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25920" windowHeight="1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3" i="10" l="1"/>
  <c r="BG32" i="10"/>
  <c r="BG31"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AM33" i="10"/>
  <c r="U33" i="10"/>
  <c r="U32" i="10"/>
  <c r="BW31" i="10"/>
  <c r="BW32" i="10" s="1"/>
  <c r="C31" i="10"/>
  <c r="C32" i="10" s="1"/>
  <c r="CO31" i="10" l="1"/>
  <c r="CO32" i="10" s="1"/>
  <c r="CO33" i="10" s="1"/>
  <c r="CO34" i="10" s="1"/>
  <c r="CO35" i="10" s="1"/>
  <c r="CO36" i="10" s="1"/>
  <c r="CO37" i="10" s="1"/>
  <c r="CO38" i="10" s="1"/>
  <c r="CO39" i="10" s="1"/>
  <c r="CO40" i="10" s="1"/>
  <c r="U31" i="10"/>
  <c r="C33" i="10"/>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BE33" i="10" s="1"/>
  <c r="AM31" i="10"/>
  <c r="AM32" i="10" s="1"/>
</calcChain>
</file>

<file path=xl/comments1.xml><?xml version="1.0" encoding="utf-8"?>
<comments xmlns="http://schemas.openxmlformats.org/spreadsheetml/2006/main">
  <authors>
    <author>青木 龍三郎</author>
  </authors>
  <commentList>
    <comment ref="CW43" authorId="0" shapeId="0">
      <text>
        <r>
          <rPr>
            <b/>
            <sz val="10"/>
            <color indexed="81"/>
            <rFont val="MS P ゴシック"/>
            <family val="3"/>
            <charset val="128"/>
          </rPr>
          <t xml:space="preserve">運営交付金
1,608,603,000円
施設整備補助金
738,896,427円
実践的教育推進事業費補助金　48,759,000円
</t>
        </r>
      </text>
    </comment>
  </commentList>
</comments>
</file>

<file path=xl/sharedStrings.xml><?xml version="1.0" encoding="utf-8"?>
<sst xmlns="http://schemas.openxmlformats.org/spreadsheetml/2006/main" count="1074" uniqueCount="612">
  <si>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</si>
  <si>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</si>
  <si>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</si>
  <si>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</si>
  <si>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</si>
  <si>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</si>
  <si>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</si>
  <si>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</si>
  <si>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</si>
  <si>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</si>
  <si>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</si>
  <si>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</si>
  <si>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</si>
  <si>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</si>
  <si>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</si>
  <si>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</si>
  <si>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</si>
  <si>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</si>
  <si>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</si>
  <si>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</si>
  <si>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</si>
  <si>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</si>
  <si>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</si>
  <si>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</si>
  <si>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</si>
  <si>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</si>
  <si>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</si>
  <si>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</si>
  <si>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</si>
  <si>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</si>
  <si>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</si>
  <si>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</si>
  <si>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</si>
  <si>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</si>
  <si>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</si>
  <si>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</si>
  <si>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</si>
  <si>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</si>
  <si>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</si>
  <si>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</si>
  <si>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</si>
  <si>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</si>
  <si>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</si>
  <si>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</si>
  <si>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</si>
  <si>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</si>
  <si>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</si>
  <si>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</si>
  <si>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</si>
  <si>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</si>
  <si>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</si>
  <si>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</si>
  <si>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</si>
  <si>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</si>
  <si>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</si>
  <si>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</si>
  <si>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</si>
  <si>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</si>
  <si>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</si>
  <si>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</si>
  <si>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</si>
  <si>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</si>
  <si>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</si>
  <si>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</si>
  <si>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</si>
  <si>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</si>
  <si>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</si>
  <si>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</si>
  <si>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</si>
  <si>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</si>
  <si>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</si>
  <si>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</si>
  <si>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</si>
  <si>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</si>
  <si>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</si>
  <si>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</si>
  <si>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</si>
  <si>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</si>
  <si>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</si>
  <si>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</si>
  <si>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</si>
  <si>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長崎県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</si>
  <si>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</si>
  <si>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</si>
  <si>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</si>
  <si>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</si>
  <si>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</si>
  <si>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</si>
  <si>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</si>
  <si>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</si>
  <si>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</si>
  <si>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</si>
  <si>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</si>
  <si>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</si>
  <si>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</si>
  <si>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</si>
  <si>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</si>
  <si>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</si>
  <si>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</si>
  <si>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</si>
  <si>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</si>
  <si>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</si>
  <si>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</si>
  <si>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</si>
  <si>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</si>
  <si>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</si>
  <si>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</si>
  <si>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</si>
  <si>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</si>
  <si>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</si>
  <si>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</si>
  <si>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</si>
  <si>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</si>
  <si>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</si>
  <si>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</si>
  <si>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</si>
  <si>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</si>
  <si>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</si>
  <si>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</si>
  <si>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</si>
  <si>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</si>
  <si>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</si>
  <si>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</si>
  <si>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</si>
  <si>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</si>
  <si>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</si>
  <si>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</si>
  <si>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</si>
  <si>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</si>
  <si>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</si>
  <si>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</si>
  <si>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</si>
  <si>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</si>
  <si>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</si>
  <si>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</si>
  <si>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</si>
  <si>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</si>
  <si>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</si>
  <si>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</si>
  <si>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</si>
  <si>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</si>
  <si>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</si>
  <si>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</si>
  <si>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</si>
  <si>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</si>
  <si>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</si>
  <si>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</si>
  <si>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</si>
  <si>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</si>
  <si>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</si>
  <si>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</si>
  <si>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</si>
  <si>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</si>
  <si>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</si>
  <si>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</si>
  <si>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</si>
  <si>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</si>
  <si>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</si>
  <si>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</si>
  <si>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</si>
  <si>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</si>
  <si>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</si>
  <si>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</si>
  <si>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</si>
  <si>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</si>
  <si>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</si>
  <si>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</si>
  <si>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</si>
  <si>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</si>
  <si>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</si>
  <si>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</si>
  <si>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</si>
  <si>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</si>
  <si>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</si>
  <si>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</si>
  <si>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</si>
  <si>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</si>
  <si>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</si>
  <si>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</si>
  <si>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</si>
  <si>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</si>
  <si>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</si>
  <si>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</si>
  <si>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</si>
  <si>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</si>
  <si>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</si>
  <si>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長崎県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</si>
  <si>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</si>
  <si>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</si>
  <si>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</si>
  <si>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</si>
  <si>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</si>
  <si>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</si>
  <si>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</si>
  <si>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</si>
  <si>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</si>
  <si>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</si>
  <si>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</si>
  <si>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</si>
  <si>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</si>
  <si>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</si>
  <si>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</si>
  <si>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</si>
  <si>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</si>
  <si>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</si>
  <si>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</si>
  <si>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</si>
  <si>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</si>
  <si>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</si>
  <si>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</si>
  <si>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</si>
  <si>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</si>
  <si>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</si>
  <si>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</si>
  <si>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</si>
  <si>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</si>
  <si>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</si>
  <si>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</si>
  <si>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</si>
  <si>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</si>
  <si>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</si>
  <si>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</si>
  <si>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</si>
  <si>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</si>
  <si>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</si>
  <si>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</si>
  <si>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</si>
  <si>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</si>
  <si>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</si>
  <si>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</si>
  <si>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</si>
  <si>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</si>
  <si>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</si>
  <si>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</si>
  <si>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</si>
  <si>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</si>
  <si>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</si>
  <si>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</si>
  <si>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</si>
  <si>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</si>
  <si>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</si>
  <si>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</si>
  <si>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</si>
  <si>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</si>
  <si>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</si>
  <si>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</si>
  <si>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</si>
  <si>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</si>
  <si>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</si>
  <si>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</si>
  <si>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</si>
  <si>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</si>
  <si>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</si>
  <si>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</si>
  <si>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</si>
  <si>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</si>
  <si>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</si>
  <si>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</si>
  <si>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</si>
  <si>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</si>
  <si>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</si>
  <si>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</si>
  <si>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</si>
  <si>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</si>
  <si>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</si>
  <si>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</si>
  <si>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</si>
  <si>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</si>
  <si>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</si>
  <si>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</si>
  <si>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</si>
  <si>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</si>
  <si>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</si>
  <si>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</si>
  <si>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</si>
  <si>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</si>
  <si>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</si>
  <si>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</si>
  <si>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</si>
  <si>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</si>
  <si>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</si>
  <si>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</si>
  <si>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</si>
  <si>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</si>
  <si>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</si>
  <si>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</si>
  <si>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</si>
  <si>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</si>
  <si>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</si>
  <si>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</si>
  <si>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</si>
  <si>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</si>
  <si>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</si>
  <si>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</si>
  <si>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</si>
  <si>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</si>
  <si>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</si>
  <si>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</si>
  <si>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</si>
  <si>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</si>
  <si>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</si>
  <si>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</si>
  <si>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</si>
  <si>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</si>
  <si>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</si>
  <si>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</si>
  <si>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</si>
  <si>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</si>
  <si>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</si>
  <si>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</si>
  <si>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</si>
  <si>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</si>
  <si>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</si>
  <si>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</si>
  <si>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</si>
  <si>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</si>
  <si>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</si>
  <si>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</si>
  <si>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</si>
  <si>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</si>
  <si>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</si>
  <si>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</si>
  <si>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</si>
  <si>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</si>
  <si>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</si>
  <si>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</si>
  <si>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</si>
  <si>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</si>
  <si>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</si>
  <si>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</si>
  <si>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</si>
  <si>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</si>
  <si>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</si>
  <si>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</si>
  <si>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</si>
  <si>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</si>
  <si>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</si>
  <si>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</si>
  <si>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</si>
  <si>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</si>
  <si>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長崎県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</si>
  <si>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</si>
  <si>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</si>
  <si>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</si>
  <si>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</si>
  <si>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</si>
  <si>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</si>
  <si>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</si>
  <si>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</si>
  <si>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</si>
  <si>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</si>
  <si>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</si>
  <si>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</si>
  <si>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</si>
  <si>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</si>
  <si>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</si>
  <si>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</si>
  <si>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</si>
  <si>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</si>
  <si>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</si>
  <si>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</si>
  <si>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</si>
  <si>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農業改良資金特別会計</t>
    <phoneticPr fontId="5"/>
  </si>
  <si>
    <t>県営林特別会計</t>
    <phoneticPr fontId="5"/>
  </si>
  <si>
    <t>小規模企業者等設備導入資金特別会計</t>
    <phoneticPr fontId="5"/>
  </si>
  <si>
    <t>用地特別会計</t>
    <phoneticPr fontId="5"/>
  </si>
  <si>
    <t>林業改善資金特別会計</t>
    <phoneticPr fontId="5"/>
  </si>
  <si>
    <t>庁用管理特別会計</t>
    <phoneticPr fontId="5"/>
  </si>
  <si>
    <t>沿岸漁業改善資金特別会計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</si>
  <si>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</si>
  <si>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</si>
  <si>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</si>
  <si>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</si>
  <si>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</si>
  <si>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</si>
  <si>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</si>
  <si>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</si>
  <si>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</si>
  <si>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</si>
  <si>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</si>
  <si>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</si>
  <si>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</si>
  <si>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</si>
  <si>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</si>
  <si>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交通事業会計</t>
    <phoneticPr fontId="5"/>
  </si>
  <si>
    <t>法適用企業</t>
    <phoneticPr fontId="5"/>
  </si>
  <si>
    <t>港湾整備事業会計</t>
    <phoneticPr fontId="5"/>
  </si>
  <si>
    <t>長崎魚市場特別会計</t>
    <phoneticPr fontId="5"/>
  </si>
  <si>
    <t>法非適用企業</t>
    <phoneticPr fontId="5"/>
  </si>
  <si>
    <t>流域下水道特別会計</t>
    <phoneticPr fontId="5"/>
  </si>
  <si>
    <t>港湾施設整備特別会計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</si>
  <si>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</si>
  <si>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</si>
  <si>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</si>
  <si>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</si>
  <si>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</si>
  <si>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</si>
  <si>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</si>
  <si>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</si>
  <si>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</si>
  <si>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</si>
  <si>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</si>
  <si>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</si>
  <si>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</si>
  <si>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</si>
  <si>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</si>
  <si>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</si>
  <si>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</si>
  <si>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</si>
  <si>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</si>
  <si>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</si>
  <si>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</si>
  <si>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</si>
  <si>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</si>
  <si>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</si>
  <si>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</si>
  <si>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</si>
  <si>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</si>
  <si>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</si>
  <si>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</si>
  <si>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</si>
  <si>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</si>
  <si>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</si>
  <si>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</si>
  <si>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</si>
  <si>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</si>
  <si>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</si>
  <si>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</si>
  <si>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</si>
  <si>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</si>
  <si>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</si>
  <si>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</si>
  <si>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</si>
  <si>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</si>
  <si>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</si>
  <si>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</si>
  <si>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</si>
  <si>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</si>
  <si>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</si>
  <si>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</si>
  <si>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</si>
  <si>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</si>
  <si>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</si>
  <si>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</si>
  <si>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</si>
  <si>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</si>
  <si>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</si>
  <si>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</si>
  <si>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</si>
  <si>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</si>
  <si>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</si>
  <si>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</si>
  <si>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</si>
  <si>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</si>
  <si>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</si>
  <si>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</si>
  <si>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</si>
  <si>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</si>
  <si>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</si>
  <si>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</si>
  <si>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</si>
  <si>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</si>
  <si>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</si>
  <si>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</si>
  <si>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</si>
  <si>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</si>
  <si>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</si>
  <si>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</si>
  <si>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</si>
  <si>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</si>
  <si>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</si>
  <si>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</si>
  <si>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</si>
  <si>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</si>
  <si>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</si>
  <si>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</si>
  <si>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</si>
  <si>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</si>
  <si>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</si>
  <si>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</si>
  <si>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</si>
  <si>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</si>
  <si>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</si>
  <si>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</si>
  <si>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</si>
  <si>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</si>
  <si>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</si>
  <si>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</si>
  <si>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</si>
  <si>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</si>
  <si>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</si>
  <si>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</si>
  <si>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</si>
  <si>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</si>
  <si>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</si>
  <si>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</si>
  <si>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</si>
  <si>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</si>
  <si>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</si>
  <si>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</si>
  <si>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</si>
  <si>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</si>
  <si>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</si>
  <si>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</si>
  <si>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</si>
  <si>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</si>
  <si>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</si>
  <si>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</si>
  <si>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</si>
  <si>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</si>
  <si>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</si>
  <si>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</si>
  <si>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</si>
  <si>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</si>
  <si>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</si>
  <si>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</si>
  <si>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</si>
  <si>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</si>
  <si>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</si>
  <si>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</si>
  <si>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</si>
  <si>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</si>
  <si>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</si>
  <si>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</si>
  <si>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</si>
  <si>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</si>
  <si>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</si>
  <si>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</si>
  <si>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</si>
  <si>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</si>
  <si>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</si>
  <si>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0.16</t>
  </si>
  <si>
    <t>▲ 0.09</t>
  </si>
  <si>
    <t>港湾施設整備特別会計</t>
  </si>
  <si>
    <t>港湾整備事業会計</t>
  </si>
  <si>
    <t>国民健康保険特別会計</t>
  </si>
  <si>
    <t>一般会計</t>
  </si>
  <si>
    <t>交通事業会計</t>
  </si>
  <si>
    <t>流域下水道特別会計</t>
  </si>
  <si>
    <t>庁用管理特別会計</t>
  </si>
  <si>
    <t>用地特別会計</t>
  </si>
  <si>
    <t>その他会計（赤字）</t>
  </si>
  <si>
    <t>その他会計（黒字）</t>
  </si>
  <si>
    <t>H25末</t>
    <phoneticPr fontId="2"/>
  </si>
  <si>
    <t>H26末</t>
    <phoneticPr fontId="2"/>
  </si>
  <si>
    <t>H27末</t>
    <phoneticPr fontId="2"/>
  </si>
  <si>
    <t>H28末</t>
    <phoneticPr fontId="2"/>
  </si>
  <si>
    <t>H29末</t>
    <phoneticPr fontId="2"/>
  </si>
  <si>
    <t>-</t>
    <phoneticPr fontId="2"/>
  </si>
  <si>
    <t>-</t>
    <phoneticPr fontId="2"/>
  </si>
  <si>
    <t>（公財）ながさき地域政策研究所</t>
    <rPh sb="1" eb="2">
      <t>コウ</t>
    </rPh>
    <rPh sb="2" eb="3">
      <t>ザイ</t>
    </rPh>
    <phoneticPr fontId="35"/>
  </si>
  <si>
    <t>（公財）長崎県私立学校退職金財団</t>
    <rPh sb="1" eb="2">
      <t>コウ</t>
    </rPh>
    <rPh sb="2" eb="3">
      <t>ザイ</t>
    </rPh>
    <phoneticPr fontId="35"/>
  </si>
  <si>
    <t>（公財）長崎県消防協会</t>
    <rPh sb="1" eb="2">
      <t>コウ</t>
    </rPh>
    <rPh sb="2" eb="3">
      <t>ザイ</t>
    </rPh>
    <phoneticPr fontId="35"/>
  </si>
  <si>
    <t>オリエンタルエアブリッジ㈱</t>
  </si>
  <si>
    <t>長崎空港ビルディング㈱</t>
  </si>
  <si>
    <t>長崎国際航空貨物ターミナル㈱</t>
  </si>
  <si>
    <t>松浦鉄道㈱</t>
  </si>
  <si>
    <t>島原鉄道㈱</t>
  </si>
  <si>
    <t>（公財）長崎県国際交流協会　</t>
    <rPh sb="1" eb="2">
      <t>コウ</t>
    </rPh>
    <rPh sb="2" eb="3">
      <t>ザイ</t>
    </rPh>
    <phoneticPr fontId="35"/>
  </si>
  <si>
    <t>▲5</t>
    <phoneticPr fontId="2"/>
  </si>
  <si>
    <t>（公財）長崎県食鳥肉衛生協会</t>
    <rPh sb="1" eb="2">
      <t>コウ</t>
    </rPh>
    <rPh sb="2" eb="3">
      <t>ザイ</t>
    </rPh>
    <phoneticPr fontId="35"/>
  </si>
  <si>
    <t>（一財）長崎県浄化槽協会</t>
    <rPh sb="1" eb="2">
      <t>イチ</t>
    </rPh>
    <rPh sb="2" eb="3">
      <t>ザイ</t>
    </rPh>
    <phoneticPr fontId="35"/>
  </si>
  <si>
    <t>（公財）県民ボランティア振興基金</t>
    <rPh sb="1" eb="2">
      <t>コウ</t>
    </rPh>
    <rPh sb="2" eb="3">
      <t>ザイ</t>
    </rPh>
    <phoneticPr fontId="35"/>
  </si>
  <si>
    <t>（公財）長崎県すこやか長寿財団</t>
    <rPh sb="1" eb="2">
      <t>コウ</t>
    </rPh>
    <rPh sb="2" eb="3">
      <t>ザイ</t>
    </rPh>
    <phoneticPr fontId="35"/>
  </si>
  <si>
    <t>（公財）長崎県産炭地域振興財団</t>
    <rPh sb="1" eb="2">
      <t>コウ</t>
    </rPh>
    <rPh sb="2" eb="3">
      <t>ザイ</t>
    </rPh>
    <phoneticPr fontId="35"/>
  </si>
  <si>
    <t>（公財）長崎県産業振興財団</t>
    <rPh sb="1" eb="2">
      <t>コウ</t>
    </rPh>
    <rPh sb="2" eb="3">
      <t>ザイ</t>
    </rPh>
    <phoneticPr fontId="35"/>
  </si>
  <si>
    <t>（公財）壱岐栽培漁業振興公社</t>
    <rPh sb="1" eb="2">
      <t>コウ</t>
    </rPh>
    <rPh sb="2" eb="3">
      <t>ザイ</t>
    </rPh>
    <phoneticPr fontId="35"/>
  </si>
  <si>
    <t>（公財）五島栽培漁業振興公社</t>
    <rPh sb="1" eb="2">
      <t>コウ</t>
    </rPh>
    <rPh sb="2" eb="3">
      <t>ザイ</t>
    </rPh>
    <phoneticPr fontId="35"/>
  </si>
  <si>
    <t>（公財）有明海水産振興基金</t>
    <rPh sb="1" eb="2">
      <t>コウ</t>
    </rPh>
    <rPh sb="2" eb="3">
      <t>ザイ</t>
    </rPh>
    <phoneticPr fontId="35"/>
  </si>
  <si>
    <t>（公財）橘湾栽培漁業推進基金</t>
    <rPh sb="1" eb="2">
      <t>コウ</t>
    </rPh>
    <rPh sb="2" eb="3">
      <t>ザイ</t>
    </rPh>
    <phoneticPr fontId="35"/>
  </si>
  <si>
    <t>（公財）西彼海区栽培漁業推進基金</t>
    <rPh sb="1" eb="2">
      <t>コウ</t>
    </rPh>
    <rPh sb="2" eb="3">
      <t>ザイ</t>
    </rPh>
    <phoneticPr fontId="35"/>
  </si>
  <si>
    <t>㈱長崎県漁業公社</t>
  </si>
  <si>
    <t>（公財）長崎県農業振興公社</t>
    <rPh sb="1" eb="2">
      <t>コウ</t>
    </rPh>
    <rPh sb="2" eb="3">
      <t>ザイ</t>
    </rPh>
    <phoneticPr fontId="35"/>
  </si>
  <si>
    <t>（公財）長崎県農林水産業担い手育成基金</t>
    <rPh sb="1" eb="2">
      <t>コウ</t>
    </rPh>
    <rPh sb="2" eb="3">
      <t>ザイ</t>
    </rPh>
    <phoneticPr fontId="35"/>
  </si>
  <si>
    <t>（一社）長崎県園芸種苗供給センター</t>
    <rPh sb="1" eb="3">
      <t>イッシャ</t>
    </rPh>
    <phoneticPr fontId="35"/>
  </si>
  <si>
    <t>（公財）諫早湾地域振興基金</t>
    <rPh sb="1" eb="2">
      <t>コウ</t>
    </rPh>
    <rPh sb="2" eb="3">
      <t>ザイ</t>
    </rPh>
    <phoneticPr fontId="35"/>
  </si>
  <si>
    <t>（公財）長崎県林業公社</t>
    <rPh sb="1" eb="2">
      <t>コウ</t>
    </rPh>
    <rPh sb="2" eb="3">
      <t>ザイ</t>
    </rPh>
    <phoneticPr fontId="35"/>
  </si>
  <si>
    <t>（公財）長崎県建設技術研究センター</t>
    <rPh sb="1" eb="2">
      <t>コウ</t>
    </rPh>
    <rPh sb="2" eb="3">
      <t>ザイ</t>
    </rPh>
    <phoneticPr fontId="35"/>
  </si>
  <si>
    <t>（財）石木ダム地域振興対策基金</t>
    <rPh sb="1" eb="2">
      <t>ザイ</t>
    </rPh>
    <phoneticPr fontId="35"/>
  </si>
  <si>
    <t>（特）長崎県住宅供給公社</t>
    <rPh sb="1" eb="2">
      <t>トク</t>
    </rPh>
    <phoneticPr fontId="35"/>
  </si>
  <si>
    <t>（特）長崎県道路公社</t>
    <rPh sb="1" eb="2">
      <t>トク</t>
    </rPh>
    <phoneticPr fontId="35"/>
  </si>
  <si>
    <t>（特）長崎県土地開発公社</t>
    <rPh sb="1" eb="2">
      <t>トク</t>
    </rPh>
    <phoneticPr fontId="35"/>
  </si>
  <si>
    <t>（公財）長崎県育英会</t>
    <rPh sb="1" eb="2">
      <t>コウ</t>
    </rPh>
    <rPh sb="2" eb="3">
      <t>ザイ</t>
    </rPh>
    <phoneticPr fontId="35"/>
  </si>
  <si>
    <t>（公財）長崎県体育協会</t>
    <rPh sb="1" eb="2">
      <t>コウ</t>
    </rPh>
    <rPh sb="2" eb="3">
      <t>ザイ</t>
    </rPh>
    <phoneticPr fontId="35"/>
  </si>
  <si>
    <t>㈱長崎県営バス観光</t>
  </si>
  <si>
    <t>（公財）長崎県暴力追放運動推進センター</t>
    <rPh sb="1" eb="2">
      <t>コウ</t>
    </rPh>
    <rPh sb="2" eb="3">
      <t>ザイ</t>
    </rPh>
    <phoneticPr fontId="35"/>
  </si>
  <si>
    <t>（公財）長崎ミュージアム振興財団</t>
    <rPh sb="1" eb="2">
      <t>コウ</t>
    </rPh>
    <rPh sb="2" eb="3">
      <t>ザイ</t>
    </rPh>
    <phoneticPr fontId="35"/>
  </si>
  <si>
    <t>（地独）長崎県公立大学法人</t>
    <rPh sb="1" eb="2">
      <t>チ</t>
    </rPh>
    <rPh sb="2" eb="3">
      <t>ドク</t>
    </rPh>
    <phoneticPr fontId="35"/>
  </si>
  <si>
    <t>（公財）長崎県園芸振興基金協会</t>
    <rPh sb="1" eb="2">
      <t>コウ</t>
    </rPh>
    <rPh sb="2" eb="3">
      <t>ザイ</t>
    </rPh>
    <phoneticPr fontId="35"/>
  </si>
  <si>
    <t>㈱長崎県央バス</t>
  </si>
  <si>
    <t>（公財）伊万里湾栽培漁業推進基金</t>
    <rPh sb="1" eb="2">
      <t>コウ</t>
    </rPh>
    <rPh sb="2" eb="3">
      <t>ザイ</t>
    </rPh>
    <phoneticPr fontId="35"/>
  </si>
  <si>
    <t>（公財）対馬栽培漁業振興公社</t>
    <rPh sb="1" eb="2">
      <t>コウ</t>
    </rPh>
    <rPh sb="2" eb="3">
      <t>ザイ</t>
    </rPh>
    <phoneticPr fontId="35"/>
  </si>
  <si>
    <t>㈱長崎五島うどん</t>
    <rPh sb="1" eb="3">
      <t>ナガサキ</t>
    </rPh>
    <rPh sb="3" eb="5">
      <t>ゴトウ</t>
    </rPh>
    <phoneticPr fontId="2"/>
  </si>
  <si>
    <t>長崎県病院企業団</t>
    <rPh sb="0" eb="3">
      <t>ナガサキケン</t>
    </rPh>
    <rPh sb="3" eb="5">
      <t>ビョウイン</t>
    </rPh>
    <rPh sb="5" eb="7">
      <t>キギョウ</t>
    </rPh>
    <rPh sb="7" eb="8">
      <t>ダン</t>
    </rPh>
    <phoneticPr fontId="17"/>
  </si>
  <si>
    <t>有明海自動車航送船組合</t>
    <rPh sb="0" eb="3">
      <t>アリアケカイ</t>
    </rPh>
    <rPh sb="3" eb="6">
      <t>ジドウシャ</t>
    </rPh>
    <rPh sb="6" eb="7">
      <t>コウ</t>
    </rPh>
    <rPh sb="7" eb="8">
      <t>ソウ</t>
    </rPh>
    <rPh sb="8" eb="9">
      <t>フネ</t>
    </rPh>
    <rPh sb="9" eb="11">
      <t>クミアイ</t>
    </rPh>
    <phoneticPr fontId="17"/>
  </si>
  <si>
    <t>退職基金</t>
    <rPh sb="0" eb="2">
      <t>タイショク</t>
    </rPh>
    <rPh sb="2" eb="4">
      <t>キキン</t>
    </rPh>
    <phoneticPr fontId="11"/>
  </si>
  <si>
    <t>産業文化振興基金</t>
    <rPh sb="0" eb="2">
      <t>サンギョウ</t>
    </rPh>
    <rPh sb="2" eb="4">
      <t>ブンカ</t>
    </rPh>
    <rPh sb="4" eb="6">
      <t>シンコウ</t>
    </rPh>
    <rPh sb="6" eb="8">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</si>
  <si>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</si>
  <si>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災害基金</t>
    <rPh sb="0" eb="2">
      <t>サイガイ</t>
    </rPh>
    <rPh sb="2" eb="4">
      <t>キキン</t>
    </rPh>
    <phoneticPr fontId="11"/>
  </si>
  <si>
    <t>県庁舎建設整備基金</t>
    <rPh sb="0" eb="3">
      <t>ケンチョウシャ</t>
    </rPh>
    <rPh sb="3" eb="5">
      <t>ケンセツ</t>
    </rPh>
    <rPh sb="5" eb="7">
      <t>セイビ</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</si>
  <si>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</si>
  <si>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</si>
  <si>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</si>
  <si>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県の将来負担比率は、県庁舎建設や新幹線整備等の事業執行に伴って上昇している。また、有形固定資産減価償却率についても施設の老朽化に伴い上昇傾向にあるため、財政運営の健全性とのバランスを考慮し、事業の選択と集中を図りながら、将来負担を抑制しつつ、適切な施設の維持管理・修繕等を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</si>
  <si>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</si>
  <si>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</si>
  <si>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</si>
  <si>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</si>
  <si>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</si>
  <si>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</si>
  <si>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県は、県税収入等の自主財源が少ない中、交付税措置率の高い県債の活用や、「長崎県行財政改革推進プラン」等に基づき実施している公債費の平準化の取組などにより、実質公債費比率は減少傾向にあるが、臨時財政対策債の元利償還金の増などにより、比率そのものは高水準での推移が続いていることから、引き続き適正化に取り組んでいく必要がある。
・一方、将来負担比率については、類似団体よりも高い年度が多くなっており、地方債残高が増加傾向にあることが大きな要因となっているため、引き続き事業の選択と集中を図りながら、将来負担額の抑制に努める。</t>
    <rPh sb="216" eb="217">
      <t>オオ</t>
    </rPh>
    <rPh sb="219" eb="221">
      <t>ヨウイン</t>
    </rPh>
    <rPh sb="230" eb="231">
      <t>ヒ</t>
    </rPh>
    <rPh sb="232" eb="233">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</si>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</sst>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rgb="FF9C0006"/>
      <name val="游ゴシック"/>
      <family val="2"/>
      <charset val="128"/>
      <scheme val="minor"/>
    </font>
    <font>
      <sz val="14"/>
      <color theme="1"/>
      <name val="ＭＳ Ｐゴシック"/>
      <family val="3"/>
      <charset val="128"/>
    </font>
    <font>
      <b/>
      <sz val="10"/>
      <color indexed="81"/>
      <name val="MS P ゴシック"/>
      <family val="3"/>
      <charset val="128"/>
    </font>
    <font>
      <sz val="11"/>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8"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8" fontId="29" fillId="0" borderId="93" xfId="15" applyNumberFormat="1" applyFont="1" applyBorder="1" applyAlignment="1" applyProtection="1">
      <alignment horizontal="right" vertical="center" shrinkToFit="1"/>
      <protection locked="0"/>
    </xf>
    <xf numFmtId="178" fontId="29" fillId="0" borderId="94" xfId="15" applyNumberFormat="1" applyFont="1" applyBorder="1" applyAlignment="1" applyProtection="1">
      <alignment horizontal="right" vertical="center" shrinkToFit="1"/>
      <protection locked="0"/>
    </xf>
    <xf numFmtId="178" fontId="29" fillId="0" borderId="95"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177" fontId="29" fillId="9" borderId="107" xfId="15" applyNumberFormat="1" applyFont="1" applyFill="1" applyBorder="1" applyAlignment="1" applyProtection="1">
      <alignment horizontal="right" vertical="center" shrinkToFit="1"/>
      <protection locked="0"/>
    </xf>
    <xf numFmtId="177" fontId="29" fillId="9" borderId="108" xfId="15" applyNumberFormat="1" applyFont="1" applyFill="1" applyBorder="1" applyAlignment="1" applyProtection="1">
      <alignment horizontal="right" vertical="center" shrinkToFit="1"/>
      <protection locked="0"/>
    </xf>
    <xf numFmtId="177" fontId="29" fillId="9" borderId="109" xfId="15" applyNumberFormat="1" applyFont="1" applyFill="1" applyBorder="1" applyAlignment="1" applyProtection="1">
      <alignment horizontal="right" vertical="center" shrinkToFit="1"/>
      <protection locked="0"/>
    </xf>
    <xf numFmtId="178" fontId="29" fillId="9" borderId="107" xfId="15" applyNumberFormat="1" applyFont="1" applyFill="1" applyBorder="1" applyAlignment="1" applyProtection="1">
      <alignment horizontal="right" vertical="center" shrinkToFit="1"/>
      <protection locked="0"/>
    </xf>
    <xf numFmtId="178" fontId="29" fillId="9" borderId="108" xfId="15" applyNumberFormat="1" applyFont="1" applyFill="1" applyBorder="1" applyAlignment="1" applyProtection="1">
      <alignment horizontal="right" vertical="center" shrinkToFit="1"/>
      <protection locked="0"/>
    </xf>
    <xf numFmtId="178" fontId="29" fillId="9" borderId="109" xfId="15" applyNumberFormat="1" applyFont="1" applyFill="1" applyBorder="1" applyAlignment="1" applyProtection="1">
      <alignment horizontal="right" vertical="center" shrinkToFit="1"/>
      <protection locked="0"/>
    </xf>
    <xf numFmtId="178" fontId="29" fillId="0" borderId="107" xfId="15" applyNumberFormat="1" applyFont="1" applyBorder="1" applyAlignment="1" applyProtection="1">
      <alignment horizontal="right" vertical="center" shrinkToFit="1"/>
      <protection locked="0"/>
    </xf>
    <xf numFmtId="178" fontId="29" fillId="0" borderId="108" xfId="15" applyNumberFormat="1" applyFont="1" applyBorder="1" applyAlignment="1" applyProtection="1">
      <alignment horizontal="right" vertical="center" shrinkToFit="1"/>
      <protection locked="0"/>
    </xf>
    <xf numFmtId="178" fontId="29" fillId="0" borderId="109" xfId="15" applyNumberFormat="1" applyFont="1" applyBorder="1" applyAlignment="1" applyProtection="1">
      <alignment horizontal="right" vertical="center" shrinkToFit="1"/>
      <protection locked="0"/>
    </xf>
    <xf numFmtId="0" fontId="29" fillId="0" borderId="107" xfId="15" applyFont="1" applyFill="1" applyBorder="1" applyAlignment="1" applyProtection="1">
      <alignment horizontal="left" vertical="center" shrinkToFit="1"/>
      <protection locked="0"/>
    </xf>
    <xf numFmtId="0" fontId="29" fillId="0" borderId="108" xfId="15" applyFont="1" applyFill="1" applyBorder="1" applyAlignment="1" applyProtection="1">
      <alignment horizontal="left" vertical="center" shrinkToFit="1"/>
      <protection locked="0"/>
    </xf>
    <xf numFmtId="0" fontId="29" fillId="0" borderId="109" xfId="15" applyFont="1" applyFill="1" applyBorder="1" applyAlignment="1" applyProtection="1">
      <alignment horizontal="left" vertical="center" shrinkToFit="1"/>
      <protection locked="0"/>
    </xf>
    <xf numFmtId="178" fontId="29" fillId="0" borderId="107" xfId="15" applyNumberFormat="1" applyFont="1" applyFill="1" applyBorder="1" applyAlignment="1" applyProtection="1">
      <alignment horizontal="right" vertical="center" shrinkToFit="1"/>
      <protection locked="0"/>
    </xf>
    <xf numFmtId="178" fontId="29" fillId="0" borderId="108" xfId="15" applyNumberFormat="1" applyFont="1" applyFill="1" applyBorder="1" applyAlignment="1" applyProtection="1">
      <alignment horizontal="right" vertical="center" shrinkToFit="1"/>
      <protection locked="0"/>
    </xf>
    <xf numFmtId="178" fontId="29" fillId="0" borderId="109" xfId="15" applyNumberFormat="1" applyFont="1" applyFill="1" applyBorder="1" applyAlignment="1" applyProtection="1">
      <alignment horizontal="righ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88" fontId="29" fillId="0" borderId="112" xfId="12" applyNumberFormat="1" applyFont="1" applyBorder="1" applyAlignment="1" applyProtection="1">
      <alignment horizontal="right" vertical="center" shrinkToFit="1"/>
      <protection locked="0"/>
    </xf>
    <xf numFmtId="188" fontId="29" fillId="0" borderId="108" xfId="12" applyNumberFormat="1" applyFont="1" applyBorder="1" applyAlignment="1" applyProtection="1">
      <alignment horizontal="right" vertical="center" shrinkToFit="1"/>
      <protection locked="0"/>
    </xf>
    <xf numFmtId="188" fontId="29" fillId="0" borderId="115" xfId="12" applyNumberFormat="1" applyFont="1" applyBorder="1" applyAlignment="1" applyProtection="1">
      <alignment horizontal="right" vertical="center" shrinkToFit="1"/>
      <protection locked="0"/>
    </xf>
    <xf numFmtId="177" fontId="36" fillId="0" borderId="107" xfId="15" applyNumberFormat="1" applyFont="1" applyBorder="1" applyAlignment="1" applyProtection="1">
      <alignment horizontal="right" vertical="center" shrinkToFit="1"/>
      <protection locked="0"/>
    </xf>
    <xf numFmtId="177" fontId="36" fillId="0" borderId="108" xfId="15" applyNumberFormat="1" applyFont="1" applyBorder="1" applyAlignment="1" applyProtection="1">
      <alignment horizontal="right" vertical="center" shrinkToFit="1"/>
      <protection locked="0"/>
    </xf>
    <xf numFmtId="177" fontId="36" fillId="0" borderId="109" xfId="15" applyNumberFormat="1" applyFont="1" applyBorder="1" applyAlignment="1" applyProtection="1">
      <alignment horizontal="right" vertical="center" shrinkToFit="1"/>
      <protection locked="0"/>
    </xf>
    <xf numFmtId="177" fontId="32" fillId="9" borderId="107" xfId="15" applyNumberFormat="1" applyFont="1" applyFill="1" applyBorder="1" applyAlignment="1" applyProtection="1">
      <alignment horizontal="right" vertical="center" shrinkToFit="1"/>
      <protection locked="0"/>
    </xf>
    <xf numFmtId="177" fontId="32" fillId="9" borderId="108" xfId="15" applyNumberFormat="1" applyFont="1" applyFill="1" applyBorder="1" applyAlignment="1" applyProtection="1">
      <alignment horizontal="right" vertical="center" shrinkToFit="1"/>
      <protection locked="0"/>
    </xf>
    <xf numFmtId="177" fontId="32" fillId="9" borderId="109" xfId="15" applyNumberFormat="1" applyFont="1" applyFill="1" applyBorder="1" applyAlignment="1" applyProtection="1">
      <alignment horizontal="right" vertical="center" shrinkToFit="1"/>
      <protection locked="0"/>
    </xf>
    <xf numFmtId="178" fontId="36" fillId="0" borderId="107" xfId="15" applyNumberFormat="1" applyFont="1" applyBorder="1" applyAlignment="1" applyProtection="1">
      <alignment horizontal="right" vertical="center" shrinkToFit="1"/>
      <protection locked="0"/>
    </xf>
    <xf numFmtId="178" fontId="36" fillId="0" borderId="108" xfId="15" applyNumberFormat="1" applyFont="1" applyBorder="1" applyAlignment="1" applyProtection="1">
      <alignment horizontal="right" vertical="center" shrinkToFit="1"/>
      <protection locked="0"/>
    </xf>
    <xf numFmtId="178" fontId="36" fillId="0" borderId="109" xfId="15" applyNumberFormat="1" applyFont="1" applyBorder="1" applyAlignment="1" applyProtection="1">
      <alignment horizontal="right" vertical="center" shrinkToFit="1"/>
      <protection locked="0"/>
    </xf>
    <xf numFmtId="177" fontId="32" fillId="0" borderId="107" xfId="15" applyNumberFormat="1" applyFont="1" applyBorder="1" applyAlignment="1" applyProtection="1">
      <alignment horizontal="right" vertical="center" shrinkToFit="1"/>
      <protection locked="0"/>
    </xf>
    <xf numFmtId="177" fontId="32" fillId="0" borderId="108" xfId="15" applyNumberFormat="1" applyFont="1" applyBorder="1" applyAlignment="1" applyProtection="1">
      <alignment horizontal="right" vertical="center" shrinkToFit="1"/>
      <protection locked="0"/>
    </xf>
    <xf numFmtId="177" fontId="32" fillId="0" borderId="109" xfId="15"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Fill="1" applyBorder="1" applyAlignment="1" applyProtection="1">
      <alignment horizontal="right" vertical="center" shrinkToFit="1"/>
      <protection locked="0"/>
    </xf>
    <xf numFmtId="177" fontId="29" fillId="0" borderId="97" xfId="12" applyNumberFormat="1" applyFont="1" applyFill="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10" xfId="12" applyNumberFormat="1" applyFont="1" applyFill="1" applyBorder="1" applyAlignment="1" applyProtection="1">
      <alignment horizontal="right" vertical="center" shrinkToFit="1"/>
      <protection locked="0"/>
    </xf>
    <xf numFmtId="177" fontId="29" fillId="0" borderId="111" xfId="12" applyNumberFormat="1" applyFont="1" applyFill="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108224</c:v>
                </c:pt>
                <c:pt idx="4">
                  <c:v>105585</c:v>
                </c:pt>
              </c:numCache>
            </c:numRef>
          </c:val>
          <c:smooth val="0"/>
          <c:extLst>
            <c:ext xmlns:c16="http://schemas.microsoft.com/office/drawing/2014/chart" uri="{C3380CC4-5D6E-409C-BE32-E72D297353CC}">
              <c16:uniqueId val="{00000000-7B72-4C04-8A97-D48C4DC15D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99320</c:v>
                </c:pt>
                <c:pt idx="1">
                  <c:v>90711</c:v>
                </c:pt>
                <c:pt idx="2">
                  <c:v>107837</c:v>
                </c:pt>
                <c:pt idx="3">
                  <c:v>116322</c:v>
                </c:pt>
                <c:pt idx="4">
                  <c:v>104924</c:v>
                </c:pt>
              </c:numCache>
            </c:numRef>
          </c:val>
          <c:smooth val="0"/>
          <c:extLst>
            <c:ext xmlns:c16="http://schemas.microsoft.com/office/drawing/2014/chart" uri="{C3380CC4-5D6E-409C-BE32-E72D297353CC}">
              <c16:uniqueId val="{00000001-7B72-4C04-8A97-D48C4DC15DCC}"/>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0.22</c:v>
                </c:pt>
                <c:pt idx="1">
                  <c:v>0.28000000000000003</c:v>
                </c:pt>
                <c:pt idx="2">
                  <c:v>0.16</c:v>
                </c:pt>
                <c:pt idx="3">
                  <c:v>0.23</c:v>
                </c:pt>
                <c:pt idx="4">
                  <c:v>0.16</c:v>
                </c:pt>
              </c:numCache>
            </c:numRef>
          </c:val>
          <c:extLst>
            <c:ext xmlns:c16="http://schemas.microsoft.com/office/drawing/2014/chart" uri="{C3380CC4-5D6E-409C-BE32-E72D297353CC}">
              <c16:uniqueId val="{00000000-5AAB-4ADF-BD98-2B99D04AD8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1.94</c:v>
                </c:pt>
                <c:pt idx="1">
                  <c:v>1.91</c:v>
                </c:pt>
                <c:pt idx="2">
                  <c:v>1.89</c:v>
                </c:pt>
                <c:pt idx="3">
                  <c:v>1.88</c:v>
                </c:pt>
                <c:pt idx="4">
                  <c:v>1.88</c:v>
                </c:pt>
              </c:numCache>
            </c:numRef>
          </c:val>
          <c:extLst>
            <c:ext xmlns:c16="http://schemas.microsoft.com/office/drawing/2014/chart" uri="{C3380CC4-5D6E-409C-BE32-E72D297353CC}">
              <c16:uniqueId val="{00000001-5AAB-4ADF-BD98-2B99D04AD8C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0.08</c:v>
                </c:pt>
                <c:pt idx="1">
                  <c:v>7.0000000000000007E-2</c:v>
                </c:pt>
                <c:pt idx="2">
                  <c:v>-0.16</c:v>
                </c:pt>
                <c:pt idx="3">
                  <c:v>0.05</c:v>
                </c:pt>
                <c:pt idx="4">
                  <c:v>-0.09</c:v>
                </c:pt>
              </c:numCache>
            </c:numRef>
          </c:val>
          <c:smooth val="0"/>
          <c:extLst>
            <c:ext xmlns:c16="http://schemas.microsoft.com/office/drawing/2014/chart" uri="{C3380CC4-5D6E-409C-BE32-E72D297353CC}">
              <c16:uniqueId val="{00000002-5AAB-4ADF-BD98-2B99D04AD8C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2C7-487A-A3C2-B46B1EB4C1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C7-487A-A3C2-B46B1EB4C1DE}"/>
            </c:ext>
          </c:extLst>
        </c:ser>
        <c:ser>
          <c:idx val="2"/>
          <c:order val="2"/>
          <c:tx>
            <c:strRef>
              <c:f>データシート!$A$29</c:f>
              <c:strCache>
                <c:ptCount val="1"/>
                <c:pt idx="0">
                  <c:v>用地特別会計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2C7-487A-A3C2-B46B1EB4C1DE}"/>
            </c:ext>
          </c:extLst>
        </c:ser>
        <c:ser>
          <c:idx val="3"/>
          <c:order val="3"/>
          <c:tx>
            <c:strRef>
              <c:f>データシート!$A$30</c:f>
              <c:strCache>
                <c:ptCount val="1"/>
                <c:pt idx="0">
                  <c:v>庁用管理特別会計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92C7-487A-A3C2-B46B1EB4C1DE}"/>
            </c:ext>
          </c:extLst>
        </c:ser>
        <c:ser>
          <c:idx val="4"/>
          <c:order val="4"/>
          <c:tx>
            <c:strRef>
              <c:f>データシート!$A$31</c:f>
              <c:strCache>
                <c:ptCount val="1"/>
                <c:pt idx="0">
                  <c:v>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0.06</c:v>
                </c:pt>
                <c:pt idx="8">
                  <c:v>#N/A</c:v>
                </c:pt>
                <c:pt idx="9">
                  <c:v>0.04</c:v>
                </c:pt>
              </c:numCache>
            </c:numRef>
          </c:val>
          <c:extLst>
            <c:ext xmlns:c16="http://schemas.microsoft.com/office/drawing/2014/chart" uri="{C3380CC4-5D6E-409C-BE32-E72D297353CC}">
              <c16:uniqueId val="{00000004-92C7-487A-A3C2-B46B1EB4C1DE}"/>
            </c:ext>
          </c:extLst>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0.05</c:v>
                </c:pt>
                <c:pt idx="4">
                  <c:v>#N/A</c:v>
                </c:pt>
                <c:pt idx="5">
                  <c:v>0.06</c:v>
                </c:pt>
                <c:pt idx="6">
                  <c:v>#N/A</c:v>
                </c:pt>
                <c:pt idx="7">
                  <c:v>0.21</c:v>
                </c:pt>
                <c:pt idx="8">
                  <c:v>#N/A</c:v>
                </c:pt>
                <c:pt idx="9">
                  <c:v>0.15</c:v>
                </c:pt>
              </c:numCache>
            </c:numRef>
          </c:val>
          <c:extLst>
            <c:ext xmlns:c16="http://schemas.microsoft.com/office/drawing/2014/chart" uri="{C3380CC4-5D6E-409C-BE32-E72D297353CC}">
              <c16:uniqueId val="{00000005-92C7-487A-A3C2-B46B1EB4C1D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0.22</c:v>
                </c:pt>
                <c:pt idx="2">
                  <c:v>#N/A</c:v>
                </c:pt>
                <c:pt idx="3">
                  <c:v>0.28000000000000003</c:v>
                </c:pt>
                <c:pt idx="4">
                  <c:v>#N/A</c:v>
                </c:pt>
                <c:pt idx="5">
                  <c:v>0.16</c:v>
                </c:pt>
                <c:pt idx="6">
                  <c:v>#N/A</c:v>
                </c:pt>
                <c:pt idx="7">
                  <c:v>0.23</c:v>
                </c:pt>
                <c:pt idx="8">
                  <c:v>#N/A</c:v>
                </c:pt>
                <c:pt idx="9">
                  <c:v>0.15</c:v>
                </c:pt>
              </c:numCache>
            </c:numRef>
          </c:val>
          <c:extLst>
            <c:ext xmlns:c16="http://schemas.microsoft.com/office/drawing/2014/chart" uri="{C3380CC4-5D6E-409C-BE32-E72D297353CC}">
              <c16:uniqueId val="{00000006-92C7-487A-A3C2-B46B1EB4C1D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0.49</c:v>
                </c:pt>
              </c:numCache>
            </c:numRef>
          </c:val>
          <c:extLst>
            <c:ext xmlns:c16="http://schemas.microsoft.com/office/drawing/2014/chart" uri="{C3380CC4-5D6E-409C-BE32-E72D297353CC}">
              <c16:uniqueId val="{00000007-92C7-487A-A3C2-B46B1EB4C1DE}"/>
            </c:ext>
          </c:extLst>
        </c:ser>
        <c:ser>
          <c:idx val="8"/>
          <c:order val="8"/>
          <c:tx>
            <c:strRef>
              <c:f>データシート!$A$35</c:f>
              <c:strCache>
                <c:ptCount val="1"/>
                <c:pt idx="0">
                  <c:v>港湾整備事業会計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1.31</c:v>
                </c:pt>
                <c:pt idx="2">
                  <c:v>#N/A</c:v>
                </c:pt>
                <c:pt idx="3">
                  <c:v>1.31</c:v>
                </c:pt>
                <c:pt idx="4">
                  <c:v>#N/A</c:v>
                </c:pt>
                <c:pt idx="5">
                  <c:v>1.33</c:v>
                </c:pt>
                <c:pt idx="6">
                  <c:v>#N/A</c:v>
                </c:pt>
                <c:pt idx="7">
                  <c:v>1.52</c:v>
                </c:pt>
                <c:pt idx="8">
                  <c:v>#N/A</c:v>
                </c:pt>
                <c:pt idx="9">
                  <c:v>1.1599999999999999</c:v>
                </c:pt>
              </c:numCache>
            </c:numRef>
          </c:val>
          <c:extLst>
            <c:ext xmlns:c16="http://schemas.microsoft.com/office/drawing/2014/chart" uri="{C3380CC4-5D6E-409C-BE32-E72D297353CC}">
              <c16:uniqueId val="{00000008-92C7-487A-A3C2-B46B1EB4C1DE}"/>
            </c:ext>
          </c:extLst>
        </c:ser>
        <c:ser>
          <c:idx val="9"/>
          <c:order val="9"/>
          <c:tx>
            <c:strRef>
              <c:f>データシート!$A$36</c:f>
              <c:strCache>
                <c:ptCount val="1"/>
                <c:pt idx="0">
                  <c:v>港湾施設整備特別会計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0.99</c:v>
                </c:pt>
                <c:pt idx="2">
                  <c:v>#N/A</c:v>
                </c:pt>
                <c:pt idx="3">
                  <c:v>0.98</c:v>
                </c:pt>
                <c:pt idx="4">
                  <c:v>#N/A</c:v>
                </c:pt>
                <c:pt idx="5">
                  <c:v>1.07</c:v>
                </c:pt>
                <c:pt idx="6">
                  <c:v>#N/A</c:v>
                </c:pt>
                <c:pt idx="7">
                  <c:v>1.1100000000000001</c:v>
                </c:pt>
                <c:pt idx="8">
                  <c:v>#N/A</c:v>
                </c:pt>
                <c:pt idx="9">
                  <c:v>1.2</c:v>
                </c:pt>
              </c:numCache>
            </c:numRef>
          </c:val>
          <c:extLst>
            <c:ext xmlns:c16="http://schemas.microsoft.com/office/drawing/2014/chart" uri="{C3380CC4-5D6E-409C-BE32-E72D297353CC}">
              <c16:uniqueId val="{00000009-92C7-487A-A3C2-B46B1EB4C1DE}"/>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68469</c:v>
                </c:pt>
                <c:pt idx="5">
                  <c:v>69718</c:v>
                </c:pt>
                <c:pt idx="8">
                  <c:v>69594</c:v>
                </c:pt>
                <c:pt idx="11">
                  <c:v>68573</c:v>
                </c:pt>
                <c:pt idx="14">
                  <c:v>68276</c:v>
                </c:pt>
              </c:numCache>
            </c:numRef>
          </c:val>
          <c:extLst>
            <c:ext xmlns:c16="http://schemas.microsoft.com/office/drawing/2014/chart" uri="{C3380CC4-5D6E-409C-BE32-E72D297353CC}">
              <c16:uniqueId val="{00000000-29BC-44D3-811A-45AAB0B6D2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BC-44D3-811A-45AAB0B6D2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968</c:v>
                </c:pt>
                <c:pt idx="3">
                  <c:v>700</c:v>
                </c:pt>
                <c:pt idx="6">
                  <c:v>579</c:v>
                </c:pt>
                <c:pt idx="9">
                  <c:v>405</c:v>
                </c:pt>
                <c:pt idx="12">
                  <c:v>371</c:v>
                </c:pt>
              </c:numCache>
            </c:numRef>
          </c:val>
          <c:extLst>
            <c:ext xmlns:c16="http://schemas.microsoft.com/office/drawing/2014/chart" uri="{C3380CC4-5D6E-409C-BE32-E72D297353CC}">
              <c16:uniqueId val="{00000002-29BC-44D3-811A-45AAB0B6D2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1011</c:v>
                </c:pt>
                <c:pt idx="3">
                  <c:v>858</c:v>
                </c:pt>
                <c:pt idx="6">
                  <c:v>775</c:v>
                </c:pt>
                <c:pt idx="9">
                  <c:v>807</c:v>
                </c:pt>
                <c:pt idx="12">
                  <c:v>877</c:v>
                </c:pt>
              </c:numCache>
            </c:numRef>
          </c:val>
          <c:extLst>
            <c:ext xmlns:c16="http://schemas.microsoft.com/office/drawing/2014/chart" uri="{C3380CC4-5D6E-409C-BE32-E72D297353CC}">
              <c16:uniqueId val="{00000003-29BC-44D3-811A-45AAB0B6D2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430</c:v>
                </c:pt>
                <c:pt idx="3">
                  <c:v>487</c:v>
                </c:pt>
                <c:pt idx="6">
                  <c:v>43</c:v>
                </c:pt>
                <c:pt idx="9">
                  <c:v>571</c:v>
                </c:pt>
                <c:pt idx="12">
                  <c:v>656</c:v>
                </c:pt>
              </c:numCache>
            </c:numRef>
          </c:val>
          <c:extLst>
            <c:ext xmlns:c16="http://schemas.microsoft.com/office/drawing/2014/chart" uri="{C3380CC4-5D6E-409C-BE32-E72D297353CC}">
              <c16:uniqueId val="{00000004-29BC-44D3-811A-45AAB0B6D2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1000</c:v>
                </c:pt>
                <c:pt idx="3">
                  <c:v>1333</c:v>
                </c:pt>
                <c:pt idx="6">
                  <c:v>1667</c:v>
                </c:pt>
                <c:pt idx="9">
                  <c:v>2000</c:v>
                </c:pt>
                <c:pt idx="12">
                  <c:v>2667</c:v>
                </c:pt>
              </c:numCache>
            </c:numRef>
          </c:val>
          <c:extLst>
            <c:ext xmlns:c16="http://schemas.microsoft.com/office/drawing/2014/chart" uri="{C3380CC4-5D6E-409C-BE32-E72D297353CC}">
              <c16:uniqueId val="{00000005-29BC-44D3-811A-45AAB0B6D2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BC-44D3-811A-45AAB0B6D2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108276</c:v>
                </c:pt>
                <c:pt idx="3">
                  <c:v>109406</c:v>
                </c:pt>
                <c:pt idx="6">
                  <c:v>104950</c:v>
                </c:pt>
                <c:pt idx="9">
                  <c:v>102844</c:v>
                </c:pt>
                <c:pt idx="12">
                  <c:v>102663</c:v>
                </c:pt>
              </c:numCache>
            </c:numRef>
          </c:val>
          <c:extLst>
            <c:ext xmlns:c16="http://schemas.microsoft.com/office/drawing/2014/chart" uri="{C3380CC4-5D6E-409C-BE32-E72D297353CC}">
              <c16:uniqueId val="{00000007-29BC-44D3-811A-45AAB0B6D288}"/>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43216</c:v>
                </c:pt>
                <c:pt idx="2">
                  <c:v>#N/A</c:v>
                </c:pt>
                <c:pt idx="3">
                  <c:v>#N/A</c:v>
                </c:pt>
                <c:pt idx="4">
                  <c:v>43066</c:v>
                </c:pt>
                <c:pt idx="5">
                  <c:v>#N/A</c:v>
                </c:pt>
                <c:pt idx="6">
                  <c:v>#N/A</c:v>
                </c:pt>
                <c:pt idx="7">
                  <c:v>38420</c:v>
                </c:pt>
                <c:pt idx="8">
                  <c:v>#N/A</c:v>
                </c:pt>
                <c:pt idx="9">
                  <c:v>#N/A</c:v>
                </c:pt>
                <c:pt idx="10">
                  <c:v>38054</c:v>
                </c:pt>
                <c:pt idx="11">
                  <c:v>#N/A</c:v>
                </c:pt>
                <c:pt idx="12">
                  <c:v>#N/A</c:v>
                </c:pt>
                <c:pt idx="13">
                  <c:v>38958</c:v>
                </c:pt>
                <c:pt idx="14">
                  <c:v>#N/A</c:v>
                </c:pt>
              </c:numCache>
            </c:numRef>
          </c:val>
          <c:smooth val="0"/>
          <c:extLst>
            <c:ext xmlns:c16="http://schemas.microsoft.com/office/drawing/2014/chart" uri="{C3380CC4-5D6E-409C-BE32-E72D297353CC}">
              <c16:uniqueId val="{00000008-29BC-44D3-811A-45AAB0B6D288}"/>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762170</c:v>
                </c:pt>
                <c:pt idx="5">
                  <c:v>756326</c:v>
                </c:pt>
                <c:pt idx="8">
                  <c:v>753912</c:v>
                </c:pt>
                <c:pt idx="11">
                  <c:v>755980</c:v>
                </c:pt>
                <c:pt idx="14">
                  <c:v>745750</c:v>
                </c:pt>
              </c:numCache>
            </c:numRef>
          </c:val>
          <c:extLst>
            <c:ext xmlns:c16="http://schemas.microsoft.com/office/drawing/2014/chart" uri="{C3380CC4-5D6E-409C-BE32-E72D297353CC}">
              <c16:uniqueId val="{00000000-3821-4213-A6AE-37265073A0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7675</c:v>
                </c:pt>
                <c:pt idx="5">
                  <c:v>7298</c:v>
                </c:pt>
                <c:pt idx="8">
                  <c:v>6966</c:v>
                </c:pt>
                <c:pt idx="11">
                  <c:v>9158</c:v>
                </c:pt>
                <c:pt idx="14">
                  <c:v>8828</c:v>
                </c:pt>
              </c:numCache>
            </c:numRef>
          </c:val>
          <c:extLst>
            <c:ext xmlns:c16="http://schemas.microsoft.com/office/drawing/2014/chart" uri="{C3380CC4-5D6E-409C-BE32-E72D297353CC}">
              <c16:uniqueId val="{00000001-3821-4213-A6AE-37265073A0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84754</c:v>
                </c:pt>
                <c:pt idx="5">
                  <c:v>80507</c:v>
                </c:pt>
                <c:pt idx="8">
                  <c:v>67625</c:v>
                </c:pt>
                <c:pt idx="11">
                  <c:v>47304</c:v>
                </c:pt>
                <c:pt idx="14">
                  <c:v>48466</c:v>
                </c:pt>
              </c:numCache>
            </c:numRef>
          </c:val>
          <c:extLst>
            <c:ext xmlns:c16="http://schemas.microsoft.com/office/drawing/2014/chart" uri="{C3380CC4-5D6E-409C-BE32-E72D297353CC}">
              <c16:uniqueId val="{00000002-3821-4213-A6AE-37265073A0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21-4213-A6AE-37265073A0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21-4213-A6AE-37265073A0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3153</c:v>
                </c:pt>
                <c:pt idx="3">
                  <c:v>2990</c:v>
                </c:pt>
                <c:pt idx="6">
                  <c:v>2824</c:v>
                </c:pt>
                <c:pt idx="9">
                  <c:v>2147</c:v>
                </c:pt>
                <c:pt idx="12">
                  <c:v>1989</c:v>
                </c:pt>
              </c:numCache>
            </c:numRef>
          </c:val>
          <c:extLst>
            <c:ext xmlns:c16="http://schemas.microsoft.com/office/drawing/2014/chart" uri="{C3380CC4-5D6E-409C-BE32-E72D297353CC}">
              <c16:uniqueId val="{00000005-3821-4213-A6AE-37265073A0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181566</c:v>
                </c:pt>
                <c:pt idx="3">
                  <c:v>182780</c:v>
                </c:pt>
                <c:pt idx="6">
                  <c:v>181287</c:v>
                </c:pt>
                <c:pt idx="9">
                  <c:v>171851</c:v>
                </c:pt>
                <c:pt idx="12">
                  <c:v>168919</c:v>
                </c:pt>
              </c:numCache>
            </c:numRef>
          </c:val>
          <c:extLst>
            <c:ext xmlns:c16="http://schemas.microsoft.com/office/drawing/2014/chart" uri="{C3380CC4-5D6E-409C-BE32-E72D297353CC}">
              <c16:uniqueId val="{00000006-3821-4213-A6AE-37265073A0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7766</c:v>
                </c:pt>
                <c:pt idx="3">
                  <c:v>8713</c:v>
                </c:pt>
                <c:pt idx="6">
                  <c:v>8177</c:v>
                </c:pt>
                <c:pt idx="9">
                  <c:v>7607</c:v>
                </c:pt>
                <c:pt idx="12">
                  <c:v>7132</c:v>
                </c:pt>
              </c:numCache>
            </c:numRef>
          </c:val>
          <c:extLst>
            <c:ext xmlns:c16="http://schemas.microsoft.com/office/drawing/2014/chart" uri="{C3380CC4-5D6E-409C-BE32-E72D297353CC}">
              <c16:uniqueId val="{00000007-3821-4213-A6AE-37265073A0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3792</c:v>
                </c:pt>
                <c:pt idx="3">
                  <c:v>3698</c:v>
                </c:pt>
                <c:pt idx="6">
                  <c:v>2573</c:v>
                </c:pt>
                <c:pt idx="9">
                  <c:v>3614</c:v>
                </c:pt>
                <c:pt idx="12">
                  <c:v>4080</c:v>
                </c:pt>
              </c:numCache>
            </c:numRef>
          </c:val>
          <c:extLst>
            <c:ext xmlns:c16="http://schemas.microsoft.com/office/drawing/2014/chart" uri="{C3380CC4-5D6E-409C-BE32-E72D297353CC}">
              <c16:uniqueId val="{00000008-3821-4213-A6AE-37265073A0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2590</c:v>
                </c:pt>
                <c:pt idx="3">
                  <c:v>1966</c:v>
                </c:pt>
                <c:pt idx="6">
                  <c:v>1362</c:v>
                </c:pt>
                <c:pt idx="9">
                  <c:v>752</c:v>
                </c:pt>
                <c:pt idx="12">
                  <c:v>386</c:v>
                </c:pt>
              </c:numCache>
            </c:numRef>
          </c:val>
          <c:extLst>
            <c:ext xmlns:c16="http://schemas.microsoft.com/office/drawing/2014/chart" uri="{C3380CC4-5D6E-409C-BE32-E72D297353CC}">
              <c16:uniqueId val="{00000009-3821-4213-A6AE-37265073A0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1229362</c:v>
                </c:pt>
                <c:pt idx="3">
                  <c:v>1229593</c:v>
                </c:pt>
                <c:pt idx="6">
                  <c:v>1232905</c:v>
                </c:pt>
                <c:pt idx="9">
                  <c:v>1251342</c:v>
                </c:pt>
                <c:pt idx="12">
                  <c:v>1251039</c:v>
                </c:pt>
              </c:numCache>
            </c:numRef>
          </c:val>
          <c:extLst>
            <c:ext xmlns:c16="http://schemas.microsoft.com/office/drawing/2014/chart" uri="{C3380CC4-5D6E-409C-BE32-E72D297353CC}">
              <c16:uniqueId val="{0000000A-3821-4213-A6AE-37265073A0B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573630</c:v>
                </c:pt>
                <c:pt idx="2">
                  <c:v>#N/A</c:v>
                </c:pt>
                <c:pt idx="3">
                  <c:v>#N/A</c:v>
                </c:pt>
                <c:pt idx="4">
                  <c:v>585609</c:v>
                </c:pt>
                <c:pt idx="5">
                  <c:v>#N/A</c:v>
                </c:pt>
                <c:pt idx="6">
                  <c:v>#N/A</c:v>
                </c:pt>
                <c:pt idx="7">
                  <c:v>600625</c:v>
                </c:pt>
                <c:pt idx="8">
                  <c:v>#N/A</c:v>
                </c:pt>
                <c:pt idx="9">
                  <c:v>#N/A</c:v>
                </c:pt>
                <c:pt idx="10">
                  <c:v>624870</c:v>
                </c:pt>
                <c:pt idx="11">
                  <c:v>#N/A</c:v>
                </c:pt>
                <c:pt idx="12">
                  <c:v>#N/A</c:v>
                </c:pt>
                <c:pt idx="13">
                  <c:v>630502</c:v>
                </c:pt>
                <c:pt idx="14">
                  <c:v>#N/A</c:v>
                </c:pt>
              </c:numCache>
            </c:numRef>
          </c:val>
          <c:smooth val="0"/>
          <c:extLst>
            <c:ext xmlns:c16="http://schemas.microsoft.com/office/drawing/2014/chart" uri="{C3380CC4-5D6E-409C-BE32-E72D297353CC}">
              <c16:uniqueId val="{0000000B-3821-4213-A6AE-37265073A0B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7334</c:v>
                </c:pt>
                <c:pt idx="1">
                  <c:v>7256</c:v>
                </c:pt>
                <c:pt idx="2">
                  <c:v>7212</c:v>
                </c:pt>
              </c:numCache>
            </c:numRef>
          </c:val>
          <c:extLst>
            <c:ext xmlns:c16="http://schemas.microsoft.com/office/drawing/2014/chart" uri="{C3380CC4-5D6E-409C-BE32-E72D297353CC}">
              <c16:uniqueId val="{00000000-D35C-4893-9169-3865986848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9515</c:v>
                </c:pt>
                <c:pt idx="1">
                  <c:v>8719</c:v>
                </c:pt>
                <c:pt idx="2">
                  <c:v>7521</c:v>
                </c:pt>
              </c:numCache>
            </c:numRef>
          </c:val>
          <c:extLst>
            <c:ext xmlns:c16="http://schemas.microsoft.com/office/drawing/2014/chart" uri="{C3380CC4-5D6E-409C-BE32-E72D297353CC}">
              <c16:uniqueId val="{00000001-D35C-4893-9169-3865986848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65438</c:v>
                </c:pt>
                <c:pt idx="1">
                  <c:v>42292</c:v>
                </c:pt>
                <c:pt idx="2">
                  <c:v>40439</c:v>
                </c:pt>
              </c:numCache>
            </c:numRef>
          </c:val>
          <c:extLst>
            <c:ext xmlns:c16="http://schemas.microsoft.com/office/drawing/2014/chart" uri="{C3380CC4-5D6E-409C-BE32-E72D297353CC}">
              <c16:uniqueId val="{00000002-D35C-4893-9169-3865986848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{A49579E5-63BE-4B73-AA84-636751E9C2CF}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2FD-4F97-B659-8766EEFAEA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{4E09E864-665F-48CA-B37B-94F9BA1D4463}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FD-4F97-B659-8766EEFAEA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{ECF94C47-5991-4E23-9932-63C3BAF62624}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FD-4F97-B659-8766EEFAEA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{C3F5F57E-7B1B-4BE9-A7D0-B4D271E99A7A}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FD-4F97-B659-8766EEFAEA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{5D68F67A-F58D-474B-9DA2-564884C4AFC9}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FD-4F97-B659-8766EEFAEA5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{40CCB270-99C7-4F7B-A618-A4BF880A38E4}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2FD-4F97-B659-8766EEFAEA5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{ED8F24CD-733F-4D46-8944-02D0268E26BF}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2FD-4F97-B659-8766EEFAEA5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{EE0E9AAB-A4C9-4C26-B510-3F49D07104AC}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2FD-4F97-B659-8766EEFAEA5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{40D382F1-18E5-4F20-87CB-2E9E04B82786}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2FD-4F97-B659-8766EEFAEA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50.8</c:v>
                </c:pt>
                <c:pt idx="16">
                  <c:v>51.9</c:v>
                </c:pt>
                <c:pt idx="24">
                  <c:v>53.6</c:v>
                </c:pt>
                <c:pt idx="32">
                  <c:v>55.4</c:v>
                </c:pt>
              </c:numCache>
            </c:numRef>
          </c:xVal>
          <c:yVal>
            <c:numRef>
              <c:f>公会計指標分析・財政指標組合せ分析表!$BP$51:$DC$51</c:f>
              <c:numCache>
                <c:formatCode>#,##0.0;"▲ "#,##0.0</c:formatCode>
                <c:ptCount val="40"/>
                <c:pt idx="8">
                  <c:v>179.4</c:v>
                </c:pt>
                <c:pt idx="16">
                  <c:v>186.3</c:v>
                </c:pt>
                <c:pt idx="24">
                  <c:v>193.9</c:v>
                </c:pt>
                <c:pt idx="32">
                  <c:v>196.8</c:v>
                </c:pt>
              </c:numCache>
            </c:numRef>
          </c:yVal>
          <c:smooth val="0"/>
          <c:extLst>
            <c:ext xmlns:c16="http://schemas.microsoft.com/office/drawing/2014/chart" uri="{C3380CC4-5D6E-409C-BE32-E72D297353CC}">
              <c16:uniqueId val="{00000009-F2FD-4F97-B659-8766EEFAEA5F}"/>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{6E6BCBB6-383C-43C6-A90E-C52A32D28DD0}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2FD-4F97-B659-8766EEFAEA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{E83A41F5-6E31-4BD2-B607-C42AD6267965}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FD-4F97-B659-8766EEFAEA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{A90FF759-B06E-4629-ABE5-B12773073985}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FD-4F97-B659-8766EEFAEA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{ED7D402A-7F2E-46B1-AAEE-1D38A2E2E1B0}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FD-4F97-B659-8766EEFAEA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{640BFEAC-42B1-43CA-8723-539309318079}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FD-4F97-B659-8766EEFAEA5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{D735B54B-AD92-436A-ABB0-55961BB7A0B7}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2FD-4F97-B659-8766EEFAEA5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{77486D87-6E0B-4AF2-910D-748CE7C6E59D}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2FD-4F97-B659-8766EEFAEA5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{23A1111D-CFA8-49CD-A4DE-E852FE81CBCC}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2FD-4F97-B659-8766EEFAEA5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{120621A1-EE0E-461D-8D66-B5782B3FC965}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2FD-4F97-B659-8766EEFAEA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48.6</c:v>
                </c:pt>
                <c:pt idx="16">
                  <c:v>53.3</c:v>
                </c:pt>
                <c:pt idx="24">
                  <c:v>53.7</c:v>
                </c:pt>
                <c:pt idx="32">
                  <c:v>55.8</c:v>
                </c:pt>
              </c:numCache>
            </c:numRef>
          </c:xVal>
          <c:yVal>
            <c:numRef>
              <c:f>公会計指標分析・財政指標組合せ分析表!$BP$55:$DC$55</c:f>
              <c:numCache>
                <c:formatCode>#,##0.0;"▲ "#,##0.0</c:formatCode>
                <c:ptCount val="40"/>
                <c:pt idx="8">
                  <c:v>169.1</c:v>
                </c:pt>
                <c:pt idx="16">
                  <c:v>174.6</c:v>
                </c:pt>
                <c:pt idx="24">
                  <c:v>173</c:v>
                </c:pt>
                <c:pt idx="32">
                  <c:v>171.9</c:v>
                </c:pt>
              </c:numCache>
            </c:numRef>
          </c:yVal>
          <c:smooth val="0"/>
          <c:extLst>
            <c:ext xmlns:c16="http://schemas.microsoft.com/office/drawing/2014/chart" uri="{C3380CC4-5D6E-409C-BE32-E72D297353CC}">
              <c16:uniqueId val="{00000013-F2FD-4F97-B659-8766EEFAEA5F}"/>
            </c:ext>
          </c:extLst>
        </c:ser>
        <c:dLbls>
          <c:showLegendKey val="0"/>
          <c:showVal val="1"/>
          <c:showCatName val="0"/>
          <c:showSerName val="0"/>
          <c:showPercent val="0"/>
          <c:showBubbleSize val="0"/>
        </c:dLbls>
        <c:axId val="46179840"/>
        <c:axId val="46181760"/>
      </c:scatterChart>
      <c:valAx>
        <c:axId val="46179840"/>
        <c:scaling>
          <c:orientation val="minMax"/>
          <c:max val="56.4"/>
          <c:min val="4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2"/>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{6075A683-0B1D-4DC4-859E-8810634D308F}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1E1-400B-BCDD-5D657CD40E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{1BC507E4-0E91-4FBD-B9EE-3758E81665D5}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E1-400B-BCDD-5D657CD40E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{2F8CB6EB-93DA-472D-A1D1-E306ED4E2CE1}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E1-400B-BCDD-5D657CD40E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{C974F207-1376-4B31-9722-282204F4A9FA}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E1-400B-BCDD-5D657CD40E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{0955FF97-05C2-410D-9A2C-0A759A05D933}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E1-400B-BCDD-5D657CD40ED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{8C779736-9696-4CB7-96F3-3A754BBD1C0B}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1E1-400B-BCDD-5D657CD40ED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{EA059B5C-F708-4E8B-9771-29D4CBE216B9}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1E1-400B-BCDD-5D657CD40ED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{CF471A36-A33C-492B-9359-7B0D357A0EB9}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1E1-400B-BCDD-5D657CD40ED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{9F2E55F8-453F-4F4C-8D04-E46BC0B550DC}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1E1-400B-BCDD-5D657CD40E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13.8</c:v>
                </c:pt>
                <c:pt idx="16">
                  <c:v>12.8</c:v>
                </c:pt>
                <c:pt idx="24">
                  <c:v>12.3</c:v>
                </c:pt>
                <c:pt idx="32">
                  <c:v>11.9</c:v>
                </c:pt>
              </c:numCache>
            </c:numRef>
          </c:xVal>
          <c:yVal>
            <c:numRef>
              <c:f>公会計指標分析・財政指標組合せ分析表!$BP$73:$DC$73</c:f>
              <c:numCache>
                <c:formatCode>#,##0.0;"▲ "#,##0.0</c:formatCode>
                <c:ptCount val="40"/>
                <c:pt idx="0">
                  <c:v>179.8</c:v>
                </c:pt>
                <c:pt idx="8">
                  <c:v>179.4</c:v>
                </c:pt>
                <c:pt idx="16">
                  <c:v>186.3</c:v>
                </c:pt>
                <c:pt idx="24">
                  <c:v>193.9</c:v>
                </c:pt>
                <c:pt idx="32">
                  <c:v>196.8</c:v>
                </c:pt>
              </c:numCache>
            </c:numRef>
          </c:yVal>
          <c:smooth val="0"/>
          <c:extLst>
            <c:ext xmlns:c16="http://schemas.microsoft.com/office/drawing/2014/chart" uri="{C3380CC4-5D6E-409C-BE32-E72D297353CC}">
              <c16:uniqueId val="{00000009-B1E1-400B-BCDD-5D657CD40ED7}"/>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{3387EFCE-60B9-49CF-933E-7844C997C4BD}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1E1-400B-BCDD-5D657CD40E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{5F055882-83A5-4024-BDED-68B5C015A202}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E1-400B-BCDD-5D657CD40E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{9EF0A075-4D8F-46A2-9248-638C3CB1BABE}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E1-400B-BCDD-5D657CD40E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{8F8B1FA9-016F-48F5-922B-7A6FBFBD7520}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E1-400B-BCDD-5D657CD40E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{5E5B1D29-B7F3-482E-BA6C-514DBD73BFDA}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E1-400B-BCDD-5D657CD40ED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{9981A114-8DE2-429B-9136-3410BE3E99B1}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1E1-400B-BCDD-5D657CD40ED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{7B1E9CC4-22A8-4BE0-8BFF-CD283691F8C7}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1E1-400B-BCDD-5D657CD40ED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{7D98778C-2446-49D5-A484-1F97CF22D943}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1E1-400B-BCDD-5D657CD40ED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{15847B5A-C2E7-42FB-8665-D86F1DBE0F21}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1E1-400B-BCDD-5D657CD40E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14.1</c:v>
                </c:pt>
                <c:pt idx="16">
                  <c:v>13.1</c:v>
                </c:pt>
                <c:pt idx="24">
                  <c:v>12.2</c:v>
                </c:pt>
                <c:pt idx="32">
                  <c:v>11.7</c:v>
                </c:pt>
              </c:numCache>
            </c:numRef>
          </c:xVal>
          <c:yVal>
            <c:numRef>
              <c:f>公会計指標分析・財政指標組合せ分析表!$BP$77:$DC$77</c:f>
              <c:numCache>
                <c:formatCode>#,##0.0;"▲ "#,##0.0</c:formatCode>
                <c:ptCount val="40"/>
                <c:pt idx="0">
                  <c:v>216</c:v>
                </c:pt>
                <c:pt idx="8">
                  <c:v>169.1</c:v>
                </c:pt>
                <c:pt idx="16">
                  <c:v>174.6</c:v>
                </c:pt>
                <c:pt idx="24">
                  <c:v>173</c:v>
                </c:pt>
                <c:pt idx="32">
                  <c:v>171.9</c:v>
                </c:pt>
              </c:numCache>
            </c:numRef>
          </c:yVal>
          <c:smooth val="0"/>
          <c:extLst>
            <c:ext xmlns:c16="http://schemas.microsoft.com/office/drawing/2014/chart" uri="{C3380CC4-5D6E-409C-BE32-E72D297353CC}">
              <c16:uniqueId val="{00000013-B1E1-400B-BCDD-5D657CD40ED7}"/>
            </c:ext>
          </c:extLst>
        </c:ser>
        <c:dLbls>
          <c:showLegendKey val="0"/>
          <c:showVal val="1"/>
          <c:showCatName val="0"/>
          <c:showSerName val="0"/>
          <c:showPercent val="0"/>
          <c:showBubbleSize val="0"/>
        </c:dLbls>
        <c:axId val="84219776"/>
        <c:axId val="84234240"/>
      </c:scatterChart>
      <c:valAx>
        <c:axId val="84219776"/>
        <c:scaling>
          <c:orientation val="minMax"/>
          <c:max val="16.600000000000001"/>
          <c:min val="1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
          <c:min val="1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については、「長崎県行財政改革推進プラン（平成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～令和２年度）」等に基づき実施している公債費の平準化の取組などにより、前年度から減少した。</a:t>
          </a:r>
        </a:p>
        <a:p>
          <a:r>
            <a:rPr kumimoji="1" lang="ja-JP" altLang="en-US" sz="1400">
              <a:latin typeface="ＭＳ ゴシック" pitchFamily="49" charset="-128"/>
              <a:ea typeface="ＭＳ ゴシック" pitchFamily="49" charset="-128"/>
            </a:rPr>
            <a:t>・しかしながら、臨時財政対策債の元利償還金の増などにより、依然として高水準で推移しており、今後もその傾向は続く見込み。</a:t>
          </a:r>
        </a:p>
        <a:p>
          <a:r>
            <a:rPr kumimoji="1" lang="ja-JP" altLang="en-US" sz="1400">
              <a:latin typeface="ＭＳ ゴシック" pitchFamily="49" charset="-128"/>
              <a:ea typeface="ＭＳ ゴシック" pitchFamily="49" charset="-128"/>
            </a:rPr>
            <a:t>・債務負担行為に基づく支出額については、国営土地改良事業負担金のピークが過ぎたことから、減少を続けている。</a:t>
          </a:r>
        </a:p>
        <a:p>
          <a:r>
            <a:rPr kumimoji="1" lang="ja-JP" altLang="en-US" sz="1400">
              <a:latin typeface="ＭＳ ゴシック" pitchFamily="49" charset="-128"/>
              <a:ea typeface="ＭＳ ゴシック" pitchFamily="49" charset="-128"/>
            </a:rPr>
            <a:t>・今後も元利償還金等の増加が見込まれるが、健全な財政運営に努める。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・減債基金積立相当額の積立ルールどおり積み立てており不足額は生じていない。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・退職手当支給率の引下げや職員数の減等により、退職手当負担見込額が大きく減少したことから、平成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は前年度より減少した。</a:t>
          </a:r>
        </a:p>
        <a:p>
          <a:r>
            <a:rPr kumimoji="1" lang="ja-JP" altLang="en-US" sz="1400">
              <a:latin typeface="ＭＳ ゴシック" pitchFamily="49" charset="-128"/>
              <a:ea typeface="ＭＳ ゴシック" pitchFamily="49" charset="-128"/>
            </a:rPr>
            <a:t>・近年は県庁舎建設整備の事業執行に伴い、県庁舎建設整備基金等を大きく取崩していたが、平成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年１月に新県庁舎が完成したことから充当可能基金の残高は対前年度比でほぼ横ばいとなった。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・一方、公債費の減等により基準財政需要額算入見込額が約</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億円減少したため、充当可能財源等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の減少幅が将来負担額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の減少幅を上回ったため、将来負担比率の分子は増加した。</a:t>
          </a:r>
        </a:p>
        <a:p>
          <a:r>
            <a:rPr kumimoji="1" lang="ja-JP" altLang="en-US" sz="1400">
              <a:latin typeface="ＭＳ ゴシック" pitchFamily="49" charset="-128"/>
              <a:ea typeface="ＭＳ ゴシック" pitchFamily="49" charset="-128"/>
            </a:rPr>
            <a:t>・引き続き、財政運営の健全性とのバランスを考慮し、事業の選択と集中を図りながら、将来負担額の抑制に努める。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年度は、今後必要となる医療及び介護の体制整備等に要する財源として、地域医療介護総合確保基金に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億円積み立てた一方、地方債償還のために県債管理基金（減債基金）を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億円、工業団地整備事業のために地域産業開発基金を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年度に基金残高が大幅に減少している要因は、主に県庁舎建設整備に伴う基金取崩しである。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～令和２年度）」に基づき、財政調整基金を含めた財源調整３基金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については、過去の基金取崩し額をふまえ、年度途中の災害等の突発的な事象や行政需要に適切に対応できるよう、適正な基金規模として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年程度で目指すこととしている。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・また、特定目的基金については、基金の適正規模や他県の保有状況等を勘案し、取崩しや統合を促進することとしている。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財源調整３基金：財政調整基金、退職基金、県債管理基金（減債基金）のことで、年度によって生じる財源不足を補填するために活用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するもの（平成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・地域医療介護総合確保基金：地域における医療及び介護の総合的な提供体制の確保を推進するための取組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・退職基金：退職手当に要する経費の財源に充当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・地域医療介護総合確保基金：今後、病床転換を推進する際の施設設備整備に要する財源を積み立てたことに伴う増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・ながさき森林環境基金：退職手当の財源として５億円取り崩したことに伴う減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～令和２年度）」に基づき、特定目的金については、基金の適正規模や他県の保有状況等を勘案し、取崩しや統合を促進することとしている。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・財源調整のために５億円を取り崩したことによる減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・財政調整基金については、最低水準の取崩しに努めているものの、今般の厳しい財政状況の中、平成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年度のいずれも減少している。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～令和２年度）」に基づき、財政調整基金を含めた財源調整３基金については、過去の基金取崩し額をふまえ、年度途中の災害等の突発的な事象や行政需要に適切に対応できるよう、適正な基金規模として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年程度で目指すこととしている。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・新幹線整備事業等の公共事業にかかる将来の地方債償還のための財源として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億円を取り崩したことなどによる減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・近年の新幹線整備事業等の影響もあり、中長期的には地方債償還額は増加することが見込まれるため、計画的な基金執行が求められる。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～令和２年度）」に基づき、財政調整基金を含めた財源調整３基金については、過去の基金取崩し額をふまえ、年度途中の災害等の突発的な事象や行政需要に適切に対応できるよう、適正な基金規模として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年程度で目指すこととしている。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1,365,391
1,355,223
4,130.90
681,195,691
662,721,875
609,074
384,475,724
1,240,585,796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・本県の有形固定資産減価償却率は、都道府県平均と比較してやや低い水準にあるものの、依然として上昇傾向にある。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７年１２月に策定した「長崎県公共施設等総合管理基本方針」に基づく、施設類型ごとの個別施設計画を順次策定しているところであり、本計画に基づき、改修等による長寿命化対策などを実施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32</xdr:row>
      <xdr:rowOff>120015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300220" y="5193242"/>
          <a:ext cx="1270" cy="99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123842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352925"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120015</xdr:rowOff>
    </xdr:from>
    <xdr:to>
      <xdr:col>23</xdr:col>
      <xdr:colOff>174625</xdr:colOff>
      <xdr:row>32</xdr:row>
      <xdr:rowOff>120015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213225" y="61842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352925" y="4974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213225" y="51932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31979</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352925" y="5600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251325" y="574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3616325" y="5894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2930525" y="59167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12912</xdr:rowOff>
    </xdr:from>
    <xdr:to>
      <xdr:col>11</xdr:col>
      <xdr:colOff>187325</xdr:colOff>
      <xdr:row>33</xdr:row>
      <xdr:rowOff>114512</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244725" y="62422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4251325" y="57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16315</xdr:rowOff>
    </xdr:from>
    <xdr:ext cx="405111" cy="259045"/>
    <xdr:sp macro="" textlink="">
      <xdr:nvSpPr>
        <xdr:cNvPr id="79" name="有形固定資産減価償却率該当値テキスト">
          <a:extLst>
            <a:ext uri="{FF2B5EF4-FFF2-40B4-BE49-F238E27FC236}">
              <a16:creationId xmlns:a16="http://schemas.microsoft.com/office/drawing/2014/main" id="{00000000-0008-0000-0000-00004F000000}"/>
            </a:ext>
          </a:extLst>
        </xdr:cNvPr>
        <xdr:cNvSpPr txBox="1"/>
      </xdr:nvSpPr>
      <xdr:spPr>
        <a:xfrm>
          <a:off x="4352925" y="575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3616325" y="59014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88688</xdr:rowOff>
    </xdr:from>
    <xdr:to>
      <xdr:col>23</xdr:col>
      <xdr:colOff>85725</xdr:colOff>
      <xdr:row>31</xdr:row>
      <xdr:rowOff>46778</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flipV="1">
          <a:off x="3667125" y="5822738"/>
          <a:ext cx="63500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118322</xdr:rowOff>
    </xdr:from>
    <xdr:to>
      <xdr:col>15</xdr:col>
      <xdr:colOff>187325</xdr:colOff>
      <xdr:row>32</xdr:row>
      <xdr:rowOff>48472</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2930525" y="60174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46778</xdr:rowOff>
    </xdr:from>
    <xdr:to>
      <xdr:col>19</xdr:col>
      <xdr:colOff>136525</xdr:colOff>
      <xdr:row>31</xdr:row>
      <xdr:rowOff>169122</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2981325" y="5945928"/>
          <a:ext cx="685800" cy="1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2244725" y="6090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169122</xdr:rowOff>
    </xdr:from>
    <xdr:to>
      <xdr:col>15</xdr:col>
      <xdr:colOff>136525</xdr:colOff>
      <xdr:row>32</xdr:row>
      <xdr:rowOff>76835</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2295525" y="6061922"/>
          <a:ext cx="6858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470919" y="56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2797819" y="570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105639</xdr:rowOff>
    </xdr:from>
    <xdr:ext cx="405111" cy="259045"/>
    <xdr:sp macro="" textlink="">
      <xdr:nvSpPr>
        <xdr:cNvPr id="88" name="n_3aveValue有形固定資産減価償却率">
          <a:extLst>
            <a:ext uri="{FF2B5EF4-FFF2-40B4-BE49-F238E27FC236}">
              <a16:creationId xmlns:a16="http://schemas.microsoft.com/office/drawing/2014/main" id="{00000000-0008-0000-0000-000058000000}"/>
            </a:ext>
          </a:extLst>
        </xdr:cNvPr>
        <xdr:cNvSpPr txBox="1"/>
      </xdr:nvSpPr>
      <xdr:spPr>
        <a:xfrm>
          <a:off x="2112019" y="633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89" name="n_1mainValue有形固定資産減価償却率">
          <a:extLst>
            <a:ext uri="{FF2B5EF4-FFF2-40B4-BE49-F238E27FC236}">
              <a16:creationId xmlns:a16="http://schemas.microsoft.com/office/drawing/2014/main" id="{00000000-0008-0000-0000-000059000000}"/>
            </a:ext>
          </a:extLst>
        </xdr:cNvPr>
        <xdr:cNvSpPr txBox="1"/>
      </xdr:nvSpPr>
      <xdr:spPr>
        <a:xfrm>
          <a:off x="3470919" y="598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39599</xdr:rowOff>
    </xdr:from>
    <xdr:ext cx="405111" cy="259045"/>
    <xdr:sp macro="" textlink="">
      <xdr:nvSpPr>
        <xdr:cNvPr id="90" name="n_2mainValue有形固定資産減価償却率">
          <a:extLst>
            <a:ext uri="{FF2B5EF4-FFF2-40B4-BE49-F238E27FC236}">
              <a16:creationId xmlns:a16="http://schemas.microsoft.com/office/drawing/2014/main" id="{00000000-0008-0000-0000-00005A000000}"/>
            </a:ext>
          </a:extLst>
        </xdr:cNvPr>
        <xdr:cNvSpPr txBox="1"/>
      </xdr:nvSpPr>
      <xdr:spPr>
        <a:xfrm>
          <a:off x="2797819" y="6103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144162</xdr:rowOff>
    </xdr:from>
    <xdr:ext cx="405111" cy="259045"/>
    <xdr:sp macro="" textlink="">
      <xdr:nvSpPr>
        <xdr:cNvPr id="91" name="n_3mainValue有形固定資産減価償却率">
          <a:extLst>
            <a:ext uri="{FF2B5EF4-FFF2-40B4-BE49-F238E27FC236}">
              <a16:creationId xmlns:a16="http://schemas.microsoft.com/office/drawing/2014/main" id="{00000000-0008-0000-0000-00005B000000}"/>
            </a:ext>
          </a:extLst>
        </xdr:cNvPr>
        <xdr:cNvSpPr txBox="1"/>
      </xdr:nvSpPr>
      <xdr:spPr>
        <a:xfrm>
          <a:off x="2112019" y="587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[ 1,345.7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・本県においては、地方債残高が増加傾向にあることや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経常収支比率が都道府県平均と比較し高い水準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にあることから、債務償還可能年数についても高めの数値となっている。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・今後も、地方債残高の増加が見込まれるが、財政運営の健全性とのバランスを考慮し、事業の選択と集中を図るとともに、事務事業の見直し等による分母の改善にも取り組んでいく必要がある。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975883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00000000-0008-0000-0000-000074000000}"/>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121679</xdr:rowOff>
    </xdr:from>
    <xdr:to>
      <xdr:col>76</xdr:col>
      <xdr:colOff>21589</xdr:colOff>
      <xdr:row>33</xdr:row>
      <xdr:rowOff>115024</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flipV="1">
          <a:off x="13323570" y="5195329"/>
          <a:ext cx="1269" cy="1149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118851</xdr:rowOff>
    </xdr:from>
    <xdr:ext cx="469744" cy="259045"/>
    <xdr:sp macro="" textlink="">
      <xdr:nvSpPr>
        <xdr:cNvPr id="118" name="債務償還比率最小値テキスト">
          <a:extLst>
            <a:ext uri="{FF2B5EF4-FFF2-40B4-BE49-F238E27FC236}">
              <a16:creationId xmlns:a16="http://schemas.microsoft.com/office/drawing/2014/main" id="{00000000-0008-0000-0000-000076000000}"/>
            </a:ext>
          </a:extLst>
        </xdr:cNvPr>
        <xdr:cNvSpPr txBox="1"/>
      </xdr:nvSpPr>
      <xdr:spPr>
        <a:xfrm>
          <a:off x="13376275" y="63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115024</xdr:rowOff>
    </xdr:from>
    <xdr:to>
      <xdr:col>76</xdr:col>
      <xdr:colOff>111125</xdr:colOff>
      <xdr:row>33</xdr:row>
      <xdr:rowOff>115024</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3255625" y="6344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68356</xdr:rowOff>
    </xdr:from>
    <xdr:ext cx="560923" cy="259045"/>
    <xdr:sp macro="" textlink="">
      <xdr:nvSpPr>
        <xdr:cNvPr id="120" name="債務償還比率最大値テキスト">
          <a:extLst>
            <a:ext uri="{FF2B5EF4-FFF2-40B4-BE49-F238E27FC236}">
              <a16:creationId xmlns:a16="http://schemas.microsoft.com/office/drawing/2014/main" id="{00000000-0008-0000-0000-000078000000}"/>
            </a:ext>
          </a:extLst>
        </xdr:cNvPr>
        <xdr:cNvSpPr txBox="1"/>
      </xdr:nvSpPr>
      <xdr:spPr>
        <a:xfrm>
          <a:off x="13376275" y="49769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121679</xdr:rowOff>
    </xdr:from>
    <xdr:to>
      <xdr:col>76</xdr:col>
      <xdr:colOff>111125</xdr:colOff>
      <xdr:row>26</xdr:row>
      <xdr:rowOff>121679</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3255625" y="5195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105363</xdr:rowOff>
    </xdr:from>
    <xdr:ext cx="560923" cy="259045"/>
    <xdr:sp macro="" textlink="">
      <xdr:nvSpPr>
        <xdr:cNvPr id="122" name="債務償還比率平均値テキスト">
          <a:extLst>
            <a:ext uri="{FF2B5EF4-FFF2-40B4-BE49-F238E27FC236}">
              <a16:creationId xmlns:a16="http://schemas.microsoft.com/office/drawing/2014/main" id="{00000000-0008-0000-0000-00007A000000}"/>
            </a:ext>
          </a:extLst>
        </xdr:cNvPr>
        <xdr:cNvSpPr txBox="1"/>
      </xdr:nvSpPr>
      <xdr:spPr>
        <a:xfrm>
          <a:off x="13376275" y="567431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126936</xdr:rowOff>
    </xdr:from>
    <xdr:to>
      <xdr:col>76</xdr:col>
      <xdr:colOff>73025</xdr:colOff>
      <xdr:row>30</xdr:row>
      <xdr:rowOff>57086</xdr:rowOff>
    </xdr:to>
    <xdr:sp macro="" textlink="">
      <xdr:nvSpPr>
        <xdr:cNvPr id="123" name="フローチャート: 判断 122">
          <a:extLst>
            <a:ext uri="{FF2B5EF4-FFF2-40B4-BE49-F238E27FC236}">
              <a16:creationId xmlns:a16="http://schemas.microsoft.com/office/drawing/2014/main" id="{00000000-0008-0000-0000-00007B000000}"/>
            </a:ext>
          </a:extLst>
        </xdr:cNvPr>
        <xdr:cNvSpPr/>
      </xdr:nvSpPr>
      <xdr:spPr>
        <a:xfrm>
          <a:off x="13293725" y="5695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119164</xdr:rowOff>
    </xdr:from>
    <xdr:to>
      <xdr:col>72</xdr:col>
      <xdr:colOff>123825</xdr:colOff>
      <xdr:row>30</xdr:row>
      <xdr:rowOff>49314</xdr:rowOff>
    </xdr:to>
    <xdr:sp macro="" textlink="">
      <xdr:nvSpPr>
        <xdr:cNvPr id="124" name="フローチャート: 判断 123">
          <a:extLst>
            <a:ext uri="{FF2B5EF4-FFF2-40B4-BE49-F238E27FC236}">
              <a16:creationId xmlns:a16="http://schemas.microsoft.com/office/drawing/2014/main" id="{00000000-0008-0000-0000-00007C000000}"/>
            </a:ext>
          </a:extLst>
        </xdr:cNvPr>
        <xdr:cNvSpPr/>
      </xdr:nvSpPr>
      <xdr:spPr>
        <a:xfrm>
          <a:off x="12639675" y="5688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50559</xdr:rowOff>
    </xdr:from>
    <xdr:to>
      <xdr:col>76</xdr:col>
      <xdr:colOff>73025</xdr:colOff>
      <xdr:row>27</xdr:row>
      <xdr:rowOff>152159</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13293725" y="52893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73436</xdr:rowOff>
    </xdr:from>
    <xdr:ext cx="560923" cy="259045"/>
    <xdr:sp macro="" textlink="">
      <xdr:nvSpPr>
        <xdr:cNvPr id="131" name="債務償還比率該当値テキスト">
          <a:extLst>
            <a:ext uri="{FF2B5EF4-FFF2-40B4-BE49-F238E27FC236}">
              <a16:creationId xmlns:a16="http://schemas.microsoft.com/office/drawing/2014/main" id="{00000000-0008-0000-0000-000083000000}"/>
            </a:ext>
          </a:extLst>
        </xdr:cNvPr>
        <xdr:cNvSpPr txBox="1"/>
      </xdr:nvSpPr>
      <xdr:spPr>
        <a:xfrm>
          <a:off x="13376275" y="51470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14503</xdr:rowOff>
    </xdr:from>
    <xdr:to>
      <xdr:col>72</xdr:col>
      <xdr:colOff>123825</xdr:colOff>
      <xdr:row>27</xdr:row>
      <xdr:rowOff>116103</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12639675" y="525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65303</xdr:rowOff>
    </xdr:from>
    <xdr:to>
      <xdr:col>76</xdr:col>
      <xdr:colOff>22225</xdr:colOff>
      <xdr:row>27</xdr:row>
      <xdr:rowOff>101359</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2690475" y="5304053"/>
          <a:ext cx="635000" cy="3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40441</xdr:rowOff>
    </xdr:from>
    <xdr:ext cx="560923" cy="259045"/>
    <xdr:sp macro="" textlink="">
      <xdr:nvSpPr>
        <xdr:cNvPr id="134" name="n_1aveValue債務償還比率">
          <a:extLst>
            <a:ext uri="{FF2B5EF4-FFF2-40B4-BE49-F238E27FC236}">
              <a16:creationId xmlns:a16="http://schemas.microsoft.com/office/drawing/2014/main" id="{00000000-0008-0000-0000-000086000000}"/>
            </a:ext>
          </a:extLst>
        </xdr:cNvPr>
        <xdr:cNvSpPr txBox="1"/>
      </xdr:nvSpPr>
      <xdr:spPr>
        <a:xfrm>
          <a:off x="12435413" y="57744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132630</xdr:rowOff>
    </xdr:from>
    <xdr:ext cx="560923" cy="259045"/>
    <xdr:sp macro="" textlink="">
      <xdr:nvSpPr>
        <xdr:cNvPr id="135" name="n_1mainValue債務償還比率">
          <a:extLst>
            <a:ext uri="{FF2B5EF4-FFF2-40B4-BE49-F238E27FC236}">
              <a16:creationId xmlns:a16="http://schemas.microsoft.com/office/drawing/2014/main" id="{00000000-0008-0000-0000-000087000000}"/>
            </a:ext>
          </a:extLst>
        </xdr:cNvPr>
        <xdr:cNvSpPr txBox="1"/>
      </xdr:nvSpPr>
      <xdr:spPr>
        <a:xfrm>
          <a:off x="12435413" y="504118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000-000088000000}"/>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1,365,391
1,355,223
4,130.90
681,195,691
662,721,875
609,074
384,475,724
1,240,585,796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100-00001E000000}"/>
            </a:ext>
          </a:extLst>
        </xdr:cNvPr>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100-000035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xdr:rowOff>
    </xdr:from>
    <xdr:to>
      <xdr:col>24</xdr:col>
      <xdr:colOff>62865</xdr:colOff>
      <xdr:row>42</xdr:row>
      <xdr:rowOff>53340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V="1">
          <a:off x="4176395" y="5627370"/>
          <a:ext cx="127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57167</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100-000037000000}"/>
            </a:ext>
          </a:extLst>
        </xdr:cNvPr>
        <xdr:cNvSpPr txBox="1"/>
      </xdr:nvSpPr>
      <xdr:spPr>
        <a:xfrm>
          <a:off x="4229100"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108450" y="6993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125747</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100-000039000000}"/>
            </a:ext>
          </a:extLst>
        </xdr:cNvPr>
        <xdr:cNvSpPr txBox="1"/>
      </xdr:nvSpPr>
      <xdr:spPr>
        <a:xfrm>
          <a:off x="4229100" y="54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10845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41419</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100-00003B000000}"/>
            </a:ext>
          </a:extLst>
        </xdr:cNvPr>
        <xdr:cNvSpPr txBox="1"/>
      </xdr:nvSpPr>
      <xdr:spPr>
        <a:xfrm>
          <a:off x="4229100" y="6321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60" name="フローチャート: 判断 59">
          <a:extLst>
            <a:ext uri="{FF2B5EF4-FFF2-40B4-BE49-F238E27FC236}">
              <a16:creationId xmlns:a16="http://schemas.microsoft.com/office/drawing/2014/main" id="{00000000-0008-0000-0100-00003C000000}"/>
            </a:ext>
          </a:extLst>
        </xdr:cNvPr>
        <xdr:cNvSpPr/>
      </xdr:nvSpPr>
      <xdr:spPr>
        <a:xfrm>
          <a:off x="4127500" y="646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338455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23114</xdr:rowOff>
    </xdr:from>
    <xdr:to>
      <xdr:col>15</xdr:col>
      <xdr:colOff>101600</xdr:colOff>
      <xdr:row>39</xdr:row>
      <xdr:rowOff>124714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25717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50546</xdr:rowOff>
    </xdr:from>
    <xdr:to>
      <xdr:col>10</xdr:col>
      <xdr:colOff>165100</xdr:colOff>
      <xdr:row>41</xdr:row>
      <xdr:rowOff>152146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1778000" y="682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71120</xdr:rowOff>
    </xdr:from>
    <xdr:to>
      <xdr:col>24</xdr:col>
      <xdr:colOff>114300</xdr:colOff>
      <xdr:row>41</xdr:row>
      <xdr:rowOff>1270</xdr:rowOff>
    </xdr:to>
    <xdr:sp macro="" textlink="">
      <xdr:nvSpPr>
        <xdr:cNvPr id="69" name="楕円 68">
          <a:extLst>
            <a:ext uri="{FF2B5EF4-FFF2-40B4-BE49-F238E27FC236}">
              <a16:creationId xmlns:a16="http://schemas.microsoft.com/office/drawing/2014/main" id="{00000000-0008-0000-0100-000045000000}"/>
            </a:ext>
          </a:extLst>
        </xdr:cNvPr>
        <xdr:cNvSpPr/>
      </xdr:nvSpPr>
      <xdr:spPr>
        <a:xfrm>
          <a:off x="4127500" y="6681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49547</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100-000046000000}"/>
            </a:ext>
          </a:extLst>
        </xdr:cNvPr>
        <xdr:cNvSpPr txBox="1"/>
      </xdr:nvSpPr>
      <xdr:spPr>
        <a:xfrm>
          <a:off x="4229100"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153416</xdr:rowOff>
    </xdr:from>
    <xdr:to>
      <xdr:col>20</xdr:col>
      <xdr:colOff>38100</xdr:colOff>
      <xdr:row>41</xdr:row>
      <xdr:rowOff>83566</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3384550" y="67637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121920</xdr:rowOff>
    </xdr:from>
    <xdr:to>
      <xdr:col>24</xdr:col>
      <xdr:colOff>63500</xdr:colOff>
      <xdr:row>41</xdr:row>
      <xdr:rowOff>32766</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flipV="1">
          <a:off x="3429000" y="6732270"/>
          <a:ext cx="7493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73406</xdr:rowOff>
    </xdr:from>
    <xdr:to>
      <xdr:col>15</xdr:col>
      <xdr:colOff>101600</xdr:colOff>
      <xdr:row>42</xdr:row>
      <xdr:rowOff>3556</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2571750" y="68488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32766</xdr:rowOff>
    </xdr:from>
    <xdr:to>
      <xdr:col>19</xdr:col>
      <xdr:colOff>177800</xdr:colOff>
      <xdr:row>41</xdr:row>
      <xdr:rowOff>124206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2622550" y="6808216"/>
          <a:ext cx="8064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59690</xdr:rowOff>
    </xdr:from>
    <xdr:to>
      <xdr:col>10</xdr:col>
      <xdr:colOff>165100</xdr:colOff>
      <xdr:row>41</xdr:row>
      <xdr:rowOff>161290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177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110490</xdr:rowOff>
    </xdr:from>
    <xdr:to>
      <xdr:col>15</xdr:col>
      <xdr:colOff>50800</xdr:colOff>
      <xdr:row>41</xdr:row>
      <xdr:rowOff>124206</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1828800" y="6885940"/>
          <a:ext cx="7937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100-00004D000000}"/>
            </a:ext>
          </a:extLst>
        </xdr:cNvPr>
        <xdr:cNvSpPr txBox="1"/>
      </xdr:nvSpPr>
      <xdr:spPr>
        <a:xfrm>
          <a:off x="3239144" y="631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141241</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100-00004E000000}"/>
            </a:ext>
          </a:extLst>
        </xdr:cNvPr>
        <xdr:cNvSpPr txBox="1"/>
      </xdr:nvSpPr>
      <xdr:spPr>
        <a:xfrm>
          <a:off x="24390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168673</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100-00004F000000}"/>
            </a:ext>
          </a:extLst>
        </xdr:cNvPr>
        <xdr:cNvSpPr txBox="1"/>
      </xdr:nvSpPr>
      <xdr:spPr>
        <a:xfrm>
          <a:off x="1645294" y="660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74693</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100-000050000000}"/>
            </a:ext>
          </a:extLst>
        </xdr:cNvPr>
        <xdr:cNvSpPr txBox="1"/>
      </xdr:nvSpPr>
      <xdr:spPr>
        <a:xfrm>
          <a:off x="3239144" y="6850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166133</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100-000051000000}"/>
            </a:ext>
          </a:extLst>
        </xdr:cNvPr>
        <xdr:cNvSpPr txBox="1"/>
      </xdr:nvSpPr>
      <xdr:spPr>
        <a:xfrm>
          <a:off x="2439044" y="694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152417</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100-000052000000}"/>
            </a:ext>
          </a:extLst>
        </xdr:cNvPr>
        <xdr:cNvSpPr txBox="1"/>
      </xdr:nvSpPr>
      <xdr:spPr>
        <a:xfrm>
          <a:off x="1645294" y="692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1742</xdr:rowOff>
    </xdr:from>
    <xdr:to>
      <xdr:col>54</xdr:col>
      <xdr:colOff>189865</xdr:colOff>
      <xdr:row>41</xdr:row>
      <xdr:rowOff>25255</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9427845" y="5621492"/>
          <a:ext cx="1270" cy="1179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9480550" y="68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9359900" y="680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119869</xdr:rowOff>
    </xdr:from>
    <xdr:ext cx="469744"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9480550" y="540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1742</xdr:rowOff>
    </xdr:from>
    <xdr:to>
      <xdr:col>55</xdr:col>
      <xdr:colOff>88900</xdr:colOff>
      <xdr:row>34</xdr:row>
      <xdr:rowOff>1742</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9359900" y="56214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17906</xdr:rowOff>
    </xdr:from>
    <xdr:ext cx="469744"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9480550" y="61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166479</xdr:rowOff>
    </xdr:from>
    <xdr:to>
      <xdr:col>55</xdr:col>
      <xdr:colOff>50800</xdr:colOff>
      <xdr:row>38</xdr:row>
      <xdr:rowOff>96629</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398000" y="62815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21481</xdr:rowOff>
    </xdr:from>
    <xdr:to>
      <xdr:col>50</xdr:col>
      <xdr:colOff>165100</xdr:colOff>
      <xdr:row>38</xdr:row>
      <xdr:rowOff>123081</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36000" y="630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144599</xdr:rowOff>
    </xdr:from>
    <xdr:to>
      <xdr:col>41</xdr:col>
      <xdr:colOff>101600</xdr:colOff>
      <xdr:row>39</xdr:row>
      <xdr:rowOff>74749</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029450" y="64247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158968</xdr:rowOff>
    </xdr:from>
    <xdr:to>
      <xdr:col>55</xdr:col>
      <xdr:colOff>50800</xdr:colOff>
      <xdr:row>40</xdr:row>
      <xdr:rowOff>89118</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9398000" y="66042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137395</xdr:rowOff>
    </xdr:from>
    <xdr:ext cx="469744"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9480550" y="658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162234</xdr:rowOff>
    </xdr:from>
    <xdr:to>
      <xdr:col>50</xdr:col>
      <xdr:colOff>165100</xdr:colOff>
      <xdr:row>40</xdr:row>
      <xdr:rowOff>92384</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8636000" y="66074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38318</xdr:rowOff>
    </xdr:from>
    <xdr:to>
      <xdr:col>55</xdr:col>
      <xdr:colOff>0</xdr:colOff>
      <xdr:row>40</xdr:row>
      <xdr:rowOff>41584</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8686800" y="6648668"/>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165499</xdr:rowOff>
    </xdr:from>
    <xdr:to>
      <xdr:col>46</xdr:col>
      <xdr:colOff>38100</xdr:colOff>
      <xdr:row>40</xdr:row>
      <xdr:rowOff>95649</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7842250" y="66107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41584</xdr:rowOff>
    </xdr:from>
    <xdr:to>
      <xdr:col>50</xdr:col>
      <xdr:colOff>114300</xdr:colOff>
      <xdr:row>40</xdr:row>
      <xdr:rowOff>44849</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7886700" y="6651934"/>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168111</xdr:rowOff>
    </xdr:from>
    <xdr:to>
      <xdr:col>41</xdr:col>
      <xdr:colOff>101600</xdr:colOff>
      <xdr:row>40</xdr:row>
      <xdr:rowOff>98261</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029450" y="66133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44849</xdr:rowOff>
    </xdr:from>
    <xdr:to>
      <xdr:col>45</xdr:col>
      <xdr:colOff>177800</xdr:colOff>
      <xdr:row>40</xdr:row>
      <xdr:rowOff>47461</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7080250" y="6655199"/>
          <a:ext cx="80645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139608</xdr:rowOff>
    </xdr:from>
    <xdr:ext cx="469744" cy="259045"/>
    <xdr:sp macro="" textlink="">
      <xdr:nvSpPr>
        <xdr:cNvPr id="129" name="n_1aveValue【道路】&#10;一人当たり延長">
          <a:extLst>
            <a:ext uri="{FF2B5EF4-FFF2-40B4-BE49-F238E27FC236}">
              <a16:creationId xmlns:a16="http://schemas.microsoft.com/office/drawing/2014/main" id="{00000000-0008-0000-0100-000081000000}"/>
            </a:ext>
          </a:extLst>
        </xdr:cNvPr>
        <xdr:cNvSpPr txBox="1"/>
      </xdr:nvSpPr>
      <xdr:spPr>
        <a:xfrm>
          <a:off x="8458277" y="608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0" name="n_2aveValue【道路】&#10;一人当たり延長">
          <a:extLst>
            <a:ext uri="{FF2B5EF4-FFF2-40B4-BE49-F238E27FC236}">
              <a16:creationId xmlns:a16="http://schemas.microsoft.com/office/drawing/2014/main" id="{00000000-0008-0000-0100-000082000000}"/>
            </a:ext>
          </a:extLst>
        </xdr:cNvPr>
        <xdr:cNvSpPr txBox="1"/>
      </xdr:nvSpPr>
      <xdr:spPr>
        <a:xfrm>
          <a:off x="76772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91276</xdr:rowOff>
    </xdr:from>
    <xdr:ext cx="469744" cy="259045"/>
    <xdr:sp macro="" textlink="">
      <xdr:nvSpPr>
        <xdr:cNvPr id="131" name="n_3aveValue【道路】&#10;一人当たり延長">
          <a:extLst>
            <a:ext uri="{FF2B5EF4-FFF2-40B4-BE49-F238E27FC236}">
              <a16:creationId xmlns:a16="http://schemas.microsoft.com/office/drawing/2014/main" id="{00000000-0008-0000-0100-000083000000}"/>
            </a:ext>
          </a:extLst>
        </xdr:cNvPr>
        <xdr:cNvSpPr txBox="1"/>
      </xdr:nvSpPr>
      <xdr:spPr>
        <a:xfrm>
          <a:off x="6864427" y="620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83511</xdr:rowOff>
    </xdr:from>
    <xdr:ext cx="469744"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8458277" y="669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86776</xdr:rowOff>
    </xdr:from>
    <xdr:ext cx="469744"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7677227" y="669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89388</xdr:rowOff>
    </xdr:from>
    <xdr:ext cx="469744" cy="259045"/>
    <xdr:sp macro="" textlink="">
      <xdr:nvSpPr>
        <xdr:cNvPr id="134" name="n_3mainValue【道路】&#10;一人当たり延長">
          <a:extLst>
            <a:ext uri="{FF2B5EF4-FFF2-40B4-BE49-F238E27FC236}">
              <a16:creationId xmlns:a16="http://schemas.microsoft.com/office/drawing/2014/main" id="{00000000-0008-0000-0100-000086000000}"/>
            </a:ext>
          </a:extLst>
        </xdr:cNvPr>
        <xdr:cNvSpPr txBox="1"/>
      </xdr:nvSpPr>
      <xdr:spPr>
        <a:xfrm>
          <a:off x="6864427" y="66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100-00009A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98298</xdr:rowOff>
    </xdr:from>
    <xdr:to>
      <xdr:col>24</xdr:col>
      <xdr:colOff>62865</xdr:colOff>
      <xdr:row>62</xdr:row>
      <xdr:rowOff>91440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flipV="1">
          <a:off x="4176395" y="9515348"/>
          <a:ext cx="1270" cy="818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100-00009C000000}"/>
            </a:ext>
          </a:extLst>
        </xdr:cNvPr>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44975</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0000000-0008-0000-0100-00009E000000}"/>
            </a:ext>
          </a:extLst>
        </xdr:cNvPr>
        <xdr:cNvSpPr txBox="1"/>
      </xdr:nvSpPr>
      <xdr:spPr>
        <a:xfrm>
          <a:off x="4229100" y="929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98298</xdr:rowOff>
    </xdr:from>
    <xdr:to>
      <xdr:col>24</xdr:col>
      <xdr:colOff>152400</xdr:colOff>
      <xdr:row>57</xdr:row>
      <xdr:rowOff>98298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108450" y="9515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122953</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100-0000A0000000}"/>
            </a:ext>
          </a:extLst>
        </xdr:cNvPr>
        <xdr:cNvSpPr txBox="1"/>
      </xdr:nvSpPr>
      <xdr:spPr>
        <a:xfrm>
          <a:off x="4229100" y="9870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100076</xdr:rowOff>
    </xdr:from>
    <xdr:to>
      <xdr:col>24</xdr:col>
      <xdr:colOff>114300</xdr:colOff>
      <xdr:row>61</xdr:row>
      <xdr:rowOff>30226</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4127500" y="10012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xdr:rowOff>
    </xdr:from>
    <xdr:to>
      <xdr:col>20</xdr:col>
      <xdr:colOff>38100</xdr:colOff>
      <xdr:row>61</xdr:row>
      <xdr:rowOff>112522</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3384550" y="10088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24638</xdr:rowOff>
    </xdr:from>
    <xdr:to>
      <xdr:col>15</xdr:col>
      <xdr:colOff>101600</xdr:colOff>
      <xdr:row>61</xdr:row>
      <xdr:rowOff>126238</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2571750" y="1010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38354</xdr:rowOff>
    </xdr:from>
    <xdr:to>
      <xdr:col>10</xdr:col>
      <xdr:colOff>165100</xdr:colOff>
      <xdr:row>63</xdr:row>
      <xdr:rowOff>139954</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1778000" y="104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161798</xdr:rowOff>
    </xdr:from>
    <xdr:to>
      <xdr:col>24</xdr:col>
      <xdr:colOff>114300</xdr:colOff>
      <xdr:row>62</xdr:row>
      <xdr:rowOff>91948</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4127500" y="102392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76725</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00000000-0008-0000-0100-0000AB000000}"/>
            </a:ext>
          </a:extLst>
        </xdr:cNvPr>
        <xdr:cNvSpPr txBox="1"/>
      </xdr:nvSpPr>
      <xdr:spPr>
        <a:xfrm>
          <a:off x="4229100" y="1015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68072</xdr:rowOff>
    </xdr:from>
    <xdr:to>
      <xdr:col>20</xdr:col>
      <xdr:colOff>38100</xdr:colOff>
      <xdr:row>62</xdr:row>
      <xdr:rowOff>169672</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3384550" y="103106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41148</xdr:rowOff>
    </xdr:from>
    <xdr:to>
      <xdr:col>24</xdr:col>
      <xdr:colOff>63500</xdr:colOff>
      <xdr:row>62</xdr:row>
      <xdr:rowOff>118872</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3429000" y="10283698"/>
          <a:ext cx="7493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145796</xdr:rowOff>
    </xdr:from>
    <xdr:to>
      <xdr:col>15</xdr:col>
      <xdr:colOff>101600</xdr:colOff>
      <xdr:row>63</xdr:row>
      <xdr:rowOff>75946</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2571750" y="103883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118872</xdr:rowOff>
    </xdr:from>
    <xdr:to>
      <xdr:col>19</xdr:col>
      <xdr:colOff>177800</xdr:colOff>
      <xdr:row>63</xdr:row>
      <xdr:rowOff>25146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2622550" y="10361422"/>
          <a:ext cx="80645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52070</xdr:rowOff>
    </xdr:from>
    <xdr:to>
      <xdr:col>10</xdr:col>
      <xdr:colOff>165100</xdr:colOff>
      <xdr:row>63</xdr:row>
      <xdr:rowOff>153670</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17780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25146</xdr:rowOff>
    </xdr:from>
    <xdr:to>
      <xdr:col>15</xdr:col>
      <xdr:colOff>50800</xdr:colOff>
      <xdr:row>63</xdr:row>
      <xdr:rowOff>102870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1828800" y="10432796"/>
          <a:ext cx="7937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129049</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32391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142765</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2439044" y="98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156481</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1645294" y="1023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160799</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239144" y="1040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67073</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439044" y="1047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144797</xdr:rowOff>
    </xdr:from>
    <xdr:ext cx="405111" cy="259045"/>
    <xdr:sp macro="" textlink="">
      <xdr:nvSpPr>
        <xdr:cNvPr id="183" name="n_3main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1645294" y="1055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5726564" y="10881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5418031" y="10436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100-0000CB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26815</xdr:rowOff>
    </xdr:from>
    <xdr:to>
      <xdr:col>54</xdr:col>
      <xdr:colOff>189865</xdr:colOff>
      <xdr:row>63</xdr:row>
      <xdr:rowOff>80627</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flipV="1">
          <a:off x="9427845" y="9443865"/>
          <a:ext cx="1270" cy="104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84454</xdr:rowOff>
    </xdr:from>
    <xdr:ext cx="599010"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100-0000CD000000}"/>
            </a:ext>
          </a:extLst>
        </xdr:cNvPr>
        <xdr:cNvSpPr txBox="1"/>
      </xdr:nvSpPr>
      <xdr:spPr>
        <a:xfrm>
          <a:off x="9480550" y="1049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80627</xdr:rowOff>
    </xdr:from>
    <xdr:to>
      <xdr:col>55</xdr:col>
      <xdr:colOff>88900</xdr:colOff>
      <xdr:row>63</xdr:row>
      <xdr:rowOff>80627</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9359900" y="10488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144942</xdr:rowOff>
    </xdr:from>
    <xdr:ext cx="599010"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100-0000CF000000}"/>
            </a:ext>
          </a:extLst>
        </xdr:cNvPr>
        <xdr:cNvSpPr txBox="1"/>
      </xdr:nvSpPr>
      <xdr:spPr>
        <a:xfrm>
          <a:off x="9480550" y="923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26815</xdr:rowOff>
    </xdr:from>
    <xdr:to>
      <xdr:col>55</xdr:col>
      <xdr:colOff>88900</xdr:colOff>
      <xdr:row>57</xdr:row>
      <xdr:rowOff>26815</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9359900" y="944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87699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100-0000D1000000}"/>
            </a:ext>
          </a:extLst>
        </xdr:cNvPr>
        <xdr:cNvSpPr txBox="1"/>
      </xdr:nvSpPr>
      <xdr:spPr>
        <a:xfrm>
          <a:off x="9480550" y="98349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64822</xdr:rowOff>
    </xdr:from>
    <xdr:to>
      <xdr:col>55</xdr:col>
      <xdr:colOff>50800</xdr:colOff>
      <xdr:row>60</xdr:row>
      <xdr:rowOff>166422</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9398000" y="9977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63838</xdr:rowOff>
    </xdr:from>
    <xdr:to>
      <xdr:col>50</xdr:col>
      <xdr:colOff>165100</xdr:colOff>
      <xdr:row>60</xdr:row>
      <xdr:rowOff>165438</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8636000" y="99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160162</xdr:rowOff>
    </xdr:from>
    <xdr:to>
      <xdr:col>46</xdr:col>
      <xdr:colOff>38100</xdr:colOff>
      <xdr:row>60</xdr:row>
      <xdr:rowOff>90312</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7842250" y="9907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24012</xdr:rowOff>
    </xdr:from>
    <xdr:to>
      <xdr:col>41</xdr:col>
      <xdr:colOff>101600</xdr:colOff>
      <xdr:row>59</xdr:row>
      <xdr:rowOff>125612</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7029450" y="97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11087</xdr:rowOff>
    </xdr:from>
    <xdr:to>
      <xdr:col>55</xdr:col>
      <xdr:colOff>50800</xdr:colOff>
      <xdr:row>62</xdr:row>
      <xdr:rowOff>112687</xdr:rowOff>
    </xdr:to>
    <xdr:sp macro="" textlink="">
      <xdr:nvSpPr>
        <xdr:cNvPr id="219" name="楕円 218">
          <a:extLst>
            <a:ext uri="{FF2B5EF4-FFF2-40B4-BE49-F238E27FC236}">
              <a16:creationId xmlns:a16="http://schemas.microsoft.com/office/drawing/2014/main" id="{00000000-0008-0000-0100-0000DB000000}"/>
            </a:ext>
          </a:extLst>
        </xdr:cNvPr>
        <xdr:cNvSpPr/>
      </xdr:nvSpPr>
      <xdr:spPr>
        <a:xfrm>
          <a:off x="9398000" y="102536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160964</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100-0000DC000000}"/>
            </a:ext>
          </a:extLst>
        </xdr:cNvPr>
        <xdr:cNvSpPr txBox="1"/>
      </xdr:nvSpPr>
      <xdr:spPr>
        <a:xfrm>
          <a:off x="9480550" y="1023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18374</xdr:rowOff>
    </xdr:from>
    <xdr:to>
      <xdr:col>50</xdr:col>
      <xdr:colOff>165100</xdr:colOff>
      <xdr:row>62</xdr:row>
      <xdr:rowOff>119974</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8636000" y="102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61887</xdr:rowOff>
    </xdr:from>
    <xdr:to>
      <xdr:col>55</xdr:col>
      <xdr:colOff>0</xdr:colOff>
      <xdr:row>62</xdr:row>
      <xdr:rowOff>69174</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8686800" y="10304437"/>
          <a:ext cx="742950" cy="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25694</xdr:rowOff>
    </xdr:from>
    <xdr:to>
      <xdr:col>46</xdr:col>
      <xdr:colOff>38100</xdr:colOff>
      <xdr:row>62</xdr:row>
      <xdr:rowOff>127294</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7842250" y="102682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69174</xdr:rowOff>
    </xdr:from>
    <xdr:to>
      <xdr:col>50</xdr:col>
      <xdr:colOff>114300</xdr:colOff>
      <xdr:row>62</xdr:row>
      <xdr:rowOff>76494</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7886700" y="10311724"/>
          <a:ext cx="8001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31441</xdr:rowOff>
    </xdr:from>
    <xdr:to>
      <xdr:col>41</xdr:col>
      <xdr:colOff>101600</xdr:colOff>
      <xdr:row>62</xdr:row>
      <xdr:rowOff>133041</xdr:rowOff>
    </xdr:to>
    <xdr:sp macro="" textlink="">
      <xdr:nvSpPr>
        <xdr:cNvPr id="225" name="楕円 224">
          <a:extLst>
            <a:ext uri="{FF2B5EF4-FFF2-40B4-BE49-F238E27FC236}">
              <a16:creationId xmlns:a16="http://schemas.microsoft.com/office/drawing/2014/main" id="{00000000-0008-0000-0100-0000E1000000}"/>
            </a:ext>
          </a:extLst>
        </xdr:cNvPr>
        <xdr:cNvSpPr/>
      </xdr:nvSpPr>
      <xdr:spPr>
        <a:xfrm>
          <a:off x="7029450" y="1027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76494</xdr:rowOff>
    </xdr:from>
    <xdr:to>
      <xdr:col>45</xdr:col>
      <xdr:colOff>177800</xdr:colOff>
      <xdr:row>62</xdr:row>
      <xdr:rowOff>82241</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7080250" y="10319044"/>
          <a:ext cx="80645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10515</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8399995" y="975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106839</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7612595" y="968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142139</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id="{00000000-0008-0000-0100-0000E5000000}"/>
            </a:ext>
          </a:extLst>
        </xdr:cNvPr>
        <xdr:cNvSpPr txBox="1"/>
      </xdr:nvSpPr>
      <xdr:spPr>
        <a:xfrm>
          <a:off x="6818845" y="955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111101</xdr:rowOff>
    </xdr:from>
    <xdr:ext cx="599010" cy="259045"/>
    <xdr:sp macro="" textlink="">
      <xdr:nvSpPr>
        <xdr:cNvPr id="230" name="n_1mainValue【橋りょう・トンネル】&#10;一人当たり有形固定資産（償却資産）額">
          <a:extLst>
            <a:ext uri="{FF2B5EF4-FFF2-40B4-BE49-F238E27FC236}">
              <a16:creationId xmlns:a16="http://schemas.microsoft.com/office/drawing/2014/main" id="{00000000-0008-0000-0100-0000E6000000}"/>
            </a:ext>
          </a:extLst>
        </xdr:cNvPr>
        <xdr:cNvSpPr txBox="1"/>
      </xdr:nvSpPr>
      <xdr:spPr>
        <a:xfrm>
          <a:off x="8399995" y="1035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118421</xdr:rowOff>
    </xdr:from>
    <xdr:ext cx="599010" cy="259045"/>
    <xdr:sp macro="" textlink="">
      <xdr:nvSpPr>
        <xdr:cNvPr id="231" name="n_2mainValue【橋りょう・トンネル】&#10;一人当たり有形固定資産（償却資産）額">
          <a:extLst>
            <a:ext uri="{FF2B5EF4-FFF2-40B4-BE49-F238E27FC236}">
              <a16:creationId xmlns:a16="http://schemas.microsoft.com/office/drawing/2014/main" id="{00000000-0008-0000-0100-0000E7000000}"/>
            </a:ext>
          </a:extLst>
        </xdr:cNvPr>
        <xdr:cNvSpPr txBox="1"/>
      </xdr:nvSpPr>
      <xdr:spPr>
        <a:xfrm>
          <a:off x="7612595" y="1036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124168</xdr:rowOff>
    </xdr:from>
    <xdr:ext cx="599010" cy="259045"/>
    <xdr:sp macro="" textlink="">
      <xdr:nvSpPr>
        <xdr:cNvPr id="232" name="n_3mainValue【橋りょう・トンネル】&#10;一人当たり有形固定資産（償却資産）額">
          <a:extLst>
            <a:ext uri="{FF2B5EF4-FFF2-40B4-BE49-F238E27FC236}">
              <a16:creationId xmlns:a16="http://schemas.microsoft.com/office/drawing/2014/main" id="{00000000-0008-0000-0100-0000E8000000}"/>
            </a:ext>
          </a:extLst>
        </xdr:cNvPr>
        <xdr:cNvSpPr txBox="1"/>
      </xdr:nvSpPr>
      <xdr:spPr>
        <a:xfrm>
          <a:off x="6818845" y="1036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a:extLst>
            <a:ext uri="{FF2B5EF4-FFF2-40B4-BE49-F238E27FC236}">
              <a16:creationId xmlns:a16="http://schemas.microsoft.com/office/drawing/2014/main" id="{00000000-0008-0000-0100-0000FE00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167639</xdr:rowOff>
    </xdr:from>
    <xdr:to>
      <xdr:col>24</xdr:col>
      <xdr:colOff>62865</xdr:colOff>
      <xdr:row>87</xdr:row>
      <xdr:rowOff>26670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4176395" y="13051789"/>
          <a:ext cx="127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30497</xdr:rowOff>
    </xdr:from>
    <xdr:ext cx="405111" cy="259045"/>
    <xdr:sp macro="" textlink="">
      <xdr:nvSpPr>
        <xdr:cNvPr id="256" name="【公営住宅】&#10;有形固定資産減価償却率最小値テキスト">
          <a:extLst>
            <a:ext uri="{FF2B5EF4-FFF2-40B4-BE49-F238E27FC236}">
              <a16:creationId xmlns:a16="http://schemas.microsoft.com/office/drawing/2014/main" id="{00000000-0008-0000-0100-000000010000}"/>
            </a:ext>
          </a:extLst>
        </xdr:cNvPr>
        <xdr:cNvSpPr txBox="1"/>
      </xdr:nvSpPr>
      <xdr:spPr>
        <a:xfrm>
          <a:off x="4229100"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4108450" y="1439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114316</xdr:rowOff>
    </xdr:from>
    <xdr:ext cx="405111" cy="259045"/>
    <xdr:sp macro="" textlink="">
      <xdr:nvSpPr>
        <xdr:cNvPr id="258" name="【公営住宅】&#10;有形固定資産減価償却率最大値テキスト">
          <a:extLst>
            <a:ext uri="{FF2B5EF4-FFF2-40B4-BE49-F238E27FC236}">
              <a16:creationId xmlns:a16="http://schemas.microsoft.com/office/drawing/2014/main" id="{00000000-0008-0000-0100-000002010000}"/>
            </a:ext>
          </a:extLst>
        </xdr:cNvPr>
        <xdr:cNvSpPr txBox="1"/>
      </xdr:nvSpPr>
      <xdr:spPr>
        <a:xfrm>
          <a:off x="4229100" y="1283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167639</xdr:rowOff>
    </xdr:from>
    <xdr:to>
      <xdr:col>24</xdr:col>
      <xdr:colOff>152400</xdr:colOff>
      <xdr:row>78</xdr:row>
      <xdr:rowOff>167639</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410845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16</xdr:rowOff>
    </xdr:from>
    <xdr:ext cx="405111" cy="259045"/>
    <xdr:sp macro="" textlink="">
      <xdr:nvSpPr>
        <xdr:cNvPr id="260" name="【公営住宅】&#10;有形固定資産減価償却率平均値テキスト">
          <a:extLst>
            <a:ext uri="{FF2B5EF4-FFF2-40B4-BE49-F238E27FC236}">
              <a16:creationId xmlns:a16="http://schemas.microsoft.com/office/drawing/2014/main" id="{00000000-0008-0000-0100-000004010000}"/>
            </a:ext>
          </a:extLst>
        </xdr:cNvPr>
        <xdr:cNvSpPr txBox="1"/>
      </xdr:nvSpPr>
      <xdr:spPr>
        <a:xfrm>
          <a:off x="4229100" y="1370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41275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97789</xdr:rowOff>
    </xdr:from>
    <xdr:to>
      <xdr:col>20</xdr:col>
      <xdr:colOff>38100</xdr:colOff>
      <xdr:row>84</xdr:row>
      <xdr:rowOff>27939</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3384550" y="13807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40639</xdr:rowOff>
    </xdr:from>
    <xdr:to>
      <xdr:col>15</xdr:col>
      <xdr:colOff>101600</xdr:colOff>
      <xdr:row>84</xdr:row>
      <xdr:rowOff>142239</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2571750" y="1391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139700</xdr:rowOff>
    </xdr:from>
    <xdr:to>
      <xdr:col>10</xdr:col>
      <xdr:colOff>165100</xdr:colOff>
      <xdr:row>85</xdr:row>
      <xdr:rowOff>69850</xdr:rowOff>
    </xdr:to>
    <xdr:sp macro="" textlink="">
      <xdr:nvSpPr>
        <xdr:cNvPr id="264" name="フローチャート: 判断 263">
          <a:extLst>
            <a:ext uri="{FF2B5EF4-FFF2-40B4-BE49-F238E27FC236}">
              <a16:creationId xmlns:a16="http://schemas.microsoft.com/office/drawing/2014/main" id="{00000000-0008-0000-0100-000008010000}"/>
            </a:ext>
          </a:extLst>
        </xdr:cNvPr>
        <xdr:cNvSpPr/>
      </xdr:nvSpPr>
      <xdr:spPr>
        <a:xfrm>
          <a:off x="1778000" y="1401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70" name="楕円 269">
          <a:extLst>
            <a:ext uri="{FF2B5EF4-FFF2-40B4-BE49-F238E27FC236}">
              <a16:creationId xmlns:a16="http://schemas.microsoft.com/office/drawing/2014/main" id="{00000000-0008-0000-0100-00000E010000}"/>
            </a:ext>
          </a:extLst>
        </xdr:cNvPr>
        <xdr:cNvSpPr/>
      </xdr:nvSpPr>
      <xdr:spPr>
        <a:xfrm>
          <a:off x="4127500" y="13669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147338</xdr:rowOff>
    </xdr:from>
    <xdr:ext cx="405111" cy="259045"/>
    <xdr:sp macro="" textlink="">
      <xdr:nvSpPr>
        <xdr:cNvPr id="271" name="【公営住宅】&#10;有形固定資産減価償却率該当値テキスト">
          <a:extLst>
            <a:ext uri="{FF2B5EF4-FFF2-40B4-BE49-F238E27FC236}">
              <a16:creationId xmlns:a16="http://schemas.microsoft.com/office/drawing/2014/main" id="{00000000-0008-0000-0100-00000F010000}"/>
            </a:ext>
          </a:extLst>
        </xdr:cNvPr>
        <xdr:cNvSpPr txBox="1"/>
      </xdr:nvSpPr>
      <xdr:spPr>
        <a:xfrm>
          <a:off x="4229100" y="1352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72" name="楕円 271">
          <a:extLst>
            <a:ext uri="{FF2B5EF4-FFF2-40B4-BE49-F238E27FC236}">
              <a16:creationId xmlns:a16="http://schemas.microsoft.com/office/drawing/2014/main" id="{00000000-0008-0000-0100-000010010000}"/>
            </a:ext>
          </a:extLst>
        </xdr:cNvPr>
        <xdr:cNvSpPr/>
      </xdr:nvSpPr>
      <xdr:spPr>
        <a:xfrm>
          <a:off x="3384550" y="137845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125730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flipV="1">
          <a:off x="3429000" y="13713461"/>
          <a:ext cx="7493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63500</xdr:rowOff>
    </xdr:from>
    <xdr:to>
      <xdr:col>15</xdr:col>
      <xdr:colOff>101600</xdr:colOff>
      <xdr:row>84</xdr:row>
      <xdr:rowOff>165100</xdr:rowOff>
    </xdr:to>
    <xdr:sp macro="" textlink="">
      <xdr:nvSpPr>
        <xdr:cNvPr id="274" name="楕円 273">
          <a:extLst>
            <a:ext uri="{FF2B5EF4-FFF2-40B4-BE49-F238E27FC236}">
              <a16:creationId xmlns:a16="http://schemas.microsoft.com/office/drawing/2014/main" id="{00000000-0008-0000-0100-000012010000}"/>
            </a:ext>
          </a:extLst>
        </xdr:cNvPr>
        <xdr:cNvSpPr/>
      </xdr:nvSpPr>
      <xdr:spPr>
        <a:xfrm>
          <a:off x="257175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84</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flipV="1">
          <a:off x="2622550" y="13835380"/>
          <a:ext cx="80645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29211</xdr:rowOff>
    </xdr:from>
    <xdr:to>
      <xdr:col>10</xdr:col>
      <xdr:colOff>165100</xdr:colOff>
      <xdr:row>85</xdr:row>
      <xdr:rowOff>130811</xdr:rowOff>
    </xdr:to>
    <xdr:sp macro="" textlink="">
      <xdr:nvSpPr>
        <xdr:cNvPr id="276" name="楕円 275">
          <a:extLst>
            <a:ext uri="{FF2B5EF4-FFF2-40B4-BE49-F238E27FC236}">
              <a16:creationId xmlns:a16="http://schemas.microsoft.com/office/drawing/2014/main" id="{00000000-0008-0000-0100-000014010000}"/>
            </a:ext>
          </a:extLst>
        </xdr:cNvPr>
        <xdr:cNvSpPr/>
      </xdr:nvSpPr>
      <xdr:spPr>
        <a:xfrm>
          <a:off x="17780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114300</xdr:rowOff>
    </xdr:from>
    <xdr:to>
      <xdr:col>15</xdr:col>
      <xdr:colOff>50800</xdr:colOff>
      <xdr:row>85</xdr:row>
      <xdr:rowOff>80011</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1828800" y="13989050"/>
          <a:ext cx="793750" cy="1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19066</xdr:rowOff>
    </xdr:from>
    <xdr:ext cx="405111" cy="259045"/>
    <xdr:sp macro="" textlink="">
      <xdr:nvSpPr>
        <xdr:cNvPr id="278" name="n_1aveValue【公営住宅】&#10;有形固定資産減価償却率">
          <a:extLst>
            <a:ext uri="{FF2B5EF4-FFF2-40B4-BE49-F238E27FC236}">
              <a16:creationId xmlns:a16="http://schemas.microsoft.com/office/drawing/2014/main" id="{00000000-0008-0000-0100-000016010000}"/>
            </a:ext>
          </a:extLst>
        </xdr:cNvPr>
        <xdr:cNvSpPr txBox="1"/>
      </xdr:nvSpPr>
      <xdr:spPr>
        <a:xfrm>
          <a:off x="32391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158766</xdr:rowOff>
    </xdr:from>
    <xdr:ext cx="405111" cy="259045"/>
    <xdr:sp macro="" textlink="">
      <xdr:nvSpPr>
        <xdr:cNvPr id="279" name="n_2aveValue【公営住宅】&#10;有形固定資産減価償却率">
          <a:extLst>
            <a:ext uri="{FF2B5EF4-FFF2-40B4-BE49-F238E27FC236}">
              <a16:creationId xmlns:a16="http://schemas.microsoft.com/office/drawing/2014/main" id="{00000000-0008-0000-0100-000017010000}"/>
            </a:ext>
          </a:extLst>
        </xdr:cNvPr>
        <xdr:cNvSpPr txBox="1"/>
      </xdr:nvSpPr>
      <xdr:spPr>
        <a:xfrm>
          <a:off x="2439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86377</xdr:rowOff>
    </xdr:from>
    <xdr:ext cx="405111" cy="259045"/>
    <xdr:sp macro="" textlink="">
      <xdr:nvSpPr>
        <xdr:cNvPr id="280" name="n_3aveValue【公営住宅】&#10;有形固定資産減価償却率">
          <a:extLst>
            <a:ext uri="{FF2B5EF4-FFF2-40B4-BE49-F238E27FC236}">
              <a16:creationId xmlns:a16="http://schemas.microsoft.com/office/drawing/2014/main" id="{00000000-0008-0000-0100-000018010000}"/>
            </a:ext>
          </a:extLst>
        </xdr:cNvPr>
        <xdr:cNvSpPr txBox="1"/>
      </xdr:nvSpPr>
      <xdr:spPr>
        <a:xfrm>
          <a:off x="164529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21607</xdr:rowOff>
    </xdr:from>
    <xdr:ext cx="405111" cy="259045"/>
    <xdr:sp macro="" textlink="">
      <xdr:nvSpPr>
        <xdr:cNvPr id="281" name="n_1mainValue【公営住宅】&#10;有形固定資産減価償却率">
          <a:extLst>
            <a:ext uri="{FF2B5EF4-FFF2-40B4-BE49-F238E27FC236}">
              <a16:creationId xmlns:a16="http://schemas.microsoft.com/office/drawing/2014/main" id="{00000000-0008-0000-0100-000019010000}"/>
            </a:ext>
          </a:extLst>
        </xdr:cNvPr>
        <xdr:cNvSpPr txBox="1"/>
      </xdr:nvSpPr>
      <xdr:spPr>
        <a:xfrm>
          <a:off x="32391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156227</xdr:rowOff>
    </xdr:from>
    <xdr:ext cx="405111" cy="259045"/>
    <xdr:sp macro="" textlink="">
      <xdr:nvSpPr>
        <xdr:cNvPr id="282" name="n_2mainValue【公営住宅】&#10;有形固定資産減価償却率">
          <a:extLst>
            <a:ext uri="{FF2B5EF4-FFF2-40B4-BE49-F238E27FC236}">
              <a16:creationId xmlns:a16="http://schemas.microsoft.com/office/drawing/2014/main" id="{00000000-0008-0000-0100-00001A010000}"/>
            </a:ext>
          </a:extLst>
        </xdr:cNvPr>
        <xdr:cNvSpPr txBox="1"/>
      </xdr:nvSpPr>
      <xdr:spPr>
        <a:xfrm>
          <a:off x="24390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121938</xdr:rowOff>
    </xdr:from>
    <xdr:ext cx="405111" cy="259045"/>
    <xdr:sp macro="" textlink="">
      <xdr:nvSpPr>
        <xdr:cNvPr id="283" name="n_3mainValue【公営住宅】&#10;有形固定資産減価償却率">
          <a:extLst>
            <a:ext uri="{FF2B5EF4-FFF2-40B4-BE49-F238E27FC236}">
              <a16:creationId xmlns:a16="http://schemas.microsoft.com/office/drawing/2014/main" id="{00000000-0008-0000-0100-00001B010000}"/>
            </a:ext>
          </a:extLst>
        </xdr:cNvPr>
        <xdr:cNvSpPr txBox="1"/>
      </xdr:nvSpPr>
      <xdr:spPr>
        <a:xfrm>
          <a:off x="164529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a:extLst>
            <a:ext uri="{FF2B5EF4-FFF2-40B4-BE49-F238E27FC236}">
              <a16:creationId xmlns:a16="http://schemas.microsoft.com/office/drawing/2014/main" id="{00000000-0008-0000-0100-000031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9525</xdr:rowOff>
    </xdr:from>
    <xdr:to>
      <xdr:col>54</xdr:col>
      <xdr:colOff>189865</xdr:colOff>
      <xdr:row>86</xdr:row>
      <xdr:rowOff>129539</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9427845" y="13058775"/>
          <a:ext cx="1270" cy="1275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133366</xdr:rowOff>
    </xdr:from>
    <xdr:ext cx="469744" cy="259045"/>
    <xdr:sp macro="" textlink="">
      <xdr:nvSpPr>
        <xdr:cNvPr id="307" name="【公営住宅】&#10;一人当たり面積最小値テキスト">
          <a:extLst>
            <a:ext uri="{FF2B5EF4-FFF2-40B4-BE49-F238E27FC236}">
              <a16:creationId xmlns:a16="http://schemas.microsoft.com/office/drawing/2014/main" id="{00000000-0008-0000-0100-000033010000}"/>
            </a:ext>
          </a:extLst>
        </xdr:cNvPr>
        <xdr:cNvSpPr txBox="1"/>
      </xdr:nvSpPr>
      <xdr:spPr>
        <a:xfrm>
          <a:off x="948055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129539</xdr:rowOff>
    </xdr:from>
    <xdr:to>
      <xdr:col>55</xdr:col>
      <xdr:colOff>88900</xdr:colOff>
      <xdr:row>86</xdr:row>
      <xdr:rowOff>129539</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935990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127652</xdr:rowOff>
    </xdr:from>
    <xdr:ext cx="469744" cy="259045"/>
    <xdr:sp macro="" textlink="">
      <xdr:nvSpPr>
        <xdr:cNvPr id="309" name="【公営住宅】&#10;一人当たり面積最大値テキスト">
          <a:extLst>
            <a:ext uri="{FF2B5EF4-FFF2-40B4-BE49-F238E27FC236}">
              <a16:creationId xmlns:a16="http://schemas.microsoft.com/office/drawing/2014/main" id="{00000000-0008-0000-0100-000035010000}"/>
            </a:ext>
          </a:extLst>
        </xdr:cNvPr>
        <xdr:cNvSpPr txBox="1"/>
      </xdr:nvSpPr>
      <xdr:spPr>
        <a:xfrm>
          <a:off x="9480550" y="128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9359900" y="13058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144797</xdr:rowOff>
    </xdr:from>
    <xdr:ext cx="469744" cy="259045"/>
    <xdr:sp macro="" textlink="">
      <xdr:nvSpPr>
        <xdr:cNvPr id="311" name="【公営住宅】&#10;一人当たり面積平均値テキスト">
          <a:extLst>
            <a:ext uri="{FF2B5EF4-FFF2-40B4-BE49-F238E27FC236}">
              <a16:creationId xmlns:a16="http://schemas.microsoft.com/office/drawing/2014/main" id="{00000000-0008-0000-0100-000037010000}"/>
            </a:ext>
          </a:extLst>
        </xdr:cNvPr>
        <xdr:cNvSpPr txBox="1"/>
      </xdr:nvSpPr>
      <xdr:spPr>
        <a:xfrm>
          <a:off x="9480550" y="13689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166370</xdr:rowOff>
    </xdr:from>
    <xdr:to>
      <xdr:col>55</xdr:col>
      <xdr:colOff>50800</xdr:colOff>
      <xdr:row>83</xdr:row>
      <xdr:rowOff>96520</xdr:rowOff>
    </xdr:to>
    <xdr:sp macro="" textlink="">
      <xdr:nvSpPr>
        <xdr:cNvPr id="312" name="フローチャート: 判断 311">
          <a:extLst>
            <a:ext uri="{FF2B5EF4-FFF2-40B4-BE49-F238E27FC236}">
              <a16:creationId xmlns:a16="http://schemas.microsoft.com/office/drawing/2014/main" id="{00000000-0008-0000-0100-000038010000}"/>
            </a:ext>
          </a:extLst>
        </xdr:cNvPr>
        <xdr:cNvSpPr/>
      </xdr:nvSpPr>
      <xdr:spPr>
        <a:xfrm>
          <a:off x="9398000" y="13710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13" name="フローチャート: 判断 312">
          <a:extLst>
            <a:ext uri="{FF2B5EF4-FFF2-40B4-BE49-F238E27FC236}">
              <a16:creationId xmlns:a16="http://schemas.microsoft.com/office/drawing/2014/main" id="{00000000-0008-0000-0100-000039010000}"/>
            </a:ext>
          </a:extLst>
        </xdr:cNvPr>
        <xdr:cNvSpPr/>
      </xdr:nvSpPr>
      <xdr:spPr>
        <a:xfrm>
          <a:off x="8636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xdr:rowOff>
    </xdr:from>
    <xdr:to>
      <xdr:col>46</xdr:col>
      <xdr:colOff>38100</xdr:colOff>
      <xdr:row>83</xdr:row>
      <xdr:rowOff>106045</xdr:rowOff>
    </xdr:to>
    <xdr:sp macro="" textlink="">
      <xdr:nvSpPr>
        <xdr:cNvPr id="314" name="フローチャート: 判断 313">
          <a:extLst>
            <a:ext uri="{FF2B5EF4-FFF2-40B4-BE49-F238E27FC236}">
              <a16:creationId xmlns:a16="http://schemas.microsoft.com/office/drawing/2014/main" id="{00000000-0008-0000-0100-00003A010000}"/>
            </a:ext>
          </a:extLst>
        </xdr:cNvPr>
        <xdr:cNvSpPr/>
      </xdr:nvSpPr>
      <xdr:spPr>
        <a:xfrm>
          <a:off x="7842250" y="13714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114936</xdr:rowOff>
    </xdr:from>
    <xdr:to>
      <xdr:col>41</xdr:col>
      <xdr:colOff>101600</xdr:colOff>
      <xdr:row>82</xdr:row>
      <xdr:rowOff>45086</xdr:rowOff>
    </xdr:to>
    <xdr:sp macro="" textlink="">
      <xdr:nvSpPr>
        <xdr:cNvPr id="315" name="フローチャート: 判断 314">
          <a:extLst>
            <a:ext uri="{FF2B5EF4-FFF2-40B4-BE49-F238E27FC236}">
              <a16:creationId xmlns:a16="http://schemas.microsoft.com/office/drawing/2014/main" id="{00000000-0008-0000-0100-00003B010000}"/>
            </a:ext>
          </a:extLst>
        </xdr:cNvPr>
        <xdr:cNvSpPr/>
      </xdr:nvSpPr>
      <xdr:spPr>
        <a:xfrm>
          <a:off x="702945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40639</xdr:rowOff>
    </xdr:from>
    <xdr:to>
      <xdr:col>55</xdr:col>
      <xdr:colOff>50800</xdr:colOff>
      <xdr:row>81</xdr:row>
      <xdr:rowOff>142239</xdr:rowOff>
    </xdr:to>
    <xdr:sp macro="" textlink="">
      <xdr:nvSpPr>
        <xdr:cNvPr id="321" name="楕円 320">
          <a:extLst>
            <a:ext uri="{FF2B5EF4-FFF2-40B4-BE49-F238E27FC236}">
              <a16:creationId xmlns:a16="http://schemas.microsoft.com/office/drawing/2014/main" id="{00000000-0008-0000-0100-000041010000}"/>
            </a:ext>
          </a:extLst>
        </xdr:cNvPr>
        <xdr:cNvSpPr/>
      </xdr:nvSpPr>
      <xdr:spPr>
        <a:xfrm>
          <a:off x="9398000" y="13420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80</xdr:row>
      <xdr:rowOff>63516</xdr:rowOff>
    </xdr:from>
    <xdr:ext cx="469744" cy="259045"/>
    <xdr:sp macro="" textlink="">
      <xdr:nvSpPr>
        <xdr:cNvPr id="322" name="【公営住宅】&#10;一人当たり面積該当値テキスト">
          <a:extLst>
            <a:ext uri="{FF2B5EF4-FFF2-40B4-BE49-F238E27FC236}">
              <a16:creationId xmlns:a16="http://schemas.microsoft.com/office/drawing/2014/main" id="{00000000-0008-0000-0100-000042010000}"/>
            </a:ext>
          </a:extLst>
        </xdr:cNvPr>
        <xdr:cNvSpPr txBox="1"/>
      </xdr:nvSpPr>
      <xdr:spPr>
        <a:xfrm>
          <a:off x="948055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59689</xdr:rowOff>
    </xdr:from>
    <xdr:to>
      <xdr:col>50</xdr:col>
      <xdr:colOff>165100</xdr:colOff>
      <xdr:row>81</xdr:row>
      <xdr:rowOff>161289</xdr:rowOff>
    </xdr:to>
    <xdr:sp macro="" textlink="">
      <xdr:nvSpPr>
        <xdr:cNvPr id="323" name="楕円 322">
          <a:extLst>
            <a:ext uri="{FF2B5EF4-FFF2-40B4-BE49-F238E27FC236}">
              <a16:creationId xmlns:a16="http://schemas.microsoft.com/office/drawing/2014/main" id="{00000000-0008-0000-0100-000043010000}"/>
            </a:ext>
          </a:extLst>
        </xdr:cNvPr>
        <xdr:cNvSpPr/>
      </xdr:nvSpPr>
      <xdr:spPr>
        <a:xfrm>
          <a:off x="86360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91439</xdr:rowOff>
    </xdr:from>
    <xdr:to>
      <xdr:col>55</xdr:col>
      <xdr:colOff>0</xdr:colOff>
      <xdr:row>81</xdr:row>
      <xdr:rowOff>110489</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flipV="1">
          <a:off x="8686800" y="13470889"/>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71120</xdr:rowOff>
    </xdr:from>
    <xdr:to>
      <xdr:col>46</xdr:col>
      <xdr:colOff>38100</xdr:colOff>
      <xdr:row>82</xdr:row>
      <xdr:rowOff>1270</xdr:rowOff>
    </xdr:to>
    <xdr:sp macro="" textlink="">
      <xdr:nvSpPr>
        <xdr:cNvPr id="325" name="楕円 324">
          <a:extLst>
            <a:ext uri="{FF2B5EF4-FFF2-40B4-BE49-F238E27FC236}">
              <a16:creationId xmlns:a16="http://schemas.microsoft.com/office/drawing/2014/main" id="{00000000-0008-0000-0100-000045010000}"/>
            </a:ext>
          </a:extLst>
        </xdr:cNvPr>
        <xdr:cNvSpPr/>
      </xdr:nvSpPr>
      <xdr:spPr>
        <a:xfrm>
          <a:off x="7842250" y="13450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110489</xdr:rowOff>
    </xdr:from>
    <xdr:to>
      <xdr:col>50</xdr:col>
      <xdr:colOff>114300</xdr:colOff>
      <xdr:row>81</xdr:row>
      <xdr:rowOff>121920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flipV="1">
          <a:off x="7886700" y="13489939"/>
          <a:ext cx="8001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88264</xdr:rowOff>
    </xdr:from>
    <xdr:to>
      <xdr:col>41</xdr:col>
      <xdr:colOff>101600</xdr:colOff>
      <xdr:row>82</xdr:row>
      <xdr:rowOff>18414</xdr:rowOff>
    </xdr:to>
    <xdr:sp macro="" textlink="">
      <xdr:nvSpPr>
        <xdr:cNvPr id="327" name="楕円 326">
          <a:extLst>
            <a:ext uri="{FF2B5EF4-FFF2-40B4-BE49-F238E27FC236}">
              <a16:creationId xmlns:a16="http://schemas.microsoft.com/office/drawing/2014/main" id="{00000000-0008-0000-0100-000047010000}"/>
            </a:ext>
          </a:extLst>
        </xdr:cNvPr>
        <xdr:cNvSpPr/>
      </xdr:nvSpPr>
      <xdr:spPr>
        <a:xfrm>
          <a:off x="7029450" y="134677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121920</xdr:rowOff>
    </xdr:from>
    <xdr:to>
      <xdr:col>45</xdr:col>
      <xdr:colOff>177800</xdr:colOff>
      <xdr:row>81</xdr:row>
      <xdr:rowOff>139064</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flipV="1">
          <a:off x="7080250" y="13501370"/>
          <a:ext cx="80645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29" name="n_1aveValue【公営住宅】&#10;一人当たり面積">
          <a:extLst>
            <a:ext uri="{FF2B5EF4-FFF2-40B4-BE49-F238E27FC236}">
              <a16:creationId xmlns:a16="http://schemas.microsoft.com/office/drawing/2014/main" id="{00000000-0008-0000-0100-000049010000}"/>
            </a:ext>
          </a:extLst>
        </xdr:cNvPr>
        <xdr:cNvSpPr txBox="1"/>
      </xdr:nvSpPr>
      <xdr:spPr>
        <a:xfrm>
          <a:off x="8458277" y="138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97172</xdr:rowOff>
    </xdr:from>
    <xdr:ext cx="469744" cy="259045"/>
    <xdr:sp macro="" textlink="">
      <xdr:nvSpPr>
        <xdr:cNvPr id="330" name="n_2aveValue【公営住宅】&#10;一人当たり面積">
          <a:extLst>
            <a:ext uri="{FF2B5EF4-FFF2-40B4-BE49-F238E27FC236}">
              <a16:creationId xmlns:a16="http://schemas.microsoft.com/office/drawing/2014/main" id="{00000000-0008-0000-0100-00004A010000}"/>
            </a:ext>
          </a:extLst>
        </xdr:cNvPr>
        <xdr:cNvSpPr txBox="1"/>
      </xdr:nvSpPr>
      <xdr:spPr>
        <a:xfrm>
          <a:off x="7677227" y="1380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36213</xdr:rowOff>
    </xdr:from>
    <xdr:ext cx="469744" cy="259045"/>
    <xdr:sp macro="" textlink="">
      <xdr:nvSpPr>
        <xdr:cNvPr id="331" name="n_3aveValue【公営住宅】&#10;一人当たり面積">
          <a:extLst>
            <a:ext uri="{FF2B5EF4-FFF2-40B4-BE49-F238E27FC236}">
              <a16:creationId xmlns:a16="http://schemas.microsoft.com/office/drawing/2014/main" id="{00000000-0008-0000-0100-00004B010000}"/>
            </a:ext>
          </a:extLst>
        </xdr:cNvPr>
        <xdr:cNvSpPr txBox="1"/>
      </xdr:nvSpPr>
      <xdr:spPr>
        <a:xfrm>
          <a:off x="6864427" y="1358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6366</xdr:rowOff>
    </xdr:from>
    <xdr:ext cx="469744" cy="259045"/>
    <xdr:sp macro="" textlink="">
      <xdr:nvSpPr>
        <xdr:cNvPr id="332" name="n_1mainValue【公営住宅】&#10;一人当たり面積">
          <a:extLst>
            <a:ext uri="{FF2B5EF4-FFF2-40B4-BE49-F238E27FC236}">
              <a16:creationId xmlns:a16="http://schemas.microsoft.com/office/drawing/2014/main" id="{00000000-0008-0000-0100-00004C010000}"/>
            </a:ext>
          </a:extLst>
        </xdr:cNvPr>
        <xdr:cNvSpPr txBox="1"/>
      </xdr:nvSpPr>
      <xdr:spPr>
        <a:xfrm>
          <a:off x="8458277"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17797</xdr:rowOff>
    </xdr:from>
    <xdr:ext cx="469744" cy="259045"/>
    <xdr:sp macro="" textlink="">
      <xdr:nvSpPr>
        <xdr:cNvPr id="333" name="n_2mainValue【公営住宅】&#10;一人当たり面積">
          <a:extLst>
            <a:ext uri="{FF2B5EF4-FFF2-40B4-BE49-F238E27FC236}">
              <a16:creationId xmlns:a16="http://schemas.microsoft.com/office/drawing/2014/main" id="{00000000-0008-0000-0100-00004D010000}"/>
            </a:ext>
          </a:extLst>
        </xdr:cNvPr>
        <xdr:cNvSpPr txBox="1"/>
      </xdr:nvSpPr>
      <xdr:spPr>
        <a:xfrm>
          <a:off x="7677227"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34941</xdr:rowOff>
    </xdr:from>
    <xdr:ext cx="469744" cy="259045"/>
    <xdr:sp macro="" textlink="">
      <xdr:nvSpPr>
        <xdr:cNvPr id="334" name="n_3mainValue【公営住宅】&#10;一人当たり面積">
          <a:extLst>
            <a:ext uri="{FF2B5EF4-FFF2-40B4-BE49-F238E27FC236}">
              <a16:creationId xmlns:a16="http://schemas.microsoft.com/office/drawing/2014/main" id="{00000000-0008-0000-0100-00004E010000}"/>
            </a:ext>
          </a:extLst>
        </xdr:cNvPr>
        <xdr:cNvSpPr txBox="1"/>
      </xdr:nvSpPr>
      <xdr:spPr>
        <a:xfrm>
          <a:off x="6864427" y="1324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3398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港湾・漁港】&#10;有形固定資産減価償却率グラフ枠">
          <a:extLst>
            <a:ext uri="{FF2B5EF4-FFF2-40B4-BE49-F238E27FC236}">
              <a16:creationId xmlns:a16="http://schemas.microsoft.com/office/drawing/2014/main" id="{00000000-0008-0000-0100-000066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99061</xdr:rowOff>
    </xdr:from>
    <xdr:to>
      <xdr:col>24</xdr:col>
      <xdr:colOff>62865</xdr:colOff>
      <xdr:row>108</xdr:row>
      <xdr:rowOff>102326</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4176395" y="16672561"/>
          <a:ext cx="127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106153</xdr:rowOff>
    </xdr:from>
    <xdr:ext cx="405111" cy="259045"/>
    <xdr:sp macro="" textlink="">
      <xdr:nvSpPr>
        <xdr:cNvPr id="360" name="【港湾・漁港】&#10;有形固定資産減価償却率最小値テキスト">
          <a:extLst>
            <a:ext uri="{FF2B5EF4-FFF2-40B4-BE49-F238E27FC236}">
              <a16:creationId xmlns:a16="http://schemas.microsoft.com/office/drawing/2014/main" id="{00000000-0008-0000-0100-000068010000}"/>
            </a:ext>
          </a:extLst>
        </xdr:cNvPr>
        <xdr:cNvSpPr txBox="1"/>
      </xdr:nvSpPr>
      <xdr:spPr>
        <a:xfrm>
          <a:off x="4229100" y="180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45738</xdr:rowOff>
    </xdr:from>
    <xdr:ext cx="405111" cy="259045"/>
    <xdr:sp macro="" textlink="">
      <xdr:nvSpPr>
        <xdr:cNvPr id="362" name="【港湾・漁港】&#10;有形固定資産減価償却率最大値テキスト">
          <a:extLst>
            <a:ext uri="{FF2B5EF4-FFF2-40B4-BE49-F238E27FC236}">
              <a16:creationId xmlns:a16="http://schemas.microsoft.com/office/drawing/2014/main" id="{00000000-0008-0000-0100-00006A010000}"/>
            </a:ext>
          </a:extLst>
        </xdr:cNvPr>
        <xdr:cNvSpPr txBox="1"/>
      </xdr:nvSpPr>
      <xdr:spPr>
        <a:xfrm>
          <a:off x="422910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4108450" y="16672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20519</xdr:rowOff>
    </xdr:from>
    <xdr:ext cx="405111" cy="259045"/>
    <xdr:sp macro="" textlink="">
      <xdr:nvSpPr>
        <xdr:cNvPr id="364" name="【港湾・漁港】&#10;有形固定資産減価償却率平均値テキスト">
          <a:extLst>
            <a:ext uri="{FF2B5EF4-FFF2-40B4-BE49-F238E27FC236}">
              <a16:creationId xmlns:a16="http://schemas.microsoft.com/office/drawing/2014/main" id="{00000000-0008-0000-0100-00006C010000}"/>
            </a:ext>
          </a:extLst>
        </xdr:cNvPr>
        <xdr:cNvSpPr txBox="1"/>
      </xdr:nvSpPr>
      <xdr:spPr>
        <a:xfrm>
          <a:off x="4229100" y="1693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65" name="フローチャート: 判断 364">
          <a:extLst>
            <a:ext uri="{FF2B5EF4-FFF2-40B4-BE49-F238E27FC236}">
              <a16:creationId xmlns:a16="http://schemas.microsoft.com/office/drawing/2014/main" id="{00000000-0008-0000-0100-00006D010000}"/>
            </a:ext>
          </a:extLst>
        </xdr:cNvPr>
        <xdr:cNvSpPr/>
      </xdr:nvSpPr>
      <xdr:spPr>
        <a:xfrm>
          <a:off x="4127500" y="17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66221</xdr:rowOff>
    </xdr:from>
    <xdr:to>
      <xdr:col>20</xdr:col>
      <xdr:colOff>38100</xdr:colOff>
      <xdr:row>103</xdr:row>
      <xdr:rowOff>167821</xdr:rowOff>
    </xdr:to>
    <xdr:sp macro="" textlink="">
      <xdr:nvSpPr>
        <xdr:cNvPr id="366" name="フローチャート: 判断 365">
          <a:extLst>
            <a:ext uri="{FF2B5EF4-FFF2-40B4-BE49-F238E27FC236}">
              <a16:creationId xmlns:a16="http://schemas.microsoft.com/office/drawing/2014/main" id="{00000000-0008-0000-0100-00006E010000}"/>
            </a:ext>
          </a:extLst>
        </xdr:cNvPr>
        <xdr:cNvSpPr/>
      </xdr:nvSpPr>
      <xdr:spPr>
        <a:xfrm>
          <a:off x="3384550" y="171540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76019</xdr:rowOff>
    </xdr:from>
    <xdr:to>
      <xdr:col>15</xdr:col>
      <xdr:colOff>101600</xdr:colOff>
      <xdr:row>104</xdr:row>
      <xdr:rowOff>6169</xdr:rowOff>
    </xdr:to>
    <xdr:sp macro="" textlink="">
      <xdr:nvSpPr>
        <xdr:cNvPr id="367" name="フローチャート: 判断 366">
          <a:extLst>
            <a:ext uri="{FF2B5EF4-FFF2-40B4-BE49-F238E27FC236}">
              <a16:creationId xmlns:a16="http://schemas.microsoft.com/office/drawing/2014/main" id="{00000000-0008-0000-0100-00006F010000}"/>
            </a:ext>
          </a:extLst>
        </xdr:cNvPr>
        <xdr:cNvSpPr/>
      </xdr:nvSpPr>
      <xdr:spPr>
        <a:xfrm>
          <a:off x="2571750" y="1716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10705</xdr:rowOff>
    </xdr:from>
    <xdr:to>
      <xdr:col>24</xdr:col>
      <xdr:colOff>114300</xdr:colOff>
      <xdr:row>103</xdr:row>
      <xdr:rowOff>112305</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4127500" y="170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160582</xdr:rowOff>
    </xdr:from>
    <xdr:ext cx="405111" cy="259045"/>
    <xdr:sp macro="" textlink="">
      <xdr:nvSpPr>
        <xdr:cNvPr id="374" name="【港湾・漁港】&#10;有形固定資産減価償却率該当値テキスト">
          <a:extLst>
            <a:ext uri="{FF2B5EF4-FFF2-40B4-BE49-F238E27FC236}">
              <a16:creationId xmlns:a16="http://schemas.microsoft.com/office/drawing/2014/main" id="{00000000-0008-0000-0100-000076010000}"/>
            </a:ext>
          </a:extLst>
        </xdr:cNvPr>
        <xdr:cNvSpPr txBox="1"/>
      </xdr:nvSpPr>
      <xdr:spPr>
        <a:xfrm>
          <a:off x="4229100" y="1707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72752</xdr:rowOff>
    </xdr:from>
    <xdr:to>
      <xdr:col>20</xdr:col>
      <xdr:colOff>38100</xdr:colOff>
      <xdr:row>104</xdr:row>
      <xdr:rowOff>2902</xdr:rowOff>
    </xdr:to>
    <xdr:sp macro="" textlink="">
      <xdr:nvSpPr>
        <xdr:cNvPr id="375" name="楕円 374">
          <a:extLst>
            <a:ext uri="{FF2B5EF4-FFF2-40B4-BE49-F238E27FC236}">
              <a16:creationId xmlns:a16="http://schemas.microsoft.com/office/drawing/2014/main" id="{00000000-0008-0000-0100-000077010000}"/>
            </a:ext>
          </a:extLst>
        </xdr:cNvPr>
        <xdr:cNvSpPr/>
      </xdr:nvSpPr>
      <xdr:spPr>
        <a:xfrm>
          <a:off x="3384550" y="171606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61505</xdr:rowOff>
    </xdr:from>
    <xdr:to>
      <xdr:col>24</xdr:col>
      <xdr:colOff>63500</xdr:colOff>
      <xdr:row>103</xdr:row>
      <xdr:rowOff>123552</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flipV="1">
          <a:off x="3429000" y="17149355"/>
          <a:ext cx="7493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134801</xdr:rowOff>
    </xdr:from>
    <xdr:to>
      <xdr:col>15</xdr:col>
      <xdr:colOff>101600</xdr:colOff>
      <xdr:row>104</xdr:row>
      <xdr:rowOff>64951</xdr:rowOff>
    </xdr:to>
    <xdr:sp macro="" textlink="">
      <xdr:nvSpPr>
        <xdr:cNvPr id="377" name="楕円 376">
          <a:extLst>
            <a:ext uri="{FF2B5EF4-FFF2-40B4-BE49-F238E27FC236}">
              <a16:creationId xmlns:a16="http://schemas.microsoft.com/office/drawing/2014/main" id="{00000000-0008-0000-0100-000079010000}"/>
            </a:ext>
          </a:extLst>
        </xdr:cNvPr>
        <xdr:cNvSpPr/>
      </xdr:nvSpPr>
      <xdr:spPr>
        <a:xfrm>
          <a:off x="257175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123552</xdr:rowOff>
    </xdr:from>
    <xdr:to>
      <xdr:col>19</xdr:col>
      <xdr:colOff>177800</xdr:colOff>
      <xdr:row>104</xdr:row>
      <xdr:rowOff>14151</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flipV="1">
          <a:off x="2622550" y="17211402"/>
          <a:ext cx="80645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28666</xdr:rowOff>
    </xdr:from>
    <xdr:to>
      <xdr:col>10</xdr:col>
      <xdr:colOff>165100</xdr:colOff>
      <xdr:row>104</xdr:row>
      <xdr:rowOff>130266</xdr:rowOff>
    </xdr:to>
    <xdr:sp macro="" textlink="">
      <xdr:nvSpPr>
        <xdr:cNvPr id="379" name="楕円 378">
          <a:extLst>
            <a:ext uri="{FF2B5EF4-FFF2-40B4-BE49-F238E27FC236}">
              <a16:creationId xmlns:a16="http://schemas.microsoft.com/office/drawing/2014/main" id="{00000000-0008-0000-0100-00007B010000}"/>
            </a:ext>
          </a:extLst>
        </xdr:cNvPr>
        <xdr:cNvSpPr/>
      </xdr:nvSpPr>
      <xdr:spPr>
        <a:xfrm>
          <a:off x="17780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xdr:rowOff>
    </xdr:from>
    <xdr:to>
      <xdr:col>15</xdr:col>
      <xdr:colOff>50800</xdr:colOff>
      <xdr:row>104</xdr:row>
      <xdr:rowOff>79466</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flipV="1">
          <a:off x="1828800" y="17273451"/>
          <a:ext cx="79375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12898</xdr:rowOff>
    </xdr:from>
    <xdr:ext cx="405111" cy="259045"/>
    <xdr:sp macro="" textlink="">
      <xdr:nvSpPr>
        <xdr:cNvPr id="381" name="n_1aveValue【港湾・漁港】&#10;有形固定資産減価償却率">
          <a:extLst>
            <a:ext uri="{FF2B5EF4-FFF2-40B4-BE49-F238E27FC236}">
              <a16:creationId xmlns:a16="http://schemas.microsoft.com/office/drawing/2014/main" id="{00000000-0008-0000-0100-00007D010000}"/>
            </a:ext>
          </a:extLst>
        </xdr:cNvPr>
        <xdr:cNvSpPr txBox="1"/>
      </xdr:nvSpPr>
      <xdr:spPr>
        <a:xfrm>
          <a:off x="3239144" y="169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22696</xdr:rowOff>
    </xdr:from>
    <xdr:ext cx="405111" cy="259045"/>
    <xdr:sp macro="" textlink="">
      <xdr:nvSpPr>
        <xdr:cNvPr id="382" name="n_2aveValue【港湾・漁港】&#10;有形固定資産減価償却率">
          <a:extLst>
            <a:ext uri="{FF2B5EF4-FFF2-40B4-BE49-F238E27FC236}">
              <a16:creationId xmlns:a16="http://schemas.microsoft.com/office/drawing/2014/main" id="{00000000-0008-0000-0100-00007E010000}"/>
            </a:ext>
          </a:extLst>
        </xdr:cNvPr>
        <xdr:cNvSpPr txBox="1"/>
      </xdr:nvSpPr>
      <xdr:spPr>
        <a:xfrm>
          <a:off x="2439044" y="1693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165479</xdr:rowOff>
    </xdr:from>
    <xdr:ext cx="405111" cy="259045"/>
    <xdr:sp macro="" textlink="">
      <xdr:nvSpPr>
        <xdr:cNvPr id="383" name="n_1mainValue【港湾・漁港】&#10;有形固定資産減価償却率">
          <a:extLst>
            <a:ext uri="{FF2B5EF4-FFF2-40B4-BE49-F238E27FC236}">
              <a16:creationId xmlns:a16="http://schemas.microsoft.com/office/drawing/2014/main" id="{00000000-0008-0000-0100-00007F010000}"/>
            </a:ext>
          </a:extLst>
        </xdr:cNvPr>
        <xdr:cNvSpPr txBox="1"/>
      </xdr:nvSpPr>
      <xdr:spPr>
        <a:xfrm>
          <a:off x="3239144" y="172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84" name="n_2mainValue【港湾・漁港】&#10;有形固定資産減価償却率">
          <a:extLst>
            <a:ext uri="{FF2B5EF4-FFF2-40B4-BE49-F238E27FC236}">
              <a16:creationId xmlns:a16="http://schemas.microsoft.com/office/drawing/2014/main" id="{00000000-0008-0000-0100-000080010000}"/>
            </a:ext>
          </a:extLst>
        </xdr:cNvPr>
        <xdr:cNvSpPr txBox="1"/>
      </xdr:nvSpPr>
      <xdr:spPr>
        <a:xfrm>
          <a:off x="2439044" y="1731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146793</xdr:rowOff>
    </xdr:from>
    <xdr:ext cx="405111" cy="259045"/>
    <xdr:sp macro="" textlink="">
      <xdr:nvSpPr>
        <xdr:cNvPr id="385" name="n_3mainValue【港湾・漁港】&#10;有形固定資産減価償却率">
          <a:extLst>
            <a:ext uri="{FF2B5EF4-FFF2-40B4-BE49-F238E27FC236}">
              <a16:creationId xmlns:a16="http://schemas.microsoft.com/office/drawing/2014/main" id="{00000000-0008-0000-0100-000081010000}"/>
            </a:ext>
          </a:extLst>
        </xdr:cNvPr>
        <xdr:cNvSpPr txBox="1"/>
      </xdr:nvSpPr>
      <xdr:spPr>
        <a:xfrm>
          <a:off x="164529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5726564" y="18009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5418031" y="17683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5418031" y="17356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5418031" y="17029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5327878" y="16703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5327878" y="163768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港湾・漁港】&#10;一人当たり有形固定資産（償却資産）額グラフ枠">
          <a:extLst>
            <a:ext uri="{FF2B5EF4-FFF2-40B4-BE49-F238E27FC236}">
              <a16:creationId xmlns:a16="http://schemas.microsoft.com/office/drawing/2014/main" id="{00000000-0008-0000-0100-000098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63525</xdr:rowOff>
    </xdr:from>
    <xdr:to>
      <xdr:col>54</xdr:col>
      <xdr:colOff>189865</xdr:colOff>
      <xdr:row>108</xdr:row>
      <xdr:rowOff>24000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flipV="1">
          <a:off x="9427845" y="16465575"/>
          <a:ext cx="1270" cy="150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27827</xdr:rowOff>
    </xdr:from>
    <xdr:ext cx="599010" cy="259045"/>
    <xdr:sp macro="" textlink="">
      <xdr:nvSpPr>
        <xdr:cNvPr id="410" name="【港湾・漁港】&#10;一人当たり有形固定資産（償却資産）額最小値テキスト">
          <a:extLst>
            <a:ext uri="{FF2B5EF4-FFF2-40B4-BE49-F238E27FC236}">
              <a16:creationId xmlns:a16="http://schemas.microsoft.com/office/drawing/2014/main" id="{00000000-0008-0000-0100-00009A010000}"/>
            </a:ext>
          </a:extLst>
        </xdr:cNvPr>
        <xdr:cNvSpPr txBox="1"/>
      </xdr:nvSpPr>
      <xdr:spPr>
        <a:xfrm>
          <a:off x="9480550" y="1797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24000</xdr:rowOff>
    </xdr:from>
    <xdr:to>
      <xdr:col>55</xdr:col>
      <xdr:colOff>88900</xdr:colOff>
      <xdr:row>108</xdr:row>
      <xdr:rowOff>24000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9359900" y="1796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10202</xdr:rowOff>
    </xdr:from>
    <xdr:ext cx="690189" cy="259045"/>
    <xdr:sp macro="" textlink="">
      <xdr:nvSpPr>
        <xdr:cNvPr id="412" name="【港湾・漁港】&#10;一人当たり有形固定資産（償却資産）額最大値テキスト">
          <a:extLst>
            <a:ext uri="{FF2B5EF4-FFF2-40B4-BE49-F238E27FC236}">
              <a16:creationId xmlns:a16="http://schemas.microsoft.com/office/drawing/2014/main" id="{00000000-0008-0000-0100-00009C010000}"/>
            </a:ext>
          </a:extLst>
        </xdr:cNvPr>
        <xdr:cNvSpPr txBox="1"/>
      </xdr:nvSpPr>
      <xdr:spPr>
        <a:xfrm>
          <a:off x="9480550" y="16240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63525</xdr:rowOff>
    </xdr:from>
    <xdr:to>
      <xdr:col>55</xdr:col>
      <xdr:colOff>88900</xdr:colOff>
      <xdr:row>99</xdr:row>
      <xdr:rowOff>63525</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9359900" y="1646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24381</xdr:rowOff>
    </xdr:from>
    <xdr:ext cx="599010" cy="259045"/>
    <xdr:sp macro="" textlink="">
      <xdr:nvSpPr>
        <xdr:cNvPr id="414" name="【港湾・漁港】&#10;一人当たり有形固定資産（償却資産）額平均値テキスト">
          <a:extLst>
            <a:ext uri="{FF2B5EF4-FFF2-40B4-BE49-F238E27FC236}">
              <a16:creationId xmlns:a16="http://schemas.microsoft.com/office/drawing/2014/main" id="{00000000-0008-0000-0100-00009E010000}"/>
            </a:ext>
          </a:extLst>
        </xdr:cNvPr>
        <xdr:cNvSpPr txBox="1"/>
      </xdr:nvSpPr>
      <xdr:spPr>
        <a:xfrm>
          <a:off x="9480550" y="17455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45954</xdr:rowOff>
    </xdr:from>
    <xdr:to>
      <xdr:col>55</xdr:col>
      <xdr:colOff>50800</xdr:colOff>
      <xdr:row>105</xdr:row>
      <xdr:rowOff>147554</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9398000" y="174767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77102</xdr:rowOff>
    </xdr:from>
    <xdr:to>
      <xdr:col>50</xdr:col>
      <xdr:colOff>165100</xdr:colOff>
      <xdr:row>106</xdr:row>
      <xdr:rowOff>7252</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8636000" y="175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85167</xdr:rowOff>
    </xdr:from>
    <xdr:to>
      <xdr:col>46</xdr:col>
      <xdr:colOff>38100</xdr:colOff>
      <xdr:row>106</xdr:row>
      <xdr:rowOff>15317</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7842250" y="17515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12725</xdr:rowOff>
    </xdr:from>
    <xdr:to>
      <xdr:col>55</xdr:col>
      <xdr:colOff>50800</xdr:colOff>
      <xdr:row>99</xdr:row>
      <xdr:rowOff>114325</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9398000" y="164147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137202</xdr:rowOff>
    </xdr:from>
    <xdr:ext cx="690189" cy="259045"/>
    <xdr:sp macro="" textlink="">
      <xdr:nvSpPr>
        <xdr:cNvPr id="424" name="【港湾・漁港】&#10;一人当たり有形固定資産（償却資産）額該当値テキスト">
          <a:extLst>
            <a:ext uri="{FF2B5EF4-FFF2-40B4-BE49-F238E27FC236}">
              <a16:creationId xmlns:a16="http://schemas.microsoft.com/office/drawing/2014/main" id="{00000000-0008-0000-0100-0000A8010000}"/>
            </a:ext>
          </a:extLst>
        </xdr:cNvPr>
        <xdr:cNvSpPr txBox="1"/>
      </xdr:nvSpPr>
      <xdr:spPr>
        <a:xfrm>
          <a:off x="9480550" y="16367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38271</xdr:rowOff>
    </xdr:from>
    <xdr:to>
      <xdr:col>50</xdr:col>
      <xdr:colOff>165100</xdr:colOff>
      <xdr:row>99</xdr:row>
      <xdr:rowOff>139871</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8636000" y="164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63525</xdr:rowOff>
    </xdr:from>
    <xdr:to>
      <xdr:col>55</xdr:col>
      <xdr:colOff>0</xdr:colOff>
      <xdr:row>99</xdr:row>
      <xdr:rowOff>89071</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flipV="1">
          <a:off x="8686800" y="16465575"/>
          <a:ext cx="74295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61644</xdr:rowOff>
    </xdr:from>
    <xdr:to>
      <xdr:col>46</xdr:col>
      <xdr:colOff>38100</xdr:colOff>
      <xdr:row>99</xdr:row>
      <xdr:rowOff>163244</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7842250" y="164636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89071</xdr:rowOff>
    </xdr:from>
    <xdr:to>
      <xdr:col>50</xdr:col>
      <xdr:colOff>114300</xdr:colOff>
      <xdr:row>99</xdr:row>
      <xdr:rowOff>112444</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flipV="1">
          <a:off x="7886700" y="16491121"/>
          <a:ext cx="800100" cy="2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81217</xdr:rowOff>
    </xdr:from>
    <xdr:to>
      <xdr:col>41</xdr:col>
      <xdr:colOff>101600</xdr:colOff>
      <xdr:row>100</xdr:row>
      <xdr:rowOff>11367</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7029450" y="164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112444</xdr:rowOff>
    </xdr:from>
    <xdr:to>
      <xdr:col>45</xdr:col>
      <xdr:colOff>177800</xdr:colOff>
      <xdr:row>99</xdr:row>
      <xdr:rowOff>132017</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flipV="1">
          <a:off x="7080250" y="16514494"/>
          <a:ext cx="806450" cy="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169829</xdr:rowOff>
    </xdr:from>
    <xdr:ext cx="599010" cy="259045"/>
    <xdr:sp macro="" textlink="">
      <xdr:nvSpPr>
        <xdr:cNvPr id="431" name="n_1aveValue【港湾・漁港】&#10;一人当たり有形固定資産（償却資産）額">
          <a:extLst>
            <a:ext uri="{FF2B5EF4-FFF2-40B4-BE49-F238E27FC236}">
              <a16:creationId xmlns:a16="http://schemas.microsoft.com/office/drawing/2014/main" id="{00000000-0008-0000-0100-0000AF010000}"/>
            </a:ext>
          </a:extLst>
        </xdr:cNvPr>
        <xdr:cNvSpPr txBox="1"/>
      </xdr:nvSpPr>
      <xdr:spPr>
        <a:xfrm>
          <a:off x="8399995" y="1760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6444</xdr:rowOff>
    </xdr:from>
    <xdr:ext cx="599010" cy="259045"/>
    <xdr:sp macro="" textlink="">
      <xdr:nvSpPr>
        <xdr:cNvPr id="432" name="n_2aveValue【港湾・漁港】&#10;一人当たり有形固定資産（償却資産）額">
          <a:extLst>
            <a:ext uri="{FF2B5EF4-FFF2-40B4-BE49-F238E27FC236}">
              <a16:creationId xmlns:a16="http://schemas.microsoft.com/office/drawing/2014/main" id="{00000000-0008-0000-0100-0000B0010000}"/>
            </a:ext>
          </a:extLst>
        </xdr:cNvPr>
        <xdr:cNvSpPr txBox="1"/>
      </xdr:nvSpPr>
      <xdr:spPr>
        <a:xfrm>
          <a:off x="7612595" y="1760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97</xdr:row>
      <xdr:rowOff>156398</xdr:rowOff>
    </xdr:from>
    <xdr:ext cx="690189" cy="259045"/>
    <xdr:sp macro="" textlink="">
      <xdr:nvSpPr>
        <xdr:cNvPr id="433" name="n_1mainValue【港湾・漁港】&#10;一人当たり有形固定資産（償却資産）額">
          <a:extLst>
            <a:ext uri="{FF2B5EF4-FFF2-40B4-BE49-F238E27FC236}">
              <a16:creationId xmlns:a16="http://schemas.microsoft.com/office/drawing/2014/main" id="{00000000-0008-0000-0100-0000B1010000}"/>
            </a:ext>
          </a:extLst>
        </xdr:cNvPr>
        <xdr:cNvSpPr txBox="1"/>
      </xdr:nvSpPr>
      <xdr:spPr>
        <a:xfrm>
          <a:off x="8367105" y="16215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98</xdr:row>
      <xdr:rowOff>8321</xdr:rowOff>
    </xdr:from>
    <xdr:ext cx="690189" cy="259045"/>
    <xdr:sp macro="" textlink="">
      <xdr:nvSpPr>
        <xdr:cNvPr id="434" name="n_2mainValue【港湾・漁港】&#10;一人当たり有形固定資産（償却資産）額">
          <a:extLst>
            <a:ext uri="{FF2B5EF4-FFF2-40B4-BE49-F238E27FC236}">
              <a16:creationId xmlns:a16="http://schemas.microsoft.com/office/drawing/2014/main" id="{00000000-0008-0000-0100-0000B2010000}"/>
            </a:ext>
          </a:extLst>
        </xdr:cNvPr>
        <xdr:cNvSpPr txBox="1"/>
      </xdr:nvSpPr>
      <xdr:spPr>
        <a:xfrm>
          <a:off x="7567005" y="1623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98</xdr:row>
      <xdr:rowOff>27894</xdr:rowOff>
    </xdr:from>
    <xdr:ext cx="690189" cy="259045"/>
    <xdr:sp macro="" textlink="">
      <xdr:nvSpPr>
        <xdr:cNvPr id="435" name="n_3mainValue【港湾・漁港】&#10;一人当たり有形固定資産（償却資産）額">
          <a:extLst>
            <a:ext uri="{FF2B5EF4-FFF2-40B4-BE49-F238E27FC236}">
              <a16:creationId xmlns:a16="http://schemas.microsoft.com/office/drawing/2014/main" id="{00000000-0008-0000-0100-0000B3010000}"/>
            </a:ext>
          </a:extLst>
        </xdr:cNvPr>
        <xdr:cNvSpPr txBox="1"/>
      </xdr:nvSpPr>
      <xdr:spPr>
        <a:xfrm>
          <a:off x="6773255" y="16258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空港】&#10;有形固定資産減価償却率グラフ枠">
          <a:extLst>
            <a:ext uri="{FF2B5EF4-FFF2-40B4-BE49-F238E27FC236}">
              <a16:creationId xmlns:a16="http://schemas.microsoft.com/office/drawing/2014/main" id="{00000000-0008-0000-0100-0000C8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123825</xdr:rowOff>
    </xdr:from>
    <xdr:to>
      <xdr:col>85</xdr:col>
      <xdr:colOff>126364</xdr:colOff>
      <xdr:row>41</xdr:row>
      <xdr:rowOff>161925</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4698345" y="5413375"/>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165752</xdr:rowOff>
    </xdr:from>
    <xdr:ext cx="340478" cy="259045"/>
    <xdr:sp macro="" textlink="">
      <xdr:nvSpPr>
        <xdr:cNvPr id="458" name="【空港】&#10;有形固定資産減価償却率最小値テキスト">
          <a:extLst>
            <a:ext uri="{FF2B5EF4-FFF2-40B4-BE49-F238E27FC236}">
              <a16:creationId xmlns:a16="http://schemas.microsoft.com/office/drawing/2014/main" id="{00000000-0008-0000-0100-0000CA010000}"/>
            </a:ext>
          </a:extLst>
        </xdr:cNvPr>
        <xdr:cNvSpPr txBox="1"/>
      </xdr:nvSpPr>
      <xdr:spPr>
        <a:xfrm>
          <a:off x="14744700" y="694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4611350" y="693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70502</xdr:rowOff>
    </xdr:from>
    <xdr:ext cx="405111" cy="259045"/>
    <xdr:sp macro="" textlink="">
      <xdr:nvSpPr>
        <xdr:cNvPr id="460" name="【空港】&#10;有形固定資産減価償却率最大値テキスト">
          <a:extLst>
            <a:ext uri="{FF2B5EF4-FFF2-40B4-BE49-F238E27FC236}">
              <a16:creationId xmlns:a16="http://schemas.microsoft.com/office/drawing/2014/main" id="{00000000-0008-0000-0100-0000CC010000}"/>
            </a:ext>
          </a:extLst>
        </xdr:cNvPr>
        <xdr:cNvSpPr txBox="1"/>
      </xdr:nvSpPr>
      <xdr:spPr>
        <a:xfrm>
          <a:off x="14744700"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123825</xdr:rowOff>
    </xdr:from>
    <xdr:to>
      <xdr:col>86</xdr:col>
      <xdr:colOff>25400</xdr:colOff>
      <xdr:row>32</xdr:row>
      <xdr:rowOff>123825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4611350" y="5413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144797</xdr:rowOff>
    </xdr:from>
    <xdr:ext cx="405111" cy="259045"/>
    <xdr:sp macro="" textlink="">
      <xdr:nvSpPr>
        <xdr:cNvPr id="462" name="【空港】&#10;有形固定資産減価償却率平均値テキスト">
          <a:extLst>
            <a:ext uri="{FF2B5EF4-FFF2-40B4-BE49-F238E27FC236}">
              <a16:creationId xmlns:a16="http://schemas.microsoft.com/office/drawing/2014/main" id="{00000000-0008-0000-0100-0000CE010000}"/>
            </a:ext>
          </a:extLst>
        </xdr:cNvPr>
        <xdr:cNvSpPr txBox="1"/>
      </xdr:nvSpPr>
      <xdr:spPr>
        <a:xfrm>
          <a:off x="14744700" y="5764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4649450" y="5786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29210</xdr:rowOff>
    </xdr:from>
    <xdr:to>
      <xdr:col>81</xdr:col>
      <xdr:colOff>101600</xdr:colOff>
      <xdr:row>35</xdr:row>
      <xdr:rowOff>130810</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388745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3093700" y="5913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120650</xdr:rowOff>
    </xdr:from>
    <xdr:to>
      <xdr:col>85</xdr:col>
      <xdr:colOff>177800</xdr:colOff>
      <xdr:row>34</xdr:row>
      <xdr:rowOff>50800</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4649450" y="55753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143527</xdr:rowOff>
    </xdr:from>
    <xdr:ext cx="405111" cy="259045"/>
    <xdr:sp macro="" textlink="">
      <xdr:nvSpPr>
        <xdr:cNvPr id="472" name="【空港】&#10;有形固定資産減価償却率該当値テキスト">
          <a:extLst>
            <a:ext uri="{FF2B5EF4-FFF2-40B4-BE49-F238E27FC236}">
              <a16:creationId xmlns:a16="http://schemas.microsoft.com/office/drawing/2014/main" id="{00000000-0008-0000-0100-0000D8010000}"/>
            </a:ext>
          </a:extLst>
        </xdr:cNvPr>
        <xdr:cNvSpPr txBox="1"/>
      </xdr:nvSpPr>
      <xdr:spPr>
        <a:xfrm>
          <a:off x="147447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122555</xdr:rowOff>
    </xdr:from>
    <xdr:to>
      <xdr:col>81</xdr:col>
      <xdr:colOff>101600</xdr:colOff>
      <xdr:row>34</xdr:row>
      <xdr:rowOff>52705</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3887450" y="5577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0</xdr:rowOff>
    </xdr:from>
    <xdr:to>
      <xdr:col>85</xdr:col>
      <xdr:colOff>127000</xdr:colOff>
      <xdr:row>34</xdr:row>
      <xdr:rowOff>1905</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13938250" y="5619750"/>
          <a:ext cx="762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97790</xdr:rowOff>
    </xdr:from>
    <xdr:to>
      <xdr:col>76</xdr:col>
      <xdr:colOff>165100</xdr:colOff>
      <xdr:row>34</xdr:row>
      <xdr:rowOff>27940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3093700" y="5552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148590</xdr:rowOff>
    </xdr:from>
    <xdr:to>
      <xdr:col>81</xdr:col>
      <xdr:colOff>50800</xdr:colOff>
      <xdr:row>34</xdr:row>
      <xdr:rowOff>1905</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3144500" y="5603240"/>
          <a:ext cx="79375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31115</xdr:rowOff>
    </xdr:from>
    <xdr:to>
      <xdr:col>72</xdr:col>
      <xdr:colOff>38100</xdr:colOff>
      <xdr:row>33</xdr:row>
      <xdr:rowOff>132715</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2299950" y="54857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81915</xdr:rowOff>
    </xdr:from>
    <xdr:to>
      <xdr:col>76</xdr:col>
      <xdr:colOff>114300</xdr:colOff>
      <xdr:row>33</xdr:row>
      <xdr:rowOff>148590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344400" y="553656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121937</xdr:rowOff>
    </xdr:from>
    <xdr:ext cx="405111" cy="259045"/>
    <xdr:sp macro="" textlink="">
      <xdr:nvSpPr>
        <xdr:cNvPr id="479" name="n_1aveValue【空港】&#10;有形固定資産減価償却率">
          <a:extLst>
            <a:ext uri="{FF2B5EF4-FFF2-40B4-BE49-F238E27FC236}">
              <a16:creationId xmlns:a16="http://schemas.microsoft.com/office/drawing/2014/main" id="{00000000-0008-0000-0100-0000DF010000}"/>
            </a:ext>
          </a:extLst>
        </xdr:cNvPr>
        <xdr:cNvSpPr txBox="1"/>
      </xdr:nvSpPr>
      <xdr:spPr>
        <a:xfrm>
          <a:off x="13742044" y="590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49547</xdr:rowOff>
    </xdr:from>
    <xdr:ext cx="405111" cy="259045"/>
    <xdr:sp macro="" textlink="">
      <xdr:nvSpPr>
        <xdr:cNvPr id="480" name="n_2aveValue【空港】&#10;有形固定資産減価償却率">
          <a:extLst>
            <a:ext uri="{FF2B5EF4-FFF2-40B4-BE49-F238E27FC236}">
              <a16:creationId xmlns:a16="http://schemas.microsoft.com/office/drawing/2014/main" id="{00000000-0008-0000-0100-0000E0010000}"/>
            </a:ext>
          </a:extLst>
        </xdr:cNvPr>
        <xdr:cNvSpPr txBox="1"/>
      </xdr:nvSpPr>
      <xdr:spPr>
        <a:xfrm>
          <a:off x="1296099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69232</xdr:rowOff>
    </xdr:from>
    <xdr:ext cx="405111" cy="259045"/>
    <xdr:sp macro="" textlink="">
      <xdr:nvSpPr>
        <xdr:cNvPr id="481" name="n_1mainValue【空港】&#10;有形固定資産減価償却率">
          <a:extLst>
            <a:ext uri="{FF2B5EF4-FFF2-40B4-BE49-F238E27FC236}">
              <a16:creationId xmlns:a16="http://schemas.microsoft.com/office/drawing/2014/main" id="{00000000-0008-0000-0100-0000E1010000}"/>
            </a:ext>
          </a:extLst>
        </xdr:cNvPr>
        <xdr:cNvSpPr txBox="1"/>
      </xdr:nvSpPr>
      <xdr:spPr>
        <a:xfrm>
          <a:off x="13742044"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44467</xdr:rowOff>
    </xdr:from>
    <xdr:ext cx="405111" cy="259045"/>
    <xdr:sp macro="" textlink="">
      <xdr:nvSpPr>
        <xdr:cNvPr id="482" name="n_2mainValue【空港】&#10;有形固定資産減価償却率">
          <a:extLst>
            <a:ext uri="{FF2B5EF4-FFF2-40B4-BE49-F238E27FC236}">
              <a16:creationId xmlns:a16="http://schemas.microsoft.com/office/drawing/2014/main" id="{00000000-0008-0000-0100-0000E2010000}"/>
            </a:ext>
          </a:extLst>
        </xdr:cNvPr>
        <xdr:cNvSpPr txBox="1"/>
      </xdr:nvSpPr>
      <xdr:spPr>
        <a:xfrm>
          <a:off x="12960994" y="533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149242</xdr:rowOff>
    </xdr:from>
    <xdr:ext cx="405111" cy="259045"/>
    <xdr:sp macro="" textlink="">
      <xdr:nvSpPr>
        <xdr:cNvPr id="483" name="n_3mainValue【空港】&#10;有形固定資産減価償却率">
          <a:extLst>
            <a:ext uri="{FF2B5EF4-FFF2-40B4-BE49-F238E27FC236}">
              <a16:creationId xmlns:a16="http://schemas.microsoft.com/office/drawing/2014/main" id="{00000000-0008-0000-0100-0000E3010000}"/>
            </a:ext>
          </a:extLst>
        </xdr:cNvPr>
        <xdr:cNvSpPr txBox="1"/>
      </xdr:nvSpPr>
      <xdr:spPr>
        <a:xfrm>
          <a:off x="12167244" y="52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59850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59850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59850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空港】&#10;一人当たり有形固定資産（償却資産）額グラフ枠">
          <a:extLst>
            <a:ext uri="{FF2B5EF4-FFF2-40B4-BE49-F238E27FC236}">
              <a16:creationId xmlns:a16="http://schemas.microsoft.com/office/drawing/2014/main" id="{00000000-0008-0000-0100-0000F6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26777</xdr:rowOff>
    </xdr:from>
    <xdr:to>
      <xdr:col>116</xdr:col>
      <xdr:colOff>62864</xdr:colOff>
      <xdr:row>41</xdr:row>
      <xdr:rowOff>116297</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9949795" y="5811627"/>
          <a:ext cx="1269" cy="108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120124</xdr:rowOff>
    </xdr:from>
    <xdr:ext cx="378565" cy="259045"/>
    <xdr:sp macro="" textlink="">
      <xdr:nvSpPr>
        <xdr:cNvPr id="504" name="【空港】&#10;一人当たり有形固定資産（償却資産）額最小値テキスト">
          <a:extLst>
            <a:ext uri="{FF2B5EF4-FFF2-40B4-BE49-F238E27FC236}">
              <a16:creationId xmlns:a16="http://schemas.microsoft.com/office/drawing/2014/main" id="{00000000-0008-0000-0100-0000F8010000}"/>
            </a:ext>
          </a:extLst>
        </xdr:cNvPr>
        <xdr:cNvSpPr txBox="1"/>
      </xdr:nvSpPr>
      <xdr:spPr>
        <a:xfrm>
          <a:off x="20002500" y="689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116297</xdr:rowOff>
    </xdr:from>
    <xdr:to>
      <xdr:col>116</xdr:col>
      <xdr:colOff>152400</xdr:colOff>
      <xdr:row>41</xdr:row>
      <xdr:rowOff>116297</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9881850" y="689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144904</xdr:rowOff>
    </xdr:from>
    <xdr:ext cx="534377" cy="259045"/>
    <xdr:sp macro="" textlink="">
      <xdr:nvSpPr>
        <xdr:cNvPr id="506" name="【空港】&#10;一人当たり有形固定資産（償却資産）額最大値テキスト">
          <a:extLst>
            <a:ext uri="{FF2B5EF4-FFF2-40B4-BE49-F238E27FC236}">
              <a16:creationId xmlns:a16="http://schemas.microsoft.com/office/drawing/2014/main" id="{00000000-0008-0000-0100-0000FA010000}"/>
            </a:ext>
          </a:extLst>
        </xdr:cNvPr>
        <xdr:cNvSpPr txBox="1"/>
      </xdr:nvSpPr>
      <xdr:spPr>
        <a:xfrm>
          <a:off x="20002500" y="55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26777</xdr:rowOff>
    </xdr:from>
    <xdr:to>
      <xdr:col>116</xdr:col>
      <xdr:colOff>152400</xdr:colOff>
      <xdr:row>35</xdr:row>
      <xdr:rowOff>26777</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9881850" y="5811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134322</xdr:rowOff>
    </xdr:from>
    <xdr:ext cx="534377" cy="259045"/>
    <xdr:sp macro="" textlink="">
      <xdr:nvSpPr>
        <xdr:cNvPr id="508" name="【空港】&#10;一人当たり有形固定資産（償却資産）額平均値テキスト">
          <a:extLst>
            <a:ext uri="{FF2B5EF4-FFF2-40B4-BE49-F238E27FC236}">
              <a16:creationId xmlns:a16="http://schemas.microsoft.com/office/drawing/2014/main" id="{00000000-0008-0000-0100-0000FC010000}"/>
            </a:ext>
          </a:extLst>
        </xdr:cNvPr>
        <xdr:cNvSpPr txBox="1"/>
      </xdr:nvSpPr>
      <xdr:spPr>
        <a:xfrm>
          <a:off x="20002500" y="6249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111445</xdr:rowOff>
    </xdr:from>
    <xdr:to>
      <xdr:col>116</xdr:col>
      <xdr:colOff>114300</xdr:colOff>
      <xdr:row>39</xdr:row>
      <xdr:rowOff>41595</xdr:rowOff>
    </xdr:to>
    <xdr:sp macro="" textlink="">
      <xdr:nvSpPr>
        <xdr:cNvPr id="509" name="フローチャート: 判断 508">
          <a:extLst>
            <a:ext uri="{FF2B5EF4-FFF2-40B4-BE49-F238E27FC236}">
              <a16:creationId xmlns:a16="http://schemas.microsoft.com/office/drawing/2014/main" id="{00000000-0008-0000-0100-0000FD010000}"/>
            </a:ext>
          </a:extLst>
        </xdr:cNvPr>
        <xdr:cNvSpPr/>
      </xdr:nvSpPr>
      <xdr:spPr>
        <a:xfrm>
          <a:off x="19900900" y="6391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148433</xdr:rowOff>
    </xdr:from>
    <xdr:to>
      <xdr:col>112</xdr:col>
      <xdr:colOff>38100</xdr:colOff>
      <xdr:row>39</xdr:row>
      <xdr:rowOff>78583</xdr:rowOff>
    </xdr:to>
    <xdr:sp macro="" textlink="">
      <xdr:nvSpPr>
        <xdr:cNvPr id="510" name="フローチャート: 判断 509">
          <a:extLst>
            <a:ext uri="{FF2B5EF4-FFF2-40B4-BE49-F238E27FC236}">
              <a16:creationId xmlns:a16="http://schemas.microsoft.com/office/drawing/2014/main" id="{00000000-0008-0000-0100-0000FE010000}"/>
            </a:ext>
          </a:extLst>
        </xdr:cNvPr>
        <xdr:cNvSpPr/>
      </xdr:nvSpPr>
      <xdr:spPr>
        <a:xfrm>
          <a:off x="19157950" y="64285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6655</xdr:rowOff>
    </xdr:from>
    <xdr:to>
      <xdr:col>107</xdr:col>
      <xdr:colOff>101600</xdr:colOff>
      <xdr:row>39</xdr:row>
      <xdr:rowOff>108255</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18345150" y="64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103856</xdr:rowOff>
    </xdr:from>
    <xdr:to>
      <xdr:col>116</xdr:col>
      <xdr:colOff>114300</xdr:colOff>
      <xdr:row>40</xdr:row>
      <xdr:rowOff>34006</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9900900" y="65491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82283</xdr:rowOff>
    </xdr:from>
    <xdr:ext cx="469744" cy="259045"/>
    <xdr:sp macro="" textlink="">
      <xdr:nvSpPr>
        <xdr:cNvPr id="518" name="【空港】&#10;一人当たり有形固定資産（償却資産）額該当値テキスト">
          <a:extLst>
            <a:ext uri="{FF2B5EF4-FFF2-40B4-BE49-F238E27FC236}">
              <a16:creationId xmlns:a16="http://schemas.microsoft.com/office/drawing/2014/main" id="{00000000-0008-0000-0100-000006020000}"/>
            </a:ext>
          </a:extLst>
        </xdr:cNvPr>
        <xdr:cNvSpPr txBox="1"/>
      </xdr:nvSpPr>
      <xdr:spPr>
        <a:xfrm>
          <a:off x="20002500" y="652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118211</xdr:rowOff>
    </xdr:from>
    <xdr:to>
      <xdr:col>112</xdr:col>
      <xdr:colOff>38100</xdr:colOff>
      <xdr:row>40</xdr:row>
      <xdr:rowOff>48361</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9157950" y="65634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154656</xdr:rowOff>
    </xdr:from>
    <xdr:to>
      <xdr:col>116</xdr:col>
      <xdr:colOff>63500</xdr:colOff>
      <xdr:row>39</xdr:row>
      <xdr:rowOff>169011</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9202400" y="6599906"/>
          <a:ext cx="749300" cy="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135951</xdr:rowOff>
    </xdr:from>
    <xdr:to>
      <xdr:col>107</xdr:col>
      <xdr:colOff>101600</xdr:colOff>
      <xdr:row>40</xdr:row>
      <xdr:rowOff>66101</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8345150" y="65812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169011</xdr:rowOff>
    </xdr:from>
    <xdr:to>
      <xdr:col>111</xdr:col>
      <xdr:colOff>177800</xdr:colOff>
      <xdr:row>40</xdr:row>
      <xdr:rowOff>15301</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flipV="1">
          <a:off x="18395950" y="6607911"/>
          <a:ext cx="80645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158903</xdr:rowOff>
    </xdr:from>
    <xdr:to>
      <xdr:col>102</xdr:col>
      <xdr:colOff>165100</xdr:colOff>
      <xdr:row>40</xdr:row>
      <xdr:rowOff>89053</xdr:rowOff>
    </xdr:to>
    <xdr:sp macro="" textlink="">
      <xdr:nvSpPr>
        <xdr:cNvPr id="523" name="楕円 522">
          <a:extLst>
            <a:ext uri="{FF2B5EF4-FFF2-40B4-BE49-F238E27FC236}">
              <a16:creationId xmlns:a16="http://schemas.microsoft.com/office/drawing/2014/main" id="{00000000-0008-0000-0100-00000B020000}"/>
            </a:ext>
          </a:extLst>
        </xdr:cNvPr>
        <xdr:cNvSpPr/>
      </xdr:nvSpPr>
      <xdr:spPr>
        <a:xfrm>
          <a:off x="17551400" y="66041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15301</xdr:rowOff>
    </xdr:from>
    <xdr:to>
      <xdr:col>107</xdr:col>
      <xdr:colOff>50800</xdr:colOff>
      <xdr:row>40</xdr:row>
      <xdr:rowOff>38253</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flipV="1">
          <a:off x="17602200" y="6625651"/>
          <a:ext cx="79375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95109</xdr:rowOff>
    </xdr:from>
    <xdr:ext cx="469744" cy="259045"/>
    <xdr:sp macro="" textlink="">
      <xdr:nvSpPr>
        <xdr:cNvPr id="525" name="n_1aveValue【空港】&#10;一人当たり有形固定資産（償却資産）額">
          <a:extLst>
            <a:ext uri="{FF2B5EF4-FFF2-40B4-BE49-F238E27FC236}">
              <a16:creationId xmlns:a16="http://schemas.microsoft.com/office/drawing/2014/main" id="{00000000-0008-0000-0100-00000D020000}"/>
            </a:ext>
          </a:extLst>
        </xdr:cNvPr>
        <xdr:cNvSpPr txBox="1"/>
      </xdr:nvSpPr>
      <xdr:spPr>
        <a:xfrm>
          <a:off x="18980228" y="62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124782</xdr:rowOff>
    </xdr:from>
    <xdr:ext cx="469744" cy="259045"/>
    <xdr:sp macro="" textlink="">
      <xdr:nvSpPr>
        <xdr:cNvPr id="526" name="n_2aveValue【空港】&#10;一人当たり有形固定資産（償却資産）額">
          <a:extLst>
            <a:ext uri="{FF2B5EF4-FFF2-40B4-BE49-F238E27FC236}">
              <a16:creationId xmlns:a16="http://schemas.microsoft.com/office/drawing/2014/main" id="{00000000-0008-0000-0100-00000E020000}"/>
            </a:ext>
          </a:extLst>
        </xdr:cNvPr>
        <xdr:cNvSpPr txBox="1"/>
      </xdr:nvSpPr>
      <xdr:spPr>
        <a:xfrm>
          <a:off x="18180128" y="6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39488</xdr:rowOff>
    </xdr:from>
    <xdr:ext cx="469744" cy="259045"/>
    <xdr:sp macro="" textlink="">
      <xdr:nvSpPr>
        <xdr:cNvPr id="527" name="n_1mainValue【空港】&#10;一人当たり有形固定資産（償却資産）額">
          <a:extLst>
            <a:ext uri="{FF2B5EF4-FFF2-40B4-BE49-F238E27FC236}">
              <a16:creationId xmlns:a16="http://schemas.microsoft.com/office/drawing/2014/main" id="{00000000-0008-0000-0100-00000F020000}"/>
            </a:ext>
          </a:extLst>
        </xdr:cNvPr>
        <xdr:cNvSpPr txBox="1"/>
      </xdr:nvSpPr>
      <xdr:spPr>
        <a:xfrm>
          <a:off x="18980228" y="664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57228</xdr:rowOff>
    </xdr:from>
    <xdr:ext cx="469744" cy="259045"/>
    <xdr:sp macro="" textlink="">
      <xdr:nvSpPr>
        <xdr:cNvPr id="528" name="n_2mainValue【空港】&#10;一人当たり有形固定資産（償却資産）額">
          <a:extLst>
            <a:ext uri="{FF2B5EF4-FFF2-40B4-BE49-F238E27FC236}">
              <a16:creationId xmlns:a16="http://schemas.microsoft.com/office/drawing/2014/main" id="{00000000-0008-0000-0100-000010020000}"/>
            </a:ext>
          </a:extLst>
        </xdr:cNvPr>
        <xdr:cNvSpPr txBox="1"/>
      </xdr:nvSpPr>
      <xdr:spPr>
        <a:xfrm>
          <a:off x="18180128" y="666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38</xdr:row>
      <xdr:rowOff>105580</xdr:rowOff>
    </xdr:from>
    <xdr:ext cx="469744" cy="259045"/>
    <xdr:sp macro="" textlink="">
      <xdr:nvSpPr>
        <xdr:cNvPr id="529" name="n_3mainValue【空港】&#10;一人当たり有形固定資産（償却資産）額">
          <a:extLst>
            <a:ext uri="{FF2B5EF4-FFF2-40B4-BE49-F238E27FC236}">
              <a16:creationId xmlns:a16="http://schemas.microsoft.com/office/drawing/2014/main" id="{00000000-0008-0000-0100-000011020000}"/>
            </a:ext>
          </a:extLst>
        </xdr:cNvPr>
        <xdr:cNvSpPr txBox="1"/>
      </xdr:nvSpPr>
      <xdr:spPr>
        <a:xfrm>
          <a:off x="17386378" y="638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学校施設】&#10;有形固定資産減価償却率グラフ枠">
          <a:extLst>
            <a:ext uri="{FF2B5EF4-FFF2-40B4-BE49-F238E27FC236}">
              <a16:creationId xmlns:a16="http://schemas.microsoft.com/office/drawing/2014/main" id="{00000000-0008-0000-0100-000027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91440</xdr:rowOff>
    </xdr:from>
    <xdr:to>
      <xdr:col>85</xdr:col>
      <xdr:colOff>126364</xdr:colOff>
      <xdr:row>63</xdr:row>
      <xdr:rowOff>160020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4698345" y="9178290"/>
          <a:ext cx="1269"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163847</xdr:rowOff>
    </xdr:from>
    <xdr:ext cx="405111" cy="259045"/>
    <xdr:sp macro="" textlink="">
      <xdr:nvSpPr>
        <xdr:cNvPr id="553" name="【学校施設】&#10;有形固定資産減価償却率最小値テキスト">
          <a:extLst>
            <a:ext uri="{FF2B5EF4-FFF2-40B4-BE49-F238E27FC236}">
              <a16:creationId xmlns:a16="http://schemas.microsoft.com/office/drawing/2014/main" id="{00000000-0008-0000-0100-000029020000}"/>
            </a:ext>
          </a:extLst>
        </xdr:cNvPr>
        <xdr:cNvSpPr txBox="1"/>
      </xdr:nvSpPr>
      <xdr:spPr>
        <a:xfrm>
          <a:off x="1474470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46113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38117</xdr:rowOff>
    </xdr:from>
    <xdr:ext cx="405111" cy="259045"/>
    <xdr:sp macro="" textlink="">
      <xdr:nvSpPr>
        <xdr:cNvPr id="555" name="【学校施設】&#10;有形固定資産減価償却率最大値テキスト">
          <a:extLst>
            <a:ext uri="{FF2B5EF4-FFF2-40B4-BE49-F238E27FC236}">
              <a16:creationId xmlns:a16="http://schemas.microsoft.com/office/drawing/2014/main" id="{00000000-0008-0000-0100-00002B020000}"/>
            </a:ext>
          </a:extLst>
        </xdr:cNvPr>
        <xdr:cNvSpPr txBox="1"/>
      </xdr:nvSpPr>
      <xdr:spPr>
        <a:xfrm>
          <a:off x="14744700" y="895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611350" y="9178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83837</xdr:rowOff>
    </xdr:from>
    <xdr:ext cx="405111" cy="259045"/>
    <xdr:sp macro="" textlink="">
      <xdr:nvSpPr>
        <xdr:cNvPr id="557" name="【学校施設】&#10;有形固定資産減価償却率平均値テキスト">
          <a:extLst>
            <a:ext uri="{FF2B5EF4-FFF2-40B4-BE49-F238E27FC236}">
              <a16:creationId xmlns:a16="http://schemas.microsoft.com/office/drawing/2014/main" id="{00000000-0008-0000-0100-00002D020000}"/>
            </a:ext>
          </a:extLst>
        </xdr:cNvPr>
        <xdr:cNvSpPr txBox="1"/>
      </xdr:nvSpPr>
      <xdr:spPr>
        <a:xfrm>
          <a:off x="14744700" y="983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4649450" y="9852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38874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139700</xdr:rowOff>
    </xdr:from>
    <xdr:to>
      <xdr:col>85</xdr:col>
      <xdr:colOff>177800</xdr:colOff>
      <xdr:row>57</xdr:row>
      <xdr:rowOff>69850</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14649450" y="9391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405111" cy="259045"/>
    <xdr:sp macro="" textlink="">
      <xdr:nvSpPr>
        <xdr:cNvPr id="568" name="【学校施設】&#10;有形固定資産減価償却率該当値テキスト">
          <a:extLst>
            <a:ext uri="{FF2B5EF4-FFF2-40B4-BE49-F238E27FC236}">
              <a16:creationId xmlns:a16="http://schemas.microsoft.com/office/drawing/2014/main" id="{00000000-0008-0000-0100-000038020000}"/>
            </a:ext>
          </a:extLst>
        </xdr:cNvPr>
        <xdr:cNvSpPr txBox="1"/>
      </xdr:nvSpPr>
      <xdr:spPr>
        <a:xfrm>
          <a:off x="14744700"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17780</xdr:rowOff>
    </xdr:from>
    <xdr:to>
      <xdr:col>81</xdr:col>
      <xdr:colOff>101600</xdr:colOff>
      <xdr:row>57</xdr:row>
      <xdr:rowOff>119380</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1388745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19050</xdr:rowOff>
    </xdr:from>
    <xdr:to>
      <xdr:col>85</xdr:col>
      <xdr:colOff>127000</xdr:colOff>
      <xdr:row>57</xdr:row>
      <xdr:rowOff>68580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13938250" y="9436100"/>
          <a:ext cx="762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21590</xdr:rowOff>
    </xdr:from>
    <xdr:to>
      <xdr:col>76</xdr:col>
      <xdr:colOff>165100</xdr:colOff>
      <xdr:row>57</xdr:row>
      <xdr:rowOff>123190</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13093700" y="94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68580</xdr:rowOff>
    </xdr:from>
    <xdr:to>
      <xdr:col>81</xdr:col>
      <xdr:colOff>50800</xdr:colOff>
      <xdr:row>57</xdr:row>
      <xdr:rowOff>72390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13144500" y="948563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86360</xdr:rowOff>
    </xdr:from>
    <xdr:to>
      <xdr:col>72</xdr:col>
      <xdr:colOff>38100</xdr:colOff>
      <xdr:row>58</xdr:row>
      <xdr:rowOff>16510</xdr:rowOff>
    </xdr:to>
    <xdr:sp macro="" textlink="">
      <xdr:nvSpPr>
        <xdr:cNvPr id="573" name="楕円 572">
          <a:extLst>
            <a:ext uri="{FF2B5EF4-FFF2-40B4-BE49-F238E27FC236}">
              <a16:creationId xmlns:a16="http://schemas.microsoft.com/office/drawing/2014/main" id="{00000000-0008-0000-0100-00003D020000}"/>
            </a:ext>
          </a:extLst>
        </xdr:cNvPr>
        <xdr:cNvSpPr/>
      </xdr:nvSpPr>
      <xdr:spPr>
        <a:xfrm>
          <a:off x="12299950" y="95034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72390</xdr:rowOff>
    </xdr:from>
    <xdr:to>
      <xdr:col>76</xdr:col>
      <xdr:colOff>114300</xdr:colOff>
      <xdr:row>57</xdr:row>
      <xdr:rowOff>137160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flipV="1">
          <a:off x="12344400" y="9489440"/>
          <a:ext cx="8001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75" name="n_1aveValue【学校施設】&#10;有形固定資産減価償却率">
          <a:extLst>
            <a:ext uri="{FF2B5EF4-FFF2-40B4-BE49-F238E27FC236}">
              <a16:creationId xmlns:a16="http://schemas.microsoft.com/office/drawing/2014/main" id="{00000000-0008-0000-0100-00003F020000}"/>
            </a:ext>
          </a:extLst>
        </xdr:cNvPr>
        <xdr:cNvSpPr txBox="1"/>
      </xdr:nvSpPr>
      <xdr:spPr>
        <a:xfrm>
          <a:off x="1374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576" name="n_2aveValue【学校施設】&#10;有形固定資産減価償却率">
          <a:extLst>
            <a:ext uri="{FF2B5EF4-FFF2-40B4-BE49-F238E27FC236}">
              <a16:creationId xmlns:a16="http://schemas.microsoft.com/office/drawing/2014/main" id="{00000000-0008-0000-0100-000040020000}"/>
            </a:ext>
          </a:extLst>
        </xdr:cNvPr>
        <xdr:cNvSpPr txBox="1"/>
      </xdr:nvSpPr>
      <xdr:spPr>
        <a:xfrm>
          <a:off x="1296099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577" name="n_3aveValue【学校施設】&#10;有形固定資産減価償却率">
          <a:extLst>
            <a:ext uri="{FF2B5EF4-FFF2-40B4-BE49-F238E27FC236}">
              <a16:creationId xmlns:a16="http://schemas.microsoft.com/office/drawing/2014/main" id="{00000000-0008-0000-0100-000041020000}"/>
            </a:ext>
          </a:extLst>
        </xdr:cNvPr>
        <xdr:cNvSpPr txBox="1"/>
      </xdr:nvSpPr>
      <xdr:spPr>
        <a:xfrm>
          <a:off x="121672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135907</xdr:rowOff>
    </xdr:from>
    <xdr:ext cx="405111" cy="259045"/>
    <xdr:sp macro="" textlink="">
      <xdr:nvSpPr>
        <xdr:cNvPr id="578" name="n_1mainValue【学校施設】&#10;有形固定資産減価償却率">
          <a:extLst>
            <a:ext uri="{FF2B5EF4-FFF2-40B4-BE49-F238E27FC236}">
              <a16:creationId xmlns:a16="http://schemas.microsoft.com/office/drawing/2014/main" id="{00000000-0008-0000-0100-000042020000}"/>
            </a:ext>
          </a:extLst>
        </xdr:cNvPr>
        <xdr:cNvSpPr txBox="1"/>
      </xdr:nvSpPr>
      <xdr:spPr>
        <a:xfrm>
          <a:off x="137420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139717</xdr:rowOff>
    </xdr:from>
    <xdr:ext cx="405111" cy="259045"/>
    <xdr:sp macro="" textlink="">
      <xdr:nvSpPr>
        <xdr:cNvPr id="579" name="n_2mainValue【学校施設】&#10;有形固定資産減価償却率">
          <a:extLst>
            <a:ext uri="{FF2B5EF4-FFF2-40B4-BE49-F238E27FC236}">
              <a16:creationId xmlns:a16="http://schemas.microsoft.com/office/drawing/2014/main" id="{00000000-0008-0000-0100-000043020000}"/>
            </a:ext>
          </a:extLst>
        </xdr:cNvPr>
        <xdr:cNvSpPr txBox="1"/>
      </xdr:nvSpPr>
      <xdr:spPr>
        <a:xfrm>
          <a:off x="12960994" y="922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33037</xdr:rowOff>
    </xdr:from>
    <xdr:ext cx="405111" cy="259045"/>
    <xdr:sp macro="" textlink="">
      <xdr:nvSpPr>
        <xdr:cNvPr id="580" name="n_3mainValue【学校施設】&#10;有形固定資産減価償却率">
          <a:extLst>
            <a:ext uri="{FF2B5EF4-FFF2-40B4-BE49-F238E27FC236}">
              <a16:creationId xmlns:a16="http://schemas.microsoft.com/office/drawing/2014/main" id="{00000000-0008-0000-0100-000044020000}"/>
            </a:ext>
          </a:extLst>
        </xdr:cNvPr>
        <xdr:cNvSpPr txBox="1"/>
      </xdr:nvSpPr>
      <xdr:spPr>
        <a:xfrm>
          <a:off x="12167244"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学校施設】&#10;一人当たり面積グラフ枠">
          <a:extLst>
            <a:ext uri="{FF2B5EF4-FFF2-40B4-BE49-F238E27FC236}">
              <a16:creationId xmlns:a16="http://schemas.microsoft.com/office/drawing/2014/main" id="{00000000-0008-0000-0100-00005A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167640</xdr:rowOff>
    </xdr:from>
    <xdr:to>
      <xdr:col>116</xdr:col>
      <xdr:colOff>62864</xdr:colOff>
      <xdr:row>63</xdr:row>
      <xdr:rowOff>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9949795" y="908939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3827</xdr:rowOff>
    </xdr:from>
    <xdr:ext cx="469744" cy="259045"/>
    <xdr:sp macro="" textlink="">
      <xdr:nvSpPr>
        <xdr:cNvPr id="604" name="【学校施設】&#10;一人当たり面積最小値テキスト">
          <a:extLst>
            <a:ext uri="{FF2B5EF4-FFF2-40B4-BE49-F238E27FC236}">
              <a16:creationId xmlns:a16="http://schemas.microsoft.com/office/drawing/2014/main" id="{00000000-0008-0000-0100-00005C020000}"/>
            </a:ext>
          </a:extLst>
        </xdr:cNvPr>
        <xdr:cNvSpPr txBox="1"/>
      </xdr:nvSpPr>
      <xdr:spPr>
        <a:xfrm>
          <a:off x="200025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0</xdr:rowOff>
    </xdr:from>
    <xdr:to>
      <xdr:col>116</xdr:col>
      <xdr:colOff>152400</xdr:colOff>
      <xdr:row>63</xdr:row>
      <xdr:rowOff>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98818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114317</xdr:rowOff>
    </xdr:from>
    <xdr:ext cx="469744" cy="259045"/>
    <xdr:sp macro="" textlink="">
      <xdr:nvSpPr>
        <xdr:cNvPr id="606" name="【学校施設】&#10;一人当たり面積最大値テキスト">
          <a:extLst>
            <a:ext uri="{FF2B5EF4-FFF2-40B4-BE49-F238E27FC236}">
              <a16:creationId xmlns:a16="http://schemas.microsoft.com/office/drawing/2014/main" id="{00000000-0008-0000-0100-00005E020000}"/>
            </a:ext>
          </a:extLst>
        </xdr:cNvPr>
        <xdr:cNvSpPr txBox="1"/>
      </xdr:nvSpPr>
      <xdr:spPr>
        <a:xfrm>
          <a:off x="20002500" y="88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167640</xdr:rowOff>
    </xdr:from>
    <xdr:to>
      <xdr:col>116</xdr:col>
      <xdr:colOff>152400</xdr:colOff>
      <xdr:row>54</xdr:row>
      <xdr:rowOff>167640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9881850" y="9089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121937</xdr:rowOff>
    </xdr:from>
    <xdr:ext cx="469744" cy="259045"/>
    <xdr:sp macro="" textlink="">
      <xdr:nvSpPr>
        <xdr:cNvPr id="608" name="【学校施設】&#10;一人当たり面積平均値テキスト">
          <a:extLst>
            <a:ext uri="{FF2B5EF4-FFF2-40B4-BE49-F238E27FC236}">
              <a16:creationId xmlns:a16="http://schemas.microsoft.com/office/drawing/2014/main" id="{00000000-0008-0000-0100-000060020000}"/>
            </a:ext>
          </a:extLst>
        </xdr:cNvPr>
        <xdr:cNvSpPr txBox="1"/>
      </xdr:nvSpPr>
      <xdr:spPr>
        <a:xfrm>
          <a:off x="20002500" y="9869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143510</xdr:rowOff>
    </xdr:from>
    <xdr:to>
      <xdr:col>116</xdr:col>
      <xdr:colOff>114300</xdr:colOff>
      <xdr:row>60</xdr:row>
      <xdr:rowOff>73660</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99009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162560</xdr:rowOff>
    </xdr:from>
    <xdr:to>
      <xdr:col>112</xdr:col>
      <xdr:colOff>38100</xdr:colOff>
      <xdr:row>60</xdr:row>
      <xdr:rowOff>92710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9157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834515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7551400" y="1021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86360</xdr:rowOff>
    </xdr:from>
    <xdr:to>
      <xdr:col>116</xdr:col>
      <xdr:colOff>114300</xdr:colOff>
      <xdr:row>60</xdr:row>
      <xdr:rowOff>16510</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9900900" y="9833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109237</xdr:rowOff>
    </xdr:from>
    <xdr:ext cx="469744" cy="259045"/>
    <xdr:sp macro="" textlink="">
      <xdr:nvSpPr>
        <xdr:cNvPr id="619" name="【学校施設】&#10;一人当たり面積該当値テキスト">
          <a:extLst>
            <a:ext uri="{FF2B5EF4-FFF2-40B4-BE49-F238E27FC236}">
              <a16:creationId xmlns:a16="http://schemas.microsoft.com/office/drawing/2014/main" id="{00000000-0008-0000-0100-00006B020000}"/>
            </a:ext>
          </a:extLst>
        </xdr:cNvPr>
        <xdr:cNvSpPr txBox="1"/>
      </xdr:nvSpPr>
      <xdr:spPr>
        <a:xfrm>
          <a:off x="20002500"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59690</xdr:rowOff>
    </xdr:from>
    <xdr:to>
      <xdr:col>112</xdr:col>
      <xdr:colOff>38100</xdr:colOff>
      <xdr:row>60</xdr:row>
      <xdr:rowOff>161290</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9157950" y="9972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137160</xdr:rowOff>
    </xdr:from>
    <xdr:to>
      <xdr:col>116</xdr:col>
      <xdr:colOff>63500</xdr:colOff>
      <xdr:row>60</xdr:row>
      <xdr:rowOff>110490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flipV="1">
          <a:off x="19202400" y="9884410"/>
          <a:ext cx="7493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8345150" y="10321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110490</xdr:rowOff>
    </xdr:from>
    <xdr:to>
      <xdr:col>111</xdr:col>
      <xdr:colOff>177800</xdr:colOff>
      <xdr:row>62</xdr:row>
      <xdr:rowOff>129540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8395950" y="10022840"/>
          <a:ext cx="806450" cy="3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624" name="楕円 623">
          <a:extLst>
            <a:ext uri="{FF2B5EF4-FFF2-40B4-BE49-F238E27FC236}">
              <a16:creationId xmlns:a16="http://schemas.microsoft.com/office/drawing/2014/main" id="{00000000-0008-0000-0100-000070020000}"/>
            </a:ext>
          </a:extLst>
        </xdr:cNvPr>
        <xdr:cNvSpPr/>
      </xdr:nvSpPr>
      <xdr:spPr>
        <a:xfrm>
          <a:off x="175514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102870</xdr:rowOff>
    </xdr:from>
    <xdr:to>
      <xdr:col>107</xdr:col>
      <xdr:colOff>50800</xdr:colOff>
      <xdr:row>62</xdr:row>
      <xdr:rowOff>129540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7602200" y="1034542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109237</xdr:rowOff>
    </xdr:from>
    <xdr:ext cx="469744" cy="259045"/>
    <xdr:sp macro="" textlink="">
      <xdr:nvSpPr>
        <xdr:cNvPr id="626" name="n_1aveValue【学校施設】&#10;一人当たり面積">
          <a:extLst>
            <a:ext uri="{FF2B5EF4-FFF2-40B4-BE49-F238E27FC236}">
              <a16:creationId xmlns:a16="http://schemas.microsoft.com/office/drawing/2014/main" id="{00000000-0008-0000-0100-000072020000}"/>
            </a:ext>
          </a:extLst>
        </xdr:cNvPr>
        <xdr:cNvSpPr txBox="1"/>
      </xdr:nvSpPr>
      <xdr:spPr>
        <a:xfrm>
          <a:off x="189802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627" name="n_2aveValue【学校施設】&#10;一人当たり面積">
          <a:extLst>
            <a:ext uri="{FF2B5EF4-FFF2-40B4-BE49-F238E27FC236}">
              <a16:creationId xmlns:a16="http://schemas.microsoft.com/office/drawing/2014/main" id="{00000000-0008-0000-0100-000073020000}"/>
            </a:ext>
          </a:extLst>
        </xdr:cNvPr>
        <xdr:cNvSpPr txBox="1"/>
      </xdr:nvSpPr>
      <xdr:spPr>
        <a:xfrm>
          <a:off x="181801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628" name="n_3aveValue【学校施設】&#10;一人当たり面積">
          <a:extLst>
            <a:ext uri="{FF2B5EF4-FFF2-40B4-BE49-F238E27FC236}">
              <a16:creationId xmlns:a16="http://schemas.microsoft.com/office/drawing/2014/main" id="{00000000-0008-0000-0100-000074020000}"/>
            </a:ext>
          </a:extLst>
        </xdr:cNvPr>
        <xdr:cNvSpPr txBox="1"/>
      </xdr:nvSpPr>
      <xdr:spPr>
        <a:xfrm>
          <a:off x="173863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152417</xdr:rowOff>
    </xdr:from>
    <xdr:ext cx="469744" cy="259045"/>
    <xdr:sp macro="" textlink="">
      <xdr:nvSpPr>
        <xdr:cNvPr id="629" name="n_1mainValue【学校施設】&#10;一人当たり面積">
          <a:extLst>
            <a:ext uri="{FF2B5EF4-FFF2-40B4-BE49-F238E27FC236}">
              <a16:creationId xmlns:a16="http://schemas.microsoft.com/office/drawing/2014/main" id="{00000000-0008-0000-0100-000075020000}"/>
            </a:ext>
          </a:extLst>
        </xdr:cNvPr>
        <xdr:cNvSpPr txBox="1"/>
      </xdr:nvSpPr>
      <xdr:spPr>
        <a:xfrm>
          <a:off x="189802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xdr:rowOff>
    </xdr:from>
    <xdr:ext cx="469744" cy="259045"/>
    <xdr:sp macro="" textlink="">
      <xdr:nvSpPr>
        <xdr:cNvPr id="630" name="n_2mainValue【学校施設】&#10;一人当たり面積">
          <a:extLst>
            <a:ext uri="{FF2B5EF4-FFF2-40B4-BE49-F238E27FC236}">
              <a16:creationId xmlns:a16="http://schemas.microsoft.com/office/drawing/2014/main" id="{00000000-0008-0000-0100-000076020000}"/>
            </a:ext>
          </a:extLst>
        </xdr:cNvPr>
        <xdr:cNvSpPr txBox="1"/>
      </xdr:nvSpPr>
      <xdr:spPr>
        <a:xfrm>
          <a:off x="181801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144797</xdr:rowOff>
    </xdr:from>
    <xdr:ext cx="469744" cy="259045"/>
    <xdr:sp macro="" textlink="">
      <xdr:nvSpPr>
        <xdr:cNvPr id="631" name="n_3mainValue【学校施設】&#10;一人当たり面積">
          <a:extLst>
            <a:ext uri="{FF2B5EF4-FFF2-40B4-BE49-F238E27FC236}">
              <a16:creationId xmlns:a16="http://schemas.microsoft.com/office/drawing/2014/main" id="{00000000-0008-0000-0100-000077020000}"/>
            </a:ext>
          </a:extLst>
        </xdr:cNvPr>
        <xdr:cNvSpPr txBox="1"/>
      </xdr:nvSpPr>
      <xdr:spPr>
        <a:xfrm>
          <a:off x="17386377" y="10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図書館】&#10;有形固定資産減価償却率グラフ枠">
          <a:extLst>
            <a:ext uri="{FF2B5EF4-FFF2-40B4-BE49-F238E27FC236}">
              <a16:creationId xmlns:a16="http://schemas.microsoft.com/office/drawing/2014/main" id="{00000000-0008-0000-0100-00008E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154032</xdr:rowOff>
    </xdr:from>
    <xdr:to>
      <xdr:col>85</xdr:col>
      <xdr:colOff>126364</xdr:colOff>
      <xdr:row>86</xdr:row>
      <xdr:rowOff>544</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14698345" y="12873082"/>
          <a:ext cx="1269"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4371</xdr:rowOff>
    </xdr:from>
    <xdr:ext cx="405111" cy="259045"/>
    <xdr:sp macro="" textlink="">
      <xdr:nvSpPr>
        <xdr:cNvPr id="656" name="【図書館】&#10;有形固定資産減価償却率最小値テキスト">
          <a:extLst>
            <a:ext uri="{FF2B5EF4-FFF2-40B4-BE49-F238E27FC236}">
              <a16:creationId xmlns:a16="http://schemas.microsoft.com/office/drawing/2014/main" id="{00000000-0008-0000-0100-000090020000}"/>
            </a:ext>
          </a:extLst>
        </xdr:cNvPr>
        <xdr:cNvSpPr txBox="1"/>
      </xdr:nvSpPr>
      <xdr:spPr>
        <a:xfrm>
          <a:off x="14744700" y="1420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4611350" y="1420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100709</xdr:rowOff>
    </xdr:from>
    <xdr:ext cx="405111" cy="259045"/>
    <xdr:sp macro="" textlink="">
      <xdr:nvSpPr>
        <xdr:cNvPr id="658" name="【図書館】&#10;有形固定資産減価償却率最大値テキスト">
          <a:extLst>
            <a:ext uri="{FF2B5EF4-FFF2-40B4-BE49-F238E27FC236}">
              <a16:creationId xmlns:a16="http://schemas.microsoft.com/office/drawing/2014/main" id="{00000000-0008-0000-0100-000092020000}"/>
            </a:ext>
          </a:extLst>
        </xdr:cNvPr>
        <xdr:cNvSpPr txBox="1"/>
      </xdr:nvSpPr>
      <xdr:spPr>
        <a:xfrm>
          <a:off x="14744700" y="1265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154032</xdr:rowOff>
    </xdr:from>
    <xdr:to>
      <xdr:col>86</xdr:col>
      <xdr:colOff>25400</xdr:colOff>
      <xdr:row>77</xdr:row>
      <xdr:rowOff>154032</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46113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45738</xdr:rowOff>
    </xdr:from>
    <xdr:ext cx="405111" cy="259045"/>
    <xdr:sp macro="" textlink="">
      <xdr:nvSpPr>
        <xdr:cNvPr id="660" name="【図書館】&#10;有形固定資産減価償却率平均値テキスト">
          <a:extLst>
            <a:ext uri="{FF2B5EF4-FFF2-40B4-BE49-F238E27FC236}">
              <a16:creationId xmlns:a16="http://schemas.microsoft.com/office/drawing/2014/main" id="{00000000-0008-0000-0100-000094020000}"/>
            </a:ext>
          </a:extLst>
        </xdr:cNvPr>
        <xdr:cNvSpPr txBox="1"/>
      </xdr:nvSpPr>
      <xdr:spPr>
        <a:xfrm>
          <a:off x="14744700" y="13590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4649450" y="13611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157118</xdr:rowOff>
    </xdr:from>
    <xdr:to>
      <xdr:col>81</xdr:col>
      <xdr:colOff>101600</xdr:colOff>
      <xdr:row>82</xdr:row>
      <xdr:rowOff>87268</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3887450" y="135365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44450</xdr:rowOff>
    </xdr:from>
    <xdr:to>
      <xdr:col>72</xdr:col>
      <xdr:colOff>38100</xdr:colOff>
      <xdr:row>84</xdr:row>
      <xdr:rowOff>146050</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22999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103232</xdr:rowOff>
    </xdr:from>
    <xdr:to>
      <xdr:col>85</xdr:col>
      <xdr:colOff>177800</xdr:colOff>
      <xdr:row>78</xdr:row>
      <xdr:rowOff>33382</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4649450" y="128222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56259</xdr:rowOff>
    </xdr:from>
    <xdr:ext cx="405111" cy="259045"/>
    <xdr:sp macro="" textlink="">
      <xdr:nvSpPr>
        <xdr:cNvPr id="671" name="【図書館】&#10;有形固定資産減価償却率該当値テキスト">
          <a:extLst>
            <a:ext uri="{FF2B5EF4-FFF2-40B4-BE49-F238E27FC236}">
              <a16:creationId xmlns:a16="http://schemas.microsoft.com/office/drawing/2014/main" id="{00000000-0008-0000-0100-00009F020000}"/>
            </a:ext>
          </a:extLst>
        </xdr:cNvPr>
        <xdr:cNvSpPr txBox="1"/>
      </xdr:nvSpPr>
      <xdr:spPr>
        <a:xfrm>
          <a:off x="14744700" y="127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106499</xdr:rowOff>
    </xdr:from>
    <xdr:to>
      <xdr:col>81</xdr:col>
      <xdr:colOff>101600</xdr:colOff>
      <xdr:row>78</xdr:row>
      <xdr:rowOff>36649</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3887450" y="128255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154032</xdr:rowOff>
    </xdr:from>
    <xdr:to>
      <xdr:col>85</xdr:col>
      <xdr:colOff>127000</xdr:colOff>
      <xdr:row>77</xdr:row>
      <xdr:rowOff>157299</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flipV="1">
          <a:off x="13938250" y="12873082"/>
          <a:ext cx="762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109764</xdr:rowOff>
    </xdr:from>
    <xdr:to>
      <xdr:col>76</xdr:col>
      <xdr:colOff>165100</xdr:colOff>
      <xdr:row>78</xdr:row>
      <xdr:rowOff>39914</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3093700" y="128288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157299</xdr:rowOff>
    </xdr:from>
    <xdr:to>
      <xdr:col>81</xdr:col>
      <xdr:colOff>50800</xdr:colOff>
      <xdr:row>77</xdr:row>
      <xdr:rowOff>160564</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flipV="1">
          <a:off x="13144500" y="12876349"/>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113030</xdr:rowOff>
    </xdr:from>
    <xdr:to>
      <xdr:col>72</xdr:col>
      <xdr:colOff>38100</xdr:colOff>
      <xdr:row>78</xdr:row>
      <xdr:rowOff>43180</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2299950" y="128320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160564</xdr:rowOff>
    </xdr:from>
    <xdr:to>
      <xdr:col>76</xdr:col>
      <xdr:colOff>114300</xdr:colOff>
      <xdr:row>77</xdr:row>
      <xdr:rowOff>163830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flipV="1">
          <a:off x="12344400" y="12879614"/>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78395</xdr:rowOff>
    </xdr:from>
    <xdr:ext cx="405111" cy="259045"/>
    <xdr:sp macro="" textlink="">
      <xdr:nvSpPr>
        <xdr:cNvPr id="678" name="n_1aveValue【図書館】&#10;有形固定資産減価償却率">
          <a:extLst>
            <a:ext uri="{FF2B5EF4-FFF2-40B4-BE49-F238E27FC236}">
              <a16:creationId xmlns:a16="http://schemas.microsoft.com/office/drawing/2014/main" id="{00000000-0008-0000-0100-0000A6020000}"/>
            </a:ext>
          </a:extLst>
        </xdr:cNvPr>
        <xdr:cNvSpPr txBox="1"/>
      </xdr:nvSpPr>
      <xdr:spPr>
        <a:xfrm>
          <a:off x="13742044" y="1362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9" name="n_2aveValue【図書館】&#10;有形固定資産減価償却率">
          <a:extLst>
            <a:ext uri="{FF2B5EF4-FFF2-40B4-BE49-F238E27FC236}">
              <a16:creationId xmlns:a16="http://schemas.microsoft.com/office/drawing/2014/main" id="{00000000-0008-0000-0100-0000A7020000}"/>
            </a:ext>
          </a:extLst>
        </xdr:cNvPr>
        <xdr:cNvSpPr txBox="1"/>
      </xdr:nvSpPr>
      <xdr:spPr>
        <a:xfrm>
          <a:off x="12960994" y="1370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137177</xdr:rowOff>
    </xdr:from>
    <xdr:ext cx="405111" cy="259045"/>
    <xdr:sp macro="" textlink="">
      <xdr:nvSpPr>
        <xdr:cNvPr id="680" name="n_3aveValue【図書館】&#10;有形固定資産減価償却率">
          <a:extLst>
            <a:ext uri="{FF2B5EF4-FFF2-40B4-BE49-F238E27FC236}">
              <a16:creationId xmlns:a16="http://schemas.microsoft.com/office/drawing/2014/main" id="{00000000-0008-0000-0100-0000A8020000}"/>
            </a:ext>
          </a:extLst>
        </xdr:cNvPr>
        <xdr:cNvSpPr txBox="1"/>
      </xdr:nvSpPr>
      <xdr:spPr>
        <a:xfrm>
          <a:off x="121672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53176</xdr:rowOff>
    </xdr:from>
    <xdr:ext cx="405111" cy="259045"/>
    <xdr:sp macro="" textlink="">
      <xdr:nvSpPr>
        <xdr:cNvPr id="681" name="n_1mainValue【図書館】&#10;有形固定資産減価償却率">
          <a:extLst>
            <a:ext uri="{FF2B5EF4-FFF2-40B4-BE49-F238E27FC236}">
              <a16:creationId xmlns:a16="http://schemas.microsoft.com/office/drawing/2014/main" id="{00000000-0008-0000-0100-0000A9020000}"/>
            </a:ext>
          </a:extLst>
        </xdr:cNvPr>
        <xdr:cNvSpPr txBox="1"/>
      </xdr:nvSpPr>
      <xdr:spPr>
        <a:xfrm>
          <a:off x="13742044" y="1260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56441</xdr:rowOff>
    </xdr:from>
    <xdr:ext cx="405111" cy="259045"/>
    <xdr:sp macro="" textlink="">
      <xdr:nvSpPr>
        <xdr:cNvPr id="682" name="n_2mainValue【図書館】&#10;有形固定資産減価償却率">
          <a:extLst>
            <a:ext uri="{FF2B5EF4-FFF2-40B4-BE49-F238E27FC236}">
              <a16:creationId xmlns:a16="http://schemas.microsoft.com/office/drawing/2014/main" id="{00000000-0008-0000-0100-0000AA020000}"/>
            </a:ext>
          </a:extLst>
        </xdr:cNvPr>
        <xdr:cNvSpPr txBox="1"/>
      </xdr:nvSpPr>
      <xdr:spPr>
        <a:xfrm>
          <a:off x="12960994" y="1261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59707</xdr:rowOff>
    </xdr:from>
    <xdr:ext cx="405111" cy="259045"/>
    <xdr:sp macro="" textlink="">
      <xdr:nvSpPr>
        <xdr:cNvPr id="683" name="n_3mainValue【図書館】&#10;有形固定資産減価償却率">
          <a:extLst>
            <a:ext uri="{FF2B5EF4-FFF2-40B4-BE49-F238E27FC236}">
              <a16:creationId xmlns:a16="http://schemas.microsoft.com/office/drawing/2014/main" id="{00000000-0008-0000-0100-0000AB020000}"/>
            </a:ext>
          </a:extLst>
        </xdr:cNvPr>
        <xdr:cNvSpPr txBox="1"/>
      </xdr:nvSpPr>
      <xdr:spPr>
        <a:xfrm>
          <a:off x="12167244" y="1261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図書館】&#10;一人当たり面積グラフ枠">
          <a:extLst>
            <a:ext uri="{FF2B5EF4-FFF2-40B4-BE49-F238E27FC236}">
              <a16:creationId xmlns:a16="http://schemas.microsoft.com/office/drawing/2014/main" id="{00000000-0008-0000-0100-0000C0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84</xdr:row>
      <xdr:rowOff>152400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9949795" y="12852400"/>
          <a:ext cx="1269"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156227</xdr:rowOff>
    </xdr:from>
    <xdr:ext cx="469744" cy="259045"/>
    <xdr:sp macro="" textlink="">
      <xdr:nvSpPr>
        <xdr:cNvPr id="706" name="【図書館】&#10;一人当たり面積最小値テキスト">
          <a:extLst>
            <a:ext uri="{FF2B5EF4-FFF2-40B4-BE49-F238E27FC236}">
              <a16:creationId xmlns:a16="http://schemas.microsoft.com/office/drawing/2014/main" id="{00000000-0008-0000-0100-0000C2020000}"/>
            </a:ext>
          </a:extLst>
        </xdr:cNvPr>
        <xdr:cNvSpPr txBox="1"/>
      </xdr:nvSpPr>
      <xdr:spPr>
        <a:xfrm>
          <a:off x="200025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152400</xdr:rowOff>
    </xdr:from>
    <xdr:to>
      <xdr:col>116</xdr:col>
      <xdr:colOff>152400</xdr:colOff>
      <xdr:row>84</xdr:row>
      <xdr:rowOff>152400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9881850" y="14027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708" name="【図書館】&#10;一人当たり面積最大値テキスト">
          <a:extLst>
            <a:ext uri="{FF2B5EF4-FFF2-40B4-BE49-F238E27FC236}">
              <a16:creationId xmlns:a16="http://schemas.microsoft.com/office/drawing/2014/main" id="{00000000-0008-0000-0100-0000C4020000}"/>
            </a:ext>
          </a:extLst>
        </xdr:cNvPr>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80</xdr:row>
      <xdr:rowOff>105427</xdr:rowOff>
    </xdr:from>
    <xdr:ext cx="469744" cy="259045"/>
    <xdr:sp macro="" textlink="">
      <xdr:nvSpPr>
        <xdr:cNvPr id="710" name="【図書館】&#10;一人当たり面積平均値テキスト">
          <a:extLst>
            <a:ext uri="{FF2B5EF4-FFF2-40B4-BE49-F238E27FC236}">
              <a16:creationId xmlns:a16="http://schemas.microsoft.com/office/drawing/2014/main" id="{00000000-0008-0000-0100-0000C6020000}"/>
            </a:ext>
          </a:extLst>
        </xdr:cNvPr>
        <xdr:cNvSpPr txBox="1"/>
      </xdr:nvSpPr>
      <xdr:spPr>
        <a:xfrm>
          <a:off x="20002500" y="1331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157950" y="1360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75514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99009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16527</xdr:rowOff>
    </xdr:from>
    <xdr:ext cx="469744" cy="259045"/>
    <xdr:sp macro="" textlink="">
      <xdr:nvSpPr>
        <xdr:cNvPr id="721" name="【図書館】&#10;一人当たり面積該当値テキスト">
          <a:extLst>
            <a:ext uri="{FF2B5EF4-FFF2-40B4-BE49-F238E27FC236}">
              <a16:creationId xmlns:a16="http://schemas.microsoft.com/office/drawing/2014/main" id="{00000000-0008-0000-0100-0000D1020000}"/>
            </a:ext>
          </a:extLst>
        </xdr:cNvPr>
        <xdr:cNvSpPr txBox="1"/>
      </xdr:nvSpPr>
      <xdr:spPr>
        <a:xfrm>
          <a:off x="20002500" y="138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9157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9202400" y="14027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834515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85</xdr:row>
      <xdr:rowOff>57150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8395950" y="14027150"/>
          <a:ext cx="8064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75514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7602200" y="140970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728" name="n_1aveValue【図書館】&#10;一人当たり面積">
          <a:extLst>
            <a:ext uri="{FF2B5EF4-FFF2-40B4-BE49-F238E27FC236}">
              <a16:creationId xmlns:a16="http://schemas.microsoft.com/office/drawing/2014/main" id="{00000000-0008-0000-0100-0000D8020000}"/>
            </a:ext>
          </a:extLst>
        </xdr:cNvPr>
        <xdr:cNvSpPr txBox="1"/>
      </xdr:nvSpPr>
      <xdr:spPr>
        <a:xfrm>
          <a:off x="189802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29" name="n_2aveValue【図書館】&#10;一人当たり面積">
          <a:extLst>
            <a:ext uri="{FF2B5EF4-FFF2-40B4-BE49-F238E27FC236}">
              <a16:creationId xmlns:a16="http://schemas.microsoft.com/office/drawing/2014/main" id="{00000000-0008-0000-0100-0000D9020000}"/>
            </a:ext>
          </a:extLst>
        </xdr:cNvPr>
        <xdr:cNvSpPr txBox="1"/>
      </xdr:nvSpPr>
      <xdr:spPr>
        <a:xfrm>
          <a:off x="1818012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0" name="n_3aveValue【図書館】&#10;一人当たり面積">
          <a:extLst>
            <a:ext uri="{FF2B5EF4-FFF2-40B4-BE49-F238E27FC236}">
              <a16:creationId xmlns:a16="http://schemas.microsoft.com/office/drawing/2014/main" id="{00000000-0008-0000-0100-0000DA020000}"/>
            </a:ext>
          </a:extLst>
        </xdr:cNvPr>
        <xdr:cNvSpPr txBox="1"/>
      </xdr:nvSpPr>
      <xdr:spPr>
        <a:xfrm>
          <a:off x="1738637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1" name="n_1mainValue【図書館】&#10;一人当たり面積">
          <a:extLst>
            <a:ext uri="{FF2B5EF4-FFF2-40B4-BE49-F238E27FC236}">
              <a16:creationId xmlns:a16="http://schemas.microsoft.com/office/drawing/2014/main" id="{00000000-0008-0000-0100-0000DB020000}"/>
            </a:ext>
          </a:extLst>
        </xdr:cNvPr>
        <xdr:cNvSpPr txBox="1"/>
      </xdr:nvSpPr>
      <xdr:spPr>
        <a:xfrm>
          <a:off x="189802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32" name="n_2mainValue【図書館】&#10;一人当たり面積">
          <a:extLst>
            <a:ext uri="{FF2B5EF4-FFF2-40B4-BE49-F238E27FC236}">
              <a16:creationId xmlns:a16="http://schemas.microsoft.com/office/drawing/2014/main" id="{00000000-0008-0000-0100-0000DC020000}"/>
            </a:ext>
          </a:extLst>
        </xdr:cNvPr>
        <xdr:cNvSpPr txBox="1"/>
      </xdr:nvSpPr>
      <xdr:spPr>
        <a:xfrm>
          <a:off x="181801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33" name="n_3mainValue【図書館】&#10;一人当たり面積">
          <a:extLst>
            <a:ext uri="{FF2B5EF4-FFF2-40B4-BE49-F238E27FC236}">
              <a16:creationId xmlns:a16="http://schemas.microsoft.com/office/drawing/2014/main" id="{00000000-0008-0000-0100-0000DD020000}"/>
            </a:ext>
          </a:extLst>
        </xdr:cNvPr>
        <xdr:cNvSpPr txBox="1"/>
      </xdr:nvSpPr>
      <xdr:spPr>
        <a:xfrm>
          <a:off x="173863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博物館】&#10;有形固定資産減価償却率グラフ枠">
          <a:extLst>
            <a:ext uri="{FF2B5EF4-FFF2-40B4-BE49-F238E27FC236}">
              <a16:creationId xmlns:a16="http://schemas.microsoft.com/office/drawing/2014/main" id="{00000000-0008-0000-0100-0000F102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64770</xdr:rowOff>
    </xdr:from>
    <xdr:to>
      <xdr:col>85</xdr:col>
      <xdr:colOff>126364</xdr:colOff>
      <xdr:row>108</xdr:row>
      <xdr:rowOff>158496</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flipV="1">
          <a:off x="14698345" y="16809720"/>
          <a:ext cx="1269"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162323</xdr:rowOff>
    </xdr:from>
    <xdr:ext cx="405111" cy="259045"/>
    <xdr:sp macro="" textlink="">
      <xdr:nvSpPr>
        <xdr:cNvPr id="755" name="【博物館】&#10;有形固定資産減価償却率最小値テキスト">
          <a:extLst>
            <a:ext uri="{FF2B5EF4-FFF2-40B4-BE49-F238E27FC236}">
              <a16:creationId xmlns:a16="http://schemas.microsoft.com/office/drawing/2014/main" id="{00000000-0008-0000-0100-0000F3020000}"/>
            </a:ext>
          </a:extLst>
        </xdr:cNvPr>
        <xdr:cNvSpPr txBox="1"/>
      </xdr:nvSpPr>
      <xdr:spPr>
        <a:xfrm>
          <a:off x="14744700" y="1810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158496</xdr:rowOff>
    </xdr:from>
    <xdr:to>
      <xdr:col>86</xdr:col>
      <xdr:colOff>25400</xdr:colOff>
      <xdr:row>108</xdr:row>
      <xdr:rowOff>158496</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4611350" y="18103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11447</xdr:rowOff>
    </xdr:from>
    <xdr:ext cx="405111" cy="259045"/>
    <xdr:sp macro="" textlink="">
      <xdr:nvSpPr>
        <xdr:cNvPr id="757" name="【博物館】&#10;有形固定資産減価償却率最大値テキスト">
          <a:extLst>
            <a:ext uri="{FF2B5EF4-FFF2-40B4-BE49-F238E27FC236}">
              <a16:creationId xmlns:a16="http://schemas.microsoft.com/office/drawing/2014/main" id="{00000000-0008-0000-0100-0000F5020000}"/>
            </a:ext>
          </a:extLst>
        </xdr:cNvPr>
        <xdr:cNvSpPr txBox="1"/>
      </xdr:nvSpPr>
      <xdr:spPr>
        <a:xfrm>
          <a:off x="1474470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64770</xdr:rowOff>
    </xdr:from>
    <xdr:to>
      <xdr:col>86</xdr:col>
      <xdr:colOff>25400</xdr:colOff>
      <xdr:row>101</xdr:row>
      <xdr:rowOff>64770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4611350" y="1680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18559</xdr:rowOff>
    </xdr:from>
    <xdr:ext cx="405111" cy="259045"/>
    <xdr:sp macro="" textlink="">
      <xdr:nvSpPr>
        <xdr:cNvPr id="759" name="【博物館】&#10;有形固定資産減価償却率平均値テキスト">
          <a:extLst>
            <a:ext uri="{FF2B5EF4-FFF2-40B4-BE49-F238E27FC236}">
              <a16:creationId xmlns:a16="http://schemas.microsoft.com/office/drawing/2014/main" id="{00000000-0008-0000-0100-0000F7020000}"/>
            </a:ext>
          </a:extLst>
        </xdr:cNvPr>
        <xdr:cNvSpPr txBox="1"/>
      </xdr:nvSpPr>
      <xdr:spPr>
        <a:xfrm>
          <a:off x="14744700" y="1727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167132</xdr:rowOff>
    </xdr:from>
    <xdr:to>
      <xdr:col>85</xdr:col>
      <xdr:colOff>177800</xdr:colOff>
      <xdr:row>105</xdr:row>
      <xdr:rowOff>97282</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4649450" y="174264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7113</xdr:rowOff>
    </xdr:from>
    <xdr:to>
      <xdr:col>81</xdr:col>
      <xdr:colOff>101600</xdr:colOff>
      <xdr:row>105</xdr:row>
      <xdr:rowOff>108713</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1388745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762" name="フローチャート: 判断 761">
          <a:extLst>
            <a:ext uri="{FF2B5EF4-FFF2-40B4-BE49-F238E27FC236}">
              <a16:creationId xmlns:a16="http://schemas.microsoft.com/office/drawing/2014/main" id="{00000000-0008-0000-0100-0000FA020000}"/>
            </a:ext>
          </a:extLst>
        </xdr:cNvPr>
        <xdr:cNvSpPr/>
      </xdr:nvSpPr>
      <xdr:spPr>
        <a:xfrm>
          <a:off x="130937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64263</xdr:rowOff>
    </xdr:from>
    <xdr:to>
      <xdr:col>72</xdr:col>
      <xdr:colOff>38100</xdr:colOff>
      <xdr:row>106</xdr:row>
      <xdr:rowOff>165863</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12299950" y="17666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11685</xdr:rowOff>
    </xdr:from>
    <xdr:to>
      <xdr:col>85</xdr:col>
      <xdr:colOff>177800</xdr:colOff>
      <xdr:row>107</xdr:row>
      <xdr:rowOff>113285</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4649450" y="177853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106</xdr:row>
      <xdr:rowOff>161562</xdr:rowOff>
    </xdr:from>
    <xdr:ext cx="405111" cy="259045"/>
    <xdr:sp macro="" textlink="">
      <xdr:nvSpPr>
        <xdr:cNvPr id="770" name="【博物館】&#10;有形固定資産減価償却率該当値テキスト">
          <a:extLst>
            <a:ext uri="{FF2B5EF4-FFF2-40B4-BE49-F238E27FC236}">
              <a16:creationId xmlns:a16="http://schemas.microsoft.com/office/drawing/2014/main" id="{00000000-0008-0000-0100-000002030000}"/>
            </a:ext>
          </a:extLst>
        </xdr:cNvPr>
        <xdr:cNvSpPr txBox="1"/>
      </xdr:nvSpPr>
      <xdr:spPr>
        <a:xfrm>
          <a:off x="14744700" y="177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57404</xdr:rowOff>
    </xdr:from>
    <xdr:to>
      <xdr:col>81</xdr:col>
      <xdr:colOff>101600</xdr:colOff>
      <xdr:row>107</xdr:row>
      <xdr:rowOff>159004</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388745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62485</xdr:rowOff>
    </xdr:from>
    <xdr:to>
      <xdr:col>85</xdr:col>
      <xdr:colOff>127000</xdr:colOff>
      <xdr:row>107</xdr:row>
      <xdr:rowOff>108204</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flipV="1">
          <a:off x="13938250" y="17836135"/>
          <a:ext cx="762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103124</xdr:rowOff>
    </xdr:from>
    <xdr:to>
      <xdr:col>76</xdr:col>
      <xdr:colOff>165100</xdr:colOff>
      <xdr:row>108</xdr:row>
      <xdr:rowOff>33274</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30937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108204</xdr:rowOff>
    </xdr:from>
    <xdr:to>
      <xdr:col>81</xdr:col>
      <xdr:colOff>50800</xdr:colOff>
      <xdr:row>107</xdr:row>
      <xdr:rowOff>153924</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flipV="1">
          <a:off x="13144500" y="17881854"/>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148844</xdr:rowOff>
    </xdr:from>
    <xdr:to>
      <xdr:col>72</xdr:col>
      <xdr:colOff>38100</xdr:colOff>
      <xdr:row>108</xdr:row>
      <xdr:rowOff>78994</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2299950" y="179224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153924</xdr:rowOff>
    </xdr:from>
    <xdr:to>
      <xdr:col>76</xdr:col>
      <xdr:colOff>114300</xdr:colOff>
      <xdr:row>108</xdr:row>
      <xdr:rowOff>28194</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flipV="1">
          <a:off x="12344400" y="17927574"/>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125240</xdr:rowOff>
    </xdr:from>
    <xdr:ext cx="405111" cy="259045"/>
    <xdr:sp macro="" textlink="">
      <xdr:nvSpPr>
        <xdr:cNvPr id="777" name="n_1aveValue【博物館】&#10;有形固定資産減価償却率">
          <a:extLst>
            <a:ext uri="{FF2B5EF4-FFF2-40B4-BE49-F238E27FC236}">
              <a16:creationId xmlns:a16="http://schemas.microsoft.com/office/drawing/2014/main" id="{00000000-0008-0000-0100-000009030000}"/>
            </a:ext>
          </a:extLst>
        </xdr:cNvPr>
        <xdr:cNvSpPr txBox="1"/>
      </xdr:nvSpPr>
      <xdr:spPr>
        <a:xfrm>
          <a:off x="137420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159529</xdr:rowOff>
    </xdr:from>
    <xdr:ext cx="405111" cy="259045"/>
    <xdr:sp macro="" textlink="">
      <xdr:nvSpPr>
        <xdr:cNvPr id="778" name="n_2aveValue【博物館】&#10;有形固定資産減価償却率">
          <a:extLst>
            <a:ext uri="{FF2B5EF4-FFF2-40B4-BE49-F238E27FC236}">
              <a16:creationId xmlns:a16="http://schemas.microsoft.com/office/drawing/2014/main" id="{00000000-0008-0000-0100-00000A030000}"/>
            </a:ext>
          </a:extLst>
        </xdr:cNvPr>
        <xdr:cNvSpPr txBox="1"/>
      </xdr:nvSpPr>
      <xdr:spPr>
        <a:xfrm>
          <a:off x="1296099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10940</xdr:rowOff>
    </xdr:from>
    <xdr:ext cx="405111" cy="259045"/>
    <xdr:sp macro="" textlink="">
      <xdr:nvSpPr>
        <xdr:cNvPr id="779" name="n_3aveValue【博物館】&#10;有形固定資産減価償却率">
          <a:extLst>
            <a:ext uri="{FF2B5EF4-FFF2-40B4-BE49-F238E27FC236}">
              <a16:creationId xmlns:a16="http://schemas.microsoft.com/office/drawing/2014/main" id="{00000000-0008-0000-0100-00000B030000}"/>
            </a:ext>
          </a:extLst>
        </xdr:cNvPr>
        <xdr:cNvSpPr txBox="1"/>
      </xdr:nvSpPr>
      <xdr:spPr>
        <a:xfrm>
          <a:off x="121672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150131</xdr:rowOff>
    </xdr:from>
    <xdr:ext cx="405111" cy="259045"/>
    <xdr:sp macro="" textlink="">
      <xdr:nvSpPr>
        <xdr:cNvPr id="780" name="n_1mainValue【博物館】&#10;有形固定資産減価償却率">
          <a:extLst>
            <a:ext uri="{FF2B5EF4-FFF2-40B4-BE49-F238E27FC236}">
              <a16:creationId xmlns:a16="http://schemas.microsoft.com/office/drawing/2014/main" id="{00000000-0008-0000-0100-00000C030000}"/>
            </a:ext>
          </a:extLst>
        </xdr:cNvPr>
        <xdr:cNvSpPr txBox="1"/>
      </xdr:nvSpPr>
      <xdr:spPr>
        <a:xfrm>
          <a:off x="13742044" y="179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24401</xdr:rowOff>
    </xdr:from>
    <xdr:ext cx="405111" cy="259045"/>
    <xdr:sp macro="" textlink="">
      <xdr:nvSpPr>
        <xdr:cNvPr id="781" name="n_2mainValue【博物館】&#10;有形固定資産減価償却率">
          <a:extLst>
            <a:ext uri="{FF2B5EF4-FFF2-40B4-BE49-F238E27FC236}">
              <a16:creationId xmlns:a16="http://schemas.microsoft.com/office/drawing/2014/main" id="{00000000-0008-0000-0100-00000D030000}"/>
            </a:ext>
          </a:extLst>
        </xdr:cNvPr>
        <xdr:cNvSpPr txBox="1"/>
      </xdr:nvSpPr>
      <xdr:spPr>
        <a:xfrm>
          <a:off x="12960994" y="179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70121</xdr:rowOff>
    </xdr:from>
    <xdr:ext cx="405111" cy="259045"/>
    <xdr:sp macro="" textlink="">
      <xdr:nvSpPr>
        <xdr:cNvPr id="782" name="n_3mainValue【博物館】&#10;有形固定資産減価償却率">
          <a:extLst>
            <a:ext uri="{FF2B5EF4-FFF2-40B4-BE49-F238E27FC236}">
              <a16:creationId xmlns:a16="http://schemas.microsoft.com/office/drawing/2014/main" id="{00000000-0008-0000-0100-00000E030000}"/>
            </a:ext>
          </a:extLst>
        </xdr:cNvPr>
        <xdr:cNvSpPr txBox="1"/>
      </xdr:nvSpPr>
      <xdr:spPr>
        <a:xfrm>
          <a:off x="121672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博物館】&#10;一人当たり面積グラフ枠">
          <a:extLst>
            <a:ext uri="{FF2B5EF4-FFF2-40B4-BE49-F238E27FC236}">
              <a16:creationId xmlns:a16="http://schemas.microsoft.com/office/drawing/2014/main" id="{00000000-0008-0000-0100-00002403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flipV="1">
          <a:off x="19949795" y="166497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806" name="【博物館】&#10;一人当たり面積最小値テキスト">
          <a:extLst>
            <a:ext uri="{FF2B5EF4-FFF2-40B4-BE49-F238E27FC236}">
              <a16:creationId xmlns:a16="http://schemas.microsoft.com/office/drawing/2014/main" id="{00000000-0008-0000-0100-000026030000}"/>
            </a:ext>
          </a:extLst>
        </xdr:cNvPr>
        <xdr:cNvSpPr txBox="1"/>
      </xdr:nvSpPr>
      <xdr:spPr>
        <a:xfrm>
          <a:off x="200025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98818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808" name="【博物館】&#10;一人当たり面積最大値テキスト">
          <a:extLst>
            <a:ext uri="{FF2B5EF4-FFF2-40B4-BE49-F238E27FC236}">
              <a16:creationId xmlns:a16="http://schemas.microsoft.com/office/drawing/2014/main" id="{00000000-0008-0000-0100-000028030000}"/>
            </a:ext>
          </a:extLst>
        </xdr:cNvPr>
        <xdr:cNvSpPr txBox="1"/>
      </xdr:nvSpPr>
      <xdr:spPr>
        <a:xfrm>
          <a:off x="2000250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98818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29227</xdr:rowOff>
    </xdr:from>
    <xdr:ext cx="469744" cy="259045"/>
    <xdr:sp macro="" textlink="">
      <xdr:nvSpPr>
        <xdr:cNvPr id="810" name="【博物館】&#10;一人当たり面積平均値テキスト">
          <a:extLst>
            <a:ext uri="{FF2B5EF4-FFF2-40B4-BE49-F238E27FC236}">
              <a16:creationId xmlns:a16="http://schemas.microsoft.com/office/drawing/2014/main" id="{00000000-0008-0000-0100-00002A030000}"/>
            </a:ext>
          </a:extLst>
        </xdr:cNvPr>
        <xdr:cNvSpPr txBox="1"/>
      </xdr:nvSpPr>
      <xdr:spPr>
        <a:xfrm>
          <a:off x="20002500" y="1728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199009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19157950" y="17437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1834515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175514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99009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111777</xdr:rowOff>
    </xdr:from>
    <xdr:ext cx="469744" cy="259045"/>
    <xdr:sp macro="" textlink="">
      <xdr:nvSpPr>
        <xdr:cNvPr id="821" name="【博物館】&#10;一人当たり面積該当値テキスト">
          <a:extLst>
            <a:ext uri="{FF2B5EF4-FFF2-40B4-BE49-F238E27FC236}">
              <a16:creationId xmlns:a16="http://schemas.microsoft.com/office/drawing/2014/main" id="{00000000-0008-0000-0100-000035030000}"/>
            </a:ext>
          </a:extLst>
        </xdr:cNvPr>
        <xdr:cNvSpPr txBox="1"/>
      </xdr:nvSpPr>
      <xdr:spPr>
        <a:xfrm>
          <a:off x="20002500"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915795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9202400" y="180213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1834515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8395950" y="18021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175514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76200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7602200" y="180213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124477</xdr:rowOff>
    </xdr:from>
    <xdr:ext cx="469744" cy="259045"/>
    <xdr:sp macro="" textlink="">
      <xdr:nvSpPr>
        <xdr:cNvPr id="828" name="n_1aveValue【博物館】&#10;一人当たり面積">
          <a:extLst>
            <a:ext uri="{FF2B5EF4-FFF2-40B4-BE49-F238E27FC236}">
              <a16:creationId xmlns:a16="http://schemas.microsoft.com/office/drawing/2014/main" id="{00000000-0008-0000-0100-00003C030000}"/>
            </a:ext>
          </a:extLst>
        </xdr:cNvPr>
        <xdr:cNvSpPr txBox="1"/>
      </xdr:nvSpPr>
      <xdr:spPr>
        <a:xfrm>
          <a:off x="189802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829" name="n_2aveValue【博物館】&#10;一人当たり面積">
          <a:extLst>
            <a:ext uri="{FF2B5EF4-FFF2-40B4-BE49-F238E27FC236}">
              <a16:creationId xmlns:a16="http://schemas.microsoft.com/office/drawing/2014/main" id="{00000000-0008-0000-0100-00003D030000}"/>
            </a:ext>
          </a:extLst>
        </xdr:cNvPr>
        <xdr:cNvSpPr txBox="1"/>
      </xdr:nvSpPr>
      <xdr:spPr>
        <a:xfrm>
          <a:off x="1818012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30" name="n_3aveValue【博物館】&#10;一人当たり面積">
          <a:extLst>
            <a:ext uri="{FF2B5EF4-FFF2-40B4-BE49-F238E27FC236}">
              <a16:creationId xmlns:a16="http://schemas.microsoft.com/office/drawing/2014/main" id="{00000000-0008-0000-0100-00003E030000}"/>
            </a:ext>
          </a:extLst>
        </xdr:cNvPr>
        <xdr:cNvSpPr txBox="1"/>
      </xdr:nvSpPr>
      <xdr:spPr>
        <a:xfrm>
          <a:off x="1738637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831" name="n_1mainValue【博物館】&#10;一人当たり面積">
          <a:extLst>
            <a:ext uri="{FF2B5EF4-FFF2-40B4-BE49-F238E27FC236}">
              <a16:creationId xmlns:a16="http://schemas.microsoft.com/office/drawing/2014/main" id="{00000000-0008-0000-0100-00003F030000}"/>
            </a:ext>
          </a:extLst>
        </xdr:cNvPr>
        <xdr:cNvSpPr txBox="1"/>
      </xdr:nvSpPr>
      <xdr:spPr>
        <a:xfrm>
          <a:off x="189802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832" name="n_2mainValue【博物館】&#10;一人当たり面積">
          <a:extLst>
            <a:ext uri="{FF2B5EF4-FFF2-40B4-BE49-F238E27FC236}">
              <a16:creationId xmlns:a16="http://schemas.microsoft.com/office/drawing/2014/main" id="{00000000-0008-0000-0100-000040030000}"/>
            </a:ext>
          </a:extLst>
        </xdr:cNvPr>
        <xdr:cNvSpPr txBox="1"/>
      </xdr:nvSpPr>
      <xdr:spPr>
        <a:xfrm>
          <a:off x="181801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33" name="n_3mainValue【博物館】&#10;一人当たり面積">
          <a:extLst>
            <a:ext uri="{FF2B5EF4-FFF2-40B4-BE49-F238E27FC236}">
              <a16:creationId xmlns:a16="http://schemas.microsoft.com/office/drawing/2014/main" id="{00000000-0008-0000-0100-000041030000}"/>
            </a:ext>
          </a:extLst>
        </xdr:cNvPr>
        <xdr:cNvSpPr txBox="1"/>
      </xdr:nvSpPr>
      <xdr:spPr>
        <a:xfrm>
          <a:off x="1738637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厳しい財政状況の中、本県の有形固定資産減価償却率は、都道府県平均と比較して多くの施設類型において高くなっている。現在、平成２７年１２月に策定した「長崎県公共施設等総合管理基本方針」に基づく、施設類型ごとの個別施設計画を順次策定しているところであり、本計画に基づき、改修等による長寿命化対策などを実施していく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・とりわけ老朽化が進んでいる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については、現在、新県立図書館の整備を進めている（平成２９～令和元年度）ところであり、完成に伴って減価償却率は低くなる見通し。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博物館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については、平成１７年に長崎県美術館と長崎歴史文化博物館が開館したことから、有形固定資産減価償却率は都道府県平均よりも低い。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本県は、海岸線の延長が北海道に次ぐ全国二位の長さを誇り、多くの港湾・漁港施設を保有していることから、一人当たり有形固定資産（償却資産）額が、都道府県平均に比べて非常に高く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1,365,391
1,355,223
4,130.90
681,195,691
662,721,875
609,074
384,475,724
1,240,585,796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200-00001E000000}"/>
            </a:ext>
          </a:extLst>
        </xdr:cNvPr>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00000000-0008-0000-0200-000037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64770</xdr:rowOff>
    </xdr:from>
    <xdr:to>
      <xdr:col>24</xdr:col>
      <xdr:colOff>62865</xdr:colOff>
      <xdr:row>41</xdr:row>
      <xdr:rowOff>41910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176395" y="5519420"/>
          <a:ext cx="127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45737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00000000-0008-0000-0200-000039000000}"/>
            </a:ext>
          </a:extLst>
        </xdr:cNvPr>
        <xdr:cNvSpPr txBox="1"/>
      </xdr:nvSpPr>
      <xdr:spPr>
        <a:xfrm>
          <a:off x="4229100"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41910</xdr:rowOff>
    </xdr:from>
    <xdr:to>
      <xdr:col>24</xdr:col>
      <xdr:colOff>152400</xdr:colOff>
      <xdr:row>41</xdr:row>
      <xdr:rowOff>41910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10845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11447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00000000-0008-0000-0200-00003B000000}"/>
            </a:ext>
          </a:extLst>
        </xdr:cNvPr>
        <xdr:cNvSpPr txBox="1"/>
      </xdr:nvSpPr>
      <xdr:spPr>
        <a:xfrm>
          <a:off x="4229100" y="53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64770</xdr:rowOff>
    </xdr:from>
    <xdr:to>
      <xdr:col>24</xdr:col>
      <xdr:colOff>152400</xdr:colOff>
      <xdr:row>33</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1084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57167</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00000000-0008-0000-0200-00003D000000}"/>
            </a:ext>
          </a:extLst>
        </xdr:cNvPr>
        <xdr:cNvSpPr txBox="1"/>
      </xdr:nvSpPr>
      <xdr:spPr>
        <a:xfrm>
          <a:off x="4229100" y="6337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127500" y="635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135890</xdr:rowOff>
    </xdr:from>
    <xdr:to>
      <xdr:col>20</xdr:col>
      <xdr:colOff>38100</xdr:colOff>
      <xdr:row>38</xdr:row>
      <xdr:rowOff>66040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384550" y="6250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5717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162560</xdr:rowOff>
    </xdr:from>
    <xdr:to>
      <xdr:col>10</xdr:col>
      <xdr:colOff>165100</xdr:colOff>
      <xdr:row>34</xdr:row>
      <xdr:rowOff>92710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778000" y="5617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127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67327</xdr:rowOff>
    </xdr:from>
    <xdr:ext cx="405111" cy="259045"/>
    <xdr:sp macro="" textlink="">
      <xdr:nvSpPr>
        <xdr:cNvPr id="72" name="【体育館・プール】&#10;有形固定資産減価償却率該当値テキスト">
          <a:extLst>
            <a:ext uri="{FF2B5EF4-FFF2-40B4-BE49-F238E27FC236}">
              <a16:creationId xmlns:a16="http://schemas.microsoft.com/office/drawing/2014/main" id="{00000000-0008-0000-0200-000048000000}"/>
            </a:ext>
          </a:extLst>
        </xdr:cNvPr>
        <xdr:cNvSpPr txBox="1"/>
      </xdr:nvSpPr>
      <xdr:spPr>
        <a:xfrm>
          <a:off x="42291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384550" y="60820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95250</xdr:rowOff>
    </xdr:from>
    <xdr:to>
      <xdr:col>24</xdr:col>
      <xdr:colOff>63500</xdr:colOff>
      <xdr:row>37</xdr:row>
      <xdr:rowOff>11430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429000" y="6045200"/>
          <a:ext cx="7493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57175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80010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2622550" y="6126480"/>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113030</xdr:rowOff>
    </xdr:from>
    <xdr:to>
      <xdr:col>10</xdr:col>
      <xdr:colOff>165100</xdr:colOff>
      <xdr:row>38</xdr:row>
      <xdr:rowOff>43180</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778000" y="6228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80010</xdr:rowOff>
    </xdr:from>
    <xdr:to>
      <xdr:col>15</xdr:col>
      <xdr:colOff>50800</xdr:colOff>
      <xdr:row>37</xdr:row>
      <xdr:rowOff>163830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1828800" y="6195060"/>
          <a:ext cx="7937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57167</xdr:rowOff>
    </xdr:from>
    <xdr:ext cx="405111" cy="259045"/>
    <xdr:sp macro="" textlink="">
      <xdr:nvSpPr>
        <xdr:cNvPr id="79" name="n_1aveValue【体育館・プール】&#10;有形固定資産減価償却率">
          <a:extLst>
            <a:ext uri="{FF2B5EF4-FFF2-40B4-BE49-F238E27FC236}">
              <a16:creationId xmlns:a16="http://schemas.microsoft.com/office/drawing/2014/main" id="{00000000-0008-0000-0200-00004F000000}"/>
            </a:ext>
          </a:extLst>
        </xdr:cNvPr>
        <xdr:cNvSpPr txBox="1"/>
      </xdr:nvSpPr>
      <xdr:spPr>
        <a:xfrm>
          <a:off x="3239144" y="633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0" name="n_2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2439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109237</xdr:rowOff>
    </xdr:from>
    <xdr:ext cx="405111" cy="259045"/>
    <xdr:sp macro="" textlink="">
      <xdr:nvSpPr>
        <xdr:cNvPr id="81" name="n_3aveValue【体育館・プール】&#10;有形固定資産減価償却率">
          <a:extLst>
            <a:ext uri="{FF2B5EF4-FFF2-40B4-BE49-F238E27FC236}">
              <a16:creationId xmlns:a16="http://schemas.microsoft.com/office/drawing/2014/main" id="{00000000-0008-0000-0200-000051000000}"/>
            </a:ext>
          </a:extLst>
        </xdr:cNvPr>
        <xdr:cNvSpPr txBox="1"/>
      </xdr:nvSpPr>
      <xdr:spPr>
        <a:xfrm>
          <a:off x="1645294"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82" name="n_1main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3239144" y="586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147337</xdr:rowOff>
    </xdr:from>
    <xdr:ext cx="405111" cy="259045"/>
    <xdr:sp macro="" textlink="">
      <xdr:nvSpPr>
        <xdr:cNvPr id="83" name="n_2mainValue【体育館・プール】&#10;有形固定資産減価償却率">
          <a:extLst>
            <a:ext uri="{FF2B5EF4-FFF2-40B4-BE49-F238E27FC236}">
              <a16:creationId xmlns:a16="http://schemas.microsoft.com/office/drawing/2014/main" id="{00000000-0008-0000-0200-000053000000}"/>
            </a:ext>
          </a:extLst>
        </xdr:cNvPr>
        <xdr:cNvSpPr txBox="1"/>
      </xdr:nvSpPr>
      <xdr:spPr>
        <a:xfrm>
          <a:off x="2439044"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4" name="n_3main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64529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体育館・プール】&#10;一人当たり面積グラフ枠">
          <a:extLst>
            <a:ext uri="{FF2B5EF4-FFF2-40B4-BE49-F238E27FC236}">
              <a16:creationId xmlns:a16="http://schemas.microsoft.com/office/drawing/2014/main" id="{00000000-0008-0000-0200-000069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152400</xdr:rowOff>
    </xdr:from>
    <xdr:to>
      <xdr:col>54</xdr:col>
      <xdr:colOff>189865</xdr:colOff>
      <xdr:row>41</xdr:row>
      <xdr:rowOff>57150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9427845" y="5607050"/>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7" name="【体育館・プール】&#10;一人当たり面積最小値テキスト">
          <a:extLst>
            <a:ext uri="{FF2B5EF4-FFF2-40B4-BE49-F238E27FC236}">
              <a16:creationId xmlns:a16="http://schemas.microsoft.com/office/drawing/2014/main" id="{00000000-0008-0000-0200-00006B000000}"/>
            </a:ext>
          </a:extLst>
        </xdr:cNvPr>
        <xdr:cNvSpPr txBox="1"/>
      </xdr:nvSpPr>
      <xdr:spPr>
        <a:xfrm>
          <a:off x="948055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935990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99077</xdr:rowOff>
    </xdr:from>
    <xdr:ext cx="469744" cy="259045"/>
    <xdr:sp macro="" textlink="">
      <xdr:nvSpPr>
        <xdr:cNvPr id="109" name="【体育館・プール】&#10;一人当たり面積最大値テキスト">
          <a:extLst>
            <a:ext uri="{FF2B5EF4-FFF2-40B4-BE49-F238E27FC236}">
              <a16:creationId xmlns:a16="http://schemas.microsoft.com/office/drawing/2014/main" id="{00000000-0008-0000-0200-00006D000000}"/>
            </a:ext>
          </a:extLst>
        </xdr:cNvPr>
        <xdr:cNvSpPr txBox="1"/>
      </xdr:nvSpPr>
      <xdr:spPr>
        <a:xfrm>
          <a:off x="94805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152400</xdr:rowOff>
    </xdr:from>
    <xdr:to>
      <xdr:col>55</xdr:col>
      <xdr:colOff>88900</xdr:colOff>
      <xdr:row>33</xdr:row>
      <xdr:rowOff>152400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9359900" y="560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48277</xdr:rowOff>
    </xdr:from>
    <xdr:ext cx="469744" cy="259045"/>
    <xdr:sp macro="" textlink="">
      <xdr:nvSpPr>
        <xdr:cNvPr id="111" name="【体育館・プール】&#10;一人当たり面積平均値テキスト">
          <a:extLst>
            <a:ext uri="{FF2B5EF4-FFF2-40B4-BE49-F238E27FC236}">
              <a16:creationId xmlns:a16="http://schemas.microsoft.com/office/drawing/2014/main" id="{00000000-0008-0000-0200-00006F000000}"/>
            </a:ext>
          </a:extLst>
        </xdr:cNvPr>
        <xdr:cNvSpPr txBox="1"/>
      </xdr:nvSpPr>
      <xdr:spPr>
        <a:xfrm>
          <a:off x="948055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9398000" y="647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82550</xdr:rowOff>
    </xdr:from>
    <xdr:to>
      <xdr:col>46</xdr:col>
      <xdr:colOff>38100</xdr:colOff>
      <xdr:row>40</xdr:row>
      <xdr:rowOff>12700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7842250" y="6527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702945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9398000" y="6711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16527</xdr:rowOff>
    </xdr:from>
    <xdr:ext cx="469744" cy="259045"/>
    <xdr:sp macro="" textlink="">
      <xdr:nvSpPr>
        <xdr:cNvPr id="122" name="【体育館・プール】&#10;一人当たり面積該当値テキスト">
          <a:extLst>
            <a:ext uri="{FF2B5EF4-FFF2-40B4-BE49-F238E27FC236}">
              <a16:creationId xmlns:a16="http://schemas.microsoft.com/office/drawing/2014/main" id="{00000000-0008-0000-0200-00007A000000}"/>
            </a:ext>
          </a:extLst>
        </xdr:cNvPr>
        <xdr:cNvSpPr txBox="1"/>
      </xdr:nvSpPr>
      <xdr:spPr>
        <a:xfrm>
          <a:off x="9480550" y="662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8636000" y="6711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8686800" y="67627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7842250" y="6711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7886700" y="6762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7029450" y="6711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7080250" y="67627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29" name="n_1aveValue【体育館・プール】&#10;一人当たり面積">
          <a:extLst>
            <a:ext uri="{FF2B5EF4-FFF2-40B4-BE49-F238E27FC236}">
              <a16:creationId xmlns:a16="http://schemas.microsoft.com/office/drawing/2014/main" id="{00000000-0008-0000-0200-000081000000}"/>
            </a:ext>
          </a:extLst>
        </xdr:cNvPr>
        <xdr:cNvSpPr txBox="1"/>
      </xdr:nvSpPr>
      <xdr:spPr>
        <a:xfrm>
          <a:off x="84582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30" name="n_2aveValue【体育館・プール】&#10;一人当たり面積">
          <a:extLst>
            <a:ext uri="{FF2B5EF4-FFF2-40B4-BE49-F238E27FC236}">
              <a16:creationId xmlns:a16="http://schemas.microsoft.com/office/drawing/2014/main" id="{00000000-0008-0000-0200-000082000000}"/>
            </a:ext>
          </a:extLst>
        </xdr:cNvPr>
        <xdr:cNvSpPr txBox="1"/>
      </xdr:nvSpPr>
      <xdr:spPr>
        <a:xfrm>
          <a:off x="7677227"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31" name="n_3aveValue【体育館・プール】&#10;一人当たり面積">
          <a:extLst>
            <a:ext uri="{FF2B5EF4-FFF2-40B4-BE49-F238E27FC236}">
              <a16:creationId xmlns:a16="http://schemas.microsoft.com/office/drawing/2014/main" id="{00000000-0008-0000-0200-000083000000}"/>
            </a:ext>
          </a:extLst>
        </xdr:cNvPr>
        <xdr:cNvSpPr txBox="1"/>
      </xdr:nvSpPr>
      <xdr:spPr>
        <a:xfrm>
          <a:off x="68644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32" name="n_1mainValue【体育館・プール】&#10;一人当たり面積">
          <a:extLst>
            <a:ext uri="{FF2B5EF4-FFF2-40B4-BE49-F238E27FC236}">
              <a16:creationId xmlns:a16="http://schemas.microsoft.com/office/drawing/2014/main" id="{00000000-0008-0000-0200-000084000000}"/>
            </a:ext>
          </a:extLst>
        </xdr:cNvPr>
        <xdr:cNvSpPr txBox="1"/>
      </xdr:nvSpPr>
      <xdr:spPr>
        <a:xfrm>
          <a:off x="845827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3" name="n_2mainValue【体育館・プール】&#10;一人当たり面積">
          <a:extLst>
            <a:ext uri="{FF2B5EF4-FFF2-40B4-BE49-F238E27FC236}">
              <a16:creationId xmlns:a16="http://schemas.microsoft.com/office/drawing/2014/main" id="{00000000-0008-0000-0200-000085000000}"/>
            </a:ext>
          </a:extLst>
        </xdr:cNvPr>
        <xdr:cNvSpPr txBox="1"/>
      </xdr:nvSpPr>
      <xdr:spPr>
        <a:xfrm>
          <a:off x="76772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34" name="n_3mainValue【体育館・プール】&#10;一人当たり面積">
          <a:extLst>
            <a:ext uri="{FF2B5EF4-FFF2-40B4-BE49-F238E27FC236}">
              <a16:creationId xmlns:a16="http://schemas.microsoft.com/office/drawing/2014/main" id="{00000000-0008-0000-0200-000086000000}"/>
            </a:ext>
          </a:extLst>
        </xdr:cNvPr>
        <xdr:cNvSpPr txBox="1"/>
      </xdr:nvSpPr>
      <xdr:spPr>
        <a:xfrm>
          <a:off x="6864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陸上競技場・野球場・球技場】&#10;有形固定資産減価償却率グラフ枠">
          <a:extLst>
            <a:ext uri="{FF2B5EF4-FFF2-40B4-BE49-F238E27FC236}">
              <a16:creationId xmlns:a16="http://schemas.microsoft.com/office/drawing/2014/main" id="{00000000-0008-0000-0200-00009C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118110</xdr:rowOff>
    </xdr:from>
    <xdr:to>
      <xdr:col>24</xdr:col>
      <xdr:colOff>62865</xdr:colOff>
      <xdr:row>63</xdr:row>
      <xdr:rowOff>53340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4176395" y="9370060"/>
          <a:ext cx="1270" cy="10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57167</xdr:rowOff>
    </xdr:from>
    <xdr:ext cx="405111" cy="259045"/>
    <xdr:sp macro="" textlink="">
      <xdr:nvSpPr>
        <xdr:cNvPr id="158" name="【陸上競技場・野球場・球技場】&#10;有形固定資産減価償却率最小値テキスト">
          <a:extLst>
            <a:ext uri="{FF2B5EF4-FFF2-40B4-BE49-F238E27FC236}">
              <a16:creationId xmlns:a16="http://schemas.microsoft.com/office/drawing/2014/main" id="{00000000-0008-0000-0200-00009E000000}"/>
            </a:ext>
          </a:extLst>
        </xdr:cNvPr>
        <xdr:cNvSpPr txBox="1"/>
      </xdr:nvSpPr>
      <xdr:spPr>
        <a:xfrm>
          <a:off x="4229100" y="1046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53340</xdr:rowOff>
    </xdr:from>
    <xdr:to>
      <xdr:col>24</xdr:col>
      <xdr:colOff>152400</xdr:colOff>
      <xdr:row>63</xdr:row>
      <xdr:rowOff>53340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4108450" y="10460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64787</xdr:rowOff>
    </xdr:from>
    <xdr:ext cx="405111" cy="259045"/>
    <xdr:sp macro="" textlink="">
      <xdr:nvSpPr>
        <xdr:cNvPr id="160" name="【陸上競技場・野球場・球技場】&#10;有形固定資産減価償却率最大値テキスト">
          <a:extLst>
            <a:ext uri="{FF2B5EF4-FFF2-40B4-BE49-F238E27FC236}">
              <a16:creationId xmlns:a16="http://schemas.microsoft.com/office/drawing/2014/main" id="{00000000-0008-0000-0200-0000A0000000}"/>
            </a:ext>
          </a:extLst>
        </xdr:cNvPr>
        <xdr:cNvSpPr txBox="1"/>
      </xdr:nvSpPr>
      <xdr:spPr>
        <a:xfrm>
          <a:off x="4229100" y="915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4108450" y="9370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82567</xdr:rowOff>
    </xdr:from>
    <xdr:ext cx="405111" cy="259045"/>
    <xdr:sp macro="" textlink="">
      <xdr:nvSpPr>
        <xdr:cNvPr id="162" name="【陸上競技場・野球場・球技場】&#10;有形固定資産減価償却率平均値テキスト">
          <a:extLst>
            <a:ext uri="{FF2B5EF4-FFF2-40B4-BE49-F238E27FC236}">
              <a16:creationId xmlns:a16="http://schemas.microsoft.com/office/drawing/2014/main" id="{00000000-0008-0000-0200-0000A2000000}"/>
            </a:ext>
          </a:extLst>
        </xdr:cNvPr>
        <xdr:cNvSpPr txBox="1"/>
      </xdr:nvSpPr>
      <xdr:spPr>
        <a:xfrm>
          <a:off x="4229100" y="9994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412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93980</xdr:rowOff>
    </xdr:from>
    <xdr:to>
      <xdr:col>20</xdr:col>
      <xdr:colOff>38100</xdr:colOff>
      <xdr:row>62</xdr:row>
      <xdr:rowOff>24130</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3384550" y="10171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59690</xdr:rowOff>
    </xdr:from>
    <xdr:to>
      <xdr:col>15</xdr:col>
      <xdr:colOff>101600</xdr:colOff>
      <xdr:row>61</xdr:row>
      <xdr:rowOff>161290</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257175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114935</xdr:rowOff>
    </xdr:from>
    <xdr:to>
      <xdr:col>10</xdr:col>
      <xdr:colOff>165100</xdr:colOff>
      <xdr:row>63</xdr:row>
      <xdr:rowOff>45085</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1778000" y="10357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2540</xdr:rowOff>
    </xdr:from>
    <xdr:to>
      <xdr:col>24</xdr:col>
      <xdr:colOff>114300</xdr:colOff>
      <xdr:row>63</xdr:row>
      <xdr:rowOff>104140</xdr:rowOff>
    </xdr:to>
    <xdr:sp macro="" textlink="">
      <xdr:nvSpPr>
        <xdr:cNvPr id="172" name="楕円 171">
          <a:extLst>
            <a:ext uri="{FF2B5EF4-FFF2-40B4-BE49-F238E27FC236}">
              <a16:creationId xmlns:a16="http://schemas.microsoft.com/office/drawing/2014/main" id="{00000000-0008-0000-0200-0000AC000000}"/>
            </a:ext>
          </a:extLst>
        </xdr:cNvPr>
        <xdr:cNvSpPr/>
      </xdr:nvSpPr>
      <xdr:spPr>
        <a:xfrm>
          <a:off x="41275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88917</xdr:rowOff>
    </xdr:from>
    <xdr:ext cx="405111" cy="259045"/>
    <xdr:sp macro="" textlink="">
      <xdr:nvSpPr>
        <xdr:cNvPr id="173" name="【陸上競技場・野球場・球技場】&#10;有形固定資産減価償却率該当値テキスト">
          <a:extLst>
            <a:ext uri="{FF2B5EF4-FFF2-40B4-BE49-F238E27FC236}">
              <a16:creationId xmlns:a16="http://schemas.microsoft.com/office/drawing/2014/main" id="{00000000-0008-0000-0200-0000AD000000}"/>
            </a:ext>
          </a:extLst>
        </xdr:cNvPr>
        <xdr:cNvSpPr txBox="1"/>
      </xdr:nvSpPr>
      <xdr:spPr>
        <a:xfrm>
          <a:off x="4229100"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65405</xdr:rowOff>
    </xdr:from>
    <xdr:to>
      <xdr:col>20</xdr:col>
      <xdr:colOff>38100</xdr:colOff>
      <xdr:row>63</xdr:row>
      <xdr:rowOff>167005</xdr:rowOff>
    </xdr:to>
    <xdr:sp macro="" textlink="">
      <xdr:nvSpPr>
        <xdr:cNvPr id="174" name="楕円 173">
          <a:extLst>
            <a:ext uri="{FF2B5EF4-FFF2-40B4-BE49-F238E27FC236}">
              <a16:creationId xmlns:a16="http://schemas.microsoft.com/office/drawing/2014/main" id="{00000000-0008-0000-0200-0000AE000000}"/>
            </a:ext>
          </a:extLst>
        </xdr:cNvPr>
        <xdr:cNvSpPr/>
      </xdr:nvSpPr>
      <xdr:spPr>
        <a:xfrm>
          <a:off x="3384550" y="10473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53340</xdr:rowOff>
    </xdr:from>
    <xdr:to>
      <xdr:col>24</xdr:col>
      <xdr:colOff>63500</xdr:colOff>
      <xdr:row>63</xdr:row>
      <xdr:rowOff>116205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3429000" y="10460990"/>
          <a:ext cx="7493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130175</xdr:rowOff>
    </xdr:from>
    <xdr:to>
      <xdr:col>15</xdr:col>
      <xdr:colOff>101600</xdr:colOff>
      <xdr:row>64</xdr:row>
      <xdr:rowOff>60325</xdr:rowOff>
    </xdr:to>
    <xdr:sp macro="" textlink="">
      <xdr:nvSpPr>
        <xdr:cNvPr id="176" name="楕円 175">
          <a:extLst>
            <a:ext uri="{FF2B5EF4-FFF2-40B4-BE49-F238E27FC236}">
              <a16:creationId xmlns:a16="http://schemas.microsoft.com/office/drawing/2014/main" id="{00000000-0008-0000-0200-0000B0000000}"/>
            </a:ext>
          </a:extLst>
        </xdr:cNvPr>
        <xdr:cNvSpPr/>
      </xdr:nvSpPr>
      <xdr:spPr>
        <a:xfrm>
          <a:off x="2571750" y="10537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116205</xdr:rowOff>
    </xdr:from>
    <xdr:to>
      <xdr:col>19</xdr:col>
      <xdr:colOff>177800</xdr:colOff>
      <xdr:row>64</xdr:row>
      <xdr:rowOff>9525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2622550" y="10523855"/>
          <a:ext cx="8064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93980</xdr:rowOff>
    </xdr:from>
    <xdr:to>
      <xdr:col>10</xdr:col>
      <xdr:colOff>165100</xdr:colOff>
      <xdr:row>65</xdr:row>
      <xdr:rowOff>24130</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1778000" y="10666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9525</xdr:rowOff>
    </xdr:from>
    <xdr:to>
      <xdr:col>15</xdr:col>
      <xdr:colOff>50800</xdr:colOff>
      <xdr:row>64</xdr:row>
      <xdr:rowOff>144780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flipV="1">
          <a:off x="1828800" y="10582275"/>
          <a:ext cx="79375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40657</xdr:rowOff>
    </xdr:from>
    <xdr:ext cx="405111" cy="259045"/>
    <xdr:sp macro="" textlink="">
      <xdr:nvSpPr>
        <xdr:cNvPr id="180" name="n_1aveValue【陸上競技場・野球場・球技場】&#10;有形固定資産減価償却率">
          <a:extLst>
            <a:ext uri="{FF2B5EF4-FFF2-40B4-BE49-F238E27FC236}">
              <a16:creationId xmlns:a16="http://schemas.microsoft.com/office/drawing/2014/main" id="{00000000-0008-0000-0200-0000B4000000}"/>
            </a:ext>
          </a:extLst>
        </xdr:cNvPr>
        <xdr:cNvSpPr txBox="1"/>
      </xdr:nvSpPr>
      <xdr:spPr>
        <a:xfrm>
          <a:off x="3239144" y="995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6367</xdr:rowOff>
    </xdr:from>
    <xdr:ext cx="405111" cy="259045"/>
    <xdr:sp macro="" textlink="">
      <xdr:nvSpPr>
        <xdr:cNvPr id="181" name="n_2aveValue【陸上競技場・野球場・球技場】&#10;有形固定資産減価償却率">
          <a:extLst>
            <a:ext uri="{FF2B5EF4-FFF2-40B4-BE49-F238E27FC236}">
              <a16:creationId xmlns:a16="http://schemas.microsoft.com/office/drawing/2014/main" id="{00000000-0008-0000-0200-0000B5000000}"/>
            </a:ext>
          </a:extLst>
        </xdr:cNvPr>
        <xdr:cNvSpPr txBox="1"/>
      </xdr:nvSpPr>
      <xdr:spPr>
        <a:xfrm>
          <a:off x="2439044" y="9918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61612</xdr:rowOff>
    </xdr:from>
    <xdr:ext cx="405111" cy="259045"/>
    <xdr:sp macro="" textlink="">
      <xdr:nvSpPr>
        <xdr:cNvPr id="182" name="n_3aveValue【陸上競技場・野球場・球技場】&#10;有形固定資産減価償却率">
          <a:extLst>
            <a:ext uri="{FF2B5EF4-FFF2-40B4-BE49-F238E27FC236}">
              <a16:creationId xmlns:a16="http://schemas.microsoft.com/office/drawing/2014/main" id="{00000000-0008-0000-0200-0000B6000000}"/>
            </a:ext>
          </a:extLst>
        </xdr:cNvPr>
        <xdr:cNvSpPr txBox="1"/>
      </xdr:nvSpPr>
      <xdr:spPr>
        <a:xfrm>
          <a:off x="164529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158132</xdr:rowOff>
    </xdr:from>
    <xdr:ext cx="405111" cy="259045"/>
    <xdr:sp macro="" textlink="">
      <xdr:nvSpPr>
        <xdr:cNvPr id="183" name="n_1mainValue【陸上競技場・野球場・球技場】&#10;有形固定資産減価償却率">
          <a:extLst>
            <a:ext uri="{FF2B5EF4-FFF2-40B4-BE49-F238E27FC236}">
              <a16:creationId xmlns:a16="http://schemas.microsoft.com/office/drawing/2014/main" id="{00000000-0008-0000-0200-0000B7000000}"/>
            </a:ext>
          </a:extLst>
        </xdr:cNvPr>
        <xdr:cNvSpPr txBox="1"/>
      </xdr:nvSpPr>
      <xdr:spPr>
        <a:xfrm>
          <a:off x="3239144" y="1056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51452</xdr:rowOff>
    </xdr:from>
    <xdr:ext cx="405111" cy="259045"/>
    <xdr:sp macro="" textlink="">
      <xdr:nvSpPr>
        <xdr:cNvPr id="184" name="n_2mainValue【陸上競技場・野球場・球技場】&#10;有形固定資産減価償却率">
          <a:extLst>
            <a:ext uri="{FF2B5EF4-FFF2-40B4-BE49-F238E27FC236}">
              <a16:creationId xmlns:a16="http://schemas.microsoft.com/office/drawing/2014/main" id="{00000000-0008-0000-0200-0000B8000000}"/>
            </a:ext>
          </a:extLst>
        </xdr:cNvPr>
        <xdr:cNvSpPr txBox="1"/>
      </xdr:nvSpPr>
      <xdr:spPr>
        <a:xfrm>
          <a:off x="2439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65</xdr:row>
      <xdr:rowOff>15257</xdr:rowOff>
    </xdr:from>
    <xdr:ext cx="405111" cy="259045"/>
    <xdr:sp macro="" textlink="">
      <xdr:nvSpPr>
        <xdr:cNvPr id="185" name="n_3mainValue【陸上競技場・野球場・球技場】&#10;有形固定資産減価償却率">
          <a:extLst>
            <a:ext uri="{FF2B5EF4-FFF2-40B4-BE49-F238E27FC236}">
              <a16:creationId xmlns:a16="http://schemas.microsoft.com/office/drawing/2014/main" id="{00000000-0008-0000-0200-0000B9000000}"/>
            </a:ext>
          </a:extLst>
        </xdr:cNvPr>
        <xdr:cNvSpPr txBox="1"/>
      </xdr:nvSpPr>
      <xdr:spPr>
        <a:xfrm>
          <a:off x="1645294" y="1075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陸上競技場・野球場・球技場】&#10;一人当たり面積グラフ枠">
          <a:extLst>
            <a:ext uri="{FF2B5EF4-FFF2-40B4-BE49-F238E27FC236}">
              <a16:creationId xmlns:a16="http://schemas.microsoft.com/office/drawing/2014/main" id="{00000000-0008-0000-0200-0000D0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50619</xdr:rowOff>
    </xdr:from>
    <xdr:to>
      <xdr:col>54</xdr:col>
      <xdr:colOff>189865</xdr:colOff>
      <xdr:row>64</xdr:row>
      <xdr:rowOff>111034</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flipV="1">
          <a:off x="9427845" y="9137469"/>
          <a:ext cx="127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114861</xdr:rowOff>
    </xdr:from>
    <xdr:ext cx="469744" cy="259045"/>
    <xdr:sp macro="" textlink="">
      <xdr:nvSpPr>
        <xdr:cNvPr id="210" name="【陸上競技場・野球場・球技場】&#10;一人当たり面積最小値テキスト">
          <a:extLst>
            <a:ext uri="{FF2B5EF4-FFF2-40B4-BE49-F238E27FC236}">
              <a16:creationId xmlns:a16="http://schemas.microsoft.com/office/drawing/2014/main" id="{00000000-0008-0000-0200-0000D2000000}"/>
            </a:ext>
          </a:extLst>
        </xdr:cNvPr>
        <xdr:cNvSpPr txBox="1"/>
      </xdr:nvSpPr>
      <xdr:spPr>
        <a:xfrm>
          <a:off x="9480550" y="106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9359900" y="1068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168746</xdr:rowOff>
    </xdr:from>
    <xdr:ext cx="469744" cy="259045"/>
    <xdr:sp macro="" textlink="">
      <xdr:nvSpPr>
        <xdr:cNvPr id="212" name="【陸上競技場・野球場・球技場】&#10;一人当たり面積最大値テキスト">
          <a:extLst>
            <a:ext uri="{FF2B5EF4-FFF2-40B4-BE49-F238E27FC236}">
              <a16:creationId xmlns:a16="http://schemas.microsoft.com/office/drawing/2014/main" id="{00000000-0008-0000-0200-0000D4000000}"/>
            </a:ext>
          </a:extLst>
        </xdr:cNvPr>
        <xdr:cNvSpPr txBox="1"/>
      </xdr:nvSpPr>
      <xdr:spPr>
        <a:xfrm>
          <a:off x="9480550" y="89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50619</xdr:rowOff>
    </xdr:from>
    <xdr:to>
      <xdr:col>55</xdr:col>
      <xdr:colOff>88900</xdr:colOff>
      <xdr:row>55</xdr:row>
      <xdr:rowOff>50619</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9359900" y="9137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24328</xdr:rowOff>
    </xdr:from>
    <xdr:ext cx="469744" cy="259045"/>
    <xdr:sp macro="" textlink="">
      <xdr:nvSpPr>
        <xdr:cNvPr id="214" name="【陸上競技場・野球場・球技場】&#10;一人当たり面積平均値テキスト">
          <a:extLst>
            <a:ext uri="{FF2B5EF4-FFF2-40B4-BE49-F238E27FC236}">
              <a16:creationId xmlns:a16="http://schemas.microsoft.com/office/drawing/2014/main" id="{00000000-0008-0000-0200-0000D6000000}"/>
            </a:ext>
          </a:extLst>
        </xdr:cNvPr>
        <xdr:cNvSpPr txBox="1"/>
      </xdr:nvSpPr>
      <xdr:spPr>
        <a:xfrm>
          <a:off x="9480550" y="1010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xdr:rowOff>
    </xdr:from>
    <xdr:to>
      <xdr:col>55</xdr:col>
      <xdr:colOff>50800</xdr:colOff>
      <xdr:row>62</xdr:row>
      <xdr:rowOff>103051</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9398000" y="102440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40640</xdr:rowOff>
    </xdr:from>
    <xdr:to>
      <xdr:col>50</xdr:col>
      <xdr:colOff>165100</xdr:colOff>
      <xdr:row>62</xdr:row>
      <xdr:rowOff>142240</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863600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7842250" y="10270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110853</xdr:rowOff>
    </xdr:from>
    <xdr:to>
      <xdr:col>41</xdr:col>
      <xdr:colOff>101600</xdr:colOff>
      <xdr:row>64</xdr:row>
      <xdr:rowOff>41003</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7029450" y="105185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159838</xdr:rowOff>
    </xdr:from>
    <xdr:to>
      <xdr:col>55</xdr:col>
      <xdr:colOff>50800</xdr:colOff>
      <xdr:row>64</xdr:row>
      <xdr:rowOff>89988</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9398000" y="105674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74765</xdr:rowOff>
    </xdr:from>
    <xdr:ext cx="469744" cy="259045"/>
    <xdr:sp macro="" textlink="">
      <xdr:nvSpPr>
        <xdr:cNvPr id="225" name="【陸上競技場・野球場・球技場】&#10;一人当たり面積該当値テキスト">
          <a:extLst>
            <a:ext uri="{FF2B5EF4-FFF2-40B4-BE49-F238E27FC236}">
              <a16:creationId xmlns:a16="http://schemas.microsoft.com/office/drawing/2014/main" id="{00000000-0008-0000-0200-0000E1000000}"/>
            </a:ext>
          </a:extLst>
        </xdr:cNvPr>
        <xdr:cNvSpPr txBox="1"/>
      </xdr:nvSpPr>
      <xdr:spPr>
        <a:xfrm>
          <a:off x="9480550" y="1048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159838</xdr:rowOff>
    </xdr:from>
    <xdr:to>
      <xdr:col>50</xdr:col>
      <xdr:colOff>165100</xdr:colOff>
      <xdr:row>64</xdr:row>
      <xdr:rowOff>89988</xdr:rowOff>
    </xdr:to>
    <xdr:sp macro="" textlink="">
      <xdr:nvSpPr>
        <xdr:cNvPr id="226" name="楕円 225">
          <a:extLst>
            <a:ext uri="{FF2B5EF4-FFF2-40B4-BE49-F238E27FC236}">
              <a16:creationId xmlns:a16="http://schemas.microsoft.com/office/drawing/2014/main" id="{00000000-0008-0000-0200-0000E2000000}"/>
            </a:ext>
          </a:extLst>
        </xdr:cNvPr>
        <xdr:cNvSpPr/>
      </xdr:nvSpPr>
      <xdr:spPr>
        <a:xfrm>
          <a:off x="8636000" y="105674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39188</xdr:rowOff>
    </xdr:from>
    <xdr:to>
      <xdr:col>55</xdr:col>
      <xdr:colOff>0</xdr:colOff>
      <xdr:row>64</xdr:row>
      <xdr:rowOff>39188</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8686800" y="1061193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136978</xdr:rowOff>
    </xdr:from>
    <xdr:to>
      <xdr:col>46</xdr:col>
      <xdr:colOff>38100</xdr:colOff>
      <xdr:row>64</xdr:row>
      <xdr:rowOff>67128</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7842250" y="105446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16328</xdr:rowOff>
    </xdr:from>
    <xdr:to>
      <xdr:col>50</xdr:col>
      <xdr:colOff>114300</xdr:colOff>
      <xdr:row>64</xdr:row>
      <xdr:rowOff>39188</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7886700" y="10589078"/>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140244</xdr:rowOff>
    </xdr:from>
    <xdr:to>
      <xdr:col>41</xdr:col>
      <xdr:colOff>101600</xdr:colOff>
      <xdr:row>64</xdr:row>
      <xdr:rowOff>70394</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7029450" y="105478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16328</xdr:rowOff>
    </xdr:from>
    <xdr:to>
      <xdr:col>45</xdr:col>
      <xdr:colOff>177800</xdr:colOff>
      <xdr:row>64</xdr:row>
      <xdr:rowOff>19594</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7080250" y="10589078"/>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158767</xdr:rowOff>
    </xdr:from>
    <xdr:ext cx="469744" cy="259045"/>
    <xdr:sp macro="" textlink="">
      <xdr:nvSpPr>
        <xdr:cNvPr id="232" name="n_1aveValue【陸上競技場・野球場・球技場】&#10;一人当たり面積">
          <a:extLst>
            <a:ext uri="{FF2B5EF4-FFF2-40B4-BE49-F238E27FC236}">
              <a16:creationId xmlns:a16="http://schemas.microsoft.com/office/drawing/2014/main" id="{00000000-0008-0000-0200-0000E8000000}"/>
            </a:ext>
          </a:extLst>
        </xdr:cNvPr>
        <xdr:cNvSpPr txBox="1"/>
      </xdr:nvSpPr>
      <xdr:spPr>
        <a:xfrm>
          <a:off x="845827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33" name="n_2aveValue【陸上競技場・野球場・球技場】&#10;一人当たり面積">
          <a:extLst>
            <a:ext uri="{FF2B5EF4-FFF2-40B4-BE49-F238E27FC236}">
              <a16:creationId xmlns:a16="http://schemas.microsoft.com/office/drawing/2014/main" id="{00000000-0008-0000-0200-0000E9000000}"/>
            </a:ext>
          </a:extLst>
        </xdr:cNvPr>
        <xdr:cNvSpPr txBox="1"/>
      </xdr:nvSpPr>
      <xdr:spPr>
        <a:xfrm>
          <a:off x="7677227" y="1005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57530</xdr:rowOff>
    </xdr:from>
    <xdr:ext cx="469744" cy="259045"/>
    <xdr:sp macro="" textlink="">
      <xdr:nvSpPr>
        <xdr:cNvPr id="234" name="n_3aveValue【陸上競技場・野球場・球技場】&#10;一人当たり面積">
          <a:extLst>
            <a:ext uri="{FF2B5EF4-FFF2-40B4-BE49-F238E27FC236}">
              <a16:creationId xmlns:a16="http://schemas.microsoft.com/office/drawing/2014/main" id="{00000000-0008-0000-0200-0000EA000000}"/>
            </a:ext>
          </a:extLst>
        </xdr:cNvPr>
        <xdr:cNvSpPr txBox="1"/>
      </xdr:nvSpPr>
      <xdr:spPr>
        <a:xfrm>
          <a:off x="6864427" y="103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81115</xdr:rowOff>
    </xdr:from>
    <xdr:ext cx="469744" cy="259045"/>
    <xdr:sp macro="" textlink="">
      <xdr:nvSpPr>
        <xdr:cNvPr id="235" name="n_1mainValue【陸上競技場・野球場・球技場】&#10;一人当たり面積">
          <a:extLst>
            <a:ext uri="{FF2B5EF4-FFF2-40B4-BE49-F238E27FC236}">
              <a16:creationId xmlns:a16="http://schemas.microsoft.com/office/drawing/2014/main" id="{00000000-0008-0000-0200-0000EB000000}"/>
            </a:ext>
          </a:extLst>
        </xdr:cNvPr>
        <xdr:cNvSpPr txBox="1"/>
      </xdr:nvSpPr>
      <xdr:spPr>
        <a:xfrm>
          <a:off x="845827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58255</xdr:rowOff>
    </xdr:from>
    <xdr:ext cx="469744" cy="259045"/>
    <xdr:sp macro="" textlink="">
      <xdr:nvSpPr>
        <xdr:cNvPr id="236" name="n_2mainValue【陸上競技場・野球場・球技場】&#10;一人当たり面積">
          <a:extLst>
            <a:ext uri="{FF2B5EF4-FFF2-40B4-BE49-F238E27FC236}">
              <a16:creationId xmlns:a16="http://schemas.microsoft.com/office/drawing/2014/main" id="{00000000-0008-0000-0200-0000EC000000}"/>
            </a:ext>
          </a:extLst>
        </xdr:cNvPr>
        <xdr:cNvSpPr txBox="1"/>
      </xdr:nvSpPr>
      <xdr:spPr>
        <a:xfrm>
          <a:off x="7677227" y="106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61521</xdr:rowOff>
    </xdr:from>
    <xdr:ext cx="469744" cy="259045"/>
    <xdr:sp macro="" textlink="">
      <xdr:nvSpPr>
        <xdr:cNvPr id="237" name="n_3mainValue【陸上競技場・野球場・球技場】&#10;一人当たり面積">
          <a:extLst>
            <a:ext uri="{FF2B5EF4-FFF2-40B4-BE49-F238E27FC236}">
              <a16:creationId xmlns:a16="http://schemas.microsoft.com/office/drawing/2014/main" id="{00000000-0008-0000-0200-0000ED000000}"/>
            </a:ext>
          </a:extLst>
        </xdr:cNvPr>
        <xdr:cNvSpPr txBox="1"/>
      </xdr:nvSpPr>
      <xdr:spPr>
        <a:xfrm>
          <a:off x="6864427" y="106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県民会館】&#10;有形固定資産減価償却率グラフ枠">
          <a:extLst>
            <a:ext uri="{FF2B5EF4-FFF2-40B4-BE49-F238E27FC236}">
              <a16:creationId xmlns:a16="http://schemas.microsoft.com/office/drawing/2014/main" id="{00000000-0008-0000-0200-000003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40005</xdr:rowOff>
    </xdr:from>
    <xdr:to>
      <xdr:col>24</xdr:col>
      <xdr:colOff>62865</xdr:colOff>
      <xdr:row>84</xdr:row>
      <xdr:rowOff>133350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4176395" y="12924155"/>
          <a:ext cx="127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137177</xdr:rowOff>
    </xdr:from>
    <xdr:ext cx="405111" cy="259045"/>
    <xdr:sp macro="" textlink="">
      <xdr:nvSpPr>
        <xdr:cNvPr id="261" name="【県民会館】&#10;有形固定資産減価償却率最小値テキスト">
          <a:extLst>
            <a:ext uri="{FF2B5EF4-FFF2-40B4-BE49-F238E27FC236}">
              <a16:creationId xmlns:a16="http://schemas.microsoft.com/office/drawing/2014/main" id="{00000000-0008-0000-0200-000005010000}"/>
            </a:ext>
          </a:extLst>
        </xdr:cNvPr>
        <xdr:cNvSpPr txBox="1"/>
      </xdr:nvSpPr>
      <xdr:spPr>
        <a:xfrm>
          <a:off x="42291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133350</xdr:rowOff>
    </xdr:from>
    <xdr:to>
      <xdr:col>24</xdr:col>
      <xdr:colOff>152400</xdr:colOff>
      <xdr:row>84</xdr:row>
      <xdr:rowOff>133350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4108450" y="1400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158132</xdr:rowOff>
    </xdr:from>
    <xdr:ext cx="405111" cy="259045"/>
    <xdr:sp macro="" textlink="">
      <xdr:nvSpPr>
        <xdr:cNvPr id="263" name="【県民会館】&#10;有形固定資産減価償却率最大値テキスト">
          <a:extLst>
            <a:ext uri="{FF2B5EF4-FFF2-40B4-BE49-F238E27FC236}">
              <a16:creationId xmlns:a16="http://schemas.microsoft.com/office/drawing/2014/main" id="{00000000-0008-0000-0200-000007010000}"/>
            </a:ext>
          </a:extLst>
        </xdr:cNvPr>
        <xdr:cNvSpPr txBox="1"/>
      </xdr:nvSpPr>
      <xdr:spPr>
        <a:xfrm>
          <a:off x="4229100" y="1271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40005</xdr:rowOff>
    </xdr:from>
    <xdr:to>
      <xdr:col>24</xdr:col>
      <xdr:colOff>152400</xdr:colOff>
      <xdr:row>78</xdr:row>
      <xdr:rowOff>40005</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4108450" y="129241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95902</xdr:rowOff>
    </xdr:from>
    <xdr:ext cx="405111" cy="259045"/>
    <xdr:sp macro="" textlink="">
      <xdr:nvSpPr>
        <xdr:cNvPr id="265" name="【県民会館】&#10;有形固定資産減価償却率平均値テキスト">
          <a:extLst>
            <a:ext uri="{FF2B5EF4-FFF2-40B4-BE49-F238E27FC236}">
              <a16:creationId xmlns:a16="http://schemas.microsoft.com/office/drawing/2014/main" id="{00000000-0008-0000-0200-000009010000}"/>
            </a:ext>
          </a:extLst>
        </xdr:cNvPr>
        <xdr:cNvSpPr txBox="1"/>
      </xdr:nvSpPr>
      <xdr:spPr>
        <a:xfrm>
          <a:off x="4229100" y="13475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4127500"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2539</xdr:rowOff>
    </xdr:from>
    <xdr:to>
      <xdr:col>20</xdr:col>
      <xdr:colOff>38100</xdr:colOff>
      <xdr:row>83</xdr:row>
      <xdr:rowOff>104139</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3384550" y="137121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36830</xdr:rowOff>
    </xdr:from>
    <xdr:to>
      <xdr:col>15</xdr:col>
      <xdr:colOff>101600</xdr:colOff>
      <xdr:row>83</xdr:row>
      <xdr:rowOff>138430</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257175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114936</xdr:rowOff>
    </xdr:from>
    <xdr:to>
      <xdr:col>10</xdr:col>
      <xdr:colOff>165100</xdr:colOff>
      <xdr:row>83</xdr:row>
      <xdr:rowOff>45086</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1778000" y="13659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82550</xdr:rowOff>
    </xdr:from>
    <xdr:to>
      <xdr:col>24</xdr:col>
      <xdr:colOff>114300</xdr:colOff>
      <xdr:row>85</xdr:row>
      <xdr:rowOff>12700</xdr:rowOff>
    </xdr:to>
    <xdr:sp macro="" textlink="">
      <xdr:nvSpPr>
        <xdr:cNvPr id="275" name="楕円 274">
          <a:extLst>
            <a:ext uri="{FF2B5EF4-FFF2-40B4-BE49-F238E27FC236}">
              <a16:creationId xmlns:a16="http://schemas.microsoft.com/office/drawing/2014/main" id="{00000000-0008-0000-0200-000013010000}"/>
            </a:ext>
          </a:extLst>
        </xdr:cNvPr>
        <xdr:cNvSpPr/>
      </xdr:nvSpPr>
      <xdr:spPr>
        <a:xfrm>
          <a:off x="4127500" y="13957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168927</xdr:rowOff>
    </xdr:from>
    <xdr:ext cx="405111" cy="259045"/>
    <xdr:sp macro="" textlink="">
      <xdr:nvSpPr>
        <xdr:cNvPr id="276" name="【県民会館】&#10;有形固定資産減価償却率該当値テキスト">
          <a:extLst>
            <a:ext uri="{FF2B5EF4-FFF2-40B4-BE49-F238E27FC236}">
              <a16:creationId xmlns:a16="http://schemas.microsoft.com/office/drawing/2014/main" id="{00000000-0008-0000-0200-000014010000}"/>
            </a:ext>
          </a:extLst>
        </xdr:cNvPr>
        <xdr:cNvSpPr txBox="1"/>
      </xdr:nvSpPr>
      <xdr:spPr>
        <a:xfrm>
          <a:off x="4229100"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120650</xdr:rowOff>
    </xdr:from>
    <xdr:to>
      <xdr:col>20</xdr:col>
      <xdr:colOff>38100</xdr:colOff>
      <xdr:row>85</xdr:row>
      <xdr:rowOff>50800</xdr:rowOff>
    </xdr:to>
    <xdr:sp macro="" textlink="">
      <xdr:nvSpPr>
        <xdr:cNvPr id="277" name="楕円 276">
          <a:extLst>
            <a:ext uri="{FF2B5EF4-FFF2-40B4-BE49-F238E27FC236}">
              <a16:creationId xmlns:a16="http://schemas.microsoft.com/office/drawing/2014/main" id="{00000000-0008-0000-0200-000015010000}"/>
            </a:ext>
          </a:extLst>
        </xdr:cNvPr>
        <xdr:cNvSpPr/>
      </xdr:nvSpPr>
      <xdr:spPr>
        <a:xfrm>
          <a:off x="3384550" y="13995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85</xdr:row>
      <xdr:rowOff>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3429000" y="14008100"/>
          <a:ext cx="7493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158750</xdr:rowOff>
    </xdr:from>
    <xdr:to>
      <xdr:col>15</xdr:col>
      <xdr:colOff>101600</xdr:colOff>
      <xdr:row>85</xdr:row>
      <xdr:rowOff>88900</xdr:rowOff>
    </xdr:to>
    <xdr:sp macro="" textlink="">
      <xdr:nvSpPr>
        <xdr:cNvPr id="279" name="楕円 278">
          <a:extLst>
            <a:ext uri="{FF2B5EF4-FFF2-40B4-BE49-F238E27FC236}">
              <a16:creationId xmlns:a16="http://schemas.microsoft.com/office/drawing/2014/main" id="{00000000-0008-0000-0200-000017010000}"/>
            </a:ext>
          </a:extLst>
        </xdr:cNvPr>
        <xdr:cNvSpPr/>
      </xdr:nvSpPr>
      <xdr:spPr>
        <a:xfrm>
          <a:off x="2571750" y="1403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0</xdr:rowOff>
    </xdr:from>
    <xdr:to>
      <xdr:col>19</xdr:col>
      <xdr:colOff>177800</xdr:colOff>
      <xdr:row>85</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flipV="1">
          <a:off x="2622550" y="1403985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25400</xdr:rowOff>
    </xdr:from>
    <xdr:to>
      <xdr:col>10</xdr:col>
      <xdr:colOff>165100</xdr:colOff>
      <xdr:row>85</xdr:row>
      <xdr:rowOff>127000</xdr:rowOff>
    </xdr:to>
    <xdr:sp macro="" textlink="">
      <xdr:nvSpPr>
        <xdr:cNvPr id="281" name="楕円 280">
          <a:extLst>
            <a:ext uri="{FF2B5EF4-FFF2-40B4-BE49-F238E27FC236}">
              <a16:creationId xmlns:a16="http://schemas.microsoft.com/office/drawing/2014/main" id="{00000000-0008-0000-0200-000019010000}"/>
            </a:ext>
          </a:extLst>
        </xdr:cNvPr>
        <xdr:cNvSpPr/>
      </xdr:nvSpPr>
      <xdr:spPr>
        <a:xfrm>
          <a:off x="17780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38100</xdr:rowOff>
    </xdr:from>
    <xdr:to>
      <xdr:col>15</xdr:col>
      <xdr:colOff>50800</xdr:colOff>
      <xdr:row>85</xdr:row>
      <xdr:rowOff>76200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flipV="1">
          <a:off x="1828800" y="1407795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120666</xdr:rowOff>
    </xdr:from>
    <xdr:ext cx="405111" cy="259045"/>
    <xdr:sp macro="" textlink="">
      <xdr:nvSpPr>
        <xdr:cNvPr id="283" name="n_1aveValue【県民会館】&#10;有形固定資産減価償却率">
          <a:extLst>
            <a:ext uri="{FF2B5EF4-FFF2-40B4-BE49-F238E27FC236}">
              <a16:creationId xmlns:a16="http://schemas.microsoft.com/office/drawing/2014/main" id="{00000000-0008-0000-0200-00001B010000}"/>
            </a:ext>
          </a:extLst>
        </xdr:cNvPr>
        <xdr:cNvSpPr txBox="1"/>
      </xdr:nvSpPr>
      <xdr:spPr>
        <a:xfrm>
          <a:off x="3239144" y="1350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154957</xdr:rowOff>
    </xdr:from>
    <xdr:ext cx="405111" cy="259045"/>
    <xdr:sp macro="" textlink="">
      <xdr:nvSpPr>
        <xdr:cNvPr id="284" name="n_2aveValue【県民会館】&#10;有形固定資産減価償却率">
          <a:extLst>
            <a:ext uri="{FF2B5EF4-FFF2-40B4-BE49-F238E27FC236}">
              <a16:creationId xmlns:a16="http://schemas.microsoft.com/office/drawing/2014/main" id="{00000000-0008-0000-0200-00001C010000}"/>
            </a:ext>
          </a:extLst>
        </xdr:cNvPr>
        <xdr:cNvSpPr txBox="1"/>
      </xdr:nvSpPr>
      <xdr:spPr>
        <a:xfrm>
          <a:off x="2439044" y="1353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61613</xdr:rowOff>
    </xdr:from>
    <xdr:ext cx="405111" cy="259045"/>
    <xdr:sp macro="" textlink="">
      <xdr:nvSpPr>
        <xdr:cNvPr id="285" name="n_3aveValue【県民会館】&#10;有形固定資産減価償却率">
          <a:extLst>
            <a:ext uri="{FF2B5EF4-FFF2-40B4-BE49-F238E27FC236}">
              <a16:creationId xmlns:a16="http://schemas.microsoft.com/office/drawing/2014/main" id="{00000000-0008-0000-0200-00001D010000}"/>
            </a:ext>
          </a:extLst>
        </xdr:cNvPr>
        <xdr:cNvSpPr txBox="1"/>
      </xdr:nvSpPr>
      <xdr:spPr>
        <a:xfrm>
          <a:off x="1645294" y="13441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41927</xdr:rowOff>
    </xdr:from>
    <xdr:ext cx="405111" cy="259045"/>
    <xdr:sp macro="" textlink="">
      <xdr:nvSpPr>
        <xdr:cNvPr id="286" name="n_1mainValue【県民会館】&#10;有形固定資産減価償却率">
          <a:extLst>
            <a:ext uri="{FF2B5EF4-FFF2-40B4-BE49-F238E27FC236}">
              <a16:creationId xmlns:a16="http://schemas.microsoft.com/office/drawing/2014/main" id="{00000000-0008-0000-0200-00001E010000}"/>
            </a:ext>
          </a:extLst>
        </xdr:cNvPr>
        <xdr:cNvSpPr txBox="1"/>
      </xdr:nvSpPr>
      <xdr:spPr>
        <a:xfrm>
          <a:off x="32391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80027</xdr:rowOff>
    </xdr:from>
    <xdr:ext cx="405111" cy="259045"/>
    <xdr:sp macro="" textlink="">
      <xdr:nvSpPr>
        <xdr:cNvPr id="287" name="n_2mainValue【県民会館】&#10;有形固定資産減価償却率">
          <a:extLst>
            <a:ext uri="{FF2B5EF4-FFF2-40B4-BE49-F238E27FC236}">
              <a16:creationId xmlns:a16="http://schemas.microsoft.com/office/drawing/2014/main" id="{00000000-0008-0000-0200-00001F010000}"/>
            </a:ext>
          </a:extLst>
        </xdr:cNvPr>
        <xdr:cNvSpPr txBox="1"/>
      </xdr:nvSpPr>
      <xdr:spPr>
        <a:xfrm>
          <a:off x="2439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118127</xdr:rowOff>
    </xdr:from>
    <xdr:ext cx="405111" cy="259045"/>
    <xdr:sp macro="" textlink="">
      <xdr:nvSpPr>
        <xdr:cNvPr id="288" name="n_3mainValue【県民会館】&#10;有形固定資産減価償却率">
          <a:extLst>
            <a:ext uri="{FF2B5EF4-FFF2-40B4-BE49-F238E27FC236}">
              <a16:creationId xmlns:a16="http://schemas.microsoft.com/office/drawing/2014/main" id="{00000000-0008-0000-0200-000020010000}"/>
            </a:ext>
          </a:extLst>
        </xdr:cNvPr>
        <xdr:cNvSpPr txBox="1"/>
      </xdr:nvSpPr>
      <xdr:spPr>
        <a:xfrm>
          <a:off x="164529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県民会館】&#10;一人当たり面積グラフ枠">
          <a:extLst>
            <a:ext uri="{FF2B5EF4-FFF2-40B4-BE49-F238E27FC236}">
              <a16:creationId xmlns:a16="http://schemas.microsoft.com/office/drawing/2014/main" id="{00000000-0008-0000-0200-000038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5443</xdr:rowOff>
    </xdr:from>
    <xdr:to>
      <xdr:col>54</xdr:col>
      <xdr:colOff>189865</xdr:colOff>
      <xdr:row>86</xdr:row>
      <xdr:rowOff>38100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9427845" y="12889593"/>
          <a:ext cx="127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314" name="【県民会館】&#10;一人当たり面積最小値テキスト">
          <a:extLst>
            <a:ext uri="{FF2B5EF4-FFF2-40B4-BE49-F238E27FC236}">
              <a16:creationId xmlns:a16="http://schemas.microsoft.com/office/drawing/2014/main" id="{00000000-0008-0000-0200-00003A010000}"/>
            </a:ext>
          </a:extLst>
        </xdr:cNvPr>
        <xdr:cNvSpPr txBox="1"/>
      </xdr:nvSpPr>
      <xdr:spPr>
        <a:xfrm>
          <a:off x="948055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935990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123570</xdr:rowOff>
    </xdr:from>
    <xdr:ext cx="469744" cy="259045"/>
    <xdr:sp macro="" textlink="">
      <xdr:nvSpPr>
        <xdr:cNvPr id="316" name="【県民会館】&#10;一人当たり面積最大値テキスト">
          <a:extLst>
            <a:ext uri="{FF2B5EF4-FFF2-40B4-BE49-F238E27FC236}">
              <a16:creationId xmlns:a16="http://schemas.microsoft.com/office/drawing/2014/main" id="{00000000-0008-0000-0200-00003C010000}"/>
            </a:ext>
          </a:extLst>
        </xdr:cNvPr>
        <xdr:cNvSpPr txBox="1"/>
      </xdr:nvSpPr>
      <xdr:spPr>
        <a:xfrm>
          <a:off x="9480550" y="126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935990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10177</xdr:rowOff>
    </xdr:from>
    <xdr:ext cx="469744" cy="259045"/>
    <xdr:sp macro="" textlink="">
      <xdr:nvSpPr>
        <xdr:cNvPr id="318" name="【県民会館】&#10;一人当たり面積平均値テキスト">
          <a:extLst>
            <a:ext uri="{FF2B5EF4-FFF2-40B4-BE49-F238E27FC236}">
              <a16:creationId xmlns:a16="http://schemas.microsoft.com/office/drawing/2014/main" id="{00000000-0008-0000-0200-00003E010000}"/>
            </a:ext>
          </a:extLst>
        </xdr:cNvPr>
        <xdr:cNvSpPr txBox="1"/>
      </xdr:nvSpPr>
      <xdr:spPr>
        <a:xfrm>
          <a:off x="9480550" y="13389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9398000" y="13538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117929</xdr:rowOff>
    </xdr:from>
    <xdr:to>
      <xdr:col>50</xdr:col>
      <xdr:colOff>165100</xdr:colOff>
      <xdr:row>83</xdr:row>
      <xdr:rowOff>48079</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863600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19957</xdr:rowOff>
    </xdr:from>
    <xdr:to>
      <xdr:col>46</xdr:col>
      <xdr:colOff>38100</xdr:colOff>
      <xdr:row>82</xdr:row>
      <xdr:rowOff>121557</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7842250" y="13564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3629</xdr:rowOff>
    </xdr:from>
    <xdr:to>
      <xdr:col>41</xdr:col>
      <xdr:colOff>101600</xdr:colOff>
      <xdr:row>84</xdr:row>
      <xdr:rowOff>105229</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7029450" y="138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9398000" y="14198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73677</xdr:rowOff>
    </xdr:from>
    <xdr:ext cx="469744" cy="259045"/>
    <xdr:sp macro="" textlink="">
      <xdr:nvSpPr>
        <xdr:cNvPr id="329" name="【県民会館】&#10;一人当たり面積該当値テキスト">
          <a:extLst>
            <a:ext uri="{FF2B5EF4-FFF2-40B4-BE49-F238E27FC236}">
              <a16:creationId xmlns:a16="http://schemas.microsoft.com/office/drawing/2014/main" id="{00000000-0008-0000-0200-000049010000}"/>
            </a:ext>
          </a:extLst>
        </xdr:cNvPr>
        <xdr:cNvSpPr txBox="1"/>
      </xdr:nvSpPr>
      <xdr:spPr>
        <a:xfrm>
          <a:off x="9480550"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19957</xdr:rowOff>
    </xdr:from>
    <xdr:to>
      <xdr:col>50</xdr:col>
      <xdr:colOff>165100</xdr:colOff>
      <xdr:row>86</xdr:row>
      <xdr:rowOff>121557</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8636000" y="142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70757</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flipV="1">
          <a:off x="8686800" y="14243050"/>
          <a:ext cx="7429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19957</xdr:rowOff>
    </xdr:from>
    <xdr:to>
      <xdr:col>46</xdr:col>
      <xdr:colOff>38100</xdr:colOff>
      <xdr:row>86</xdr:row>
      <xdr:rowOff>121557</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7842250" y="142249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70757</xdr:rowOff>
    </xdr:from>
    <xdr:to>
      <xdr:col>50</xdr:col>
      <xdr:colOff>114300</xdr:colOff>
      <xdr:row>86</xdr:row>
      <xdr:rowOff>70757</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7886700" y="1427570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19957</xdr:rowOff>
    </xdr:from>
    <xdr:to>
      <xdr:col>41</xdr:col>
      <xdr:colOff>101600</xdr:colOff>
      <xdr:row>86</xdr:row>
      <xdr:rowOff>121557</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7029450" y="142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70757</xdr:rowOff>
    </xdr:from>
    <xdr:to>
      <xdr:col>45</xdr:col>
      <xdr:colOff>177800</xdr:colOff>
      <xdr:row>86</xdr:row>
      <xdr:rowOff>70757</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7080250" y="1427570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64606</xdr:rowOff>
    </xdr:from>
    <xdr:ext cx="469744" cy="259045"/>
    <xdr:sp macro="" textlink="">
      <xdr:nvSpPr>
        <xdr:cNvPr id="336" name="n_1aveValue【県民会館】&#10;一人当たり面積">
          <a:extLst>
            <a:ext uri="{FF2B5EF4-FFF2-40B4-BE49-F238E27FC236}">
              <a16:creationId xmlns:a16="http://schemas.microsoft.com/office/drawing/2014/main" id="{00000000-0008-0000-0200-000050010000}"/>
            </a:ext>
          </a:extLst>
        </xdr:cNvPr>
        <xdr:cNvSpPr txBox="1"/>
      </xdr:nvSpPr>
      <xdr:spPr>
        <a:xfrm>
          <a:off x="845827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138084</xdr:rowOff>
    </xdr:from>
    <xdr:ext cx="469744" cy="259045"/>
    <xdr:sp macro="" textlink="">
      <xdr:nvSpPr>
        <xdr:cNvPr id="337" name="n_2aveValue【県民会館】&#10;一人当たり面積">
          <a:extLst>
            <a:ext uri="{FF2B5EF4-FFF2-40B4-BE49-F238E27FC236}">
              <a16:creationId xmlns:a16="http://schemas.microsoft.com/office/drawing/2014/main" id="{00000000-0008-0000-0200-000051010000}"/>
            </a:ext>
          </a:extLst>
        </xdr:cNvPr>
        <xdr:cNvSpPr txBox="1"/>
      </xdr:nvSpPr>
      <xdr:spPr>
        <a:xfrm>
          <a:off x="7677227" y="1335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121756</xdr:rowOff>
    </xdr:from>
    <xdr:ext cx="469744" cy="259045"/>
    <xdr:sp macro="" textlink="">
      <xdr:nvSpPr>
        <xdr:cNvPr id="338" name="n_3aveValue【県民会館】&#10;一人当たり面積">
          <a:extLst>
            <a:ext uri="{FF2B5EF4-FFF2-40B4-BE49-F238E27FC236}">
              <a16:creationId xmlns:a16="http://schemas.microsoft.com/office/drawing/2014/main" id="{00000000-0008-0000-0200-000052010000}"/>
            </a:ext>
          </a:extLst>
        </xdr:cNvPr>
        <xdr:cNvSpPr txBox="1"/>
      </xdr:nvSpPr>
      <xdr:spPr>
        <a:xfrm>
          <a:off x="6864427" y="136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112684</xdr:rowOff>
    </xdr:from>
    <xdr:ext cx="469744" cy="259045"/>
    <xdr:sp macro="" textlink="">
      <xdr:nvSpPr>
        <xdr:cNvPr id="339" name="n_1mainValue【県民会館】&#10;一人当たり面積">
          <a:extLst>
            <a:ext uri="{FF2B5EF4-FFF2-40B4-BE49-F238E27FC236}">
              <a16:creationId xmlns:a16="http://schemas.microsoft.com/office/drawing/2014/main" id="{00000000-0008-0000-0200-000053010000}"/>
            </a:ext>
          </a:extLst>
        </xdr:cNvPr>
        <xdr:cNvSpPr txBox="1"/>
      </xdr:nvSpPr>
      <xdr:spPr>
        <a:xfrm>
          <a:off x="8458277" y="1431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112684</xdr:rowOff>
    </xdr:from>
    <xdr:ext cx="469744" cy="259045"/>
    <xdr:sp macro="" textlink="">
      <xdr:nvSpPr>
        <xdr:cNvPr id="340" name="n_2mainValue【県民会館】&#10;一人当たり面積">
          <a:extLst>
            <a:ext uri="{FF2B5EF4-FFF2-40B4-BE49-F238E27FC236}">
              <a16:creationId xmlns:a16="http://schemas.microsoft.com/office/drawing/2014/main" id="{00000000-0008-0000-0200-000054010000}"/>
            </a:ext>
          </a:extLst>
        </xdr:cNvPr>
        <xdr:cNvSpPr txBox="1"/>
      </xdr:nvSpPr>
      <xdr:spPr>
        <a:xfrm>
          <a:off x="7677227" y="1431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112684</xdr:rowOff>
    </xdr:from>
    <xdr:ext cx="469744" cy="259045"/>
    <xdr:sp macro="" textlink="">
      <xdr:nvSpPr>
        <xdr:cNvPr id="341" name="n_3mainValue【県民会館】&#10;一人当たり面積">
          <a:extLst>
            <a:ext uri="{FF2B5EF4-FFF2-40B4-BE49-F238E27FC236}">
              <a16:creationId xmlns:a16="http://schemas.microsoft.com/office/drawing/2014/main" id="{00000000-0008-0000-0200-000055010000}"/>
            </a:ext>
          </a:extLst>
        </xdr:cNvPr>
        <xdr:cNvSpPr txBox="1"/>
      </xdr:nvSpPr>
      <xdr:spPr>
        <a:xfrm>
          <a:off x="6864427" y="1431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保健所】&#10;有形固定資産減価償却率グラフ枠">
          <a:extLst>
            <a:ext uri="{FF2B5EF4-FFF2-40B4-BE49-F238E27FC236}">
              <a16:creationId xmlns:a16="http://schemas.microsoft.com/office/drawing/2014/main" id="{00000000-0008-0000-0200-00006A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121920</xdr:rowOff>
    </xdr:from>
    <xdr:to>
      <xdr:col>24</xdr:col>
      <xdr:colOff>62865</xdr:colOff>
      <xdr:row>107</xdr:row>
      <xdr:rowOff>89536</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4176395" y="16523970"/>
          <a:ext cx="127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93363</xdr:rowOff>
    </xdr:from>
    <xdr:ext cx="405111" cy="259045"/>
    <xdr:sp macro="" textlink="">
      <xdr:nvSpPr>
        <xdr:cNvPr id="364" name="【保健所】&#10;有形固定資産減価償却率最小値テキスト">
          <a:extLst>
            <a:ext uri="{FF2B5EF4-FFF2-40B4-BE49-F238E27FC236}">
              <a16:creationId xmlns:a16="http://schemas.microsoft.com/office/drawing/2014/main" id="{00000000-0008-0000-0200-00006C010000}"/>
            </a:ext>
          </a:extLst>
        </xdr:cNvPr>
        <xdr:cNvSpPr txBox="1"/>
      </xdr:nvSpPr>
      <xdr:spPr>
        <a:xfrm>
          <a:off x="42291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4108450" y="17863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68597</xdr:rowOff>
    </xdr:from>
    <xdr:ext cx="405111" cy="259045"/>
    <xdr:sp macro="" textlink="">
      <xdr:nvSpPr>
        <xdr:cNvPr id="366" name="【保健所】&#10;有形固定資産減価償却率最大値テキスト">
          <a:extLst>
            <a:ext uri="{FF2B5EF4-FFF2-40B4-BE49-F238E27FC236}">
              <a16:creationId xmlns:a16="http://schemas.microsoft.com/office/drawing/2014/main" id="{00000000-0008-0000-0200-00006E010000}"/>
            </a:ext>
          </a:extLst>
        </xdr:cNvPr>
        <xdr:cNvSpPr txBox="1"/>
      </xdr:nvSpPr>
      <xdr:spPr>
        <a:xfrm>
          <a:off x="4229100" y="1629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41084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91457</xdr:rowOff>
    </xdr:from>
    <xdr:ext cx="405111" cy="259045"/>
    <xdr:sp macro="" textlink="">
      <xdr:nvSpPr>
        <xdr:cNvPr id="368" name="【保健所】&#10;有形固定資産減価償却率平均値テキスト">
          <a:extLst>
            <a:ext uri="{FF2B5EF4-FFF2-40B4-BE49-F238E27FC236}">
              <a16:creationId xmlns:a16="http://schemas.microsoft.com/office/drawing/2014/main" id="{00000000-0008-0000-0200-000070010000}"/>
            </a:ext>
          </a:extLst>
        </xdr:cNvPr>
        <xdr:cNvSpPr txBox="1"/>
      </xdr:nvSpPr>
      <xdr:spPr>
        <a:xfrm>
          <a:off x="4229100" y="17007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113030</xdr:rowOff>
    </xdr:from>
    <xdr:to>
      <xdr:col>24</xdr:col>
      <xdr:colOff>114300</xdr:colOff>
      <xdr:row>103</xdr:row>
      <xdr:rowOff>43180</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4127500" y="170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103505</xdr:rowOff>
    </xdr:from>
    <xdr:to>
      <xdr:col>20</xdr:col>
      <xdr:colOff>38100</xdr:colOff>
      <xdr:row>103</xdr:row>
      <xdr:rowOff>33655</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3384550" y="1701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53975</xdr:rowOff>
    </xdr:from>
    <xdr:to>
      <xdr:col>15</xdr:col>
      <xdr:colOff>101600</xdr:colOff>
      <xdr:row>102</xdr:row>
      <xdr:rowOff>155575</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257175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164464</xdr:rowOff>
    </xdr:from>
    <xdr:to>
      <xdr:col>10</xdr:col>
      <xdr:colOff>165100</xdr:colOff>
      <xdr:row>103</xdr:row>
      <xdr:rowOff>94614</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1778000" y="170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61595</xdr:rowOff>
    </xdr:from>
    <xdr:to>
      <xdr:col>24</xdr:col>
      <xdr:colOff>114300</xdr:colOff>
      <xdr:row>101</xdr:row>
      <xdr:rowOff>163195</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4127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84472</xdr:rowOff>
    </xdr:from>
    <xdr:ext cx="405111" cy="259045"/>
    <xdr:sp macro="" textlink="">
      <xdr:nvSpPr>
        <xdr:cNvPr id="379" name="【保健所】&#10;有形固定資産減価償却率該当値テキスト">
          <a:extLst>
            <a:ext uri="{FF2B5EF4-FFF2-40B4-BE49-F238E27FC236}">
              <a16:creationId xmlns:a16="http://schemas.microsoft.com/office/drawing/2014/main" id="{00000000-0008-0000-0200-00007B010000}"/>
            </a:ext>
          </a:extLst>
        </xdr:cNvPr>
        <xdr:cNvSpPr txBox="1"/>
      </xdr:nvSpPr>
      <xdr:spPr>
        <a:xfrm>
          <a:off x="4229100" y="1665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95886</xdr:rowOff>
    </xdr:from>
    <xdr:to>
      <xdr:col>20</xdr:col>
      <xdr:colOff>38100</xdr:colOff>
      <xdr:row>102</xdr:row>
      <xdr:rowOff>26036</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3384550" y="168408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112395</xdr:rowOff>
    </xdr:from>
    <xdr:to>
      <xdr:col>24</xdr:col>
      <xdr:colOff>63500</xdr:colOff>
      <xdr:row>101</xdr:row>
      <xdr:rowOff>146686</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3429000" y="16857345"/>
          <a:ext cx="7493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257175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101</xdr:row>
      <xdr:rowOff>146686</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2622550" y="16878300"/>
          <a:ext cx="80645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107314</xdr:rowOff>
    </xdr:from>
    <xdr:to>
      <xdr:col>10</xdr:col>
      <xdr:colOff>165100</xdr:colOff>
      <xdr:row>102</xdr:row>
      <xdr:rowOff>37464</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1778000" y="168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101</xdr:row>
      <xdr:rowOff>158114</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1828800" y="16878300"/>
          <a:ext cx="79375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24782</xdr:rowOff>
    </xdr:from>
    <xdr:ext cx="405111" cy="259045"/>
    <xdr:sp macro="" textlink="">
      <xdr:nvSpPr>
        <xdr:cNvPr id="386" name="n_1aveValue【保健所】&#10;有形固定資産減価償却率">
          <a:extLst>
            <a:ext uri="{FF2B5EF4-FFF2-40B4-BE49-F238E27FC236}">
              <a16:creationId xmlns:a16="http://schemas.microsoft.com/office/drawing/2014/main" id="{00000000-0008-0000-0200-000082010000}"/>
            </a:ext>
          </a:extLst>
        </xdr:cNvPr>
        <xdr:cNvSpPr txBox="1"/>
      </xdr:nvSpPr>
      <xdr:spPr>
        <a:xfrm>
          <a:off x="3239144" y="1711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146702</xdr:rowOff>
    </xdr:from>
    <xdr:ext cx="405111" cy="259045"/>
    <xdr:sp macro="" textlink="">
      <xdr:nvSpPr>
        <xdr:cNvPr id="387" name="n_2aveValue【保健所】&#10;有形固定資産減価償却率">
          <a:extLst>
            <a:ext uri="{FF2B5EF4-FFF2-40B4-BE49-F238E27FC236}">
              <a16:creationId xmlns:a16="http://schemas.microsoft.com/office/drawing/2014/main" id="{00000000-0008-0000-0200-000083010000}"/>
            </a:ext>
          </a:extLst>
        </xdr:cNvPr>
        <xdr:cNvSpPr txBox="1"/>
      </xdr:nvSpPr>
      <xdr:spPr>
        <a:xfrm>
          <a:off x="2439044"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85741</xdr:rowOff>
    </xdr:from>
    <xdr:ext cx="405111" cy="259045"/>
    <xdr:sp macro="" textlink="">
      <xdr:nvSpPr>
        <xdr:cNvPr id="388" name="n_3aveValue【保健所】&#10;有形固定資産減価償却率">
          <a:extLst>
            <a:ext uri="{FF2B5EF4-FFF2-40B4-BE49-F238E27FC236}">
              <a16:creationId xmlns:a16="http://schemas.microsoft.com/office/drawing/2014/main" id="{00000000-0008-0000-0200-000084010000}"/>
            </a:ext>
          </a:extLst>
        </xdr:cNvPr>
        <xdr:cNvSpPr txBox="1"/>
      </xdr:nvSpPr>
      <xdr:spPr>
        <a:xfrm>
          <a:off x="1645294" y="1717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42563</xdr:rowOff>
    </xdr:from>
    <xdr:ext cx="405111" cy="259045"/>
    <xdr:sp macro="" textlink="">
      <xdr:nvSpPr>
        <xdr:cNvPr id="389" name="n_1mainValue【保健所】&#10;有形固定資産減価償却率">
          <a:extLst>
            <a:ext uri="{FF2B5EF4-FFF2-40B4-BE49-F238E27FC236}">
              <a16:creationId xmlns:a16="http://schemas.microsoft.com/office/drawing/2014/main" id="{00000000-0008-0000-0200-000085010000}"/>
            </a:ext>
          </a:extLst>
        </xdr:cNvPr>
        <xdr:cNvSpPr txBox="1"/>
      </xdr:nvSpPr>
      <xdr:spPr>
        <a:xfrm>
          <a:off x="3239144" y="1661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390" name="n_2mainValue【保健所】&#10;有形固定資産減価償却率">
          <a:extLst>
            <a:ext uri="{FF2B5EF4-FFF2-40B4-BE49-F238E27FC236}">
              <a16:creationId xmlns:a16="http://schemas.microsoft.com/office/drawing/2014/main" id="{00000000-0008-0000-0200-000086010000}"/>
            </a:ext>
          </a:extLst>
        </xdr:cNvPr>
        <xdr:cNvSpPr txBox="1"/>
      </xdr:nvSpPr>
      <xdr:spPr>
        <a:xfrm>
          <a:off x="2439044" y="1660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53991</xdr:rowOff>
    </xdr:from>
    <xdr:ext cx="405111" cy="259045"/>
    <xdr:sp macro="" textlink="">
      <xdr:nvSpPr>
        <xdr:cNvPr id="391" name="n_3mainValue【保健所】&#10;有形固定資産減価償却率">
          <a:extLst>
            <a:ext uri="{FF2B5EF4-FFF2-40B4-BE49-F238E27FC236}">
              <a16:creationId xmlns:a16="http://schemas.microsoft.com/office/drawing/2014/main" id="{00000000-0008-0000-0200-000087010000}"/>
            </a:ext>
          </a:extLst>
        </xdr:cNvPr>
        <xdr:cNvSpPr txBox="1"/>
      </xdr:nvSpPr>
      <xdr:spPr>
        <a:xfrm>
          <a:off x="1645294" y="1662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保健所】&#10;一人当たり面積グラフ枠">
          <a:extLst>
            <a:ext uri="{FF2B5EF4-FFF2-40B4-BE49-F238E27FC236}">
              <a16:creationId xmlns:a16="http://schemas.microsoft.com/office/drawing/2014/main" id="{00000000-0008-0000-0200-00009B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flipV="1">
          <a:off x="9427845" y="16649700"/>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13" name="【保健所】&#10;一人当たり面積最小値テキスト">
          <a:extLst>
            <a:ext uri="{FF2B5EF4-FFF2-40B4-BE49-F238E27FC236}">
              <a16:creationId xmlns:a16="http://schemas.microsoft.com/office/drawing/2014/main" id="{00000000-0008-0000-0200-00009D010000}"/>
            </a:ext>
          </a:extLst>
        </xdr:cNvPr>
        <xdr:cNvSpPr txBox="1"/>
      </xdr:nvSpPr>
      <xdr:spPr>
        <a:xfrm>
          <a:off x="948055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9359900" y="18112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15" name="【保健所】&#10;一人当たり面積最大値テキスト">
          <a:extLst>
            <a:ext uri="{FF2B5EF4-FFF2-40B4-BE49-F238E27FC236}">
              <a16:creationId xmlns:a16="http://schemas.microsoft.com/office/drawing/2014/main" id="{00000000-0008-0000-0200-00009F010000}"/>
            </a:ext>
          </a:extLst>
        </xdr:cNvPr>
        <xdr:cNvSpPr txBox="1"/>
      </xdr:nvSpPr>
      <xdr:spPr>
        <a:xfrm>
          <a:off x="948055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935990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105427</xdr:rowOff>
    </xdr:from>
    <xdr:ext cx="469744" cy="259045"/>
    <xdr:sp macro="" textlink="">
      <xdr:nvSpPr>
        <xdr:cNvPr id="417" name="【保健所】&#10;一人当たり面積平均値テキスト">
          <a:extLst>
            <a:ext uri="{FF2B5EF4-FFF2-40B4-BE49-F238E27FC236}">
              <a16:creationId xmlns:a16="http://schemas.microsoft.com/office/drawing/2014/main" id="{00000000-0008-0000-0200-0000A1010000}"/>
            </a:ext>
          </a:extLst>
        </xdr:cNvPr>
        <xdr:cNvSpPr txBox="1"/>
      </xdr:nvSpPr>
      <xdr:spPr>
        <a:xfrm>
          <a:off x="9480550" y="17364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939800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86360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105411</xdr:rowOff>
    </xdr:from>
    <xdr:to>
      <xdr:col>41</xdr:col>
      <xdr:colOff>101600</xdr:colOff>
      <xdr:row>108</xdr:row>
      <xdr:rowOff>35561</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702945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9398000" y="17604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152416</xdr:rowOff>
    </xdr:from>
    <xdr:ext cx="469744" cy="259045"/>
    <xdr:sp macro="" textlink="">
      <xdr:nvSpPr>
        <xdr:cNvPr id="428" name="【保健所】&#10;一人当たり面積該当値テキスト">
          <a:extLst>
            <a:ext uri="{FF2B5EF4-FFF2-40B4-BE49-F238E27FC236}">
              <a16:creationId xmlns:a16="http://schemas.microsoft.com/office/drawing/2014/main" id="{00000000-0008-0000-0200-0000AC010000}"/>
            </a:ext>
          </a:extLst>
        </xdr:cNvPr>
        <xdr:cNvSpPr txBox="1"/>
      </xdr:nvSpPr>
      <xdr:spPr>
        <a:xfrm>
          <a:off x="9480550" y="1758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86360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53339</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8686800" y="176555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7842250" y="17696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144780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7886700" y="17655539"/>
          <a:ext cx="8001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702945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144780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7080250" y="177469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435" name="n_1aveValue【保健所】&#10;一人当たり面積">
          <a:extLst>
            <a:ext uri="{FF2B5EF4-FFF2-40B4-BE49-F238E27FC236}">
              <a16:creationId xmlns:a16="http://schemas.microsoft.com/office/drawing/2014/main" id="{00000000-0008-0000-0200-0000B3010000}"/>
            </a:ext>
          </a:extLst>
        </xdr:cNvPr>
        <xdr:cNvSpPr txBox="1"/>
      </xdr:nvSpPr>
      <xdr:spPr>
        <a:xfrm>
          <a:off x="845827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36" name="n_2aveValue【保健所】&#10;一人当たり面積">
          <a:extLst>
            <a:ext uri="{FF2B5EF4-FFF2-40B4-BE49-F238E27FC236}">
              <a16:creationId xmlns:a16="http://schemas.microsoft.com/office/drawing/2014/main" id="{00000000-0008-0000-0200-0000B4010000}"/>
            </a:ext>
          </a:extLst>
        </xdr:cNvPr>
        <xdr:cNvSpPr txBox="1"/>
      </xdr:nvSpPr>
      <xdr:spPr>
        <a:xfrm>
          <a:off x="7677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26688</xdr:rowOff>
    </xdr:from>
    <xdr:ext cx="469744" cy="259045"/>
    <xdr:sp macro="" textlink="">
      <xdr:nvSpPr>
        <xdr:cNvPr id="437" name="n_3aveValue【保健所】&#10;一人当たり面積">
          <a:extLst>
            <a:ext uri="{FF2B5EF4-FFF2-40B4-BE49-F238E27FC236}">
              <a16:creationId xmlns:a16="http://schemas.microsoft.com/office/drawing/2014/main" id="{00000000-0008-0000-0200-0000B5010000}"/>
            </a:ext>
          </a:extLst>
        </xdr:cNvPr>
        <xdr:cNvSpPr txBox="1"/>
      </xdr:nvSpPr>
      <xdr:spPr>
        <a:xfrm>
          <a:off x="68644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95266</xdr:rowOff>
    </xdr:from>
    <xdr:ext cx="469744" cy="259045"/>
    <xdr:sp macro="" textlink="">
      <xdr:nvSpPr>
        <xdr:cNvPr id="438" name="n_1mainValue【保健所】&#10;一人当たり面積">
          <a:extLst>
            <a:ext uri="{FF2B5EF4-FFF2-40B4-BE49-F238E27FC236}">
              <a16:creationId xmlns:a16="http://schemas.microsoft.com/office/drawing/2014/main" id="{00000000-0008-0000-0200-0000B6010000}"/>
            </a:ext>
          </a:extLst>
        </xdr:cNvPr>
        <xdr:cNvSpPr txBox="1"/>
      </xdr:nvSpPr>
      <xdr:spPr>
        <a:xfrm>
          <a:off x="845827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39" name="n_2mainValue【保健所】&#10;一人当たり面積">
          <a:extLst>
            <a:ext uri="{FF2B5EF4-FFF2-40B4-BE49-F238E27FC236}">
              <a16:creationId xmlns:a16="http://schemas.microsoft.com/office/drawing/2014/main" id="{00000000-0008-0000-0200-0000B7010000}"/>
            </a:ext>
          </a:extLst>
        </xdr:cNvPr>
        <xdr:cNvSpPr txBox="1"/>
      </xdr:nvSpPr>
      <xdr:spPr>
        <a:xfrm>
          <a:off x="76772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40657</xdr:rowOff>
    </xdr:from>
    <xdr:ext cx="469744" cy="259045"/>
    <xdr:sp macro="" textlink="">
      <xdr:nvSpPr>
        <xdr:cNvPr id="440" name="n_3mainValue【保健所】&#10;一人当たり面積">
          <a:extLst>
            <a:ext uri="{FF2B5EF4-FFF2-40B4-BE49-F238E27FC236}">
              <a16:creationId xmlns:a16="http://schemas.microsoft.com/office/drawing/2014/main" id="{00000000-0008-0000-0200-0000B8010000}"/>
            </a:ext>
          </a:extLst>
        </xdr:cNvPr>
        <xdr:cNvSpPr txBox="1"/>
      </xdr:nvSpPr>
      <xdr:spPr>
        <a:xfrm>
          <a:off x="68644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2" name="【試験研究機関】&#10;有形固定資産減価償却率グラフ枠">
          <a:extLst>
            <a:ext uri="{FF2B5EF4-FFF2-40B4-BE49-F238E27FC236}">
              <a16:creationId xmlns:a16="http://schemas.microsoft.com/office/drawing/2014/main" id="{00000000-0008-0000-0200-0000CE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40</xdr:row>
      <xdr:rowOff>167640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4698345" y="5565140"/>
          <a:ext cx="1269"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17</xdr:rowOff>
    </xdr:from>
    <xdr:ext cx="405111" cy="259045"/>
    <xdr:sp macro="" textlink="">
      <xdr:nvSpPr>
        <xdr:cNvPr id="464" name="【試験研究機関】&#10;有形固定資産減価償却率最小値テキスト">
          <a:extLst>
            <a:ext uri="{FF2B5EF4-FFF2-40B4-BE49-F238E27FC236}">
              <a16:creationId xmlns:a16="http://schemas.microsoft.com/office/drawing/2014/main" id="{00000000-0008-0000-0200-0000D0010000}"/>
            </a:ext>
          </a:extLst>
        </xdr:cNvPr>
        <xdr:cNvSpPr txBox="1"/>
      </xdr:nvSpPr>
      <xdr:spPr>
        <a:xfrm>
          <a:off x="1474470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461135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66" name="【試験研究機関】&#10;有形固定資産減価償却率最大値テキスト">
          <a:extLst>
            <a:ext uri="{FF2B5EF4-FFF2-40B4-BE49-F238E27FC236}">
              <a16:creationId xmlns:a16="http://schemas.microsoft.com/office/drawing/2014/main" id="{00000000-0008-0000-0200-0000D2010000}"/>
            </a:ext>
          </a:extLst>
        </xdr:cNvPr>
        <xdr:cNvSpPr txBox="1"/>
      </xdr:nvSpPr>
      <xdr:spPr>
        <a:xfrm>
          <a:off x="14744700"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46113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170197</xdr:rowOff>
    </xdr:from>
    <xdr:ext cx="405111" cy="259045"/>
    <xdr:sp macro="" textlink="">
      <xdr:nvSpPr>
        <xdr:cNvPr id="468" name="【試験研究機関】&#10;有形固定資産減価償却率平均値テキスト">
          <a:extLst>
            <a:ext uri="{FF2B5EF4-FFF2-40B4-BE49-F238E27FC236}">
              <a16:creationId xmlns:a16="http://schemas.microsoft.com/office/drawing/2014/main" id="{00000000-0008-0000-0200-0000D4010000}"/>
            </a:ext>
          </a:extLst>
        </xdr:cNvPr>
        <xdr:cNvSpPr txBox="1"/>
      </xdr:nvSpPr>
      <xdr:spPr>
        <a:xfrm>
          <a:off x="14744700" y="5783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4649450" y="5932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135890</xdr:rowOff>
    </xdr:from>
    <xdr:to>
      <xdr:col>81</xdr:col>
      <xdr:colOff>101600</xdr:colOff>
      <xdr:row>36</xdr:row>
      <xdr:rowOff>66040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1388745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135890</xdr:rowOff>
    </xdr:from>
    <xdr:to>
      <xdr:col>76</xdr:col>
      <xdr:colOff>165100</xdr:colOff>
      <xdr:row>36</xdr:row>
      <xdr:rowOff>66040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309370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78740</xdr:rowOff>
    </xdr:from>
    <xdr:to>
      <xdr:col>72</xdr:col>
      <xdr:colOff>38100</xdr:colOff>
      <xdr:row>37</xdr:row>
      <xdr:rowOff>8890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2299950" y="60286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4649450" y="6121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156227</xdr:rowOff>
    </xdr:from>
    <xdr:ext cx="405111" cy="259045"/>
    <xdr:sp macro="" textlink="">
      <xdr:nvSpPr>
        <xdr:cNvPr id="479" name="【試験研究機関】&#10;有形固定資産減価償却率該当値テキスト">
          <a:extLst>
            <a:ext uri="{FF2B5EF4-FFF2-40B4-BE49-F238E27FC236}">
              <a16:creationId xmlns:a16="http://schemas.microsoft.com/office/drawing/2014/main" id="{00000000-0008-0000-0200-0000DF010000}"/>
            </a:ext>
          </a:extLst>
        </xdr:cNvPr>
        <xdr:cNvSpPr txBox="1"/>
      </xdr:nvSpPr>
      <xdr:spPr>
        <a:xfrm>
          <a:off x="147447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388745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64770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13938250" y="6172200"/>
          <a:ext cx="762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13093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76200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13144500" y="617982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113030</xdr:rowOff>
    </xdr:from>
    <xdr:to>
      <xdr:col>72</xdr:col>
      <xdr:colOff>38100</xdr:colOff>
      <xdr:row>38</xdr:row>
      <xdr:rowOff>43180</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12299950" y="62280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37</xdr:row>
      <xdr:rowOff>163830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12344400" y="6191250"/>
          <a:ext cx="8001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82567</xdr:rowOff>
    </xdr:from>
    <xdr:ext cx="405111" cy="259045"/>
    <xdr:sp macro="" textlink="">
      <xdr:nvSpPr>
        <xdr:cNvPr id="486" name="n_1aveValue【試験研究機関】&#10;有形固定資産減価償却率">
          <a:extLst>
            <a:ext uri="{FF2B5EF4-FFF2-40B4-BE49-F238E27FC236}">
              <a16:creationId xmlns:a16="http://schemas.microsoft.com/office/drawing/2014/main" id="{00000000-0008-0000-0200-0000E6010000}"/>
            </a:ext>
          </a:extLst>
        </xdr:cNvPr>
        <xdr:cNvSpPr txBox="1"/>
      </xdr:nvSpPr>
      <xdr:spPr>
        <a:xfrm>
          <a:off x="137420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82567</xdr:rowOff>
    </xdr:from>
    <xdr:ext cx="405111" cy="259045"/>
    <xdr:sp macro="" textlink="">
      <xdr:nvSpPr>
        <xdr:cNvPr id="487" name="n_2aveValue【試験研究機関】&#10;有形固定資産減価償却率">
          <a:extLst>
            <a:ext uri="{FF2B5EF4-FFF2-40B4-BE49-F238E27FC236}">
              <a16:creationId xmlns:a16="http://schemas.microsoft.com/office/drawing/2014/main" id="{00000000-0008-0000-0200-0000E7010000}"/>
            </a:ext>
          </a:extLst>
        </xdr:cNvPr>
        <xdr:cNvSpPr txBox="1"/>
      </xdr:nvSpPr>
      <xdr:spPr>
        <a:xfrm>
          <a:off x="1296099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25417</xdr:rowOff>
    </xdr:from>
    <xdr:ext cx="405111" cy="259045"/>
    <xdr:sp macro="" textlink="">
      <xdr:nvSpPr>
        <xdr:cNvPr id="488" name="n_3aveValue【試験研究機関】&#10;有形固定資産減価償却率">
          <a:extLst>
            <a:ext uri="{FF2B5EF4-FFF2-40B4-BE49-F238E27FC236}">
              <a16:creationId xmlns:a16="http://schemas.microsoft.com/office/drawing/2014/main" id="{00000000-0008-0000-0200-0000E8010000}"/>
            </a:ext>
          </a:extLst>
        </xdr:cNvPr>
        <xdr:cNvSpPr txBox="1"/>
      </xdr:nvSpPr>
      <xdr:spPr>
        <a:xfrm>
          <a:off x="12167244" y="581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106697</xdr:rowOff>
    </xdr:from>
    <xdr:ext cx="405111" cy="259045"/>
    <xdr:sp macro="" textlink="">
      <xdr:nvSpPr>
        <xdr:cNvPr id="489" name="n_1mainValue【試験研究機関】&#10;有形固定資産減価償却率">
          <a:extLst>
            <a:ext uri="{FF2B5EF4-FFF2-40B4-BE49-F238E27FC236}">
              <a16:creationId xmlns:a16="http://schemas.microsoft.com/office/drawing/2014/main" id="{00000000-0008-0000-0200-0000E9010000}"/>
            </a:ext>
          </a:extLst>
        </xdr:cNvPr>
        <xdr:cNvSpPr txBox="1"/>
      </xdr:nvSpPr>
      <xdr:spPr>
        <a:xfrm>
          <a:off x="137420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118127</xdr:rowOff>
    </xdr:from>
    <xdr:ext cx="405111" cy="259045"/>
    <xdr:sp macro="" textlink="">
      <xdr:nvSpPr>
        <xdr:cNvPr id="490" name="n_2mainValue【試験研究機関】&#10;有形固定資産減価償却率">
          <a:extLst>
            <a:ext uri="{FF2B5EF4-FFF2-40B4-BE49-F238E27FC236}">
              <a16:creationId xmlns:a16="http://schemas.microsoft.com/office/drawing/2014/main" id="{00000000-0008-0000-0200-0000EA010000}"/>
            </a:ext>
          </a:extLst>
        </xdr:cNvPr>
        <xdr:cNvSpPr txBox="1"/>
      </xdr:nvSpPr>
      <xdr:spPr>
        <a:xfrm>
          <a:off x="12960994"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34307</xdr:rowOff>
    </xdr:from>
    <xdr:ext cx="405111" cy="259045"/>
    <xdr:sp macro="" textlink="">
      <xdr:nvSpPr>
        <xdr:cNvPr id="491" name="n_3mainValue【試験研究機関】&#10;有形固定資産減価償却率">
          <a:extLst>
            <a:ext uri="{FF2B5EF4-FFF2-40B4-BE49-F238E27FC236}">
              <a16:creationId xmlns:a16="http://schemas.microsoft.com/office/drawing/2014/main" id="{00000000-0008-0000-0200-0000EB010000}"/>
            </a:ext>
          </a:extLst>
        </xdr:cNvPr>
        <xdr:cNvSpPr txBox="1"/>
      </xdr:nvSpPr>
      <xdr:spPr>
        <a:xfrm>
          <a:off x="1216724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試験研究機関】&#10;一人当たり面積グラフ枠">
          <a:extLst>
            <a:ext uri="{FF2B5EF4-FFF2-40B4-BE49-F238E27FC236}">
              <a16:creationId xmlns:a16="http://schemas.microsoft.com/office/drawing/2014/main" id="{00000000-0008-0000-0200-00000202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144236</xdr:rowOff>
    </xdr:from>
    <xdr:to>
      <xdr:col>116</xdr:col>
      <xdr:colOff>62864</xdr:colOff>
      <xdr:row>41</xdr:row>
      <xdr:rowOff>155122</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19949795" y="5598886"/>
          <a:ext cx="1269"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516" name="【試験研究機関】&#10;一人当たり面積最小値テキスト">
          <a:extLst>
            <a:ext uri="{FF2B5EF4-FFF2-40B4-BE49-F238E27FC236}">
              <a16:creationId xmlns:a16="http://schemas.microsoft.com/office/drawing/2014/main" id="{00000000-0008-0000-0200-000004020000}"/>
            </a:ext>
          </a:extLst>
        </xdr:cNvPr>
        <xdr:cNvSpPr txBox="1"/>
      </xdr:nvSpPr>
      <xdr:spPr>
        <a:xfrm>
          <a:off x="20002500" y="693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9881850" y="693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90913</xdr:rowOff>
    </xdr:from>
    <xdr:ext cx="469744" cy="259045"/>
    <xdr:sp macro="" textlink="">
      <xdr:nvSpPr>
        <xdr:cNvPr id="518" name="【試験研究機関】&#10;一人当たり面積最大値テキスト">
          <a:extLst>
            <a:ext uri="{FF2B5EF4-FFF2-40B4-BE49-F238E27FC236}">
              <a16:creationId xmlns:a16="http://schemas.microsoft.com/office/drawing/2014/main" id="{00000000-0008-0000-0200-000006020000}"/>
            </a:ext>
          </a:extLst>
        </xdr:cNvPr>
        <xdr:cNvSpPr txBox="1"/>
      </xdr:nvSpPr>
      <xdr:spPr>
        <a:xfrm>
          <a:off x="20002500" y="53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144236</xdr:rowOff>
    </xdr:from>
    <xdr:to>
      <xdr:col>116</xdr:col>
      <xdr:colOff>152400</xdr:colOff>
      <xdr:row>33</xdr:row>
      <xdr:rowOff>144236</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9881850" y="5598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50999</xdr:rowOff>
    </xdr:from>
    <xdr:ext cx="469744" cy="259045"/>
    <xdr:sp macro="" textlink="">
      <xdr:nvSpPr>
        <xdr:cNvPr id="520" name="【試験研究機関】&#10;一人当たり面積平均値テキスト">
          <a:extLst>
            <a:ext uri="{FF2B5EF4-FFF2-40B4-BE49-F238E27FC236}">
              <a16:creationId xmlns:a16="http://schemas.microsoft.com/office/drawing/2014/main" id="{00000000-0008-0000-0200-000008020000}"/>
            </a:ext>
          </a:extLst>
        </xdr:cNvPr>
        <xdr:cNvSpPr txBox="1"/>
      </xdr:nvSpPr>
      <xdr:spPr>
        <a:xfrm>
          <a:off x="20002500" y="600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28122</xdr:rowOff>
    </xdr:from>
    <xdr:to>
      <xdr:col>116</xdr:col>
      <xdr:colOff>114300</xdr:colOff>
      <xdr:row>37</xdr:row>
      <xdr:rowOff>129722</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9900900" y="614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17236</xdr:rowOff>
    </xdr:from>
    <xdr:to>
      <xdr:col>112</xdr:col>
      <xdr:colOff>38100</xdr:colOff>
      <xdr:row>37</xdr:row>
      <xdr:rowOff>118836</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9157950" y="613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156028</xdr:rowOff>
    </xdr:from>
    <xdr:to>
      <xdr:col>107</xdr:col>
      <xdr:colOff>101600</xdr:colOff>
      <xdr:row>37</xdr:row>
      <xdr:rowOff>86178</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8345150" y="6105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7551400" y="654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104322</xdr:rowOff>
    </xdr:from>
    <xdr:to>
      <xdr:col>116</xdr:col>
      <xdr:colOff>114300</xdr:colOff>
      <xdr:row>42</xdr:row>
      <xdr:rowOff>34472</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9900900" y="68797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19249</xdr:rowOff>
    </xdr:from>
    <xdr:ext cx="469744" cy="259045"/>
    <xdr:sp macro="" textlink="">
      <xdr:nvSpPr>
        <xdr:cNvPr id="531" name="【試験研究機関】&#10;一人当たり面積該当値テキスト">
          <a:extLst>
            <a:ext uri="{FF2B5EF4-FFF2-40B4-BE49-F238E27FC236}">
              <a16:creationId xmlns:a16="http://schemas.microsoft.com/office/drawing/2014/main" id="{00000000-0008-0000-0200-000013020000}"/>
            </a:ext>
          </a:extLst>
        </xdr:cNvPr>
        <xdr:cNvSpPr txBox="1"/>
      </xdr:nvSpPr>
      <xdr:spPr>
        <a:xfrm>
          <a:off x="20002500" y="679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104322</xdr:rowOff>
    </xdr:from>
    <xdr:to>
      <xdr:col>112</xdr:col>
      <xdr:colOff>38100</xdr:colOff>
      <xdr:row>42</xdr:row>
      <xdr:rowOff>34472</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9157950" y="68797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155122</xdr:rowOff>
    </xdr:from>
    <xdr:to>
      <xdr:col>116</xdr:col>
      <xdr:colOff>63500</xdr:colOff>
      <xdr:row>41</xdr:row>
      <xdr:rowOff>155122</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9202400" y="693057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104322</xdr:rowOff>
    </xdr:from>
    <xdr:to>
      <xdr:col>107</xdr:col>
      <xdr:colOff>101600</xdr:colOff>
      <xdr:row>42</xdr:row>
      <xdr:rowOff>34472</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8345150" y="68797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155122</xdr:rowOff>
    </xdr:from>
    <xdr:to>
      <xdr:col>111</xdr:col>
      <xdr:colOff>177800</xdr:colOff>
      <xdr:row>41</xdr:row>
      <xdr:rowOff>155122</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395950" y="693057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104322</xdr:rowOff>
    </xdr:from>
    <xdr:to>
      <xdr:col>102</xdr:col>
      <xdr:colOff>165100</xdr:colOff>
      <xdr:row>42</xdr:row>
      <xdr:rowOff>34472</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7551400" y="68797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155122</xdr:rowOff>
    </xdr:from>
    <xdr:to>
      <xdr:col>107</xdr:col>
      <xdr:colOff>50800</xdr:colOff>
      <xdr:row>41</xdr:row>
      <xdr:rowOff>155122</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7602200" y="693057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135363</xdr:rowOff>
    </xdr:from>
    <xdr:ext cx="469744" cy="259045"/>
    <xdr:sp macro="" textlink="">
      <xdr:nvSpPr>
        <xdr:cNvPr id="538" name="n_1aveValue【試験研究機関】&#10;一人当たり面積">
          <a:extLst>
            <a:ext uri="{FF2B5EF4-FFF2-40B4-BE49-F238E27FC236}">
              <a16:creationId xmlns:a16="http://schemas.microsoft.com/office/drawing/2014/main" id="{00000000-0008-0000-0200-00001A020000}"/>
            </a:ext>
          </a:extLst>
        </xdr:cNvPr>
        <xdr:cNvSpPr txBox="1"/>
      </xdr:nvSpPr>
      <xdr:spPr>
        <a:xfrm>
          <a:off x="18980227" y="592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102705</xdr:rowOff>
    </xdr:from>
    <xdr:ext cx="469744" cy="259045"/>
    <xdr:sp macro="" textlink="">
      <xdr:nvSpPr>
        <xdr:cNvPr id="539" name="n_2aveValue【試験研究機関】&#10;一人当たり面積">
          <a:extLst>
            <a:ext uri="{FF2B5EF4-FFF2-40B4-BE49-F238E27FC236}">
              <a16:creationId xmlns:a16="http://schemas.microsoft.com/office/drawing/2014/main" id="{00000000-0008-0000-0200-00001B020000}"/>
            </a:ext>
          </a:extLst>
        </xdr:cNvPr>
        <xdr:cNvSpPr txBox="1"/>
      </xdr:nvSpPr>
      <xdr:spPr>
        <a:xfrm>
          <a:off x="18180127" y="588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40" name="n_3aveValue【試験研究機関】&#10;一人当たり面積">
          <a:extLst>
            <a:ext uri="{FF2B5EF4-FFF2-40B4-BE49-F238E27FC236}">
              <a16:creationId xmlns:a16="http://schemas.microsoft.com/office/drawing/2014/main" id="{00000000-0008-0000-0200-00001C020000}"/>
            </a:ext>
          </a:extLst>
        </xdr:cNvPr>
        <xdr:cNvSpPr txBox="1"/>
      </xdr:nvSpPr>
      <xdr:spPr>
        <a:xfrm>
          <a:off x="1738637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25599</xdr:rowOff>
    </xdr:from>
    <xdr:ext cx="469744" cy="259045"/>
    <xdr:sp macro="" textlink="">
      <xdr:nvSpPr>
        <xdr:cNvPr id="541" name="n_1mainValue【試験研究機関】&#10;一人当たり面積">
          <a:extLst>
            <a:ext uri="{FF2B5EF4-FFF2-40B4-BE49-F238E27FC236}">
              <a16:creationId xmlns:a16="http://schemas.microsoft.com/office/drawing/2014/main" id="{00000000-0008-0000-0200-00001D020000}"/>
            </a:ext>
          </a:extLst>
        </xdr:cNvPr>
        <xdr:cNvSpPr txBox="1"/>
      </xdr:nvSpPr>
      <xdr:spPr>
        <a:xfrm>
          <a:off x="18980227" y="696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25599</xdr:rowOff>
    </xdr:from>
    <xdr:ext cx="469744" cy="259045"/>
    <xdr:sp macro="" textlink="">
      <xdr:nvSpPr>
        <xdr:cNvPr id="542" name="n_2mainValue【試験研究機関】&#10;一人当たり面積">
          <a:extLst>
            <a:ext uri="{FF2B5EF4-FFF2-40B4-BE49-F238E27FC236}">
              <a16:creationId xmlns:a16="http://schemas.microsoft.com/office/drawing/2014/main" id="{00000000-0008-0000-0200-00001E020000}"/>
            </a:ext>
          </a:extLst>
        </xdr:cNvPr>
        <xdr:cNvSpPr txBox="1"/>
      </xdr:nvSpPr>
      <xdr:spPr>
        <a:xfrm>
          <a:off x="18180127" y="696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25599</xdr:rowOff>
    </xdr:from>
    <xdr:ext cx="469744" cy="259045"/>
    <xdr:sp macro="" textlink="">
      <xdr:nvSpPr>
        <xdr:cNvPr id="543" name="n_3mainValue【試験研究機関】&#10;一人当たり面積">
          <a:extLst>
            <a:ext uri="{FF2B5EF4-FFF2-40B4-BE49-F238E27FC236}">
              <a16:creationId xmlns:a16="http://schemas.microsoft.com/office/drawing/2014/main" id="{00000000-0008-0000-0200-00001F020000}"/>
            </a:ext>
          </a:extLst>
        </xdr:cNvPr>
        <xdr:cNvSpPr txBox="1"/>
      </xdr:nvSpPr>
      <xdr:spPr>
        <a:xfrm>
          <a:off x="17386377" y="696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5" name="【警察施設】&#10;有形固定資産減価償却率グラフ枠">
          <a:extLst>
            <a:ext uri="{FF2B5EF4-FFF2-40B4-BE49-F238E27FC236}">
              <a16:creationId xmlns:a16="http://schemas.microsoft.com/office/drawing/2014/main" id="{00000000-0008-0000-0200-000035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83820</xdr:rowOff>
    </xdr:from>
    <xdr:to>
      <xdr:col>85</xdr:col>
      <xdr:colOff>126364</xdr:colOff>
      <xdr:row>62</xdr:row>
      <xdr:rowOff>156210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14698345" y="9170670"/>
          <a:ext cx="1269"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160037</xdr:rowOff>
    </xdr:from>
    <xdr:ext cx="405111" cy="259045"/>
    <xdr:sp macro="" textlink="">
      <xdr:nvSpPr>
        <xdr:cNvPr id="567" name="【警察施設】&#10;有形固定資産減価償却率最小値テキスト">
          <a:extLst>
            <a:ext uri="{FF2B5EF4-FFF2-40B4-BE49-F238E27FC236}">
              <a16:creationId xmlns:a16="http://schemas.microsoft.com/office/drawing/2014/main" id="{00000000-0008-0000-0200-000037020000}"/>
            </a:ext>
          </a:extLst>
        </xdr:cNvPr>
        <xdr:cNvSpPr txBox="1"/>
      </xdr:nvSpPr>
      <xdr:spPr>
        <a:xfrm>
          <a:off x="14744700" y="1040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4611350" y="10398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30497</xdr:rowOff>
    </xdr:from>
    <xdr:ext cx="405111" cy="259045"/>
    <xdr:sp macro="" textlink="">
      <xdr:nvSpPr>
        <xdr:cNvPr id="569" name="【警察施設】&#10;有形固定資産減価償却率最大値テキスト">
          <a:extLst>
            <a:ext uri="{FF2B5EF4-FFF2-40B4-BE49-F238E27FC236}">
              <a16:creationId xmlns:a16="http://schemas.microsoft.com/office/drawing/2014/main" id="{00000000-0008-0000-0200-000039020000}"/>
            </a:ext>
          </a:extLst>
        </xdr:cNvPr>
        <xdr:cNvSpPr txBox="1"/>
      </xdr:nvSpPr>
      <xdr:spPr>
        <a:xfrm>
          <a:off x="14744700"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83820</xdr:rowOff>
    </xdr:from>
    <xdr:to>
      <xdr:col>86</xdr:col>
      <xdr:colOff>25400</xdr:colOff>
      <xdr:row>55</xdr:row>
      <xdr:rowOff>83820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4611350" y="9170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124477</xdr:rowOff>
    </xdr:from>
    <xdr:ext cx="405111" cy="259045"/>
    <xdr:sp macro="" textlink="">
      <xdr:nvSpPr>
        <xdr:cNvPr id="571" name="【警察施設】&#10;有形固定資産減価償却率平均値テキスト">
          <a:extLst>
            <a:ext uri="{FF2B5EF4-FFF2-40B4-BE49-F238E27FC236}">
              <a16:creationId xmlns:a16="http://schemas.microsoft.com/office/drawing/2014/main" id="{00000000-0008-0000-0200-00003B020000}"/>
            </a:ext>
          </a:extLst>
        </xdr:cNvPr>
        <xdr:cNvSpPr txBox="1"/>
      </xdr:nvSpPr>
      <xdr:spPr>
        <a:xfrm>
          <a:off x="14744700" y="970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4649450" y="984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52070</xdr:rowOff>
    </xdr:from>
    <xdr:to>
      <xdr:col>81</xdr:col>
      <xdr:colOff>101600</xdr:colOff>
      <xdr:row>60</xdr:row>
      <xdr:rowOff>153670</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38874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30937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71120</xdr:rowOff>
    </xdr:from>
    <xdr:to>
      <xdr:col>72</xdr:col>
      <xdr:colOff>38100</xdr:colOff>
      <xdr:row>58</xdr:row>
      <xdr:rowOff>1270</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2299950" y="9488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4649450" y="99225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160037</xdr:rowOff>
    </xdr:from>
    <xdr:ext cx="405111" cy="259045"/>
    <xdr:sp macro="" textlink="">
      <xdr:nvSpPr>
        <xdr:cNvPr id="582" name="【警察施設】&#10;有形固定資産減価償却率該当値テキスト">
          <a:extLst>
            <a:ext uri="{FF2B5EF4-FFF2-40B4-BE49-F238E27FC236}">
              <a16:creationId xmlns:a16="http://schemas.microsoft.com/office/drawing/2014/main" id="{00000000-0008-0000-0200-000046020000}"/>
            </a:ext>
          </a:extLst>
        </xdr:cNvPr>
        <xdr:cNvSpPr txBox="1"/>
      </xdr:nvSpPr>
      <xdr:spPr>
        <a:xfrm>
          <a:off x="14744700"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3887450" y="10021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60960</xdr:rowOff>
    </xdr:from>
    <xdr:to>
      <xdr:col>85</xdr:col>
      <xdr:colOff>127000</xdr:colOff>
      <xdr:row>60</xdr:row>
      <xdr:rowOff>160020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13938250" y="9973310"/>
          <a:ext cx="762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158750</xdr:rowOff>
    </xdr:from>
    <xdr:to>
      <xdr:col>76</xdr:col>
      <xdr:colOff>165100</xdr:colOff>
      <xdr:row>56</xdr:row>
      <xdr:rowOff>88900</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3093700" y="9245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38100</xdr:rowOff>
    </xdr:from>
    <xdr:to>
      <xdr:col>81</xdr:col>
      <xdr:colOff>50800</xdr:colOff>
      <xdr:row>60</xdr:row>
      <xdr:rowOff>160020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3144500" y="9290050"/>
          <a:ext cx="793750" cy="78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97790</xdr:rowOff>
    </xdr:from>
    <xdr:to>
      <xdr:col>72</xdr:col>
      <xdr:colOff>38100</xdr:colOff>
      <xdr:row>56</xdr:row>
      <xdr:rowOff>27940</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2299950" y="91846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148590</xdr:rowOff>
    </xdr:from>
    <xdr:to>
      <xdr:col>76</xdr:col>
      <xdr:colOff>114300</xdr:colOff>
      <xdr:row>56</xdr:row>
      <xdr:rowOff>38100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344400" y="9235440"/>
          <a:ext cx="8001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170197</xdr:rowOff>
    </xdr:from>
    <xdr:ext cx="405111" cy="259045"/>
    <xdr:sp macro="" textlink="">
      <xdr:nvSpPr>
        <xdr:cNvPr id="589" name="n_1aveValue【警察施設】&#10;有形固定資産減価償却率">
          <a:extLst>
            <a:ext uri="{FF2B5EF4-FFF2-40B4-BE49-F238E27FC236}">
              <a16:creationId xmlns:a16="http://schemas.microsoft.com/office/drawing/2014/main" id="{00000000-0008-0000-0200-00004D020000}"/>
            </a:ext>
          </a:extLst>
        </xdr:cNvPr>
        <xdr:cNvSpPr txBox="1"/>
      </xdr:nvSpPr>
      <xdr:spPr>
        <a:xfrm>
          <a:off x="137420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49547</xdr:rowOff>
    </xdr:from>
    <xdr:ext cx="405111" cy="259045"/>
    <xdr:sp macro="" textlink="">
      <xdr:nvSpPr>
        <xdr:cNvPr id="590" name="n_2aveValue【警察施設】&#10;有形固定資産減価償却率">
          <a:extLst>
            <a:ext uri="{FF2B5EF4-FFF2-40B4-BE49-F238E27FC236}">
              <a16:creationId xmlns:a16="http://schemas.microsoft.com/office/drawing/2014/main" id="{00000000-0008-0000-0200-00004E020000}"/>
            </a:ext>
          </a:extLst>
        </xdr:cNvPr>
        <xdr:cNvSpPr txBox="1"/>
      </xdr:nvSpPr>
      <xdr:spPr>
        <a:xfrm>
          <a:off x="1296099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163847</xdr:rowOff>
    </xdr:from>
    <xdr:ext cx="405111" cy="259045"/>
    <xdr:sp macro="" textlink="">
      <xdr:nvSpPr>
        <xdr:cNvPr id="591" name="n_3aveValue【警察施設】&#10;有形固定資産減価償却率">
          <a:extLst>
            <a:ext uri="{FF2B5EF4-FFF2-40B4-BE49-F238E27FC236}">
              <a16:creationId xmlns:a16="http://schemas.microsoft.com/office/drawing/2014/main" id="{00000000-0008-0000-0200-00004F020000}"/>
            </a:ext>
          </a:extLst>
        </xdr:cNvPr>
        <xdr:cNvSpPr txBox="1"/>
      </xdr:nvSpPr>
      <xdr:spPr>
        <a:xfrm>
          <a:off x="121672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92" name="n_1mainValue【警察施設】&#10;有形固定資産減価償却率">
          <a:extLst>
            <a:ext uri="{FF2B5EF4-FFF2-40B4-BE49-F238E27FC236}">
              <a16:creationId xmlns:a16="http://schemas.microsoft.com/office/drawing/2014/main" id="{00000000-0008-0000-0200-000050020000}"/>
            </a:ext>
          </a:extLst>
        </xdr:cNvPr>
        <xdr:cNvSpPr txBox="1"/>
      </xdr:nvSpPr>
      <xdr:spPr>
        <a:xfrm>
          <a:off x="137420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105427</xdr:rowOff>
    </xdr:from>
    <xdr:ext cx="405111" cy="259045"/>
    <xdr:sp macro="" textlink="">
      <xdr:nvSpPr>
        <xdr:cNvPr id="593" name="n_2mainValue【警察施設】&#10;有形固定資産減価償却率">
          <a:extLst>
            <a:ext uri="{FF2B5EF4-FFF2-40B4-BE49-F238E27FC236}">
              <a16:creationId xmlns:a16="http://schemas.microsoft.com/office/drawing/2014/main" id="{00000000-0008-0000-0200-000051020000}"/>
            </a:ext>
          </a:extLst>
        </xdr:cNvPr>
        <xdr:cNvSpPr txBox="1"/>
      </xdr:nvSpPr>
      <xdr:spPr>
        <a:xfrm>
          <a:off x="12960994" y="902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44467</xdr:rowOff>
    </xdr:from>
    <xdr:ext cx="405111" cy="259045"/>
    <xdr:sp macro="" textlink="">
      <xdr:nvSpPr>
        <xdr:cNvPr id="594" name="n_3mainValue【警察施設】&#10;有形固定資産減価償却率">
          <a:extLst>
            <a:ext uri="{FF2B5EF4-FFF2-40B4-BE49-F238E27FC236}">
              <a16:creationId xmlns:a16="http://schemas.microsoft.com/office/drawing/2014/main" id="{00000000-0008-0000-0200-000052020000}"/>
            </a:ext>
          </a:extLst>
        </xdr:cNvPr>
        <xdr:cNvSpPr txBox="1"/>
      </xdr:nvSpPr>
      <xdr:spPr>
        <a:xfrm>
          <a:off x="12167244" y="896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警察施設】&#10;一人当たり面積グラフ枠">
          <a:extLst>
            <a:ext uri="{FF2B5EF4-FFF2-40B4-BE49-F238E27FC236}">
              <a16:creationId xmlns:a16="http://schemas.microsoft.com/office/drawing/2014/main" id="{00000000-0008-0000-0200-000068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57150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flipV="1">
          <a:off x="19949795" y="9124950"/>
          <a:ext cx="1269"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60977</xdr:rowOff>
    </xdr:from>
    <xdr:ext cx="469744" cy="259045"/>
    <xdr:sp macro="" textlink="">
      <xdr:nvSpPr>
        <xdr:cNvPr id="618" name="【警察施設】&#10;一人当たり面積最小値テキスト">
          <a:extLst>
            <a:ext uri="{FF2B5EF4-FFF2-40B4-BE49-F238E27FC236}">
              <a16:creationId xmlns:a16="http://schemas.microsoft.com/office/drawing/2014/main" id="{00000000-0008-0000-0200-00006A020000}"/>
            </a:ext>
          </a:extLst>
        </xdr:cNvPr>
        <xdr:cNvSpPr txBox="1"/>
      </xdr:nvSpPr>
      <xdr:spPr>
        <a:xfrm>
          <a:off x="200025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98818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620" name="【警察施設】&#10;一人当たり面積最大値テキスト">
          <a:extLst>
            <a:ext uri="{FF2B5EF4-FFF2-40B4-BE49-F238E27FC236}">
              <a16:creationId xmlns:a16="http://schemas.microsoft.com/office/drawing/2014/main" id="{00000000-0008-0000-0200-00006C020000}"/>
            </a:ext>
          </a:extLst>
        </xdr:cNvPr>
        <xdr:cNvSpPr txBox="1"/>
      </xdr:nvSpPr>
      <xdr:spPr>
        <a:xfrm>
          <a:off x="20002500"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9881850" y="912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118127</xdr:rowOff>
    </xdr:from>
    <xdr:ext cx="469744" cy="259045"/>
    <xdr:sp macro="" textlink="">
      <xdr:nvSpPr>
        <xdr:cNvPr id="622" name="【警察施設】&#10;一人当たり面積平均値テキスト">
          <a:extLst>
            <a:ext uri="{FF2B5EF4-FFF2-40B4-BE49-F238E27FC236}">
              <a16:creationId xmlns:a16="http://schemas.microsoft.com/office/drawing/2014/main" id="{00000000-0008-0000-0200-00006E020000}"/>
            </a:ext>
          </a:extLst>
        </xdr:cNvPr>
        <xdr:cNvSpPr txBox="1"/>
      </xdr:nvSpPr>
      <xdr:spPr>
        <a:xfrm>
          <a:off x="20002500" y="1003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199009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158750</xdr:rowOff>
    </xdr:from>
    <xdr:to>
      <xdr:col>112</xdr:col>
      <xdr:colOff>38100</xdr:colOff>
      <xdr:row>59</xdr:row>
      <xdr:rowOff>88900</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9157950" y="9740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120650</xdr:rowOff>
    </xdr:from>
    <xdr:to>
      <xdr:col>107</xdr:col>
      <xdr:colOff>101600</xdr:colOff>
      <xdr:row>61</xdr:row>
      <xdr:rowOff>50800</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83451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75514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xdr:rowOff>
    </xdr:from>
    <xdr:to>
      <xdr:col>116</xdr:col>
      <xdr:colOff>114300</xdr:colOff>
      <xdr:row>60</xdr:row>
      <xdr:rowOff>107950</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99009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29227</xdr:rowOff>
    </xdr:from>
    <xdr:ext cx="469744" cy="259045"/>
    <xdr:sp macro="" textlink="">
      <xdr:nvSpPr>
        <xdr:cNvPr id="633" name="【警察施設】&#10;一人当たり面積該当値テキスト">
          <a:extLst>
            <a:ext uri="{FF2B5EF4-FFF2-40B4-BE49-F238E27FC236}">
              <a16:creationId xmlns:a16="http://schemas.microsoft.com/office/drawing/2014/main" id="{00000000-0008-0000-0200-000079020000}"/>
            </a:ext>
          </a:extLst>
        </xdr:cNvPr>
        <xdr:cNvSpPr txBox="1"/>
      </xdr:nvSpPr>
      <xdr:spPr>
        <a:xfrm>
          <a:off x="20002500" y="977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25400</xdr:rowOff>
    </xdr:from>
    <xdr:to>
      <xdr:col>112</xdr:col>
      <xdr:colOff>38100</xdr:colOff>
      <xdr:row>60</xdr:row>
      <xdr:rowOff>127000</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19157950" y="9937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57150</xdr:rowOff>
    </xdr:from>
    <xdr:to>
      <xdr:col>116</xdr:col>
      <xdr:colOff>63500</xdr:colOff>
      <xdr:row>60</xdr:row>
      <xdr:rowOff>76200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19202400" y="996950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1834515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76200</xdr:rowOff>
    </xdr:from>
    <xdr:to>
      <xdr:col>111</xdr:col>
      <xdr:colOff>177800</xdr:colOff>
      <xdr:row>62</xdr:row>
      <xdr:rowOff>95250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8395950" y="9988550"/>
          <a:ext cx="806450" cy="3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175514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63</xdr:row>
      <xdr:rowOff>57150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flipV="1">
          <a:off x="17602200" y="10337800"/>
          <a:ext cx="79375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105427</xdr:rowOff>
    </xdr:from>
    <xdr:ext cx="469744" cy="259045"/>
    <xdr:sp macro="" textlink="">
      <xdr:nvSpPr>
        <xdr:cNvPr id="640" name="n_1aveValue【警察施設】&#10;一人当たり面積">
          <a:extLst>
            <a:ext uri="{FF2B5EF4-FFF2-40B4-BE49-F238E27FC236}">
              <a16:creationId xmlns:a16="http://schemas.microsoft.com/office/drawing/2014/main" id="{00000000-0008-0000-0200-000080020000}"/>
            </a:ext>
          </a:extLst>
        </xdr:cNvPr>
        <xdr:cNvSpPr txBox="1"/>
      </xdr:nvSpPr>
      <xdr:spPr>
        <a:xfrm>
          <a:off x="189802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641" name="n_2aveValue【警察施設】&#10;一人当たり面積">
          <a:extLst>
            <a:ext uri="{FF2B5EF4-FFF2-40B4-BE49-F238E27FC236}">
              <a16:creationId xmlns:a16="http://schemas.microsoft.com/office/drawing/2014/main" id="{00000000-0008-0000-0200-000081020000}"/>
            </a:ext>
          </a:extLst>
        </xdr:cNvPr>
        <xdr:cNvSpPr txBox="1"/>
      </xdr:nvSpPr>
      <xdr:spPr>
        <a:xfrm>
          <a:off x="18180127"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642" name="n_3aveValue【警察施設】&#10;一人当たり面積">
          <a:extLst>
            <a:ext uri="{FF2B5EF4-FFF2-40B4-BE49-F238E27FC236}">
              <a16:creationId xmlns:a16="http://schemas.microsoft.com/office/drawing/2014/main" id="{00000000-0008-0000-0200-000082020000}"/>
            </a:ext>
          </a:extLst>
        </xdr:cNvPr>
        <xdr:cNvSpPr txBox="1"/>
      </xdr:nvSpPr>
      <xdr:spPr>
        <a:xfrm>
          <a:off x="1738637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118127</xdr:rowOff>
    </xdr:from>
    <xdr:ext cx="469744" cy="259045"/>
    <xdr:sp macro="" textlink="">
      <xdr:nvSpPr>
        <xdr:cNvPr id="643" name="n_1mainValue【警察施設】&#10;一人当たり面積">
          <a:extLst>
            <a:ext uri="{FF2B5EF4-FFF2-40B4-BE49-F238E27FC236}">
              <a16:creationId xmlns:a16="http://schemas.microsoft.com/office/drawing/2014/main" id="{00000000-0008-0000-0200-000083020000}"/>
            </a:ext>
          </a:extLst>
        </xdr:cNvPr>
        <xdr:cNvSpPr txBox="1"/>
      </xdr:nvSpPr>
      <xdr:spPr>
        <a:xfrm>
          <a:off x="189802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644" name="n_2mainValue【警察施設】&#10;一人当たり面積">
          <a:extLst>
            <a:ext uri="{FF2B5EF4-FFF2-40B4-BE49-F238E27FC236}">
              <a16:creationId xmlns:a16="http://schemas.microsoft.com/office/drawing/2014/main" id="{00000000-0008-0000-0200-000084020000}"/>
            </a:ext>
          </a:extLst>
        </xdr:cNvPr>
        <xdr:cNvSpPr txBox="1"/>
      </xdr:nvSpPr>
      <xdr:spPr>
        <a:xfrm>
          <a:off x="181801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45" name="n_3mainValue【警察施設】&#10;一人当たり面積">
          <a:extLst>
            <a:ext uri="{FF2B5EF4-FFF2-40B4-BE49-F238E27FC236}">
              <a16:creationId xmlns:a16="http://schemas.microsoft.com/office/drawing/2014/main" id="{00000000-0008-0000-0200-000085020000}"/>
            </a:ext>
          </a:extLst>
        </xdr:cNvPr>
        <xdr:cNvSpPr txBox="1"/>
      </xdr:nvSpPr>
      <xdr:spPr>
        <a:xfrm>
          <a:off x="1738637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08427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08427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9" name="【庁舎】&#10;有形固定資産減価償却率グラフ枠">
          <a:extLst>
            <a:ext uri="{FF2B5EF4-FFF2-40B4-BE49-F238E27FC236}">
              <a16:creationId xmlns:a16="http://schemas.microsoft.com/office/drawing/2014/main" id="{00000000-0008-0000-0200-00009D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96882</xdr:rowOff>
    </xdr:from>
    <xdr:to>
      <xdr:col>85</xdr:col>
      <xdr:colOff>126364</xdr:colOff>
      <xdr:row>85</xdr:row>
      <xdr:rowOff>29936</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14698345" y="12981032"/>
          <a:ext cx="1269" cy="108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33763</xdr:rowOff>
    </xdr:from>
    <xdr:ext cx="405111" cy="259045"/>
    <xdr:sp macro="" textlink="">
      <xdr:nvSpPr>
        <xdr:cNvPr id="671" name="【庁舎】&#10;有形固定資産減価償却率最小値テキスト">
          <a:extLst>
            <a:ext uri="{FF2B5EF4-FFF2-40B4-BE49-F238E27FC236}">
              <a16:creationId xmlns:a16="http://schemas.microsoft.com/office/drawing/2014/main" id="{00000000-0008-0000-0200-00009F020000}"/>
            </a:ext>
          </a:extLst>
        </xdr:cNvPr>
        <xdr:cNvSpPr txBox="1"/>
      </xdr:nvSpPr>
      <xdr:spPr>
        <a:xfrm>
          <a:off x="14744700"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29936</xdr:rowOff>
    </xdr:from>
    <xdr:to>
      <xdr:col>86</xdr:col>
      <xdr:colOff>25400</xdr:colOff>
      <xdr:row>85</xdr:row>
      <xdr:rowOff>29936</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4611350" y="14069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43559</xdr:rowOff>
    </xdr:from>
    <xdr:ext cx="405111" cy="259045"/>
    <xdr:sp macro="" textlink="">
      <xdr:nvSpPr>
        <xdr:cNvPr id="673" name="【庁舎】&#10;有形固定資産減価償却率最大値テキスト">
          <a:extLst>
            <a:ext uri="{FF2B5EF4-FFF2-40B4-BE49-F238E27FC236}">
              <a16:creationId xmlns:a16="http://schemas.microsoft.com/office/drawing/2014/main" id="{00000000-0008-0000-0200-0000A1020000}"/>
            </a:ext>
          </a:extLst>
        </xdr:cNvPr>
        <xdr:cNvSpPr txBox="1"/>
      </xdr:nvSpPr>
      <xdr:spPr>
        <a:xfrm>
          <a:off x="14744700" y="1276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4611350" y="129810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96719</xdr:rowOff>
    </xdr:from>
    <xdr:ext cx="405111" cy="259045"/>
    <xdr:sp macro="" textlink="">
      <xdr:nvSpPr>
        <xdr:cNvPr id="675" name="【庁舎】&#10;有形固定資産減価償却率平均値テキスト">
          <a:extLst>
            <a:ext uri="{FF2B5EF4-FFF2-40B4-BE49-F238E27FC236}">
              <a16:creationId xmlns:a16="http://schemas.microsoft.com/office/drawing/2014/main" id="{00000000-0008-0000-0200-0000A3020000}"/>
            </a:ext>
          </a:extLst>
        </xdr:cNvPr>
        <xdr:cNvSpPr txBox="1"/>
      </xdr:nvSpPr>
      <xdr:spPr>
        <a:xfrm>
          <a:off x="14744700" y="13311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4649450" y="134532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3887450" y="135284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54248</xdr:rowOff>
    </xdr:from>
    <xdr:to>
      <xdr:col>76</xdr:col>
      <xdr:colOff>165100</xdr:colOff>
      <xdr:row>81</xdr:row>
      <xdr:rowOff>155848</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13093700" y="1343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152219</xdr:rowOff>
    </xdr:from>
    <xdr:to>
      <xdr:col>72</xdr:col>
      <xdr:colOff>38100</xdr:colOff>
      <xdr:row>84</xdr:row>
      <xdr:rowOff>82369</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2299950" y="138618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150586</xdr:rowOff>
    </xdr:from>
    <xdr:to>
      <xdr:col>85</xdr:col>
      <xdr:colOff>177800</xdr:colOff>
      <xdr:row>85</xdr:row>
      <xdr:rowOff>80736</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4649450" y="140253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65513</xdr:rowOff>
    </xdr:from>
    <xdr:ext cx="405111" cy="259045"/>
    <xdr:sp macro="" textlink="">
      <xdr:nvSpPr>
        <xdr:cNvPr id="686" name="【庁舎】&#10;有形固定資産減価償却率該当値テキスト">
          <a:extLst>
            <a:ext uri="{FF2B5EF4-FFF2-40B4-BE49-F238E27FC236}">
              <a16:creationId xmlns:a16="http://schemas.microsoft.com/office/drawing/2014/main" id="{00000000-0008-0000-0200-0000AE020000}"/>
            </a:ext>
          </a:extLst>
        </xdr:cNvPr>
        <xdr:cNvSpPr txBox="1"/>
      </xdr:nvSpPr>
      <xdr:spPr>
        <a:xfrm>
          <a:off x="14744700" y="1394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388745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29936</xdr:rowOff>
    </xdr:from>
    <xdr:to>
      <xdr:col>85</xdr:col>
      <xdr:colOff>127000</xdr:colOff>
      <xdr:row>85</xdr:row>
      <xdr:rowOff>118111</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flipV="1">
          <a:off x="13938250" y="14069786"/>
          <a:ext cx="762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152219</xdr:rowOff>
    </xdr:from>
    <xdr:to>
      <xdr:col>76</xdr:col>
      <xdr:colOff>165100</xdr:colOff>
      <xdr:row>78</xdr:row>
      <xdr:rowOff>82369</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3093700" y="128712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31569</xdr:rowOff>
    </xdr:from>
    <xdr:to>
      <xdr:col>81</xdr:col>
      <xdr:colOff>50800</xdr:colOff>
      <xdr:row>85</xdr:row>
      <xdr:rowOff>118111</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3144500" y="12915719"/>
          <a:ext cx="793750" cy="124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23223</xdr:rowOff>
    </xdr:from>
    <xdr:to>
      <xdr:col>72</xdr:col>
      <xdr:colOff>38100</xdr:colOff>
      <xdr:row>78</xdr:row>
      <xdr:rowOff>124823</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2299950" y="129073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31569</xdr:rowOff>
    </xdr:from>
    <xdr:to>
      <xdr:col>76</xdr:col>
      <xdr:colOff>114300</xdr:colOff>
      <xdr:row>78</xdr:row>
      <xdr:rowOff>74023</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12344400" y="12915719"/>
          <a:ext cx="8001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693" name="n_1aveValue【庁舎】&#10;有形固定資産減価償却率">
          <a:extLst>
            <a:ext uri="{FF2B5EF4-FFF2-40B4-BE49-F238E27FC236}">
              <a16:creationId xmlns:a16="http://schemas.microsoft.com/office/drawing/2014/main" id="{00000000-0008-0000-0200-0000B5020000}"/>
            </a:ext>
          </a:extLst>
        </xdr:cNvPr>
        <xdr:cNvSpPr txBox="1"/>
      </xdr:nvSpPr>
      <xdr:spPr>
        <a:xfrm>
          <a:off x="13742044" y="13309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146975</xdr:rowOff>
    </xdr:from>
    <xdr:ext cx="405111" cy="259045"/>
    <xdr:sp macro="" textlink="">
      <xdr:nvSpPr>
        <xdr:cNvPr id="694" name="n_2aveValue【庁舎】&#10;有形固定資産減価償却率">
          <a:extLst>
            <a:ext uri="{FF2B5EF4-FFF2-40B4-BE49-F238E27FC236}">
              <a16:creationId xmlns:a16="http://schemas.microsoft.com/office/drawing/2014/main" id="{00000000-0008-0000-0200-0000B6020000}"/>
            </a:ext>
          </a:extLst>
        </xdr:cNvPr>
        <xdr:cNvSpPr txBox="1"/>
      </xdr:nvSpPr>
      <xdr:spPr>
        <a:xfrm>
          <a:off x="12960994" y="1352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73496</xdr:rowOff>
    </xdr:from>
    <xdr:ext cx="405111" cy="259045"/>
    <xdr:sp macro="" textlink="">
      <xdr:nvSpPr>
        <xdr:cNvPr id="695" name="n_3aveValue【庁舎】&#10;有形固定資産減価償却率">
          <a:extLst>
            <a:ext uri="{FF2B5EF4-FFF2-40B4-BE49-F238E27FC236}">
              <a16:creationId xmlns:a16="http://schemas.microsoft.com/office/drawing/2014/main" id="{00000000-0008-0000-0200-0000B7020000}"/>
            </a:ext>
          </a:extLst>
        </xdr:cNvPr>
        <xdr:cNvSpPr txBox="1"/>
      </xdr:nvSpPr>
      <xdr:spPr>
        <a:xfrm>
          <a:off x="12167244" y="1394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696" name="n_1mainValue【庁舎】&#10;有形固定資産減価償却率">
          <a:extLst>
            <a:ext uri="{FF2B5EF4-FFF2-40B4-BE49-F238E27FC236}">
              <a16:creationId xmlns:a16="http://schemas.microsoft.com/office/drawing/2014/main" id="{00000000-0008-0000-0200-0000B8020000}"/>
            </a:ext>
          </a:extLst>
        </xdr:cNvPr>
        <xdr:cNvSpPr txBox="1"/>
      </xdr:nvSpPr>
      <xdr:spPr>
        <a:xfrm>
          <a:off x="137420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98896</xdr:rowOff>
    </xdr:from>
    <xdr:ext cx="405111" cy="259045"/>
    <xdr:sp macro="" textlink="">
      <xdr:nvSpPr>
        <xdr:cNvPr id="697" name="n_2mainValue【庁舎】&#10;有形固定資産減価償却率">
          <a:extLst>
            <a:ext uri="{FF2B5EF4-FFF2-40B4-BE49-F238E27FC236}">
              <a16:creationId xmlns:a16="http://schemas.microsoft.com/office/drawing/2014/main" id="{00000000-0008-0000-0200-0000B9020000}"/>
            </a:ext>
          </a:extLst>
        </xdr:cNvPr>
        <xdr:cNvSpPr txBox="1"/>
      </xdr:nvSpPr>
      <xdr:spPr>
        <a:xfrm>
          <a:off x="12960994" y="1265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141350</xdr:rowOff>
    </xdr:from>
    <xdr:ext cx="405111" cy="259045"/>
    <xdr:sp macro="" textlink="">
      <xdr:nvSpPr>
        <xdr:cNvPr id="698" name="n_3mainValue【庁舎】&#10;有形固定資産減価償却率">
          <a:extLst>
            <a:ext uri="{FF2B5EF4-FFF2-40B4-BE49-F238E27FC236}">
              <a16:creationId xmlns:a16="http://schemas.microsoft.com/office/drawing/2014/main" id="{00000000-0008-0000-0200-0000BA020000}"/>
            </a:ext>
          </a:extLst>
        </xdr:cNvPr>
        <xdr:cNvSpPr txBox="1"/>
      </xdr:nvSpPr>
      <xdr:spPr>
        <a:xfrm>
          <a:off x="12167244" y="12695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7" name="【庁舎】&#10;一人当たり面積グラフ枠">
          <a:extLst>
            <a:ext uri="{FF2B5EF4-FFF2-40B4-BE49-F238E27FC236}">
              <a16:creationId xmlns:a16="http://schemas.microsoft.com/office/drawing/2014/main" id="{00000000-0008-0000-0200-0000CD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168402</xdr:rowOff>
    </xdr:from>
    <xdr:to>
      <xdr:col>116</xdr:col>
      <xdr:colOff>62864</xdr:colOff>
      <xdr:row>84</xdr:row>
      <xdr:rowOff>47244</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19949795" y="12881102"/>
          <a:ext cx="1269"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51071</xdr:rowOff>
    </xdr:from>
    <xdr:ext cx="469744" cy="259045"/>
    <xdr:sp macro="" textlink="">
      <xdr:nvSpPr>
        <xdr:cNvPr id="719" name="【庁舎】&#10;一人当たり面積最小値テキスト">
          <a:extLst>
            <a:ext uri="{FF2B5EF4-FFF2-40B4-BE49-F238E27FC236}">
              <a16:creationId xmlns:a16="http://schemas.microsoft.com/office/drawing/2014/main" id="{00000000-0008-0000-0200-0000CF020000}"/>
            </a:ext>
          </a:extLst>
        </xdr:cNvPr>
        <xdr:cNvSpPr txBox="1"/>
      </xdr:nvSpPr>
      <xdr:spPr>
        <a:xfrm>
          <a:off x="20002500"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47244</xdr:rowOff>
    </xdr:from>
    <xdr:to>
      <xdr:col>116</xdr:col>
      <xdr:colOff>152400</xdr:colOff>
      <xdr:row>84</xdr:row>
      <xdr:rowOff>47244</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9881850" y="1392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115079</xdr:rowOff>
    </xdr:from>
    <xdr:ext cx="469744" cy="259045"/>
    <xdr:sp macro="" textlink="">
      <xdr:nvSpPr>
        <xdr:cNvPr id="721" name="【庁舎】&#10;一人当たり面積最大値テキスト">
          <a:extLst>
            <a:ext uri="{FF2B5EF4-FFF2-40B4-BE49-F238E27FC236}">
              <a16:creationId xmlns:a16="http://schemas.microsoft.com/office/drawing/2014/main" id="{00000000-0008-0000-0200-0000D1020000}"/>
            </a:ext>
          </a:extLst>
        </xdr:cNvPr>
        <xdr:cNvSpPr txBox="1"/>
      </xdr:nvSpPr>
      <xdr:spPr>
        <a:xfrm>
          <a:off x="20002500" y="126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168402</xdr:rowOff>
    </xdr:from>
    <xdr:to>
      <xdr:col>116</xdr:col>
      <xdr:colOff>152400</xdr:colOff>
      <xdr:row>77</xdr:row>
      <xdr:rowOff>168402</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9881850" y="12881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109745</xdr:rowOff>
    </xdr:from>
    <xdr:ext cx="469744" cy="259045"/>
    <xdr:sp macro="" textlink="">
      <xdr:nvSpPr>
        <xdr:cNvPr id="723" name="【庁舎】&#10;一人当たり面積平均値テキスト">
          <a:extLst>
            <a:ext uri="{FF2B5EF4-FFF2-40B4-BE49-F238E27FC236}">
              <a16:creationId xmlns:a16="http://schemas.microsoft.com/office/drawing/2014/main" id="{00000000-0008-0000-0200-0000D3020000}"/>
            </a:ext>
          </a:extLst>
        </xdr:cNvPr>
        <xdr:cNvSpPr txBox="1"/>
      </xdr:nvSpPr>
      <xdr:spPr>
        <a:xfrm>
          <a:off x="20002500" y="1348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19900900" y="135107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131318</xdr:rowOff>
    </xdr:from>
    <xdr:to>
      <xdr:col>112</xdr:col>
      <xdr:colOff>38100</xdr:colOff>
      <xdr:row>82</xdr:row>
      <xdr:rowOff>61468</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19157950" y="135107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126746</xdr:rowOff>
    </xdr:from>
    <xdr:to>
      <xdr:col>107</xdr:col>
      <xdr:colOff>101600</xdr:colOff>
      <xdr:row>82</xdr:row>
      <xdr:rowOff>56896</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183451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167894</xdr:rowOff>
    </xdr:from>
    <xdr:to>
      <xdr:col>102</xdr:col>
      <xdr:colOff>165100</xdr:colOff>
      <xdr:row>82</xdr:row>
      <xdr:rowOff>98044</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7551400" y="13547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126746</xdr:rowOff>
    </xdr:from>
    <xdr:to>
      <xdr:col>116</xdr:col>
      <xdr:colOff>114300</xdr:colOff>
      <xdr:row>82</xdr:row>
      <xdr:rowOff>56896</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19900900" y="135061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149623</xdr:rowOff>
    </xdr:from>
    <xdr:ext cx="469744" cy="259045"/>
    <xdr:sp macro="" textlink="">
      <xdr:nvSpPr>
        <xdr:cNvPr id="734" name="【庁舎】&#10;一人当たり面積該当値テキスト">
          <a:extLst>
            <a:ext uri="{FF2B5EF4-FFF2-40B4-BE49-F238E27FC236}">
              <a16:creationId xmlns:a16="http://schemas.microsoft.com/office/drawing/2014/main" id="{00000000-0008-0000-0200-0000DE020000}"/>
            </a:ext>
          </a:extLst>
        </xdr:cNvPr>
        <xdr:cNvSpPr txBox="1"/>
      </xdr:nvSpPr>
      <xdr:spPr>
        <a:xfrm>
          <a:off x="20002500"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117602</xdr:rowOff>
    </xdr:from>
    <xdr:to>
      <xdr:col>112</xdr:col>
      <xdr:colOff>38100</xdr:colOff>
      <xdr:row>82</xdr:row>
      <xdr:rowOff>47752</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19157950" y="134970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168402</xdr:rowOff>
    </xdr:from>
    <xdr:to>
      <xdr:col>116</xdr:col>
      <xdr:colOff>63500</xdr:colOff>
      <xdr:row>82</xdr:row>
      <xdr:rowOff>6096</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9202400" y="13541502"/>
          <a:ext cx="7493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18345150" y="13623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168402</xdr:rowOff>
    </xdr:from>
    <xdr:to>
      <xdr:col>111</xdr:col>
      <xdr:colOff>177800</xdr:colOff>
      <xdr:row>82</xdr:row>
      <xdr:rowOff>129539</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18395950" y="13541502"/>
          <a:ext cx="80645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83313</xdr:rowOff>
    </xdr:from>
    <xdr:to>
      <xdr:col>102</xdr:col>
      <xdr:colOff>165100</xdr:colOff>
      <xdr:row>83</xdr:row>
      <xdr:rowOff>13463</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17551400" y="136278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82</xdr:row>
      <xdr:rowOff>134113</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17602200" y="13674089"/>
          <a:ext cx="79375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52595</xdr:rowOff>
    </xdr:from>
    <xdr:ext cx="469744" cy="259045"/>
    <xdr:sp macro="" textlink="">
      <xdr:nvSpPr>
        <xdr:cNvPr id="741" name="n_1aveValue【庁舎】&#10;一人当たり面積">
          <a:extLst>
            <a:ext uri="{FF2B5EF4-FFF2-40B4-BE49-F238E27FC236}">
              <a16:creationId xmlns:a16="http://schemas.microsoft.com/office/drawing/2014/main" id="{00000000-0008-0000-0200-0000E5020000}"/>
            </a:ext>
          </a:extLst>
        </xdr:cNvPr>
        <xdr:cNvSpPr txBox="1"/>
      </xdr:nvSpPr>
      <xdr:spPr>
        <a:xfrm>
          <a:off x="18980227" y="1359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73423</xdr:rowOff>
    </xdr:from>
    <xdr:ext cx="469744" cy="259045"/>
    <xdr:sp macro="" textlink="">
      <xdr:nvSpPr>
        <xdr:cNvPr id="742" name="n_2aveValue【庁舎】&#10;一人当たり面積">
          <a:extLst>
            <a:ext uri="{FF2B5EF4-FFF2-40B4-BE49-F238E27FC236}">
              <a16:creationId xmlns:a16="http://schemas.microsoft.com/office/drawing/2014/main" id="{00000000-0008-0000-0200-0000E6020000}"/>
            </a:ext>
          </a:extLst>
        </xdr:cNvPr>
        <xdr:cNvSpPr txBox="1"/>
      </xdr:nvSpPr>
      <xdr:spPr>
        <a:xfrm>
          <a:off x="18180127" y="132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114571</xdr:rowOff>
    </xdr:from>
    <xdr:ext cx="469744" cy="259045"/>
    <xdr:sp macro="" textlink="">
      <xdr:nvSpPr>
        <xdr:cNvPr id="743" name="n_3aveValue【庁舎】&#10;一人当たり面積">
          <a:extLst>
            <a:ext uri="{FF2B5EF4-FFF2-40B4-BE49-F238E27FC236}">
              <a16:creationId xmlns:a16="http://schemas.microsoft.com/office/drawing/2014/main" id="{00000000-0008-0000-0200-0000E7020000}"/>
            </a:ext>
          </a:extLst>
        </xdr:cNvPr>
        <xdr:cNvSpPr txBox="1"/>
      </xdr:nvSpPr>
      <xdr:spPr>
        <a:xfrm>
          <a:off x="17386377" y="133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64279</xdr:rowOff>
    </xdr:from>
    <xdr:ext cx="469744" cy="259045"/>
    <xdr:sp macro="" textlink="">
      <xdr:nvSpPr>
        <xdr:cNvPr id="744" name="n_1mainValue【庁舎】&#10;一人当たり面積">
          <a:extLst>
            <a:ext uri="{FF2B5EF4-FFF2-40B4-BE49-F238E27FC236}">
              <a16:creationId xmlns:a16="http://schemas.microsoft.com/office/drawing/2014/main" id="{00000000-0008-0000-0200-0000E8020000}"/>
            </a:ext>
          </a:extLst>
        </xdr:cNvPr>
        <xdr:cNvSpPr txBox="1"/>
      </xdr:nvSpPr>
      <xdr:spPr>
        <a:xfrm>
          <a:off x="18980227" y="132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745" name="n_2mainValue【庁舎】&#10;一人当たり面積">
          <a:extLst>
            <a:ext uri="{FF2B5EF4-FFF2-40B4-BE49-F238E27FC236}">
              <a16:creationId xmlns:a16="http://schemas.microsoft.com/office/drawing/2014/main" id="{00000000-0008-0000-0200-0000E9020000}"/>
            </a:ext>
          </a:extLst>
        </xdr:cNvPr>
        <xdr:cNvSpPr txBox="1"/>
      </xdr:nvSpPr>
      <xdr:spPr>
        <a:xfrm>
          <a:off x="18180127" y="137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4590</xdr:rowOff>
    </xdr:from>
    <xdr:ext cx="469744" cy="259045"/>
    <xdr:sp macro="" textlink="">
      <xdr:nvSpPr>
        <xdr:cNvPr id="746" name="n_3mainValue【庁舎】&#10;一人当たり面積">
          <a:extLst>
            <a:ext uri="{FF2B5EF4-FFF2-40B4-BE49-F238E27FC236}">
              <a16:creationId xmlns:a16="http://schemas.microsoft.com/office/drawing/2014/main" id="{00000000-0008-0000-0200-0000EA020000}"/>
            </a:ext>
          </a:extLst>
        </xdr:cNvPr>
        <xdr:cNvSpPr txBox="1"/>
      </xdr:nvSpPr>
      <xdr:spPr>
        <a:xfrm>
          <a:off x="17386377" y="1371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厳しい財政状況の中、本県の有形固定資産減価償却率は、都道府県平均と比較して多くの施設類型において高くなっている。現在、平成２７年１２月に策定した「長崎県公共施設等総合管理基本方針」に基づく、施設類型ごとの個別施設計画を順次策定しているところであり、本計画に基づき、改修等による長寿命化対策などを実施していく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警察施設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については、特に老朽化が進んでいたが、平成２６年度から新県庁舎建設（行政棟、議会棟、警察本部庁舎等）に着手し、平成２９年１２月に完成したことから減価償却率は大きく下がっている。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陸上競技場・野球場・球技場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については、平成２５年に長崎県立総合運動公園陸上競技場を改修したことから、また、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県民会館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については、平成１３年に県民文化ホール「アルカスさせぼ」が開館したことから、減価償却率は都道府県平均よりも低いが、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の減価償却率が高くなってきており、人口減少を踏まえた施設保有のあり方等を含めて、改修の時期や内容等を検討していく必要がある。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1,365,391
1,355,223
4,130.90
681,195,691
662,721,875
609,074
384,475,724
1,240,585,796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・本県は、自主財源の割合が歳入の約</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％と低く、特に地方税については、県民一人当たりの決算額が全国でも最下位近くにあることから、都道府県平均と比較して厳しい状況で推移している。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年度以降は、緩やかな景気回復が続いていることから、法人事業税や個人県民税等に伸びがみられ、改善傾向にあるものの、依然として低い水準にとどまっている。</a:t>
          </a:r>
        </a:p>
        <a:p>
          <a:r>
            <a:rPr kumimoji="1" lang="ja-JP" altLang="en-US" sz="1100">
              <a:latin typeface="ＭＳ Ｐゴシック" panose="020B0600070205080204" pitchFamily="50" charset="-128"/>
              <a:ea typeface="ＭＳ Ｐゴシック" panose="020B0600070205080204" pitchFamily="50" charset="-128"/>
            </a:rPr>
            <a:t>・引き続き、より一層の事業の選択と集中を図るとともに、歳入確保対策に努める。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42</xdr:row>
      <xdr:rowOff>128815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43</xdr:row>
      <xdr:rowOff>129722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97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45</xdr:row>
      <xdr:rowOff>131535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02072"/>
          <a:ext cx="8890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80735</xdr:rowOff>
    </xdr:from>
    <xdr:to>
      <xdr:col>7</xdr:col>
      <xdr:colOff>31750</xdr:colOff>
      <xdr:row>46</xdr:row>
      <xdr:rowOff>10885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167112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・本県は、社会保障関係費などの義務的経費が増加する一方で、地方税や地方交付税などの一般財源収入がその伸びに追いついておらず、他県よりも高い状況が続いている。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地方税や地方譲与税が伸びたものの、地方交付税及び臨時財政対策債が落ちたことで経常一般財源は前年度とほぼ横ばいとなった一方、社会保障関係費の増や公債費の増などの影響で、経常経費充当一般財源が大きく伸びたことにより、経常収支比率は前年度から</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a:t>
          </a:r>
          <a:r>
            <a:rPr kumimoji="1" lang="en-US" altLang="ja-JP" sz="1100">
              <a:latin typeface="ＭＳ Ｐゴシック" panose="020B0600070205080204" pitchFamily="50" charset="-128"/>
              <a:ea typeface="ＭＳ Ｐゴシック" panose="020B0600070205080204" pitchFamily="50" charset="-128"/>
            </a:rPr>
            <a:t>98.1</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・今後も引き続き公債費の動向を注視しつつ、「長崎県行財政改革推進プラン（平成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～令和２年度）」や「財政構造改革のための総点検」の着実な実施により、徹底した経費の節減と効率的な事業執行に努める。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154940</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4706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31767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154940</xdr:rowOff>
    </xdr:from>
    <xdr:to>
      <xdr:col>19</xdr:col>
      <xdr:colOff>133350</xdr:colOff>
      <xdr:row>67</xdr:row>
      <xdr:rowOff>7620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47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67</xdr:row>
      <xdr:rowOff>7620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3741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58420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2534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5080</xdr:rowOff>
    </xdr:from>
    <xdr:to>
      <xdr:col>23</xdr:col>
      <xdr:colOff>184150</xdr:colOff>
      <xdr:row>67</xdr:row>
      <xdr:rowOff>106680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72407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38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・人件費について、本県は離島や半島が多く、行政サービスに対して他県よりコストがかかるため、都道府県平均より高い状況が続いているが、「長崎県行財政改革推進プラン（平成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～令和２年度）」等に基づき、令和２年度末までに職員数を</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人程度見直すこととしており、引き続き適正な職員配置に取り組んでいく。</a:t>
          </a:r>
        </a:p>
        <a:p>
          <a:r>
            <a:rPr kumimoji="1" lang="ja-JP" altLang="en-US" sz="1100">
              <a:latin typeface="ＭＳ Ｐゴシック" panose="020B0600070205080204" pitchFamily="50" charset="-128"/>
              <a:ea typeface="ＭＳ Ｐゴシック" panose="020B0600070205080204" pitchFamily="50" charset="-128"/>
            </a:rPr>
            <a:t>・物件費についても、同プラン等に基づき、電子決裁システムの利用促進等によるペーパーレス化の推進や旅費の見直しをはじめ、内部管理経費の適正化を進めている。</a:t>
          </a:r>
        </a:p>
        <a:p>
          <a:r>
            <a:rPr kumimoji="1" lang="ja-JP" altLang="en-US" sz="1100">
              <a:latin typeface="ＭＳ Ｐゴシック" panose="020B0600070205080204" pitchFamily="50" charset="-128"/>
              <a:ea typeface="ＭＳ Ｐゴシック" panose="020B0600070205080204" pitchFamily="50" charset="-128"/>
            </a:rPr>
            <a:t>・現在、ＲＰＡ（ロボティック・プロセス・オートメーション）の導入による業務効率化など、新たな取組も進めているところであり、引き続きコストの縮減を図っていく。</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2259</xdr:rowOff>
    </xdr:from>
    <xdr:to>
      <xdr:col>23</xdr:col>
      <xdr:colOff>133350</xdr:colOff>
      <xdr:row>82</xdr:row>
      <xdr:rowOff>64416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114800" y="14061159"/>
          <a:ext cx="838200" cy="6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167363</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397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114252</xdr:rowOff>
    </xdr:from>
    <xdr:to>
      <xdr:col>19</xdr:col>
      <xdr:colOff>133350</xdr:colOff>
      <xdr:row>82</xdr:row>
      <xdr:rowOff>64416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001702"/>
          <a:ext cx="889000" cy="1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74692</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4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113914</xdr:rowOff>
    </xdr:from>
    <xdr:to>
      <xdr:col>15</xdr:col>
      <xdr:colOff>82550</xdr:colOff>
      <xdr:row>81</xdr:row>
      <xdr:rowOff>114252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001364"/>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167673</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3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113914</xdr:rowOff>
    </xdr:from>
    <xdr:to>
      <xdr:col>11</xdr:col>
      <xdr:colOff>31750</xdr:colOff>
      <xdr:row>81</xdr:row>
      <xdr:rowOff>143160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001364"/>
          <a:ext cx="889000" cy="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41665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xdr:rowOff>
    </xdr:from>
    <xdr:to>
      <xdr:col>7</xdr:col>
      <xdr:colOff>31750</xdr:colOff>
      <xdr:row>80</xdr:row>
      <xdr:rowOff>116292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126469</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122909</xdr:rowOff>
    </xdr:from>
    <xdr:to>
      <xdr:col>23</xdr:col>
      <xdr:colOff>184150</xdr:colOff>
      <xdr:row>82</xdr:row>
      <xdr:rowOff>53059</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1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139436</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5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13616</xdr:rowOff>
    </xdr:from>
    <xdr:to>
      <xdr:col>19</xdr:col>
      <xdr:colOff>184150</xdr:colOff>
      <xdr:row>82</xdr:row>
      <xdr:rowOff>115216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0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125393</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84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63452</xdr:rowOff>
    </xdr:from>
    <xdr:to>
      <xdr:col>15</xdr:col>
      <xdr:colOff>133350</xdr:colOff>
      <xdr:row>81</xdr:row>
      <xdr:rowOff>165052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95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1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63114</xdr:rowOff>
    </xdr:from>
    <xdr:to>
      <xdr:col>11</xdr:col>
      <xdr:colOff>82550</xdr:colOff>
      <xdr:row>81</xdr:row>
      <xdr:rowOff>164714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3441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92360</xdr:rowOff>
    </xdr:from>
    <xdr:to>
      <xdr:col>7</xdr:col>
      <xdr:colOff>31750</xdr:colOff>
      <xdr:row>82</xdr:row>
      <xdr:rowOff>22510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7287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06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・これまでの給与制度の見直しや管理職員の給与カット（２～３％）の実施により、類似団体平均を下回る状況が続いており、引き続き適正な運用に努める。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最新のラスパイレス指数については、総務省公表前であることから、数値については前年度の数値をそのまま引用している。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31750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4671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職員数については、組織や事業の見直し、事務の効率化などにより、削減を行っているが、一方で離島をはじめとして、人口減少に歯止めがかからない状況が続いており、職員の削減率を人口の減少率が大きく上回ったことから、直近４年間においては、人口</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万人当たりの職員数が上昇傾向にある。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年３月に策定した「長崎県行財政改革推進プラン（平成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～令和２年度）」では、平成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年度から取組を進めている「さらなる収支改善対策」による見直しとあわせて、職員数を</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人程度見直すこととしている。</a:t>
          </a:r>
        </a:p>
        <a:p>
          <a:r>
            <a:rPr kumimoji="1" lang="ja-JP" altLang="en-US" sz="1100">
              <a:latin typeface="ＭＳ Ｐゴシック" panose="020B0600070205080204" pitchFamily="50" charset="-128"/>
              <a:ea typeface="ＭＳ Ｐゴシック" panose="020B0600070205080204" pitchFamily="50" charset="-128"/>
            </a:rPr>
            <a:t>・また、本県の人口減少による影響を見据え、継続して行政運営を行うため、さらなる組織・人員の見直しに取り組み、適正な職員配置に努める。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a:extLst>
            <a:ext uri="{FF2B5EF4-FFF2-40B4-BE49-F238E27FC236}">
              <a16:creationId xmlns:a16="http://schemas.microsoft.com/office/drawing/2014/main" id="{00000000-0008-0000-0300-00002E010000}"/>
            </a:ext>
          </a:extLst>
        </xdr:cNvPr>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a:extLst>
            <a:ext uri="{FF2B5EF4-FFF2-40B4-BE49-F238E27FC236}">
              <a16:creationId xmlns:a16="http://schemas.microsoft.com/office/drawing/2014/main" id="{00000000-0008-0000-0300-000030010000}"/>
            </a:ext>
          </a:extLst>
        </xdr:cNvPr>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144482</xdr:rowOff>
    </xdr:from>
    <xdr:to>
      <xdr:col>81</xdr:col>
      <xdr:colOff>44450</xdr:colOff>
      <xdr:row>61</xdr:row>
      <xdr:rowOff>44155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179800" y="10431482"/>
          <a:ext cx="838200" cy="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146896</xdr:rowOff>
    </xdr:from>
    <xdr:ext cx="762000" cy="259045"/>
    <xdr:sp macro="" textlink="">
      <xdr:nvSpPr>
        <xdr:cNvPr id="307" name="定員管理の状況平均値テキスト">
          <a:extLst>
            <a:ext uri="{FF2B5EF4-FFF2-40B4-BE49-F238E27FC236}">
              <a16:creationId xmlns:a16="http://schemas.microsoft.com/office/drawing/2014/main" id="{00000000-0008-0000-0300-000033010000}"/>
            </a:ext>
          </a:extLst>
        </xdr:cNvPr>
        <xdr:cNvSpPr txBox="1"/>
      </xdr:nvSpPr>
      <xdr:spPr>
        <a:xfrm>
          <a:off x="17106900" y="10433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105994</xdr:rowOff>
    </xdr:from>
    <xdr:to>
      <xdr:col>77</xdr:col>
      <xdr:colOff>44450</xdr:colOff>
      <xdr:row>60</xdr:row>
      <xdr:rowOff>144482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290800" y="10392994"/>
          <a:ext cx="889000" cy="3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33824</xdr:rowOff>
    </xdr:from>
    <xdr:ext cx="7366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5798800" y="10492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57493</xdr:rowOff>
    </xdr:from>
    <xdr:to>
      <xdr:col>72</xdr:col>
      <xdr:colOff>203200</xdr:colOff>
      <xdr:row>60</xdr:row>
      <xdr:rowOff>105994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4401800" y="10344493"/>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31432</xdr:rowOff>
    </xdr:from>
    <xdr:to>
      <xdr:col>68</xdr:col>
      <xdr:colOff>152400</xdr:colOff>
      <xdr:row>60</xdr:row>
      <xdr:rowOff>57493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3512800" y="1031843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59671</xdr:rowOff>
    </xdr:from>
    <xdr:to>
      <xdr:col>64</xdr:col>
      <xdr:colOff>152400</xdr:colOff>
      <xdr:row>58</xdr:row>
      <xdr:rowOff>161271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462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171448</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131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164805</xdr:rowOff>
    </xdr:from>
    <xdr:to>
      <xdr:col>81</xdr:col>
      <xdr:colOff>95250</xdr:colOff>
      <xdr:row>61</xdr:row>
      <xdr:rowOff>94955</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104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9882</xdr:rowOff>
    </xdr:from>
    <xdr:ext cx="762000" cy="259045"/>
    <xdr:sp macro="" textlink="">
      <xdr:nvSpPr>
        <xdr:cNvPr id="326" name="定員管理の状況該当値テキスト">
          <a:extLst>
            <a:ext uri="{FF2B5EF4-FFF2-40B4-BE49-F238E27FC236}">
              <a16:creationId xmlns:a16="http://schemas.microsoft.com/office/drawing/2014/main" id="{00000000-0008-0000-0300-000046010000}"/>
            </a:ext>
          </a:extLst>
        </xdr:cNvPr>
        <xdr:cNvSpPr txBox="1"/>
      </xdr:nvSpPr>
      <xdr:spPr>
        <a:xfrm>
          <a:off x="17106900" y="1029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93682</xdr:rowOff>
    </xdr:from>
    <xdr:to>
      <xdr:col>77</xdr:col>
      <xdr:colOff>95250</xdr:colOff>
      <xdr:row>61</xdr:row>
      <xdr:rowOff>23832</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129000" y="103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34009</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49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55194</xdr:rowOff>
    </xdr:from>
    <xdr:to>
      <xdr:col>73</xdr:col>
      <xdr:colOff>44450</xdr:colOff>
      <xdr:row>60</xdr:row>
      <xdr:rowOff>156794</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5240000" y="103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141571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2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6693</xdr:rowOff>
    </xdr:from>
    <xdr:to>
      <xdr:col>68</xdr:col>
      <xdr:colOff>203200</xdr:colOff>
      <xdr:row>60</xdr:row>
      <xdr:rowOff>108293</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4351000" y="102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93070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8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152082</xdr:rowOff>
    </xdr:from>
    <xdr:to>
      <xdr:col>64</xdr:col>
      <xdr:colOff>152400</xdr:colOff>
      <xdr:row>60</xdr:row>
      <xdr:rowOff>82232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3462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67009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5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a:extLst>
            <a:ext uri="{FF2B5EF4-FFF2-40B4-BE49-F238E27FC236}">
              <a16:creationId xmlns:a16="http://schemas.microsoft.com/office/drawing/2014/main" id="{00000000-0008-0000-0300-00004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・国営土地改良事業にかかる負担金の減等により、平成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年度以降は減少傾向となっているが、都道府県平均よりも高い状況にある。</a:t>
          </a:r>
        </a:p>
        <a:p>
          <a:r>
            <a:rPr kumimoji="1" lang="ja-JP" altLang="en-US" sz="1100">
              <a:latin typeface="ＭＳ Ｐゴシック" panose="020B0600070205080204" pitchFamily="50" charset="-128"/>
              <a:ea typeface="ＭＳ Ｐゴシック" panose="020B0600070205080204" pitchFamily="50" charset="-128"/>
            </a:rPr>
            <a:t>・今後の実質的な公債費の見込みについて、令和元年９月に策定した「中期財政見通し」における試算では、令和３年度までは減少傾向にあるが、図書館整備等の大型事業の償還が始まることや過去と比較して公債費に係る交付税措置が低くなることから、令和４年度以降は、再び上昇傾向となることが見込まれる。</a:t>
          </a:r>
        </a:p>
        <a:p>
          <a:r>
            <a:rPr kumimoji="1" lang="ja-JP" altLang="en-US" sz="1100">
              <a:latin typeface="ＭＳ Ｐゴシック" panose="020B0600070205080204" pitchFamily="50" charset="-128"/>
              <a:ea typeface="ＭＳ Ｐゴシック" panose="020B0600070205080204" pitchFamily="50" charset="-128"/>
            </a:rPr>
            <a:t>・このため、財政運営の健全性とのバランスを考慮し、事業の選択と集中を図りながら、引き続き公債費負担の抑制に取り組んでいく。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108857</xdr:rowOff>
    </xdr:from>
    <xdr:to>
      <xdr:col>81</xdr:col>
      <xdr:colOff>44450</xdr:colOff>
      <xdr:row>40</xdr:row>
      <xdr:rowOff>6350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6179800" y="67954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40112</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92528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686435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41</xdr:row>
      <xdr:rowOff>93435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69505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41</xdr:row>
      <xdr:rowOff>127907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9270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58057</xdr:rowOff>
    </xdr:from>
    <xdr:to>
      <xdr:col>81</xdr:col>
      <xdr:colOff>95250</xdr:colOff>
      <xdr:row>39</xdr:row>
      <xdr:rowOff>159657</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30134</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671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・本県の将来負担比率は、平成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年度は前年度から</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ポイントの増、平成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年度は、さらに</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ポイントの増と上昇傾向にある。平成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年度の増の主な要因としては公債費の減等により基準財政需要額算入見込額が約</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億円減少したことに伴い、分子が増加したことが挙げられる。</a:t>
          </a:r>
        </a:p>
        <a:p>
          <a:r>
            <a:rPr kumimoji="1" lang="ja-JP" altLang="en-US" sz="1100">
              <a:latin typeface="ＭＳ Ｐゴシック" panose="020B0600070205080204" pitchFamily="50" charset="-128"/>
              <a:ea typeface="ＭＳ Ｐゴシック" panose="020B0600070205080204" pitchFamily="50" charset="-128"/>
            </a:rPr>
            <a:t>・また、普通交付税額及び臨時財政対策債発行可能額の減により標準財政規模が縮小されたことに伴い、分母が減少していることも、将来負担比率を引き上げる要因となっている。</a:t>
          </a:r>
        </a:p>
        <a:p>
          <a:r>
            <a:rPr kumimoji="1" lang="ja-JP" altLang="en-US" sz="1100">
              <a:latin typeface="ＭＳ Ｐゴシック" panose="020B0600070205080204" pitchFamily="50" charset="-128"/>
              <a:ea typeface="ＭＳ Ｐゴシック" panose="020B0600070205080204" pitchFamily="50" charset="-128"/>
            </a:rPr>
            <a:t>・当該比率が高い団体は、将来財政運営を圧迫する可能性が高くなるため、公債費負担の抑制など、引き続き同比率の低減に努める。</a:t>
          </a: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a:extLst>
            <a:ext uri="{FF2B5EF4-FFF2-40B4-BE49-F238E27FC236}">
              <a16:creationId xmlns:a16="http://schemas.microsoft.com/office/drawing/2014/main" id="{00000000-0008-0000-0300-0000A7010000}"/>
            </a:ext>
          </a:extLst>
        </xdr:cNvPr>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a:extLst>
            <a:ext uri="{FF2B5EF4-FFF2-40B4-BE49-F238E27FC236}">
              <a16:creationId xmlns:a16="http://schemas.microsoft.com/office/drawing/2014/main" id="{00000000-0008-0000-0300-0000A9010000}"/>
            </a:ext>
          </a:extLst>
        </xdr:cNvPr>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129311</xdr:rowOff>
    </xdr:from>
    <xdr:to>
      <xdr:col>81</xdr:col>
      <xdr:colOff>44450</xdr:colOff>
      <xdr:row>19</xdr:row>
      <xdr:rowOff>143307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179800" y="3386861"/>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160316</xdr:rowOff>
    </xdr:from>
    <xdr:ext cx="762000" cy="259045"/>
    <xdr:sp macro="" textlink="">
      <xdr:nvSpPr>
        <xdr:cNvPr id="428" name="将来負担の状況平均値テキスト">
          <a:extLst>
            <a:ext uri="{FF2B5EF4-FFF2-40B4-BE49-F238E27FC236}">
              <a16:creationId xmlns:a16="http://schemas.microsoft.com/office/drawing/2014/main" id="{00000000-0008-0000-0300-0000AC010000}"/>
            </a:ext>
          </a:extLst>
        </xdr:cNvPr>
        <xdr:cNvSpPr txBox="1"/>
      </xdr:nvSpPr>
      <xdr:spPr>
        <a:xfrm>
          <a:off x="17106900" y="3074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92634</xdr:rowOff>
    </xdr:from>
    <xdr:to>
      <xdr:col>77</xdr:col>
      <xdr:colOff>44450</xdr:colOff>
      <xdr:row>19</xdr:row>
      <xdr:rowOff>129311</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5290800" y="3350184"/>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59334</xdr:rowOff>
    </xdr:from>
    <xdr:to>
      <xdr:col>72</xdr:col>
      <xdr:colOff>203200</xdr:colOff>
      <xdr:row>19</xdr:row>
      <xdr:rowOff>92634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4401800" y="3316884"/>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97147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4909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59334</xdr:rowOff>
    </xdr:from>
    <xdr:to>
      <xdr:col>68</xdr:col>
      <xdr:colOff>152400</xdr:colOff>
      <xdr:row>19</xdr:row>
      <xdr:rowOff>61265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3512800" y="3316884"/>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70604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13716</xdr:rowOff>
    </xdr:from>
    <xdr:to>
      <xdr:col>64</xdr:col>
      <xdr:colOff>152400</xdr:colOff>
      <xdr:row>20</xdr:row>
      <xdr:rowOff>115316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100093</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92507</xdr:rowOff>
    </xdr:from>
    <xdr:to>
      <xdr:col>81</xdr:col>
      <xdr:colOff>95250</xdr:colOff>
      <xdr:row>20</xdr:row>
      <xdr:rowOff>22657</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967200" y="33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64584</xdr:rowOff>
    </xdr:from>
    <xdr:ext cx="762000" cy="259045"/>
    <xdr:sp macro="" textlink="">
      <xdr:nvSpPr>
        <xdr:cNvPr id="447" name="将来負担の状況該当値テキスト">
          <a:extLst>
            <a:ext uri="{FF2B5EF4-FFF2-40B4-BE49-F238E27FC236}">
              <a16:creationId xmlns:a16="http://schemas.microsoft.com/office/drawing/2014/main" id="{00000000-0008-0000-0300-0000BF010000}"/>
            </a:ext>
          </a:extLst>
        </xdr:cNvPr>
        <xdr:cNvSpPr txBox="1"/>
      </xdr:nvSpPr>
      <xdr:spPr>
        <a:xfrm>
          <a:off x="17106900" y="332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78511</xdr:rowOff>
    </xdr:from>
    <xdr:to>
      <xdr:col>77</xdr:col>
      <xdr:colOff>95250</xdr:colOff>
      <xdr:row>20</xdr:row>
      <xdr:rowOff>8661</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129000" y="33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164888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342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41834</xdr:rowOff>
    </xdr:from>
    <xdr:to>
      <xdr:col>73</xdr:col>
      <xdr:colOff>44450</xdr:colOff>
      <xdr:row>19</xdr:row>
      <xdr:rowOff>143434</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5240000" y="32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128211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338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8534</xdr:rowOff>
    </xdr:from>
    <xdr:to>
      <xdr:col>68</xdr:col>
      <xdr:colOff>203200</xdr:colOff>
      <xdr:row>19</xdr:row>
      <xdr:rowOff>110134</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32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94911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35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10465</xdr:rowOff>
    </xdr:from>
    <xdr:to>
      <xdr:col>64</xdr:col>
      <xdr:colOff>152400</xdr:colOff>
      <xdr:row>19</xdr:row>
      <xdr:rowOff>112065</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32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122242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0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1,365,391
1,355,223
4,130.90
681,195,691
662,721,875
609,074
384,475,724
1,240,585,796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・本県は、離島や半島が多く、行政サービスに対して他県よりコストがかかるため、都道府県平均より高い状況が続いている。</a:t>
          </a:r>
        </a:p>
        <a:p>
          <a:r>
            <a:rPr kumimoji="1" lang="ja-JP" altLang="en-US" sz="1100">
              <a:latin typeface="ＭＳ Ｐゴシック" panose="020B0600070205080204" pitchFamily="50" charset="-128"/>
              <a:ea typeface="ＭＳ Ｐゴシック" panose="020B0600070205080204" pitchFamily="50" charset="-128"/>
            </a:rPr>
            <a:t>・こうした中、数次にわたる行財政改革で、職員数の削減や給与見直しの取組を続けているが、給与改定の影響や退職金の増等もあり、近年は横ばいとなっている。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職員数の減に伴い人件費総額は減少したものの、退職手当債の発行可能額の減少に伴い、充当可能一般財源はほぼ横ばいであったため、経常収支比率に占める人件費の割合は、前年度と同水準であっ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6596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098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320800" y="650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・経常収支比率に占める物件費の割合は、「長崎県行財政改革推進プラン（平成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令和２年度）」等に基づき、電子決裁システムの利用促進等によるペーパーレス化の推進や旅費の見直しをはじめ、内部管理経費の適正化に取り組んでいることから、都道府県平均よりも、また、類似団体と比較しても低い水準となっている。</a:t>
          </a:r>
        </a:p>
        <a:p>
          <a:r>
            <a:rPr kumimoji="1" lang="ja-JP" altLang="en-US" sz="1100">
              <a:latin typeface="ＭＳ Ｐゴシック" panose="020B0600070205080204" pitchFamily="50" charset="-128"/>
              <a:ea typeface="ＭＳ Ｐゴシック" panose="020B0600070205080204" pitchFamily="50" charset="-128"/>
            </a:rPr>
            <a:t>・現在、ＴＶ会議システムやＲＰＡ（ロボティック・プロセス・オートメーション）の導入による業務効率化など、新たな取組も進めているところであり、引き続き、さまざまな工夫や手法を検討し、見直しに取り組んでいく。</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45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15</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45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15</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45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・本県の扶助費は、原爆被爆者援護関係費用などで都道府県平均よりも高い状況が続いているが、近年は横ばいとなっている。</a:t>
          </a:r>
        </a:p>
        <a:p>
          <a:r>
            <a:rPr kumimoji="1" lang="ja-JP" altLang="en-US" sz="1100">
              <a:latin typeface="ＭＳ Ｐゴシック" panose="020B0600070205080204" pitchFamily="50" charset="-128"/>
              <a:ea typeface="ＭＳ Ｐゴシック" panose="020B0600070205080204" pitchFamily="50" charset="-128"/>
            </a:rPr>
            <a:t>・今後は、高齢化のさらなる進行等による社会保障関係費の増加により、扶助費の割合は上昇することが予想されるが、これらの多くは法令等により支出が義務付けられており、縮減が容易でない経費となってい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24130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・維持補修費などのその他の経常経費については、都道府県平均と同水準となっている。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年度から国民健康保険が都道府県に移管されたことから、従来は補助費等として支出していた経費が繰出金による支出に変更となったため、水準が大幅に高くなっている（全国同様の動き）</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57</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5671800" y="92710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143527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143527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165100</xdr:rowOff>
    </xdr:from>
    <xdr:to>
      <xdr:col>73</xdr:col>
      <xdr:colOff>180975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165100</xdr:rowOff>
    </xdr:from>
    <xdr:to>
      <xdr:col>69</xdr:col>
      <xdr:colOff>92075</xdr:colOff>
      <xdr:row>53</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67327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114300</xdr:rowOff>
    </xdr:from>
    <xdr:to>
      <xdr:col>69</xdr:col>
      <xdr:colOff>142875</xdr:colOff>
      <xdr:row>54</xdr:row>
      <xdr:rowOff>44450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54627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・本県は、全国よりも早いペースで高齢化が進んでいることなどから、社会保障関係費が他県と比較して高く、経常収支比率に占める補助費等の割合は上昇傾向で推移している。</a:t>
          </a:r>
        </a:p>
        <a:p>
          <a:r>
            <a:rPr kumimoji="1" lang="ja-JP" altLang="en-US" sz="1100">
              <a:latin typeface="ＭＳ Ｐゴシック" panose="020B0600070205080204" pitchFamily="50" charset="-128"/>
              <a:ea typeface="ＭＳ Ｐゴシック" panose="020B0600070205080204" pitchFamily="50" charset="-128"/>
            </a:rPr>
            <a:t>・今後も増加傾向が予想されることから、「健康長寿日本一」の長崎県づくりや介護予防・重度化防止の推進等に取り組むことにより、経費の縮減を図ることとしている。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年度から国民健康保険が都道府県に移管されたことから、従来は補助費等として支出していた経費が繰出金による支出に変更となったため、水準が大幅に低くなっている（全国同様の動き）</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a:extLst>
            <a:ext uri="{FF2B5EF4-FFF2-40B4-BE49-F238E27FC236}">
              <a16:creationId xmlns:a16="http://schemas.microsoft.com/office/drawing/2014/main" id="{00000000-0008-0000-0400-00002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127000</xdr:rowOff>
    </xdr:from>
    <xdr:to>
      <xdr:col>82</xdr:col>
      <xdr:colOff>107950</xdr:colOff>
      <xdr:row>38</xdr:row>
      <xdr:rowOff>146050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flipV="1">
          <a:off x="16510000" y="57848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118127</xdr:rowOff>
    </xdr:from>
    <xdr:ext cx="762000" cy="259045"/>
    <xdr:sp macro="" textlink="">
      <xdr:nvSpPr>
        <xdr:cNvPr id="292" name="補助費等最小値テキスト">
          <a:extLst>
            <a:ext uri="{FF2B5EF4-FFF2-40B4-BE49-F238E27FC236}">
              <a16:creationId xmlns:a16="http://schemas.microsoft.com/office/drawing/2014/main" id="{00000000-0008-0000-0400-000024010000}"/>
            </a:ext>
          </a:extLst>
        </xdr:cNvPr>
        <xdr:cNvSpPr txBox="1"/>
      </xdr:nvSpPr>
      <xdr:spPr>
        <a:xfrm>
          <a:off x="16598900" y="663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146050</xdr:rowOff>
    </xdr:from>
    <xdr:to>
      <xdr:col>82</xdr:col>
      <xdr:colOff>196850</xdr:colOff>
      <xdr:row>38</xdr:row>
      <xdr:rowOff>146050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666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41927</xdr:rowOff>
    </xdr:from>
    <xdr:ext cx="762000" cy="259045"/>
    <xdr:sp macro="" textlink="">
      <xdr:nvSpPr>
        <xdr:cNvPr id="294" name="補助費等最大値テキスト">
          <a:extLst>
            <a:ext uri="{FF2B5EF4-FFF2-40B4-BE49-F238E27FC236}">
              <a16:creationId xmlns:a16="http://schemas.microsoft.com/office/drawing/2014/main" id="{00000000-0008-0000-0400-000026010000}"/>
            </a:ext>
          </a:extLst>
        </xdr:cNvPr>
        <xdr:cNvSpPr txBox="1"/>
      </xdr:nvSpPr>
      <xdr:spPr>
        <a:xfrm>
          <a:off x="16598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127000</xdr:rowOff>
    </xdr:from>
    <xdr:to>
      <xdr:col>82</xdr:col>
      <xdr:colOff>196850</xdr:colOff>
      <xdr:row>33</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41</xdr:row>
      <xdr:rowOff>88900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5671800" y="6642100"/>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7" name="補助費等平均値テキスト">
          <a:extLst>
            <a:ext uri="{FF2B5EF4-FFF2-40B4-BE49-F238E27FC236}">
              <a16:creationId xmlns:a16="http://schemas.microsoft.com/office/drawing/2014/main" id="{00000000-0008-0000-0400-000029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31750</xdr:rowOff>
    </xdr:from>
    <xdr:to>
      <xdr:col>78</xdr:col>
      <xdr:colOff>69850</xdr:colOff>
      <xdr:row>41</xdr:row>
      <xdr:rowOff>88900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4782800" y="7061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76200</xdr:rowOff>
    </xdr:from>
    <xdr:to>
      <xdr:col>78</xdr:col>
      <xdr:colOff>120650</xdr:colOff>
      <xdr:row>40</xdr:row>
      <xdr:rowOff>6350</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5621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16527</xdr:rowOff>
    </xdr:from>
    <xdr:ext cx="7366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5290800" y="653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88900</xdr:rowOff>
    </xdr:from>
    <xdr:to>
      <xdr:col>73</xdr:col>
      <xdr:colOff>180975</xdr:colOff>
      <xdr:row>41</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3893800" y="694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114300</xdr:rowOff>
    </xdr:from>
    <xdr:to>
      <xdr:col>74</xdr:col>
      <xdr:colOff>31750</xdr:colOff>
      <xdr:row>39</xdr:row>
      <xdr:rowOff>44450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4732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54627</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40</xdr:row>
      <xdr:rowOff>88900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004800" y="6756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0</xdr:rowOff>
    </xdr:from>
    <xdr:to>
      <xdr:col>69</xdr:col>
      <xdr:colOff>142875</xdr:colOff>
      <xdr:row>38</xdr:row>
      <xdr:rowOff>101600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2954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623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156227</xdr:rowOff>
    </xdr:from>
    <xdr:ext cx="762000" cy="259045"/>
    <xdr:sp macro="" textlink="">
      <xdr:nvSpPr>
        <xdr:cNvPr id="316" name="補助費等該当値テキスト">
          <a:extLst>
            <a:ext uri="{FF2B5EF4-FFF2-40B4-BE49-F238E27FC236}">
              <a16:creationId xmlns:a16="http://schemas.microsoft.com/office/drawing/2014/main" id="{00000000-0008-0000-0400-00003C010000}"/>
            </a:ext>
          </a:extLst>
        </xdr:cNvPr>
        <xdr:cNvSpPr txBox="1"/>
      </xdr:nvSpPr>
      <xdr:spPr>
        <a:xfrm>
          <a:off x="16598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38100</xdr:rowOff>
    </xdr:from>
    <xdr:to>
      <xdr:col>78</xdr:col>
      <xdr:colOff>120650</xdr:colOff>
      <xdr:row>41</xdr:row>
      <xdr:rowOff>139700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5621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124477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715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152400</xdr:rowOff>
    </xdr:from>
    <xdr:to>
      <xdr:col>74</xdr:col>
      <xdr:colOff>31750</xdr:colOff>
      <xdr:row>41</xdr:row>
      <xdr:rowOff>82550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4732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67327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・健全な財政運営を維持するため、「長崎県行財政改革推進プラン（平成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～令和２年度）」等に基づき実施している公債費の平準化の取組などにより、経常収支比率に占める公債費の割合は、平成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年度において、対前年度比で</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ポイント低下し、平成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年度もほぼ同水準となった。</a:t>
          </a:r>
        </a:p>
        <a:p>
          <a:r>
            <a:rPr kumimoji="1" lang="ja-JP" altLang="en-US" sz="1100">
              <a:latin typeface="ＭＳ Ｐゴシック" panose="020B0600070205080204" pitchFamily="50" charset="-128"/>
              <a:ea typeface="ＭＳ Ｐゴシック" panose="020B0600070205080204" pitchFamily="50" charset="-128"/>
            </a:rPr>
            <a:t>・しかしながら、都道府県平均よりも高い状況に変わりはなく、臨時財政対策債の元利償還金の増（平成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年度は前年度比で約</a:t>
          </a:r>
          <a:r>
            <a:rPr kumimoji="1" lang="en-US" altLang="ja-JP" sz="1100">
              <a:latin typeface="ＭＳ Ｐゴシック" panose="020B0600070205080204" pitchFamily="50" charset="-128"/>
              <a:ea typeface="ＭＳ Ｐゴシック" panose="020B0600070205080204" pitchFamily="50" charset="-128"/>
            </a:rPr>
            <a:t>27.6</a:t>
          </a:r>
          <a:r>
            <a:rPr kumimoji="1" lang="ja-JP" altLang="en-US" sz="1100">
              <a:latin typeface="ＭＳ Ｐゴシック" panose="020B0600070205080204" pitchFamily="50" charset="-128"/>
              <a:ea typeface="ＭＳ Ｐゴシック" panose="020B0600070205080204" pitchFamily="50" charset="-128"/>
            </a:rPr>
            <a:t>億円増）などにより、依然として高水準で推移しており、今後もその傾向は続く見込み。</a:t>
          </a:r>
        </a:p>
        <a:p>
          <a:r>
            <a:rPr kumimoji="1" lang="ja-JP" altLang="en-US" sz="1100">
              <a:latin typeface="ＭＳ Ｐゴシック" panose="020B0600070205080204" pitchFamily="50" charset="-128"/>
              <a:ea typeface="ＭＳ Ｐゴシック" panose="020B0600070205080204" pitchFamily="50" charset="-128"/>
            </a:rPr>
            <a:t>・今後も、地方債償還額の増加が想定されるが、公債費の平準化に努めながら、健全な財政運営に努める。</a:t>
          </a:r>
        </a:p>
      </xdr:txBody>
    </xdr:sp>
    <xdr:clientData/>
  </xdr:twoCellAnchor>
  <xdr:oneCellAnchor>
    <xdr:from>
      <xdr:col>3</xdr:col>
      <xdr:colOff>123825</xdr:colOff>
      <xdr:row>69</xdr:row>
      <xdr:rowOff>107950</xdr:rowOff>
    </xdr:from>
    <xdr:ext cx="298543" cy="225703"/>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83457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553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97064</xdr:rowOff>
    </xdr:from>
    <xdr:to>
      <xdr:col>24</xdr:col>
      <xdr:colOff>25400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3987800" y="13641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8363</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3381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97064</xdr:rowOff>
    </xdr:from>
    <xdr:to>
      <xdr:col>19</xdr:col>
      <xdr:colOff>187325</xdr:colOff>
      <xdr:row>79</xdr:row>
      <xdr:rowOff>162379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098800" y="13641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158041</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335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162379</xdr:rowOff>
    </xdr:from>
    <xdr:to>
      <xdr:col>15</xdr:col>
      <xdr:colOff>98425</xdr:colOff>
      <xdr:row>80</xdr:row>
      <xdr:rowOff>56243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2209800" y="13706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34471</xdr:rowOff>
    </xdr:from>
    <xdr:to>
      <xdr:col>11</xdr:col>
      <xdr:colOff>9525</xdr:colOff>
      <xdr:row>80</xdr:row>
      <xdr:rowOff>56243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1320800" y="13750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155121</xdr:rowOff>
    </xdr:from>
    <xdr:to>
      <xdr:col>11</xdr:col>
      <xdr:colOff>60325</xdr:colOff>
      <xdr:row>80</xdr:row>
      <xdr:rowOff>85271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95448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3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46264</xdr:rowOff>
    </xdr:from>
    <xdr:to>
      <xdr:col>20</xdr:col>
      <xdr:colOff>38100</xdr:colOff>
      <xdr:row>79</xdr:row>
      <xdr:rowOff>147864</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111579</xdr:rowOff>
    </xdr:from>
    <xdr:to>
      <xdr:col>15</xdr:col>
      <xdr:colOff>149225</xdr:colOff>
      <xdr:row>80</xdr:row>
      <xdr:rowOff>41729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51906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5443</xdr:rowOff>
    </xdr:from>
    <xdr:to>
      <xdr:col>11</xdr:col>
      <xdr:colOff>60325</xdr:colOff>
      <xdr:row>80</xdr:row>
      <xdr:rowOff>107043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91820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95448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・公債費以外の経常収支比率に占める割合は、近年、社会保障関係費の増加に伴って上昇傾向にあり、都道府県平均よりも、また、グループ内でも高い割合となっている。</a:t>
          </a:r>
        </a:p>
        <a:p>
          <a:r>
            <a:rPr kumimoji="1" lang="ja-JP" altLang="en-US" sz="1100">
              <a:latin typeface="ＭＳ Ｐゴシック" panose="020B0600070205080204" pitchFamily="50" charset="-128"/>
              <a:ea typeface="ＭＳ Ｐゴシック" panose="020B0600070205080204" pitchFamily="50" charset="-128"/>
            </a:rPr>
            <a:t>・引き続き、「長崎県行財政改革推進プラン（平成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～令和２年度）」等に基づき、健全な財政運営に努めるとともに、「健康長寿日本一」の長崎県づくりや介護予防・重度化防止の推進等に取り組むことにより、経費の縮減を図ることとしている。</a:t>
          </a:r>
        </a:p>
      </xdr:txBody>
    </xdr:sp>
    <xdr:clientData/>
  </xdr:twoCellAnchor>
  <xdr:oneCellAnchor>
    <xdr:from>
      <xdr:col>62</xdr:col>
      <xdr:colOff>6350</xdr:colOff>
      <xdr:row>69</xdr:row>
      <xdr:rowOff>107950</xdr:rowOff>
    </xdr:from>
    <xdr:ext cx="298543" cy="225703"/>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78</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5671800" y="1341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27957</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xdr:rowOff>
    </xdr:from>
    <xdr:to>
      <xdr:col>78</xdr:col>
      <xdr:colOff>69850</xdr:colOff>
      <xdr:row>78</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782800" y="1337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77487</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3893800" y="13294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125730</xdr:rowOff>
    </xdr:from>
    <xdr:to>
      <xdr:col>74</xdr:col>
      <xdr:colOff>31750</xdr:colOff>
      <xdr:row>78</xdr:row>
      <xdr:rowOff>55880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30058</xdr:rowOff>
    </xdr:from>
    <xdr:to>
      <xdr:col>29</xdr:col>
      <xdr:colOff>127000</xdr:colOff>
      <xdr:row>15</xdr:row>
      <xdr:rowOff>34173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649433"/>
          <a:ext cx="6477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131802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0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30058</xdr:rowOff>
    </xdr:from>
    <xdr:to>
      <xdr:col>26</xdr:col>
      <xdr:colOff>50800</xdr:colOff>
      <xdr:row>15</xdr:row>
      <xdr:rowOff>81951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49433"/>
          <a:ext cx="698500" cy="51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80428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35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81951</xdr:rowOff>
    </xdr:from>
    <xdr:to>
      <xdr:col>22</xdr:col>
      <xdr:colOff>114300</xdr:colOff>
      <xdr:row>15</xdr:row>
      <xdr:rowOff>94798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01326"/>
          <a:ext cx="698500" cy="12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5194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91780</xdr:rowOff>
    </xdr:from>
    <xdr:to>
      <xdr:col>18</xdr:col>
      <xdr:colOff>177800</xdr:colOff>
      <xdr:row>15</xdr:row>
      <xdr:rowOff>94798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711155"/>
          <a:ext cx="6985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28053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31745</xdr:rowOff>
    </xdr:from>
    <xdr:to>
      <xdr:col>15</xdr:col>
      <xdr:colOff>101600</xdr:colOff>
      <xdr:row>17</xdr:row>
      <xdr:rowOff>133345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154823</xdr:rowOff>
    </xdr:from>
    <xdr:to>
      <xdr:col>29</xdr:col>
      <xdr:colOff>177800</xdr:colOff>
      <xdr:row>15</xdr:row>
      <xdr:rowOff>84973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02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126900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150708</xdr:rowOff>
    </xdr:from>
    <xdr:to>
      <xdr:col>26</xdr:col>
      <xdr:colOff>101600</xdr:colOff>
      <xdr:row>15</xdr:row>
      <xdr:rowOff>80858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98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65635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85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31151</xdr:rowOff>
    </xdr:from>
    <xdr:to>
      <xdr:col>22</xdr:col>
      <xdr:colOff>165100</xdr:colOff>
      <xdr:row>15</xdr:row>
      <xdr:rowOff>132751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50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142928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43998</xdr:rowOff>
    </xdr:from>
    <xdr:to>
      <xdr:col>19</xdr:col>
      <xdr:colOff>38100</xdr:colOff>
      <xdr:row>15</xdr:row>
      <xdr:rowOff>145598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6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155775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3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40980</xdr:rowOff>
    </xdr:from>
    <xdr:to>
      <xdr:col>15</xdr:col>
      <xdr:colOff>101600</xdr:colOff>
      <xdr:row>15</xdr:row>
      <xdr:rowOff>142580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6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152757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2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22713</xdr:rowOff>
    </xdr:from>
    <xdr:to>
      <xdr:col>29</xdr:col>
      <xdr:colOff>127000</xdr:colOff>
      <xdr:row>35</xdr:row>
      <xdr:rowOff>65553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633063"/>
          <a:ext cx="6477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340702</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8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65553</xdr:rowOff>
    </xdr:from>
    <xdr:to>
      <xdr:col>26</xdr:col>
      <xdr:colOff>50800</xdr:colOff>
      <xdr:row>35</xdr:row>
      <xdr:rowOff>66101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675903"/>
          <a:ext cx="698500" cy="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86250</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35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267726</xdr:rowOff>
    </xdr:from>
    <xdr:to>
      <xdr:col>22</xdr:col>
      <xdr:colOff>114300</xdr:colOff>
      <xdr:row>35</xdr:row>
      <xdr:rowOff>66101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535176"/>
          <a:ext cx="698500" cy="141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52235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267726</xdr:rowOff>
    </xdr:from>
    <xdr:to>
      <xdr:col>18</xdr:col>
      <xdr:colOff>177800</xdr:colOff>
      <xdr:row>34</xdr:row>
      <xdr:rowOff>271887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535176"/>
          <a:ext cx="698500" cy="4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312427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314813</xdr:rowOff>
    </xdr:from>
    <xdr:to>
      <xdr:col>29</xdr:col>
      <xdr:colOff>177800</xdr:colOff>
      <xdr:row>35</xdr:row>
      <xdr:rowOff>73513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82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159890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14753</xdr:rowOff>
    </xdr:from>
    <xdr:to>
      <xdr:col>26</xdr:col>
      <xdr:colOff>101600</xdr:colOff>
      <xdr:row>35</xdr:row>
      <xdr:rowOff>116353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2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101130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11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15301</xdr:rowOff>
    </xdr:from>
    <xdr:to>
      <xdr:col>22</xdr:col>
      <xdr:colOff>165100</xdr:colOff>
      <xdr:row>35</xdr:row>
      <xdr:rowOff>116901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101678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216926</xdr:rowOff>
    </xdr:from>
    <xdr:to>
      <xdr:col>19</xdr:col>
      <xdr:colOff>38100</xdr:colOff>
      <xdr:row>34</xdr:row>
      <xdr:rowOff>318526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484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303303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7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221087</xdr:rowOff>
    </xdr:from>
    <xdr:to>
      <xdr:col>15</xdr:col>
      <xdr:colOff>101600</xdr:colOff>
      <xdr:row>34</xdr:row>
      <xdr:rowOff>322687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88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307464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7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1,365,391
1,355,223
4,130.90
681,195,691
662,721,875
609,074
384,475,724
1,240,585,796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56078</xdr:rowOff>
    </xdr:from>
    <xdr:to>
      <xdr:col>24</xdr:col>
      <xdr:colOff>63500</xdr:colOff>
      <xdr:row>34</xdr:row>
      <xdr:rowOff>77795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88537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14028</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71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56078</xdr:rowOff>
    </xdr:from>
    <xdr:to>
      <xdr:col>19</xdr:col>
      <xdr:colOff>177800</xdr:colOff>
      <xdr:row>34</xdr:row>
      <xdr:rowOff>159314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85378"/>
          <a:ext cx="8890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118670</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131653</xdr:rowOff>
    </xdr:from>
    <xdr:to>
      <xdr:col>15</xdr:col>
      <xdr:colOff>50800</xdr:colOff>
      <xdr:row>34</xdr:row>
      <xdr:rowOff>159314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960953"/>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73270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131653</xdr:rowOff>
    </xdr:from>
    <xdr:to>
      <xdr:col>10</xdr:col>
      <xdr:colOff>114300</xdr:colOff>
      <xdr:row>35</xdr:row>
      <xdr:rowOff>27137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960953"/>
          <a:ext cx="889000" cy="6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91833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110800</xdr:rowOff>
    </xdr:from>
    <xdr:to>
      <xdr:col>6</xdr:col>
      <xdr:colOff>38100</xdr:colOff>
      <xdr:row>37</xdr:row>
      <xdr:rowOff>40950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32077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26995</xdr:rowOff>
    </xdr:from>
    <xdr:to>
      <xdr:col>24</xdr:col>
      <xdr:colOff>114300</xdr:colOff>
      <xdr:row>34</xdr:row>
      <xdr:rowOff>128595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5422</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3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5278</xdr:rowOff>
    </xdr:from>
    <xdr:to>
      <xdr:col>20</xdr:col>
      <xdr:colOff>38100</xdr:colOff>
      <xdr:row>34</xdr:row>
      <xdr:rowOff>106878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123405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6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108514</xdr:rowOff>
    </xdr:from>
    <xdr:to>
      <xdr:col>15</xdr:col>
      <xdr:colOff>101600</xdr:colOff>
      <xdr:row>35</xdr:row>
      <xdr:rowOff>38664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55191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71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80853</xdr:rowOff>
    </xdr:from>
    <xdr:to>
      <xdr:col>10</xdr:col>
      <xdr:colOff>165100</xdr:colOff>
      <xdr:row>35</xdr:row>
      <xdr:rowOff>11003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27530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6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147787</xdr:rowOff>
    </xdr:from>
    <xdr:to>
      <xdr:col>6</xdr:col>
      <xdr:colOff>38100</xdr:colOff>
      <xdr:row>35</xdr:row>
      <xdr:rowOff>77937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94464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75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142519</xdr:rowOff>
    </xdr:from>
    <xdr:to>
      <xdr:col>24</xdr:col>
      <xdr:colOff>63500</xdr:colOff>
      <xdr:row>58</xdr:row>
      <xdr:rowOff>73025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915169"/>
          <a:ext cx="8382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46550</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04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142519</xdr:rowOff>
    </xdr:from>
    <xdr:to>
      <xdr:col>19</xdr:col>
      <xdr:colOff>177800</xdr:colOff>
      <xdr:row>58</xdr:row>
      <xdr:rowOff>75159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15169"/>
          <a:ext cx="8890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129227</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2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47193</xdr:rowOff>
    </xdr:from>
    <xdr:to>
      <xdr:col>15</xdr:col>
      <xdr:colOff>50800</xdr:colOff>
      <xdr:row>58</xdr:row>
      <xdr:rowOff>75159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991293"/>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15612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6959</xdr:rowOff>
    </xdr:from>
    <xdr:to>
      <xdr:col>10</xdr:col>
      <xdr:colOff>114300</xdr:colOff>
      <xdr:row>58</xdr:row>
      <xdr:rowOff>47193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951059"/>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152239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2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89450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5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22225</xdr:rowOff>
    </xdr:from>
    <xdr:to>
      <xdr:col>24</xdr:col>
      <xdr:colOff>114300</xdr:colOff>
      <xdr:row>58</xdr:row>
      <xdr:rowOff>123825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108602</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91719</xdr:rowOff>
    </xdr:from>
    <xdr:to>
      <xdr:col>20</xdr:col>
      <xdr:colOff>38100</xdr:colOff>
      <xdr:row>58</xdr:row>
      <xdr:rowOff>21869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12996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24359</xdr:rowOff>
    </xdr:from>
    <xdr:to>
      <xdr:col>15</xdr:col>
      <xdr:colOff>101600</xdr:colOff>
      <xdr:row>58</xdr:row>
      <xdr:rowOff>125959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117086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0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167843</xdr:rowOff>
    </xdr:from>
    <xdr:to>
      <xdr:col>10</xdr:col>
      <xdr:colOff>165100</xdr:colOff>
      <xdr:row>58</xdr:row>
      <xdr:rowOff>97993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89120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127609</xdr:rowOff>
    </xdr:from>
    <xdr:to>
      <xdr:col>6</xdr:col>
      <xdr:colOff>38100</xdr:colOff>
      <xdr:row>58</xdr:row>
      <xdr:rowOff>57759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0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48886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9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25247</xdr:rowOff>
    </xdr:from>
    <xdr:to>
      <xdr:col>24</xdr:col>
      <xdr:colOff>62865</xdr:colOff>
      <xdr:row>79</xdr:row>
      <xdr:rowOff>60909</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26747"/>
          <a:ext cx="1270" cy="1578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64736</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60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60909</xdr:rowOff>
    </xdr:from>
    <xdr:to>
      <xdr:col>24</xdr:col>
      <xdr:colOff>152400</xdr:colOff>
      <xdr:row>79</xdr:row>
      <xdr:rowOff>60909</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60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143374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25247</xdr:rowOff>
    </xdr:from>
    <xdr:to>
      <xdr:col>24</xdr:col>
      <xdr:colOff>152400</xdr:colOff>
      <xdr:row>70</xdr:row>
      <xdr:rowOff>25247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2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146405</xdr:rowOff>
    </xdr:from>
    <xdr:to>
      <xdr:col>24</xdr:col>
      <xdr:colOff>63500</xdr:colOff>
      <xdr:row>77</xdr:row>
      <xdr:rowOff>163322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348055"/>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1135</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5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149707</xdr:rowOff>
    </xdr:from>
    <xdr:to>
      <xdr:col>24</xdr:col>
      <xdr:colOff>114300</xdr:colOff>
      <xdr:row>76</xdr:row>
      <xdr:rowOff>79857</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163322</xdr:rowOff>
    </xdr:from>
    <xdr:to>
      <xdr:col>19</xdr:col>
      <xdr:colOff>177800</xdr:colOff>
      <xdr:row>77</xdr:row>
      <xdr:rowOff>167894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649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29008</xdr:rowOff>
    </xdr:from>
    <xdr:to>
      <xdr:col>20</xdr:col>
      <xdr:colOff>38100</xdr:colOff>
      <xdr:row>76</xdr:row>
      <xdr:rowOff>130608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147134</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8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167894</xdr:rowOff>
    </xdr:from>
    <xdr:to>
      <xdr:col>15</xdr:col>
      <xdr:colOff>50800</xdr:colOff>
      <xdr:row>78</xdr:row>
      <xdr:rowOff>10922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3695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123037</xdr:rowOff>
    </xdr:from>
    <xdr:to>
      <xdr:col>15</xdr:col>
      <xdr:colOff>101600</xdr:colOff>
      <xdr:row>77</xdr:row>
      <xdr:rowOff>53187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69714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4369</xdr:rowOff>
    </xdr:from>
    <xdr:to>
      <xdr:col>10</xdr:col>
      <xdr:colOff>114300</xdr:colOff>
      <xdr:row>78</xdr:row>
      <xdr:rowOff>10922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377469"/>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157632</xdr:rowOff>
    </xdr:from>
    <xdr:to>
      <xdr:col>10</xdr:col>
      <xdr:colOff>165100</xdr:colOff>
      <xdr:row>77</xdr:row>
      <xdr:rowOff>87782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18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104309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9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148962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95605</xdr:rowOff>
    </xdr:from>
    <xdr:to>
      <xdr:col>24</xdr:col>
      <xdr:colOff>114300</xdr:colOff>
      <xdr:row>78</xdr:row>
      <xdr:rowOff>25755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74032</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112522</xdr:rowOff>
    </xdr:from>
    <xdr:to>
      <xdr:col>20</xdr:col>
      <xdr:colOff>38100</xdr:colOff>
      <xdr:row>78</xdr:row>
      <xdr:rowOff>42672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33799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40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117094</xdr:rowOff>
    </xdr:from>
    <xdr:to>
      <xdr:col>15</xdr:col>
      <xdr:colOff>101600</xdr:colOff>
      <xdr:row>78</xdr:row>
      <xdr:rowOff>47244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38371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131572</xdr:rowOff>
    </xdr:from>
    <xdr:to>
      <xdr:col>10</xdr:col>
      <xdr:colOff>165100</xdr:colOff>
      <xdr:row>78</xdr:row>
      <xdr:rowOff>61722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52849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125019</xdr:rowOff>
    </xdr:from>
    <xdr:to>
      <xdr:col>6</xdr:col>
      <xdr:colOff>38100</xdr:colOff>
      <xdr:row>78</xdr:row>
      <xdr:rowOff>55169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46296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111179</xdr:rowOff>
    </xdr:from>
    <xdr:to>
      <xdr:col>24</xdr:col>
      <xdr:colOff>63500</xdr:colOff>
      <xdr:row>92</xdr:row>
      <xdr:rowOff>132406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588457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94432</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21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132406</xdr:rowOff>
    </xdr:from>
    <xdr:to>
      <xdr:col>19</xdr:col>
      <xdr:colOff>177800</xdr:colOff>
      <xdr:row>92</xdr:row>
      <xdr:rowOff>154831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5905806"/>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50237</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119997</xdr:rowOff>
    </xdr:from>
    <xdr:to>
      <xdr:col>15</xdr:col>
      <xdr:colOff>50800</xdr:colOff>
      <xdr:row>92</xdr:row>
      <xdr:rowOff>154831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019300" y="15893397"/>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91712</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119997</xdr:rowOff>
    </xdr:from>
    <xdr:to>
      <xdr:col>10</xdr:col>
      <xdr:colOff>114300</xdr:colOff>
      <xdr:row>93</xdr:row>
      <xdr:rowOff>2322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5893397"/>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83873</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62556</xdr:rowOff>
    </xdr:from>
    <xdr:to>
      <xdr:col>6</xdr:col>
      <xdr:colOff>38100</xdr:colOff>
      <xdr:row>95</xdr:row>
      <xdr:rowOff>164156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3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155283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4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60379</xdr:rowOff>
    </xdr:from>
    <xdr:to>
      <xdr:col>24</xdr:col>
      <xdr:colOff>114300</xdr:colOff>
      <xdr:row>92</xdr:row>
      <xdr:rowOff>161979</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58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83256</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68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81606</xdr:rowOff>
    </xdr:from>
    <xdr:to>
      <xdr:col>20</xdr:col>
      <xdr:colOff>38100</xdr:colOff>
      <xdr:row>93</xdr:row>
      <xdr:rowOff>11756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58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28283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563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104031</xdr:rowOff>
    </xdr:from>
    <xdr:to>
      <xdr:col>15</xdr:col>
      <xdr:colOff>101600</xdr:colOff>
      <xdr:row>93</xdr:row>
      <xdr:rowOff>34181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58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50708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56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69197</xdr:rowOff>
    </xdr:from>
    <xdr:to>
      <xdr:col>10</xdr:col>
      <xdr:colOff>165100</xdr:colOff>
      <xdr:row>92</xdr:row>
      <xdr:rowOff>170797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58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15874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56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122972</xdr:rowOff>
    </xdr:from>
    <xdr:to>
      <xdr:col>6</xdr:col>
      <xdr:colOff>38100</xdr:colOff>
      <xdr:row>93</xdr:row>
      <xdr:rowOff>53122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589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69649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56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160579</xdr:rowOff>
    </xdr:from>
    <xdr:to>
      <xdr:col>54</xdr:col>
      <xdr:colOff>189865</xdr:colOff>
      <xdr:row>37</xdr:row>
      <xdr:rowOff>48565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304079"/>
          <a:ext cx="127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52392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48565</xdr:rowOff>
    </xdr:from>
    <xdr:to>
      <xdr:col>55</xdr:col>
      <xdr:colOff>88900</xdr:colOff>
      <xdr:row>37</xdr:row>
      <xdr:rowOff>48565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107256</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160579</xdr:rowOff>
    </xdr:from>
    <xdr:to>
      <xdr:col>55</xdr:col>
      <xdr:colOff>88900</xdr:colOff>
      <xdr:row>30</xdr:row>
      <xdr:rowOff>160579</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30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74282</xdr:rowOff>
    </xdr:from>
    <xdr:to>
      <xdr:col>55</xdr:col>
      <xdr:colOff>0</xdr:colOff>
      <xdr:row>35</xdr:row>
      <xdr:rowOff>120574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5903582"/>
          <a:ext cx="838200" cy="2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155630</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1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132753</xdr:rowOff>
    </xdr:from>
    <xdr:to>
      <xdr:col>55</xdr:col>
      <xdr:colOff>50800</xdr:colOff>
      <xdr:row>35</xdr:row>
      <xdr:rowOff>62903</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74282</xdr:rowOff>
    </xdr:from>
    <xdr:to>
      <xdr:col>50</xdr:col>
      <xdr:colOff>114300</xdr:colOff>
      <xdr:row>34</xdr:row>
      <xdr:rowOff>156121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90358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98082</xdr:rowOff>
    </xdr:from>
    <xdr:to>
      <xdr:col>50</xdr:col>
      <xdr:colOff>165100</xdr:colOff>
      <xdr:row>34</xdr:row>
      <xdr:rowOff>28232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44759</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27095" y="55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109334</xdr:rowOff>
    </xdr:from>
    <xdr:to>
      <xdr:col>45</xdr:col>
      <xdr:colOff>177800</xdr:colOff>
      <xdr:row>34</xdr:row>
      <xdr:rowOff>156121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5938634"/>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81661</xdr:rowOff>
    </xdr:from>
    <xdr:to>
      <xdr:col>46</xdr:col>
      <xdr:colOff>38100</xdr:colOff>
      <xdr:row>34</xdr:row>
      <xdr:rowOff>11811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28338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109334</xdr:rowOff>
    </xdr:from>
    <xdr:to>
      <xdr:col>41</xdr:col>
      <xdr:colOff>50800</xdr:colOff>
      <xdr:row>36</xdr:row>
      <xdr:rowOff>108229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5938634"/>
          <a:ext cx="889000" cy="3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167462</xdr:rowOff>
    </xdr:from>
    <xdr:to>
      <xdr:col>41</xdr:col>
      <xdr:colOff>101600</xdr:colOff>
      <xdr:row>34</xdr:row>
      <xdr:rowOff>97612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114139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145783</xdr:rowOff>
    </xdr:from>
    <xdr:to>
      <xdr:col>36</xdr:col>
      <xdr:colOff>165100</xdr:colOff>
      <xdr:row>38</xdr:row>
      <xdr:rowOff>75933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67060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5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69774</xdr:rowOff>
    </xdr:from>
    <xdr:to>
      <xdr:col>55</xdr:col>
      <xdr:colOff>50800</xdr:colOff>
      <xdr:row>35</xdr:row>
      <xdr:rowOff>171374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48201</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4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23482</xdr:rowOff>
    </xdr:from>
    <xdr:to>
      <xdr:col>50</xdr:col>
      <xdr:colOff>165100</xdr:colOff>
      <xdr:row>34</xdr:row>
      <xdr:rowOff>125082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85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116209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27095" y="594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105321</xdr:rowOff>
    </xdr:from>
    <xdr:to>
      <xdr:col>46</xdr:col>
      <xdr:colOff>38100</xdr:colOff>
      <xdr:row>35</xdr:row>
      <xdr:rowOff>35471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26598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02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58534</xdr:rowOff>
    </xdr:from>
    <xdr:to>
      <xdr:col>41</xdr:col>
      <xdr:colOff>101600</xdr:colOff>
      <xdr:row>34</xdr:row>
      <xdr:rowOff>160134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8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151261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598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57429</xdr:rowOff>
    </xdr:from>
    <xdr:to>
      <xdr:col>36</xdr:col>
      <xdr:colOff>165100</xdr:colOff>
      <xdr:row>36</xdr:row>
      <xdr:rowOff>159029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4106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00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20142</xdr:rowOff>
    </xdr:from>
    <xdr:to>
      <xdr:col>55</xdr:col>
      <xdr:colOff>0</xdr:colOff>
      <xdr:row>57</xdr:row>
      <xdr:rowOff>34806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621342"/>
          <a:ext cx="838200" cy="18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167539</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597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20142</xdr:rowOff>
    </xdr:from>
    <xdr:to>
      <xdr:col>50</xdr:col>
      <xdr:colOff>114300</xdr:colOff>
      <xdr:row>56</xdr:row>
      <xdr:rowOff>158690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621342"/>
          <a:ext cx="889000" cy="1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22848</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27095" y="97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158690</xdr:rowOff>
    </xdr:from>
    <xdr:to>
      <xdr:col>45</xdr:col>
      <xdr:colOff>177800</xdr:colOff>
      <xdr:row>58</xdr:row>
      <xdr:rowOff>95433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759890"/>
          <a:ext cx="889000" cy="27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128870</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507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126311</xdr:rowOff>
    </xdr:from>
    <xdr:to>
      <xdr:col>41</xdr:col>
      <xdr:colOff>50800</xdr:colOff>
      <xdr:row>58</xdr:row>
      <xdr:rowOff>95433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898961"/>
          <a:ext cx="889000" cy="14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57441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6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150704</xdr:rowOff>
    </xdr:from>
    <xdr:to>
      <xdr:col>36</xdr:col>
      <xdr:colOff>165100</xdr:colOff>
      <xdr:row>58</xdr:row>
      <xdr:rowOff>80854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71981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155456</xdr:rowOff>
    </xdr:from>
    <xdr:to>
      <xdr:col>55</xdr:col>
      <xdr:colOff>50800</xdr:colOff>
      <xdr:row>57</xdr:row>
      <xdr:rowOff>85606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133883</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3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140792</xdr:rowOff>
    </xdr:from>
    <xdr:to>
      <xdr:col>50</xdr:col>
      <xdr:colOff>165100</xdr:colOff>
      <xdr:row>56</xdr:row>
      <xdr:rowOff>70942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5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87469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27095" y="934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107890</xdr:rowOff>
    </xdr:from>
    <xdr:to>
      <xdr:col>46</xdr:col>
      <xdr:colOff>38100</xdr:colOff>
      <xdr:row>57</xdr:row>
      <xdr:rowOff>38040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7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54567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48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44633</xdr:rowOff>
    </xdr:from>
    <xdr:to>
      <xdr:col>41</xdr:col>
      <xdr:colOff>101600</xdr:colOff>
      <xdr:row>58</xdr:row>
      <xdr:rowOff>146233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137360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08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75511</xdr:rowOff>
    </xdr:from>
    <xdr:to>
      <xdr:col>36</xdr:col>
      <xdr:colOff>165100</xdr:colOff>
      <xdr:row>58</xdr:row>
      <xdr:rowOff>5661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4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22188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2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137048</xdr:rowOff>
    </xdr:from>
    <xdr:to>
      <xdr:col>55</xdr:col>
      <xdr:colOff>0</xdr:colOff>
      <xdr:row>72</xdr:row>
      <xdr:rowOff>43437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9639300" y="12309998"/>
          <a:ext cx="8382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167453</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2683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43437</xdr:rowOff>
    </xdr:from>
    <xdr:to>
      <xdr:col>50</xdr:col>
      <xdr:colOff>114300</xdr:colOff>
      <xdr:row>72</xdr:row>
      <xdr:rowOff>103375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2387837"/>
          <a:ext cx="8890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110258</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59411" y="127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167887</xdr:rowOff>
    </xdr:from>
    <xdr:to>
      <xdr:col>45</xdr:col>
      <xdr:colOff>177800</xdr:colOff>
      <xdr:row>72</xdr:row>
      <xdr:rowOff>103375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7861300" y="12340837"/>
          <a:ext cx="889000" cy="10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873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26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95260</xdr:rowOff>
    </xdr:from>
    <xdr:to>
      <xdr:col>41</xdr:col>
      <xdr:colOff>50800</xdr:colOff>
      <xdr:row>71</xdr:row>
      <xdr:rowOff>167887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972300" y="12268210"/>
          <a:ext cx="889000" cy="7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162356</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130939</xdr:rowOff>
    </xdr:from>
    <xdr:to>
      <xdr:col>36</xdr:col>
      <xdr:colOff>165100</xdr:colOff>
      <xdr:row>73</xdr:row>
      <xdr:rowOff>61089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52216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25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86248</xdr:rowOff>
    </xdr:from>
    <xdr:to>
      <xdr:col>55</xdr:col>
      <xdr:colOff>50800</xdr:colOff>
      <xdr:row>72</xdr:row>
      <xdr:rowOff>16398</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225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109125</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2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164087</xdr:rowOff>
    </xdr:from>
    <xdr:to>
      <xdr:col>50</xdr:col>
      <xdr:colOff>165100</xdr:colOff>
      <xdr:row>72</xdr:row>
      <xdr:rowOff>94237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23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110764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59411" y="1211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52575</xdr:rowOff>
    </xdr:from>
    <xdr:to>
      <xdr:col>46</xdr:col>
      <xdr:colOff>38100</xdr:colOff>
      <xdr:row>72</xdr:row>
      <xdr:rowOff>154175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23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170702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1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117087</xdr:rowOff>
    </xdr:from>
    <xdr:to>
      <xdr:col>41</xdr:col>
      <xdr:colOff>101600</xdr:colOff>
      <xdr:row>72</xdr:row>
      <xdr:rowOff>47237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22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63764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0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44460</xdr:rowOff>
    </xdr:from>
    <xdr:to>
      <xdr:col>36</xdr:col>
      <xdr:colOff>165100</xdr:colOff>
      <xdr:row>71</xdr:row>
      <xdr:rowOff>146060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22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162587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199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110992</xdr:rowOff>
    </xdr:from>
    <xdr:to>
      <xdr:col>55</xdr:col>
      <xdr:colOff>0</xdr:colOff>
      <xdr:row>99</xdr:row>
      <xdr:rowOff>102115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41642"/>
          <a:ext cx="838200" cy="3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136886</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42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110992</xdr:rowOff>
    </xdr:from>
    <xdr:to>
      <xdr:col>50</xdr:col>
      <xdr:colOff>114300</xdr:colOff>
      <xdr:row>97</xdr:row>
      <xdr:rowOff>139757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41642"/>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54760</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594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139757</xdr:rowOff>
    </xdr:from>
    <xdr:to>
      <xdr:col>45</xdr:col>
      <xdr:colOff>177800</xdr:colOff>
      <xdr:row>99</xdr:row>
      <xdr:rowOff>108592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70407"/>
          <a:ext cx="889000" cy="3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46886</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71996</xdr:rowOff>
    </xdr:from>
    <xdr:to>
      <xdr:col>41</xdr:col>
      <xdr:colOff>50800</xdr:colOff>
      <xdr:row>99</xdr:row>
      <xdr:rowOff>108592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972300" y="17045546"/>
          <a:ext cx="889000" cy="3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153821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124391</xdr:rowOff>
    </xdr:from>
    <xdr:to>
      <xdr:col>36</xdr:col>
      <xdr:colOff>165100</xdr:colOff>
      <xdr:row>99</xdr:row>
      <xdr:rowOff>54541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71068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51315</xdr:rowOff>
    </xdr:from>
    <xdr:to>
      <xdr:col>55</xdr:col>
      <xdr:colOff>50800</xdr:colOff>
      <xdr:row>99</xdr:row>
      <xdr:rowOff>152915</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70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137692</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93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60192</xdr:rowOff>
    </xdr:from>
    <xdr:to>
      <xdr:col>50</xdr:col>
      <xdr:colOff>165100</xdr:colOff>
      <xdr:row>97</xdr:row>
      <xdr:rowOff>161792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6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152919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59411" y="167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88957</xdr:rowOff>
    </xdr:from>
    <xdr:to>
      <xdr:col>46</xdr:col>
      <xdr:colOff>38100</xdr:colOff>
      <xdr:row>98</xdr:row>
      <xdr:rowOff>19107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7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35634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9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57792</xdr:rowOff>
    </xdr:from>
    <xdr:to>
      <xdr:col>41</xdr:col>
      <xdr:colOff>101600</xdr:colOff>
      <xdr:row>99</xdr:row>
      <xdr:rowOff>159392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70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150519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712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21196</xdr:rowOff>
    </xdr:from>
    <xdr:to>
      <xdr:col>36</xdr:col>
      <xdr:colOff>165100</xdr:colOff>
      <xdr:row>99</xdr:row>
      <xdr:rowOff>122796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9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113923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70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499" name="災害復旧事業費最小値テキスト">
          <a:extLst>
            <a:ext uri="{FF2B5EF4-FFF2-40B4-BE49-F238E27FC236}">
              <a16:creationId xmlns:a16="http://schemas.microsoft.com/office/drawing/2014/main" id="{00000000-0008-0000-0600-0000F3010000}"/>
            </a:ext>
          </a:extLst>
        </xdr:cNvPr>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1" name="災害復旧事業費最大値テキスト">
          <a:extLst>
            <a:ext uri="{FF2B5EF4-FFF2-40B4-BE49-F238E27FC236}">
              <a16:creationId xmlns:a16="http://schemas.microsoft.com/office/drawing/2014/main" id="{00000000-0008-0000-0600-0000F5010000}"/>
            </a:ext>
          </a:extLst>
        </xdr:cNvPr>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112519</xdr:rowOff>
    </xdr:from>
    <xdr:to>
      <xdr:col>85</xdr:col>
      <xdr:colOff>127000</xdr:colOff>
      <xdr:row>38</xdr:row>
      <xdr:rowOff>113594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5481300" y="6627619"/>
          <a:ext cx="8382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504" name="災害復旧事業費平均値テキスト">
          <a:extLst>
            <a:ext uri="{FF2B5EF4-FFF2-40B4-BE49-F238E27FC236}">
              <a16:creationId xmlns:a16="http://schemas.microsoft.com/office/drawing/2014/main" id="{00000000-0008-0000-0600-0000F8010000}"/>
            </a:ext>
          </a:extLst>
        </xdr:cNvPr>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5" name="フローチャート: 判断 504">
          <a:extLst>
            <a:ext uri="{FF2B5EF4-FFF2-40B4-BE49-F238E27FC236}">
              <a16:creationId xmlns:a16="http://schemas.microsoft.com/office/drawing/2014/main" id="{00000000-0008-0000-0600-0000F9010000}"/>
            </a:ext>
          </a:extLst>
        </xdr:cNvPr>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112519</xdr:rowOff>
    </xdr:from>
    <xdr:to>
      <xdr:col>81</xdr:col>
      <xdr:colOff>50800</xdr:colOff>
      <xdr:row>38</xdr:row>
      <xdr:rowOff>117252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4592300" y="6627619"/>
          <a:ext cx="8890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117252</xdr:rowOff>
    </xdr:from>
    <xdr:to>
      <xdr:col>76</xdr:col>
      <xdr:colOff>114300</xdr:colOff>
      <xdr:row>38</xdr:row>
      <xdr:rowOff>120246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3703300" y="6632352"/>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117366</xdr:rowOff>
    </xdr:from>
    <xdr:to>
      <xdr:col>71</xdr:col>
      <xdr:colOff>177800</xdr:colOff>
      <xdr:row>38</xdr:row>
      <xdr:rowOff>120246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814300" y="6632466"/>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62794</xdr:rowOff>
    </xdr:from>
    <xdr:to>
      <xdr:col>85</xdr:col>
      <xdr:colOff>177800</xdr:colOff>
      <xdr:row>38</xdr:row>
      <xdr:rowOff>164394</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6268700" y="65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149171</xdr:rowOff>
    </xdr:from>
    <xdr:ext cx="469744" cy="259045"/>
    <xdr:sp macro="" textlink="">
      <xdr:nvSpPr>
        <xdr:cNvPr id="523" name="災害復旧事業費該当値テキスト">
          <a:extLst>
            <a:ext uri="{FF2B5EF4-FFF2-40B4-BE49-F238E27FC236}">
              <a16:creationId xmlns:a16="http://schemas.microsoft.com/office/drawing/2014/main" id="{00000000-0008-0000-0600-00000B020000}"/>
            </a:ext>
          </a:extLst>
        </xdr:cNvPr>
        <xdr:cNvSpPr txBox="1"/>
      </xdr:nvSpPr>
      <xdr:spPr>
        <a:xfrm>
          <a:off x="16370300" y="649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61719</xdr:rowOff>
    </xdr:from>
    <xdr:to>
      <xdr:col>81</xdr:col>
      <xdr:colOff>101600</xdr:colOff>
      <xdr:row>38</xdr:row>
      <xdr:rowOff>163319</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5430500" y="65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154446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33728" y="666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66452</xdr:rowOff>
    </xdr:from>
    <xdr:to>
      <xdr:col>76</xdr:col>
      <xdr:colOff>165100</xdr:colOff>
      <xdr:row>38</xdr:row>
      <xdr:rowOff>168052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4541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159179</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67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69446</xdr:rowOff>
    </xdr:from>
    <xdr:to>
      <xdr:col>72</xdr:col>
      <xdr:colOff>38100</xdr:colOff>
      <xdr:row>38</xdr:row>
      <xdr:rowOff>171046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3652500" y="65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162173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4017" y="667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66566</xdr:rowOff>
    </xdr:from>
    <xdr:to>
      <xdr:col>67</xdr:col>
      <xdr:colOff>101600</xdr:colOff>
      <xdr:row>38</xdr:row>
      <xdr:rowOff>168166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2763500" y="65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159293</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67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a:extLst>
            <a:ext uri="{FF2B5EF4-FFF2-40B4-BE49-F238E27FC236}">
              <a16:creationId xmlns:a16="http://schemas.microsoft.com/office/drawing/2014/main" id="{00000000-0008-0000-0600-00002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a:extLst>
            <a:ext uri="{FF2B5EF4-FFF2-40B4-BE49-F238E27FC236}">
              <a16:creationId xmlns:a16="http://schemas.microsoft.com/office/drawing/2014/main" id="{00000000-0008-0000-0600-00002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a:extLst>
            <a:ext uri="{FF2B5EF4-FFF2-40B4-BE49-F238E27FC236}">
              <a16:creationId xmlns:a16="http://schemas.microsoft.com/office/drawing/2014/main" id="{00000000-0008-0000-0600-00002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a:extLst>
            <a:ext uri="{FF2B5EF4-FFF2-40B4-BE49-F238E27FC236}">
              <a16:creationId xmlns:a16="http://schemas.microsoft.com/office/drawing/2014/main" id="{00000000-0008-0000-0600-00003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600" name="公債費最小値テキスト">
          <a:extLst>
            <a:ext uri="{FF2B5EF4-FFF2-40B4-BE49-F238E27FC236}">
              <a16:creationId xmlns:a16="http://schemas.microsoft.com/office/drawing/2014/main" id="{00000000-0008-0000-0600-000058020000}"/>
            </a:ext>
          </a:extLst>
        </xdr:cNvPr>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602" name="公債費最大値テキスト">
          <a:extLst>
            <a:ext uri="{FF2B5EF4-FFF2-40B4-BE49-F238E27FC236}">
              <a16:creationId xmlns:a16="http://schemas.microsoft.com/office/drawing/2014/main" id="{00000000-0008-0000-0600-00005A020000}"/>
            </a:ext>
          </a:extLst>
        </xdr:cNvPr>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149096</xdr:rowOff>
    </xdr:from>
    <xdr:to>
      <xdr:col>85</xdr:col>
      <xdr:colOff>127000</xdr:colOff>
      <xdr:row>74</xdr:row>
      <xdr:rowOff>3089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5481300" y="12664946"/>
          <a:ext cx="8382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81670</xdr:rowOff>
    </xdr:from>
    <xdr:ext cx="534377" cy="259045"/>
    <xdr:sp macro="" textlink="">
      <xdr:nvSpPr>
        <xdr:cNvPr id="605" name="公債費平均値テキスト">
          <a:extLst>
            <a:ext uri="{FF2B5EF4-FFF2-40B4-BE49-F238E27FC236}">
              <a16:creationId xmlns:a16="http://schemas.microsoft.com/office/drawing/2014/main" id="{00000000-0008-0000-0600-00005D020000}"/>
            </a:ext>
          </a:extLst>
        </xdr:cNvPr>
        <xdr:cNvSpPr txBox="1"/>
      </xdr:nvSpPr>
      <xdr:spPr>
        <a:xfrm>
          <a:off x="16370300" y="1242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06" name="フローチャート: 判断 605">
          <a:extLst>
            <a:ext uri="{FF2B5EF4-FFF2-40B4-BE49-F238E27FC236}">
              <a16:creationId xmlns:a16="http://schemas.microsoft.com/office/drawing/2014/main" id="{00000000-0008-0000-0600-00005E020000}"/>
            </a:ext>
          </a:extLst>
        </xdr:cNvPr>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162812</xdr:rowOff>
    </xdr:from>
    <xdr:to>
      <xdr:col>81</xdr:col>
      <xdr:colOff>50800</xdr:colOff>
      <xdr:row>74</xdr:row>
      <xdr:rowOff>3089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4592300" y="12678662"/>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138699</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52014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109571</xdr:rowOff>
    </xdr:from>
    <xdr:to>
      <xdr:col>76</xdr:col>
      <xdr:colOff>114300</xdr:colOff>
      <xdr:row>73</xdr:row>
      <xdr:rowOff>162812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3703300" y="12625421"/>
          <a:ext cx="8890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135590</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4325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109571</xdr:rowOff>
    </xdr:from>
    <xdr:to>
      <xdr:col>71</xdr:col>
      <xdr:colOff>177800</xdr:colOff>
      <xdr:row>73</xdr:row>
      <xdr:rowOff>144798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2814300" y="12625421"/>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107883</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436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171219</xdr:rowOff>
    </xdr:from>
    <xdr:to>
      <xdr:col>67</xdr:col>
      <xdr:colOff>101600</xdr:colOff>
      <xdr:row>73</xdr:row>
      <xdr:rowOff>101369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2763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117896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547111" y="122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98296</xdr:rowOff>
    </xdr:from>
    <xdr:to>
      <xdr:col>85</xdr:col>
      <xdr:colOff>177800</xdr:colOff>
      <xdr:row>74</xdr:row>
      <xdr:rowOff>28446</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6268700" y="12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76723</xdr:rowOff>
    </xdr:from>
    <xdr:ext cx="534377" cy="259045"/>
    <xdr:sp macro="" textlink="">
      <xdr:nvSpPr>
        <xdr:cNvPr id="624" name="公債費該当値テキスト">
          <a:extLst>
            <a:ext uri="{FF2B5EF4-FFF2-40B4-BE49-F238E27FC236}">
              <a16:creationId xmlns:a16="http://schemas.microsoft.com/office/drawing/2014/main" id="{00000000-0008-0000-0600-000070020000}"/>
            </a:ext>
          </a:extLst>
        </xdr:cNvPr>
        <xdr:cNvSpPr txBox="1"/>
      </xdr:nvSpPr>
      <xdr:spPr>
        <a:xfrm>
          <a:off x="16370300" y="1259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123739</xdr:rowOff>
    </xdr:from>
    <xdr:to>
      <xdr:col>81</xdr:col>
      <xdr:colOff>101600</xdr:colOff>
      <xdr:row>74</xdr:row>
      <xdr:rowOff>53889</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5430500" y="126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45016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01411" y="1273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112012</xdr:rowOff>
    </xdr:from>
    <xdr:to>
      <xdr:col>76</xdr:col>
      <xdr:colOff>165100</xdr:colOff>
      <xdr:row>74</xdr:row>
      <xdr:rowOff>42162</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4541500" y="126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33289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7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58771</xdr:rowOff>
    </xdr:from>
    <xdr:to>
      <xdr:col>72</xdr:col>
      <xdr:colOff>38100</xdr:colOff>
      <xdr:row>73</xdr:row>
      <xdr:rowOff>160371</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3652500" y="1257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151498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6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93998</xdr:rowOff>
    </xdr:from>
    <xdr:to>
      <xdr:col>67</xdr:col>
      <xdr:colOff>101600</xdr:colOff>
      <xdr:row>74</xdr:row>
      <xdr:rowOff>24148</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2763500" y="126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15275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7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9" name="積立金グラフ枠">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84150</xdr:rowOff>
    </xdr:from>
    <xdr:to>
      <xdr:col>85</xdr:col>
      <xdr:colOff>126364</xdr:colOff>
      <xdr:row>97</xdr:row>
      <xdr:rowOff>65520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6317595" y="15514650"/>
          <a:ext cx="1269" cy="118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69347</xdr:rowOff>
    </xdr:from>
    <xdr:ext cx="469744" cy="259045"/>
    <xdr:sp macro="" textlink="">
      <xdr:nvSpPr>
        <xdr:cNvPr id="651" name="積立金最小値テキスト">
          <a:extLst>
            <a:ext uri="{FF2B5EF4-FFF2-40B4-BE49-F238E27FC236}">
              <a16:creationId xmlns:a16="http://schemas.microsoft.com/office/drawing/2014/main" id="{00000000-0008-0000-0600-00008B020000}"/>
            </a:ext>
          </a:extLst>
        </xdr:cNvPr>
        <xdr:cNvSpPr txBox="1"/>
      </xdr:nvSpPr>
      <xdr:spPr>
        <a:xfrm>
          <a:off x="16370300" y="166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65520</xdr:rowOff>
    </xdr:from>
    <xdr:to>
      <xdr:col>86</xdr:col>
      <xdr:colOff>25400</xdr:colOff>
      <xdr:row>97</xdr:row>
      <xdr:rowOff>65520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6230600" y="166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30827</xdr:rowOff>
    </xdr:from>
    <xdr:ext cx="534377" cy="259045"/>
    <xdr:sp macro="" textlink="">
      <xdr:nvSpPr>
        <xdr:cNvPr id="653" name="積立金最大値テキスト">
          <a:extLst>
            <a:ext uri="{FF2B5EF4-FFF2-40B4-BE49-F238E27FC236}">
              <a16:creationId xmlns:a16="http://schemas.microsoft.com/office/drawing/2014/main" id="{00000000-0008-0000-0600-00008D020000}"/>
            </a:ext>
          </a:extLst>
        </xdr:cNvPr>
        <xdr:cNvSpPr txBox="1"/>
      </xdr:nvSpPr>
      <xdr:spPr>
        <a:xfrm>
          <a:off x="16370300" y="152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84150</xdr:rowOff>
    </xdr:from>
    <xdr:to>
      <xdr:col>86</xdr:col>
      <xdr:colOff>25400</xdr:colOff>
      <xdr:row>90</xdr:row>
      <xdr:rowOff>84150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551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69120</xdr:rowOff>
    </xdr:from>
    <xdr:to>
      <xdr:col>85</xdr:col>
      <xdr:colOff>127000</xdr:colOff>
      <xdr:row>97</xdr:row>
      <xdr:rowOff>48718</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5481300" y="16528320"/>
          <a:ext cx="838200" cy="15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77143</xdr:rowOff>
    </xdr:from>
    <xdr:ext cx="534377" cy="259045"/>
    <xdr:sp macro="" textlink="">
      <xdr:nvSpPr>
        <xdr:cNvPr id="656" name="積立金平均値テキスト">
          <a:extLst>
            <a:ext uri="{FF2B5EF4-FFF2-40B4-BE49-F238E27FC236}">
              <a16:creationId xmlns:a16="http://schemas.microsoft.com/office/drawing/2014/main" id="{00000000-0008-0000-0600-000090020000}"/>
            </a:ext>
          </a:extLst>
        </xdr:cNvPr>
        <xdr:cNvSpPr txBox="1"/>
      </xdr:nvSpPr>
      <xdr:spPr>
        <a:xfrm>
          <a:off x="16370300" y="1602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54266</xdr:rowOff>
    </xdr:from>
    <xdr:to>
      <xdr:col>85</xdr:col>
      <xdr:colOff>177800</xdr:colOff>
      <xdr:row>94</xdr:row>
      <xdr:rowOff>155866</xdr:rowOff>
    </xdr:to>
    <xdr:sp macro="" textlink="">
      <xdr:nvSpPr>
        <xdr:cNvPr id="657" name="フローチャート: 判断 656">
          <a:extLst>
            <a:ext uri="{FF2B5EF4-FFF2-40B4-BE49-F238E27FC236}">
              <a16:creationId xmlns:a16="http://schemas.microsoft.com/office/drawing/2014/main" id="{00000000-0008-0000-0600-000091020000}"/>
            </a:ext>
          </a:extLst>
        </xdr:cNvPr>
        <xdr:cNvSpPr/>
      </xdr:nvSpPr>
      <xdr:spPr>
        <a:xfrm>
          <a:off x="16268700" y="161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69120</xdr:rowOff>
    </xdr:from>
    <xdr:to>
      <xdr:col>81</xdr:col>
      <xdr:colOff>50800</xdr:colOff>
      <xdr:row>96</xdr:row>
      <xdr:rowOff>159189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4592300" y="16528320"/>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138106</xdr:rowOff>
    </xdr:from>
    <xdr:to>
      <xdr:col>81</xdr:col>
      <xdr:colOff>101600</xdr:colOff>
      <xdr:row>94</xdr:row>
      <xdr:rowOff>68256</xdr:rowOff>
    </xdr:to>
    <xdr:sp macro="" textlink="">
      <xdr:nvSpPr>
        <xdr:cNvPr id="659" name="フローチャート: 判断 658">
          <a:extLst>
            <a:ext uri="{FF2B5EF4-FFF2-40B4-BE49-F238E27FC236}">
              <a16:creationId xmlns:a16="http://schemas.microsoft.com/office/drawing/2014/main" id="{00000000-0008-0000-0600-000093020000}"/>
            </a:ext>
          </a:extLst>
        </xdr:cNvPr>
        <xdr:cNvSpPr/>
      </xdr:nvSpPr>
      <xdr:spPr>
        <a:xfrm>
          <a:off x="15430500" y="160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84783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01411" y="158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106438</xdr:rowOff>
    </xdr:from>
    <xdr:to>
      <xdr:col>76</xdr:col>
      <xdr:colOff>114300</xdr:colOff>
      <xdr:row>96</xdr:row>
      <xdr:rowOff>159189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3703300" y="16565638"/>
          <a:ext cx="889000" cy="5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145421</xdr:rowOff>
    </xdr:from>
    <xdr:to>
      <xdr:col>76</xdr:col>
      <xdr:colOff>165100</xdr:colOff>
      <xdr:row>93</xdr:row>
      <xdr:rowOff>75571</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4541500" y="159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92098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56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106438</xdr:rowOff>
    </xdr:from>
    <xdr:to>
      <xdr:col>71</xdr:col>
      <xdr:colOff>177800</xdr:colOff>
      <xdr:row>96</xdr:row>
      <xdr:rowOff>116954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2814300" y="1656563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153136</xdr:rowOff>
    </xdr:from>
    <xdr:to>
      <xdr:col>72</xdr:col>
      <xdr:colOff>38100</xdr:colOff>
      <xdr:row>94</xdr:row>
      <xdr:rowOff>83286</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3652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99813</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58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114103</xdr:rowOff>
    </xdr:from>
    <xdr:to>
      <xdr:col>67</xdr:col>
      <xdr:colOff>101600</xdr:colOff>
      <xdr:row>95</xdr:row>
      <xdr:rowOff>44253</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2763500" y="162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60780</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79428" y="160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169368</xdr:rowOff>
    </xdr:from>
    <xdr:to>
      <xdr:col>85</xdr:col>
      <xdr:colOff>177800</xdr:colOff>
      <xdr:row>97</xdr:row>
      <xdr:rowOff>99518</xdr:rowOff>
    </xdr:to>
    <xdr:sp macro="" textlink="">
      <xdr:nvSpPr>
        <xdr:cNvPr id="674" name="楕円 673">
          <a:extLst>
            <a:ext uri="{FF2B5EF4-FFF2-40B4-BE49-F238E27FC236}">
              <a16:creationId xmlns:a16="http://schemas.microsoft.com/office/drawing/2014/main" id="{00000000-0008-0000-0600-0000A2020000}"/>
            </a:ext>
          </a:extLst>
        </xdr:cNvPr>
        <xdr:cNvSpPr/>
      </xdr:nvSpPr>
      <xdr:spPr>
        <a:xfrm>
          <a:off x="16268700" y="166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84295</xdr:rowOff>
    </xdr:from>
    <xdr:ext cx="469744" cy="259045"/>
    <xdr:sp macro="" textlink="">
      <xdr:nvSpPr>
        <xdr:cNvPr id="675" name="積立金該当値テキスト">
          <a:extLst>
            <a:ext uri="{FF2B5EF4-FFF2-40B4-BE49-F238E27FC236}">
              <a16:creationId xmlns:a16="http://schemas.microsoft.com/office/drawing/2014/main" id="{00000000-0008-0000-0600-0000A3020000}"/>
            </a:ext>
          </a:extLst>
        </xdr:cNvPr>
        <xdr:cNvSpPr txBox="1"/>
      </xdr:nvSpPr>
      <xdr:spPr>
        <a:xfrm>
          <a:off x="16370300" y="1654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18320</xdr:rowOff>
    </xdr:from>
    <xdr:to>
      <xdr:col>81</xdr:col>
      <xdr:colOff>101600</xdr:colOff>
      <xdr:row>96</xdr:row>
      <xdr:rowOff>119920</xdr:rowOff>
    </xdr:to>
    <xdr:sp macro="" textlink="">
      <xdr:nvSpPr>
        <xdr:cNvPr id="676" name="楕円 675">
          <a:extLst>
            <a:ext uri="{FF2B5EF4-FFF2-40B4-BE49-F238E27FC236}">
              <a16:creationId xmlns:a16="http://schemas.microsoft.com/office/drawing/2014/main" id="{00000000-0008-0000-0600-0000A4020000}"/>
            </a:ext>
          </a:extLst>
        </xdr:cNvPr>
        <xdr:cNvSpPr/>
      </xdr:nvSpPr>
      <xdr:spPr>
        <a:xfrm>
          <a:off x="15430500" y="164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111047</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33728" y="165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108389</xdr:rowOff>
    </xdr:from>
    <xdr:to>
      <xdr:col>76</xdr:col>
      <xdr:colOff>165100</xdr:colOff>
      <xdr:row>97</xdr:row>
      <xdr:rowOff>38539</xdr:rowOff>
    </xdr:to>
    <xdr:sp macro="" textlink="">
      <xdr:nvSpPr>
        <xdr:cNvPr id="678" name="楕円 677">
          <a:extLst>
            <a:ext uri="{FF2B5EF4-FFF2-40B4-BE49-F238E27FC236}">
              <a16:creationId xmlns:a16="http://schemas.microsoft.com/office/drawing/2014/main" id="{00000000-0008-0000-0600-0000A6020000}"/>
            </a:ext>
          </a:extLst>
        </xdr:cNvPr>
        <xdr:cNvSpPr/>
      </xdr:nvSpPr>
      <xdr:spPr>
        <a:xfrm>
          <a:off x="14541500" y="165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29666</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8" y="166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55638</xdr:rowOff>
    </xdr:from>
    <xdr:to>
      <xdr:col>72</xdr:col>
      <xdr:colOff>38100</xdr:colOff>
      <xdr:row>96</xdr:row>
      <xdr:rowOff>157238</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3652500" y="165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148365</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68428" y="1660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66154</xdr:rowOff>
    </xdr:from>
    <xdr:to>
      <xdr:col>67</xdr:col>
      <xdr:colOff>101600</xdr:colOff>
      <xdr:row>96</xdr:row>
      <xdr:rowOff>167754</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2763500" y="165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158881</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79428" y="166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2" name="投資及び出資金グラフ枠">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4" name="投資及び出資金最小値テキスト">
          <a:extLst>
            <a:ext uri="{FF2B5EF4-FFF2-40B4-BE49-F238E27FC236}">
              <a16:creationId xmlns:a16="http://schemas.microsoft.com/office/drawing/2014/main" id="{00000000-0008-0000-0600-0000C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06" name="投資及び出資金最大値テキスト">
          <a:extLst>
            <a:ext uri="{FF2B5EF4-FFF2-40B4-BE49-F238E27FC236}">
              <a16:creationId xmlns:a16="http://schemas.microsoft.com/office/drawing/2014/main" id="{00000000-0008-0000-0600-0000C2020000}"/>
            </a:ext>
          </a:extLst>
        </xdr:cNvPr>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114554</xdr:rowOff>
    </xdr:from>
    <xdr:to>
      <xdr:col>116</xdr:col>
      <xdr:colOff>63500</xdr:colOff>
      <xdr:row>38</xdr:row>
      <xdr:rowOff>116840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flipV="1">
          <a:off x="21323300" y="66296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09" name="投資及び出資金平均値テキスト">
          <a:extLst>
            <a:ext uri="{FF2B5EF4-FFF2-40B4-BE49-F238E27FC236}">
              <a16:creationId xmlns:a16="http://schemas.microsoft.com/office/drawing/2014/main" id="{00000000-0008-0000-0600-0000C5020000}"/>
            </a:ext>
          </a:extLst>
        </xdr:cNvPr>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91694</xdr:rowOff>
    </xdr:from>
    <xdr:to>
      <xdr:col>111</xdr:col>
      <xdr:colOff>177800</xdr:colOff>
      <xdr:row>38</xdr:row>
      <xdr:rowOff>116840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0434300" y="66067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2" name="フローチャート: 判断 711">
          <a:extLst>
            <a:ext uri="{FF2B5EF4-FFF2-40B4-BE49-F238E27FC236}">
              <a16:creationId xmlns:a16="http://schemas.microsoft.com/office/drawing/2014/main" id="{00000000-0008-0000-0600-0000C8020000}"/>
            </a:ext>
          </a:extLst>
        </xdr:cNvPr>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85869</xdr:rowOff>
    </xdr:from>
    <xdr:ext cx="313932"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21153633" y="6258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91694</xdr:rowOff>
    </xdr:from>
    <xdr:to>
      <xdr:col>107</xdr:col>
      <xdr:colOff>50800</xdr:colOff>
      <xdr:row>38</xdr:row>
      <xdr:rowOff>91694</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9545300" y="6606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15" name="フローチャート: 判断 714">
          <a:extLst>
            <a:ext uri="{FF2B5EF4-FFF2-40B4-BE49-F238E27FC236}">
              <a16:creationId xmlns:a16="http://schemas.microsoft.com/office/drawing/2014/main" id="{00000000-0008-0000-0600-0000CB020000}"/>
            </a:ext>
          </a:extLst>
        </xdr:cNvPr>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91694</xdr:rowOff>
    </xdr:from>
    <xdr:to>
      <xdr:col>102</xdr:col>
      <xdr:colOff>114300</xdr:colOff>
      <xdr:row>38</xdr:row>
      <xdr:rowOff>91694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656300" y="6606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166624</xdr:rowOff>
    </xdr:from>
    <xdr:to>
      <xdr:col>98</xdr:col>
      <xdr:colOff>38100</xdr:colOff>
      <xdr:row>36</xdr:row>
      <xdr:rowOff>96774</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18605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113301</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467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63754</xdr:rowOff>
    </xdr:from>
    <xdr:to>
      <xdr:col>116</xdr:col>
      <xdr:colOff>114300</xdr:colOff>
      <xdr:row>38</xdr:row>
      <xdr:rowOff>165354</xdr:rowOff>
    </xdr:to>
    <xdr:sp macro="" textlink="">
      <xdr:nvSpPr>
        <xdr:cNvPr id="727" name="楕円 726">
          <a:extLst>
            <a:ext uri="{FF2B5EF4-FFF2-40B4-BE49-F238E27FC236}">
              <a16:creationId xmlns:a16="http://schemas.microsoft.com/office/drawing/2014/main" id="{00000000-0008-0000-0600-0000D7020000}"/>
            </a:ext>
          </a:extLst>
        </xdr:cNvPr>
        <xdr:cNvSpPr/>
      </xdr:nvSpPr>
      <xdr:spPr>
        <a:xfrm>
          <a:off x="221107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150131</xdr:rowOff>
    </xdr:from>
    <xdr:ext cx="313932" cy="259045"/>
    <xdr:sp macro="" textlink="">
      <xdr:nvSpPr>
        <xdr:cNvPr id="728" name="投資及び出資金該当値テキスト">
          <a:extLst>
            <a:ext uri="{FF2B5EF4-FFF2-40B4-BE49-F238E27FC236}">
              <a16:creationId xmlns:a16="http://schemas.microsoft.com/office/drawing/2014/main" id="{00000000-0008-0000-0600-0000D8020000}"/>
            </a:ext>
          </a:extLst>
        </xdr:cNvPr>
        <xdr:cNvSpPr txBox="1"/>
      </xdr:nvSpPr>
      <xdr:spPr>
        <a:xfrm>
          <a:off x="22212300" y="649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66040</xdr:rowOff>
    </xdr:from>
    <xdr:to>
      <xdr:col>112</xdr:col>
      <xdr:colOff>38100</xdr:colOff>
      <xdr:row>38</xdr:row>
      <xdr:rowOff>167640</xdr:rowOff>
    </xdr:to>
    <xdr:sp macro="" textlink="">
      <xdr:nvSpPr>
        <xdr:cNvPr id="729" name="楕円 728">
          <a:extLst>
            <a:ext uri="{FF2B5EF4-FFF2-40B4-BE49-F238E27FC236}">
              <a16:creationId xmlns:a16="http://schemas.microsoft.com/office/drawing/2014/main" id="{00000000-0008-0000-0600-0000D9020000}"/>
            </a:ext>
          </a:extLst>
        </xdr:cNvPr>
        <xdr:cNvSpPr/>
      </xdr:nvSpPr>
      <xdr:spPr>
        <a:xfrm>
          <a:off x="21272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158767</xdr:rowOff>
    </xdr:from>
    <xdr:ext cx="313932"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53633" y="667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40894</xdr:rowOff>
    </xdr:from>
    <xdr:to>
      <xdr:col>107</xdr:col>
      <xdr:colOff>101600</xdr:colOff>
      <xdr:row>38</xdr:row>
      <xdr:rowOff>142494</xdr:rowOff>
    </xdr:to>
    <xdr:sp macro="" textlink="">
      <xdr:nvSpPr>
        <xdr:cNvPr id="731" name="楕円 730">
          <a:extLst>
            <a:ext uri="{FF2B5EF4-FFF2-40B4-BE49-F238E27FC236}">
              <a16:creationId xmlns:a16="http://schemas.microsoft.com/office/drawing/2014/main" id="{00000000-0008-0000-0600-0000DB020000}"/>
            </a:ext>
          </a:extLst>
        </xdr:cNvPr>
        <xdr:cNvSpPr/>
      </xdr:nvSpPr>
      <xdr:spPr>
        <a:xfrm>
          <a:off x="20383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133621</xdr:rowOff>
    </xdr:from>
    <xdr:ext cx="313932"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77333" y="6648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40894</xdr:rowOff>
    </xdr:from>
    <xdr:to>
      <xdr:col>102</xdr:col>
      <xdr:colOff>165100</xdr:colOff>
      <xdr:row>38</xdr:row>
      <xdr:rowOff>142494</xdr:rowOff>
    </xdr:to>
    <xdr:sp macro="" textlink="">
      <xdr:nvSpPr>
        <xdr:cNvPr id="733" name="楕円 732">
          <a:extLst>
            <a:ext uri="{FF2B5EF4-FFF2-40B4-BE49-F238E27FC236}">
              <a16:creationId xmlns:a16="http://schemas.microsoft.com/office/drawing/2014/main" id="{00000000-0008-0000-0600-0000DD020000}"/>
            </a:ext>
          </a:extLst>
        </xdr:cNvPr>
        <xdr:cNvSpPr/>
      </xdr:nvSpPr>
      <xdr:spPr>
        <a:xfrm>
          <a:off x="19494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133621</xdr:rowOff>
    </xdr:from>
    <xdr:ext cx="313932"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88333" y="6648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40894</xdr:rowOff>
    </xdr:from>
    <xdr:to>
      <xdr:col>98</xdr:col>
      <xdr:colOff>38100</xdr:colOff>
      <xdr:row>38</xdr:row>
      <xdr:rowOff>142494</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18605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133621</xdr:rowOff>
    </xdr:from>
    <xdr:ext cx="313932"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99333" y="6648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7" name="正方形/長方形 736">
          <a:extLst>
            <a:ext uri="{FF2B5EF4-FFF2-40B4-BE49-F238E27FC236}">
              <a16:creationId xmlns:a16="http://schemas.microsoft.com/office/drawing/2014/main" id="{00000000-0008-0000-0600-0000E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1" name="貸付金最小値テキスト">
          <a:extLst>
            <a:ext uri="{FF2B5EF4-FFF2-40B4-BE49-F238E27FC236}">
              <a16:creationId xmlns:a16="http://schemas.microsoft.com/office/drawing/2014/main" id="{00000000-0008-0000-0600-0000F9020000}"/>
            </a:ext>
          </a:extLst>
        </xdr:cNvPr>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3" name="貸付金最大値テキスト">
          <a:extLst>
            <a:ext uri="{FF2B5EF4-FFF2-40B4-BE49-F238E27FC236}">
              <a16:creationId xmlns:a16="http://schemas.microsoft.com/office/drawing/2014/main" id="{00000000-0008-0000-0600-0000FB020000}"/>
            </a:ext>
          </a:extLst>
        </xdr:cNvPr>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128743</xdr:rowOff>
    </xdr:from>
    <xdr:to>
      <xdr:col>116</xdr:col>
      <xdr:colOff>63500</xdr:colOff>
      <xdr:row>58</xdr:row>
      <xdr:rowOff>4794</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21323300" y="9901393"/>
          <a:ext cx="838200" cy="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142915</xdr:rowOff>
    </xdr:from>
    <xdr:ext cx="534377" cy="259045"/>
    <xdr:sp macro="" textlink="">
      <xdr:nvSpPr>
        <xdr:cNvPr id="766" name="貸付金平均値テキスト">
          <a:extLst>
            <a:ext uri="{FF2B5EF4-FFF2-40B4-BE49-F238E27FC236}">
              <a16:creationId xmlns:a16="http://schemas.microsoft.com/office/drawing/2014/main" id="{00000000-0008-0000-0600-0000FE020000}"/>
            </a:ext>
          </a:extLst>
        </xdr:cNvPr>
        <xdr:cNvSpPr txBox="1"/>
      </xdr:nvSpPr>
      <xdr:spPr>
        <a:xfrm>
          <a:off x="22212300" y="940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125086</xdr:rowOff>
    </xdr:from>
    <xdr:to>
      <xdr:col>111</xdr:col>
      <xdr:colOff>177800</xdr:colOff>
      <xdr:row>57</xdr:row>
      <xdr:rowOff>128743</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0434300" y="989773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69" name="フローチャート: 判断 768">
          <a:extLst>
            <a:ext uri="{FF2B5EF4-FFF2-40B4-BE49-F238E27FC236}">
              <a16:creationId xmlns:a16="http://schemas.microsoft.com/office/drawing/2014/main" id="{00000000-0008-0000-0600-000001030000}"/>
            </a:ext>
          </a:extLst>
        </xdr:cNvPr>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53212</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434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124825</xdr:rowOff>
    </xdr:from>
    <xdr:to>
      <xdr:col>107</xdr:col>
      <xdr:colOff>50800</xdr:colOff>
      <xdr:row>57</xdr:row>
      <xdr:rowOff>125086</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9545300" y="9897475"/>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2" name="フローチャート: 判断 771">
          <a:extLst>
            <a:ext uri="{FF2B5EF4-FFF2-40B4-BE49-F238E27FC236}">
              <a16:creationId xmlns:a16="http://schemas.microsoft.com/office/drawing/2014/main" id="{00000000-0008-0000-0600-000004030000}"/>
            </a:ext>
          </a:extLst>
        </xdr:cNvPr>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19216</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67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80656</xdr:rowOff>
    </xdr:from>
    <xdr:to>
      <xdr:col>102</xdr:col>
      <xdr:colOff>114300</xdr:colOff>
      <xdr:row>57</xdr:row>
      <xdr:rowOff>124825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656300" y="9853306"/>
          <a:ext cx="889000" cy="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100222</xdr:rowOff>
    </xdr:from>
    <xdr:ext cx="534377"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278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109866</xdr:rowOff>
    </xdr:from>
    <xdr:to>
      <xdr:col>98</xdr:col>
      <xdr:colOff>38100</xdr:colOff>
      <xdr:row>56</xdr:row>
      <xdr:rowOff>40016</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18605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56543</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389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125444</xdr:rowOff>
    </xdr:from>
    <xdr:to>
      <xdr:col>116</xdr:col>
      <xdr:colOff>114300</xdr:colOff>
      <xdr:row>58</xdr:row>
      <xdr:rowOff>55594</xdr:rowOff>
    </xdr:to>
    <xdr:sp macro="" textlink="">
      <xdr:nvSpPr>
        <xdr:cNvPr id="784" name="楕円 783">
          <a:extLst>
            <a:ext uri="{FF2B5EF4-FFF2-40B4-BE49-F238E27FC236}">
              <a16:creationId xmlns:a16="http://schemas.microsoft.com/office/drawing/2014/main" id="{00000000-0008-0000-0600-000010030000}"/>
            </a:ext>
          </a:extLst>
        </xdr:cNvPr>
        <xdr:cNvSpPr/>
      </xdr:nvSpPr>
      <xdr:spPr>
        <a:xfrm>
          <a:off x="22110700" y="98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103871</xdr:rowOff>
    </xdr:from>
    <xdr:ext cx="534377" cy="259045"/>
    <xdr:sp macro="" textlink="">
      <xdr:nvSpPr>
        <xdr:cNvPr id="785" name="貸付金該当値テキスト">
          <a:extLst>
            <a:ext uri="{FF2B5EF4-FFF2-40B4-BE49-F238E27FC236}">
              <a16:creationId xmlns:a16="http://schemas.microsoft.com/office/drawing/2014/main" id="{00000000-0008-0000-0600-000011030000}"/>
            </a:ext>
          </a:extLst>
        </xdr:cNvPr>
        <xdr:cNvSpPr txBox="1"/>
      </xdr:nvSpPr>
      <xdr:spPr>
        <a:xfrm>
          <a:off x="22212300" y="98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77943</xdr:rowOff>
    </xdr:from>
    <xdr:to>
      <xdr:col>112</xdr:col>
      <xdr:colOff>38100</xdr:colOff>
      <xdr:row>58</xdr:row>
      <xdr:rowOff>8093</xdr:rowOff>
    </xdr:to>
    <xdr:sp macro="" textlink="">
      <xdr:nvSpPr>
        <xdr:cNvPr id="786" name="楕円 785">
          <a:extLst>
            <a:ext uri="{FF2B5EF4-FFF2-40B4-BE49-F238E27FC236}">
              <a16:creationId xmlns:a16="http://schemas.microsoft.com/office/drawing/2014/main" id="{00000000-0008-0000-0600-000012030000}"/>
            </a:ext>
          </a:extLst>
        </xdr:cNvPr>
        <xdr:cNvSpPr/>
      </xdr:nvSpPr>
      <xdr:spPr>
        <a:xfrm>
          <a:off x="21272500" y="98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170670</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43411" y="994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74286</xdr:rowOff>
    </xdr:from>
    <xdr:to>
      <xdr:col>107</xdr:col>
      <xdr:colOff>101600</xdr:colOff>
      <xdr:row>58</xdr:row>
      <xdr:rowOff>4436</xdr:rowOff>
    </xdr:to>
    <xdr:sp macro="" textlink="">
      <xdr:nvSpPr>
        <xdr:cNvPr id="788" name="楕円 787">
          <a:extLst>
            <a:ext uri="{FF2B5EF4-FFF2-40B4-BE49-F238E27FC236}">
              <a16:creationId xmlns:a16="http://schemas.microsoft.com/office/drawing/2014/main" id="{00000000-0008-0000-0600-000014030000}"/>
            </a:ext>
          </a:extLst>
        </xdr:cNvPr>
        <xdr:cNvSpPr/>
      </xdr:nvSpPr>
      <xdr:spPr>
        <a:xfrm>
          <a:off x="20383500" y="98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167013</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67111" y="99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74025</xdr:rowOff>
    </xdr:from>
    <xdr:to>
      <xdr:col>102</xdr:col>
      <xdr:colOff>165100</xdr:colOff>
      <xdr:row>58</xdr:row>
      <xdr:rowOff>4175</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19494500" y="9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166752</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99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29856</xdr:rowOff>
    </xdr:from>
    <xdr:to>
      <xdr:col>98</xdr:col>
      <xdr:colOff>38100</xdr:colOff>
      <xdr:row>57</xdr:row>
      <xdr:rowOff>131456</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18605500" y="98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122583</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98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a:extLst>
            <a:ext uri="{FF2B5EF4-FFF2-40B4-BE49-F238E27FC236}">
              <a16:creationId xmlns:a16="http://schemas.microsoft.com/office/drawing/2014/main" id="{00000000-0008-0000-0600-00001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4" name="繰出金グラフ枠">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72136</xdr:rowOff>
    </xdr:from>
    <xdr:to>
      <xdr:col>116</xdr:col>
      <xdr:colOff>62864</xdr:colOff>
      <xdr:row>74</xdr:row>
      <xdr:rowOff>107950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22159595" y="12245086"/>
          <a:ext cx="1269" cy="55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111777</xdr:rowOff>
    </xdr:from>
    <xdr:ext cx="469744" cy="259045"/>
    <xdr:sp macro="" textlink="">
      <xdr:nvSpPr>
        <xdr:cNvPr id="816" name="繰出金最小値テキスト">
          <a:extLst>
            <a:ext uri="{FF2B5EF4-FFF2-40B4-BE49-F238E27FC236}">
              <a16:creationId xmlns:a16="http://schemas.microsoft.com/office/drawing/2014/main" id="{00000000-0008-0000-0600-000030030000}"/>
            </a:ext>
          </a:extLst>
        </xdr:cNvPr>
        <xdr:cNvSpPr txBox="1"/>
      </xdr:nvSpPr>
      <xdr:spPr>
        <a:xfrm>
          <a:off x="22212300"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107950</xdr:rowOff>
    </xdr:from>
    <xdr:to>
      <xdr:col>116</xdr:col>
      <xdr:colOff>152400</xdr:colOff>
      <xdr:row>74</xdr:row>
      <xdr:rowOff>107950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22072600" y="1279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18813</xdr:rowOff>
    </xdr:from>
    <xdr:ext cx="534377" cy="259045"/>
    <xdr:sp macro="" textlink="">
      <xdr:nvSpPr>
        <xdr:cNvPr id="818" name="繰出金最大値テキスト">
          <a:extLst>
            <a:ext uri="{FF2B5EF4-FFF2-40B4-BE49-F238E27FC236}">
              <a16:creationId xmlns:a16="http://schemas.microsoft.com/office/drawing/2014/main" id="{00000000-0008-0000-0600-000032030000}"/>
            </a:ext>
          </a:extLst>
        </xdr:cNvPr>
        <xdr:cNvSpPr txBox="1"/>
      </xdr:nvSpPr>
      <xdr:spPr>
        <a:xfrm>
          <a:off x="22212300" y="120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72136</xdr:rowOff>
    </xdr:from>
    <xdr:to>
      <xdr:col>116</xdr:col>
      <xdr:colOff>152400</xdr:colOff>
      <xdr:row>71</xdr:row>
      <xdr:rowOff>72136</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22072600" y="1224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40894</xdr:rowOff>
    </xdr:from>
    <xdr:to>
      <xdr:col>116</xdr:col>
      <xdr:colOff>63500</xdr:colOff>
      <xdr:row>78</xdr:row>
      <xdr:rowOff>145669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21323300" y="12556744"/>
          <a:ext cx="838200" cy="9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37736</xdr:rowOff>
    </xdr:from>
    <xdr:ext cx="469744" cy="259045"/>
    <xdr:sp macro="" textlink="">
      <xdr:nvSpPr>
        <xdr:cNvPr id="821" name="繰出金平均値テキスト">
          <a:extLst>
            <a:ext uri="{FF2B5EF4-FFF2-40B4-BE49-F238E27FC236}">
              <a16:creationId xmlns:a16="http://schemas.microsoft.com/office/drawing/2014/main" id="{00000000-0008-0000-0600-000035030000}"/>
            </a:ext>
          </a:extLst>
        </xdr:cNvPr>
        <xdr:cNvSpPr txBox="1"/>
      </xdr:nvSpPr>
      <xdr:spPr>
        <a:xfrm>
          <a:off x="22212300" y="12553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59309</xdr:rowOff>
    </xdr:from>
    <xdr:to>
      <xdr:col>116</xdr:col>
      <xdr:colOff>114300</xdr:colOff>
      <xdr:row>73</xdr:row>
      <xdr:rowOff>160909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22110700" y="125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145669</xdr:rowOff>
    </xdr:from>
    <xdr:to>
      <xdr:col>111</xdr:col>
      <xdr:colOff>177800</xdr:colOff>
      <xdr:row>79</xdr:row>
      <xdr:rowOff>24385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0434300" y="13518769"/>
          <a:ext cx="889000"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36830</xdr:rowOff>
    </xdr:from>
    <xdr:to>
      <xdr:col>112</xdr:col>
      <xdr:colOff>38100</xdr:colOff>
      <xdr:row>78</xdr:row>
      <xdr:rowOff>138430</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21272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154957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75728"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150368</xdr:rowOff>
    </xdr:from>
    <xdr:to>
      <xdr:col>107</xdr:col>
      <xdr:colOff>50800</xdr:colOff>
      <xdr:row>79</xdr:row>
      <xdr:rowOff>24385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9545300" y="13523468"/>
          <a:ext cx="889000" cy="4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22988</xdr:rowOff>
    </xdr:from>
    <xdr:to>
      <xdr:col>107</xdr:col>
      <xdr:colOff>101600</xdr:colOff>
      <xdr:row>78</xdr:row>
      <xdr:rowOff>124588</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20383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141115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150368</xdr:rowOff>
    </xdr:from>
    <xdr:to>
      <xdr:col>102</xdr:col>
      <xdr:colOff>114300</xdr:colOff>
      <xdr:row>78</xdr:row>
      <xdr:rowOff>158750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18656300" y="1352346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1397</xdr:rowOff>
    </xdr:from>
    <xdr:to>
      <xdr:col>102</xdr:col>
      <xdr:colOff>165100</xdr:colOff>
      <xdr:row>78</xdr:row>
      <xdr:rowOff>102997</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19494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119524</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31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57913</xdr:rowOff>
    </xdr:from>
    <xdr:to>
      <xdr:col>98</xdr:col>
      <xdr:colOff>38100</xdr:colOff>
      <xdr:row>78</xdr:row>
      <xdr:rowOff>159513</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186055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4590</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320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161544</xdr:rowOff>
    </xdr:from>
    <xdr:to>
      <xdr:col>116</xdr:col>
      <xdr:colOff>114300</xdr:colOff>
      <xdr:row>73</xdr:row>
      <xdr:rowOff>91694</xdr:rowOff>
    </xdr:to>
    <xdr:sp macro="" textlink="">
      <xdr:nvSpPr>
        <xdr:cNvPr id="839" name="楕円 838">
          <a:extLst>
            <a:ext uri="{FF2B5EF4-FFF2-40B4-BE49-F238E27FC236}">
              <a16:creationId xmlns:a16="http://schemas.microsoft.com/office/drawing/2014/main" id="{00000000-0008-0000-0600-000047030000}"/>
            </a:ext>
          </a:extLst>
        </xdr:cNvPr>
        <xdr:cNvSpPr/>
      </xdr:nvSpPr>
      <xdr:spPr>
        <a:xfrm>
          <a:off x="22110700" y="125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12971</xdr:rowOff>
    </xdr:from>
    <xdr:ext cx="469744" cy="259045"/>
    <xdr:sp macro="" textlink="">
      <xdr:nvSpPr>
        <xdr:cNvPr id="840" name="繰出金該当値テキスト">
          <a:extLst>
            <a:ext uri="{FF2B5EF4-FFF2-40B4-BE49-F238E27FC236}">
              <a16:creationId xmlns:a16="http://schemas.microsoft.com/office/drawing/2014/main" id="{00000000-0008-0000-0600-000048030000}"/>
            </a:ext>
          </a:extLst>
        </xdr:cNvPr>
        <xdr:cNvSpPr txBox="1"/>
      </xdr:nvSpPr>
      <xdr:spPr>
        <a:xfrm>
          <a:off x="22212300" y="1235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94869</xdr:rowOff>
    </xdr:from>
    <xdr:to>
      <xdr:col>112</xdr:col>
      <xdr:colOff>38100</xdr:colOff>
      <xdr:row>79</xdr:row>
      <xdr:rowOff>25019</xdr:rowOff>
    </xdr:to>
    <xdr:sp macro="" textlink="">
      <xdr:nvSpPr>
        <xdr:cNvPr id="841" name="楕円 840">
          <a:extLst>
            <a:ext uri="{FF2B5EF4-FFF2-40B4-BE49-F238E27FC236}">
              <a16:creationId xmlns:a16="http://schemas.microsoft.com/office/drawing/2014/main" id="{00000000-0008-0000-0600-000049030000}"/>
            </a:ext>
          </a:extLst>
        </xdr:cNvPr>
        <xdr:cNvSpPr/>
      </xdr:nvSpPr>
      <xdr:spPr>
        <a:xfrm>
          <a:off x="21272500" y="134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16146</xdr:rowOff>
    </xdr:from>
    <xdr:ext cx="378565"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121317" y="1356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145035</xdr:rowOff>
    </xdr:from>
    <xdr:to>
      <xdr:col>107</xdr:col>
      <xdr:colOff>101600</xdr:colOff>
      <xdr:row>79</xdr:row>
      <xdr:rowOff>75185</xdr:rowOff>
    </xdr:to>
    <xdr:sp macro="" textlink="">
      <xdr:nvSpPr>
        <xdr:cNvPr id="843" name="楕円 842">
          <a:extLst>
            <a:ext uri="{FF2B5EF4-FFF2-40B4-BE49-F238E27FC236}">
              <a16:creationId xmlns:a16="http://schemas.microsoft.com/office/drawing/2014/main" id="{00000000-0008-0000-0600-00004B030000}"/>
            </a:ext>
          </a:extLst>
        </xdr:cNvPr>
        <xdr:cNvSpPr/>
      </xdr:nvSpPr>
      <xdr:spPr>
        <a:xfrm>
          <a:off x="20383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66312</xdr:rowOff>
    </xdr:from>
    <xdr:ext cx="378565"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5017" y="1361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99568</xdr:rowOff>
    </xdr:from>
    <xdr:to>
      <xdr:col>102</xdr:col>
      <xdr:colOff>165100</xdr:colOff>
      <xdr:row>79</xdr:row>
      <xdr:rowOff>29718</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194945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20845</xdr:rowOff>
    </xdr:from>
    <xdr:ext cx="378565"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6017" y="13565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107950</xdr:rowOff>
    </xdr:from>
    <xdr:to>
      <xdr:col>98</xdr:col>
      <xdr:colOff>38100</xdr:colOff>
      <xdr:row>79</xdr:row>
      <xdr:rowOff>38100</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18605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29227</xdr:rowOff>
    </xdr:from>
    <xdr:ext cx="378565"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7017" y="13573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9" name="正方形/長方形 848">
          <a:extLst>
            <a:ext uri="{FF2B5EF4-FFF2-40B4-BE49-F238E27FC236}">
              <a16:creationId xmlns:a16="http://schemas.microsoft.com/office/drawing/2014/main" id="{00000000-0008-0000-0600-00005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1" name="前年度繰上充用金グラフ枠">
          <a:extLst>
            <a:ext uri="{FF2B5EF4-FFF2-40B4-BE49-F238E27FC236}">
              <a16:creationId xmlns:a16="http://schemas.microsoft.com/office/drawing/2014/main" id="{00000000-0008-0000-0600-00005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3" name="前年度繰上充用金最小値テキスト">
          <a:extLst>
            <a:ext uri="{FF2B5EF4-FFF2-40B4-BE49-F238E27FC236}">
              <a16:creationId xmlns:a16="http://schemas.microsoft.com/office/drawing/2014/main" id="{00000000-0008-0000-0600-00005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5" name="前年度繰上充用金最大値テキスト">
          <a:extLst>
            <a:ext uri="{FF2B5EF4-FFF2-40B4-BE49-F238E27FC236}">
              <a16:creationId xmlns:a16="http://schemas.microsoft.com/office/drawing/2014/main" id="{00000000-0008-0000-0600-00006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8" name="前年度繰上充用金平均値テキスト">
          <a:extLst>
            <a:ext uri="{FF2B5EF4-FFF2-40B4-BE49-F238E27FC236}">
              <a16:creationId xmlns:a16="http://schemas.microsoft.com/office/drawing/2014/main" id="{00000000-0008-0000-0600-00006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7" name="前年度繰上充用金該当値テキスト">
          <a:extLst>
            <a:ext uri="{FF2B5EF4-FFF2-40B4-BE49-F238E27FC236}">
              <a16:creationId xmlns:a16="http://schemas.microsoft.com/office/drawing/2014/main" id="{00000000-0008-0000-0600-00007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・人件費は、住民一人当たり</a:t>
          </a:r>
          <a:r>
            <a:rPr kumimoji="1" lang="en-US" altLang="ja-JP" sz="1050">
              <a:latin typeface="ＭＳ Ｐゴシック" panose="020B0600070205080204" pitchFamily="50" charset="-128"/>
              <a:ea typeface="ＭＳ Ｐゴシック" panose="020B0600070205080204" pitchFamily="50" charset="-128"/>
            </a:rPr>
            <a:t>136,354</a:t>
          </a:r>
          <a:r>
            <a:rPr kumimoji="1" lang="ja-JP" altLang="en-US" sz="1050">
              <a:latin typeface="ＭＳ Ｐゴシック" panose="020B0600070205080204" pitchFamily="50" charset="-128"/>
              <a:ea typeface="ＭＳ Ｐゴシック" panose="020B0600070205080204" pitchFamily="50" charset="-128"/>
            </a:rPr>
            <a:t>円となっている。本県は、離島や半島が多く、行政サービスに対して他県よりコストがかかるため、都道府県平均より高い状況が続いている。こうした中、数次にわたる行財政改革で、職員数の削減や給与見直しの取組を続けているが、給与改定の影響や退職金の増等もあり、近年は横ばいとなっている。</a:t>
          </a:r>
        </a:p>
        <a:p>
          <a:r>
            <a:rPr kumimoji="1" lang="ja-JP" altLang="en-US" sz="1050">
              <a:latin typeface="ＭＳ Ｐゴシック" panose="020B0600070205080204" pitchFamily="50" charset="-128"/>
              <a:ea typeface="ＭＳ Ｐゴシック" panose="020B0600070205080204" pitchFamily="50" charset="-128"/>
            </a:rPr>
            <a:t>・物件費は、住民一人当たり</a:t>
          </a:r>
          <a:r>
            <a:rPr kumimoji="1" lang="en-US" altLang="ja-JP" sz="1050">
              <a:latin typeface="ＭＳ Ｐゴシック" panose="020B0600070205080204" pitchFamily="50" charset="-128"/>
              <a:ea typeface="ＭＳ Ｐゴシック" panose="020B0600070205080204" pitchFamily="50" charset="-128"/>
            </a:rPr>
            <a:t>11,875</a:t>
          </a:r>
          <a:r>
            <a:rPr kumimoji="1" lang="ja-JP" altLang="en-US" sz="1050">
              <a:latin typeface="ＭＳ Ｐゴシック" panose="020B0600070205080204" pitchFamily="50" charset="-128"/>
              <a:ea typeface="ＭＳ Ｐゴシック" panose="020B0600070205080204" pitchFamily="50" charset="-128"/>
            </a:rPr>
            <a:t>円となっている。「長崎県行財政改革推進プラン（平成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～令和２年度）」等に基づいて内部管理経費の適正化に取り組んでおり、他県と比較して低い水準となっている。なお、平成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年度は、県庁舎建設整備に伴うシステム移設等により、高めの水準であったが、平成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年度は平年並みとなっている。</a:t>
          </a:r>
        </a:p>
        <a:p>
          <a:r>
            <a:rPr kumimoji="1" lang="ja-JP" altLang="en-US" sz="1050">
              <a:latin typeface="ＭＳ Ｐゴシック" panose="020B0600070205080204" pitchFamily="50" charset="-128"/>
              <a:ea typeface="ＭＳ Ｐゴシック" panose="020B0600070205080204" pitchFamily="50" charset="-128"/>
            </a:rPr>
            <a:t>・扶助費は、住民一人当たり</a:t>
          </a:r>
          <a:r>
            <a:rPr kumimoji="1" lang="en-US" altLang="ja-JP" sz="1050">
              <a:latin typeface="ＭＳ Ｐゴシック" panose="020B0600070205080204" pitchFamily="50" charset="-128"/>
              <a:ea typeface="ＭＳ Ｐゴシック" panose="020B0600070205080204" pitchFamily="50" charset="-128"/>
            </a:rPr>
            <a:t>16,912</a:t>
          </a:r>
          <a:r>
            <a:rPr kumimoji="1" lang="ja-JP" altLang="en-US" sz="1050">
              <a:latin typeface="ＭＳ Ｐゴシック" panose="020B0600070205080204" pitchFamily="50" charset="-128"/>
              <a:ea typeface="ＭＳ Ｐゴシック" panose="020B0600070205080204" pitchFamily="50" charset="-128"/>
            </a:rPr>
            <a:t>円となっている。原爆被爆者援護関係費用などの影響により、他県と比較して高い水準となっている。</a:t>
          </a:r>
        </a:p>
        <a:p>
          <a:r>
            <a:rPr kumimoji="1" lang="ja-JP" altLang="en-US" sz="1050">
              <a:latin typeface="ＭＳ Ｐゴシック" panose="020B0600070205080204" pitchFamily="50" charset="-128"/>
              <a:ea typeface="ＭＳ Ｐゴシック" panose="020B0600070205080204" pitchFamily="50" charset="-128"/>
            </a:rPr>
            <a:t>・補助費等は、住民一人当たり</a:t>
          </a:r>
          <a:r>
            <a:rPr kumimoji="1" lang="en-US" altLang="ja-JP" sz="1050">
              <a:latin typeface="ＭＳ Ｐゴシック" panose="020B0600070205080204" pitchFamily="50" charset="-128"/>
              <a:ea typeface="ＭＳ Ｐゴシック" panose="020B0600070205080204" pitchFamily="50" charset="-128"/>
            </a:rPr>
            <a:t>106,002</a:t>
          </a:r>
          <a:r>
            <a:rPr kumimoji="1" lang="ja-JP" altLang="en-US" sz="1050">
              <a:latin typeface="ＭＳ Ｐゴシック" panose="020B0600070205080204" pitchFamily="50" charset="-128"/>
              <a:ea typeface="ＭＳ Ｐゴシック" panose="020B0600070205080204" pitchFamily="50" charset="-128"/>
            </a:rPr>
            <a:t>円となっている。本県は全国よりも早いペースで高齢化が進んでいることや、社会保障関係費の増加等に伴い、他県と同様に上昇傾向で推移している。なお、平成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年度から国民健康保険が都道府県に移管されたことから、従来は補助費等として支出していた経費が繰出金による支出に変更となったため、</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前年度比較では住民一人当たりのコストは減少している。（全国同様の動き）。</a:t>
          </a:r>
        </a:p>
        <a:p>
          <a:r>
            <a:rPr kumimoji="1" lang="ja-JP" altLang="en-US" sz="1050">
              <a:latin typeface="ＭＳ Ｐゴシック" panose="020B0600070205080204" pitchFamily="50" charset="-128"/>
              <a:ea typeface="ＭＳ Ｐゴシック" panose="020B0600070205080204" pitchFamily="50" charset="-128"/>
            </a:rPr>
            <a:t>・普通建設事業費は、住民一人当たり</a:t>
          </a:r>
          <a:r>
            <a:rPr kumimoji="1" lang="en-US" altLang="ja-JP" sz="1050">
              <a:latin typeface="ＭＳ Ｐゴシック" panose="020B0600070205080204" pitchFamily="50" charset="-128"/>
              <a:ea typeface="ＭＳ Ｐゴシック" panose="020B0600070205080204" pitchFamily="50" charset="-128"/>
            </a:rPr>
            <a:t>104,924</a:t>
          </a:r>
          <a:r>
            <a:rPr kumimoji="1" lang="ja-JP" altLang="en-US" sz="1050">
              <a:latin typeface="ＭＳ Ｐゴシック" panose="020B0600070205080204" pitchFamily="50" charset="-128"/>
              <a:ea typeface="ＭＳ Ｐゴシック" panose="020B0600070205080204" pitchFamily="50" charset="-128"/>
            </a:rPr>
            <a:t>円となっている。新幹線整備事業負担金の増加に伴い、他県と比較してコストが高い状況となっている。なお、平成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年度に県庁舎整備が完了したことから前年度比較では住民一人当たりのコストは減少している。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・公債費は、住民一人当たり</a:t>
          </a:r>
          <a:r>
            <a:rPr kumimoji="1" lang="en-US" altLang="ja-JP" sz="1050">
              <a:latin typeface="ＭＳ Ｐゴシック" panose="020B0600070205080204" pitchFamily="50" charset="-128"/>
              <a:ea typeface="ＭＳ Ｐゴシック" panose="020B0600070205080204" pitchFamily="50" charset="-128"/>
            </a:rPr>
            <a:t>77,089</a:t>
          </a:r>
          <a:r>
            <a:rPr kumimoji="1" lang="ja-JP" altLang="en-US" sz="1050">
              <a:latin typeface="ＭＳ Ｐゴシック" panose="020B0600070205080204" pitchFamily="50" charset="-128"/>
              <a:ea typeface="ＭＳ Ｐゴシック" panose="020B0600070205080204" pitchFamily="50" charset="-128"/>
            </a:rPr>
            <a:t>円となっている。「長崎県行財政改革推進プラン（平成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令和２年度）」等に基づき実施している公債費の平準化の取組などにより、住民一人当たりのコストは前年度から減少したものの、臨時財政対策債の元利償還金の増などにより、依然として高水準で推移しており、今後もその傾向は続く見込みとなっている。</a:t>
          </a:r>
        </a:p>
        <a:p>
          <a:r>
            <a:rPr kumimoji="1" lang="ja-JP" altLang="en-US" sz="1050">
              <a:latin typeface="ＭＳ Ｐゴシック" panose="020B0600070205080204" pitchFamily="50" charset="-128"/>
              <a:ea typeface="ＭＳ Ｐゴシック" panose="020B0600070205080204" pitchFamily="50" charset="-128"/>
            </a:rPr>
            <a:t>・積立金は、住民一人当たり</a:t>
          </a:r>
          <a:r>
            <a:rPr kumimoji="1" lang="en-US" altLang="ja-JP" sz="1050">
              <a:latin typeface="ＭＳ Ｐゴシック" panose="020B0600070205080204" pitchFamily="50" charset="-128"/>
              <a:ea typeface="ＭＳ Ｐゴシック" panose="020B0600070205080204" pitchFamily="50" charset="-128"/>
            </a:rPr>
            <a:t>2,592</a:t>
          </a:r>
          <a:r>
            <a:rPr kumimoji="1" lang="ja-JP" altLang="en-US" sz="1050">
              <a:latin typeface="ＭＳ Ｐゴシック" panose="020B0600070205080204" pitchFamily="50" charset="-128"/>
              <a:ea typeface="ＭＳ Ｐゴシック" panose="020B0600070205080204" pitchFamily="50" charset="-128"/>
            </a:rPr>
            <a:t>円となっている。本県は他県と比較して低い水準が続いている。平成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年度は、国民健康保険財政安定化基金への積立金が全額国保特別会計からの支出となったため、積立金額が減少している。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1,365,391
1,355,223
4,130.90
681,195,691
662,721,875
609,074
384,475,724
1,240,585,796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95613</xdr:rowOff>
    </xdr:from>
    <xdr:to>
      <xdr:col>24</xdr:col>
      <xdr:colOff>63500</xdr:colOff>
      <xdr:row>38</xdr:row>
      <xdr:rowOff>31931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39263"/>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57893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31931</xdr:rowOff>
    </xdr:from>
    <xdr:to>
      <xdr:col>19</xdr:col>
      <xdr:colOff>177800</xdr:colOff>
      <xdr:row>38</xdr:row>
      <xdr:rowOff>90715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470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17616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74385</xdr:rowOff>
    </xdr:from>
    <xdr:to>
      <xdr:col>15</xdr:col>
      <xdr:colOff>50800</xdr:colOff>
      <xdr:row>38</xdr:row>
      <xdr:rowOff>90715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89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30678</xdr:rowOff>
    </xdr:from>
    <xdr:ext cx="378565"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719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9072</xdr:rowOff>
    </xdr:from>
    <xdr:to>
      <xdr:col>10</xdr:col>
      <xdr:colOff>114300</xdr:colOff>
      <xdr:row>38</xdr:row>
      <xdr:rowOff>74385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24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138447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152581</xdr:rowOff>
    </xdr:from>
    <xdr:to>
      <xdr:col>6</xdr:col>
      <xdr:colOff>38100</xdr:colOff>
      <xdr:row>38</xdr:row>
      <xdr:rowOff>82731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73858</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44813</xdr:rowOff>
    </xdr:from>
    <xdr:to>
      <xdr:col>24</xdr:col>
      <xdr:colOff>114300</xdr:colOff>
      <xdr:row>37</xdr:row>
      <xdr:rowOff>146413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23240</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6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152581</xdr:rowOff>
    </xdr:from>
    <xdr:to>
      <xdr:col>20</xdr:col>
      <xdr:colOff>38100</xdr:colOff>
      <xdr:row>38</xdr:row>
      <xdr:rowOff>82731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73858</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953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39915</xdr:rowOff>
    </xdr:from>
    <xdr:to>
      <xdr:col>15</xdr:col>
      <xdr:colOff>101600</xdr:colOff>
      <xdr:row>38</xdr:row>
      <xdr:rowOff>141515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132642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647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23585</xdr:rowOff>
    </xdr:from>
    <xdr:to>
      <xdr:col>10</xdr:col>
      <xdr:colOff>165100</xdr:colOff>
      <xdr:row>38</xdr:row>
      <xdr:rowOff>125185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116312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631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129722</xdr:rowOff>
    </xdr:from>
    <xdr:to>
      <xdr:col>6</xdr:col>
      <xdr:colOff>38100</xdr:colOff>
      <xdr:row>38</xdr:row>
      <xdr:rowOff>59872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76399</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248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82596</xdr:rowOff>
    </xdr:from>
    <xdr:to>
      <xdr:col>24</xdr:col>
      <xdr:colOff>63500</xdr:colOff>
      <xdr:row>56</xdr:row>
      <xdr:rowOff>69337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826546"/>
          <a:ext cx="838200" cy="8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107708</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94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82596</xdr:rowOff>
    </xdr:from>
    <xdr:to>
      <xdr:col>19</xdr:col>
      <xdr:colOff>177800</xdr:colOff>
      <xdr:row>54</xdr:row>
      <xdr:rowOff>66914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826546"/>
          <a:ext cx="889000" cy="49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154698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66914</xdr:rowOff>
    </xdr:from>
    <xdr:to>
      <xdr:col>15</xdr:col>
      <xdr:colOff>50800</xdr:colOff>
      <xdr:row>56</xdr:row>
      <xdr:rowOff>157851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325214"/>
          <a:ext cx="889000" cy="4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43715</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157851</xdr:rowOff>
    </xdr:from>
    <xdr:to>
      <xdr:col>10</xdr:col>
      <xdr:colOff>114300</xdr:colOff>
      <xdr:row>58</xdr:row>
      <xdr:rowOff>123058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59051"/>
          <a:ext cx="889000" cy="30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47007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71572</xdr:rowOff>
    </xdr:from>
    <xdr:to>
      <xdr:col>6</xdr:col>
      <xdr:colOff>38100</xdr:colOff>
      <xdr:row>57</xdr:row>
      <xdr:rowOff>1722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18249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18537</xdr:rowOff>
    </xdr:from>
    <xdr:to>
      <xdr:col>24</xdr:col>
      <xdr:colOff>114300</xdr:colOff>
      <xdr:row>56</xdr:row>
      <xdr:rowOff>120137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168414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31796</xdr:rowOff>
    </xdr:from>
    <xdr:to>
      <xdr:col>20</xdr:col>
      <xdr:colOff>38100</xdr:colOff>
      <xdr:row>51</xdr:row>
      <xdr:rowOff>133396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7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149923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855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16114</xdr:rowOff>
    </xdr:from>
    <xdr:to>
      <xdr:col>15</xdr:col>
      <xdr:colOff>101600</xdr:colOff>
      <xdr:row>54</xdr:row>
      <xdr:rowOff>117714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2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108841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3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107051</xdr:rowOff>
    </xdr:from>
    <xdr:to>
      <xdr:col>10</xdr:col>
      <xdr:colOff>165100</xdr:colOff>
      <xdr:row>57</xdr:row>
      <xdr:rowOff>37201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28328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72258</xdr:rowOff>
    </xdr:from>
    <xdr:to>
      <xdr:col>6</xdr:col>
      <xdr:colOff>38100</xdr:colOff>
      <xdr:row>59</xdr:row>
      <xdr:rowOff>2408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164985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77107</xdr:rowOff>
    </xdr:from>
    <xdr:to>
      <xdr:col>24</xdr:col>
      <xdr:colOff>62865</xdr:colOff>
      <xdr:row>77</xdr:row>
      <xdr:rowOff>168548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078607"/>
          <a:ext cx="127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925</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168548</xdr:rowOff>
    </xdr:from>
    <xdr:to>
      <xdr:col>24</xdr:col>
      <xdr:colOff>152400</xdr:colOff>
      <xdr:row>77</xdr:row>
      <xdr:rowOff>168548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23784</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77107</xdr:rowOff>
    </xdr:from>
    <xdr:to>
      <xdr:col>24</xdr:col>
      <xdr:colOff>152400</xdr:colOff>
      <xdr:row>70</xdr:row>
      <xdr:rowOff>77107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07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98226</xdr:rowOff>
    </xdr:from>
    <xdr:to>
      <xdr:col>24</xdr:col>
      <xdr:colOff>63500</xdr:colOff>
      <xdr:row>73</xdr:row>
      <xdr:rowOff>125766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442626"/>
          <a:ext cx="838200" cy="19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1614</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346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150187</xdr:rowOff>
    </xdr:from>
    <xdr:to>
      <xdr:col>24</xdr:col>
      <xdr:colOff>114300</xdr:colOff>
      <xdr:row>73</xdr:row>
      <xdr:rowOff>80337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98226</xdr:rowOff>
    </xdr:from>
    <xdr:to>
      <xdr:col>19</xdr:col>
      <xdr:colOff>177800</xdr:colOff>
      <xdr:row>73</xdr:row>
      <xdr:rowOff>122283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442626"/>
          <a:ext cx="889000" cy="19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103705</xdr:rowOff>
    </xdr:from>
    <xdr:to>
      <xdr:col>20</xdr:col>
      <xdr:colOff>38100</xdr:colOff>
      <xdr:row>72</xdr:row>
      <xdr:rowOff>33855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2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50382</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0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96919</xdr:rowOff>
    </xdr:from>
    <xdr:to>
      <xdr:col>15</xdr:col>
      <xdr:colOff>50800</xdr:colOff>
      <xdr:row>73</xdr:row>
      <xdr:rowOff>122283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612769"/>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4209</xdr:rowOff>
    </xdr:from>
    <xdr:to>
      <xdr:col>15</xdr:col>
      <xdr:colOff>101600</xdr:colOff>
      <xdr:row>71</xdr:row>
      <xdr:rowOff>105809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1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122336</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19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96919</xdr:rowOff>
    </xdr:from>
    <xdr:to>
      <xdr:col>10</xdr:col>
      <xdr:colOff>114300</xdr:colOff>
      <xdr:row>75</xdr:row>
      <xdr:rowOff>80917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612769"/>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59944</xdr:rowOff>
    </xdr:from>
    <xdr:to>
      <xdr:col>10</xdr:col>
      <xdr:colOff>165100</xdr:colOff>
      <xdr:row>75</xdr:row>
      <xdr:rowOff>161544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9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152671</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3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139846</xdr:rowOff>
    </xdr:from>
    <xdr:to>
      <xdr:col>6</xdr:col>
      <xdr:colOff>38100</xdr:colOff>
      <xdr:row>79</xdr:row>
      <xdr:rowOff>69996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5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61123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6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74966</xdr:rowOff>
    </xdr:from>
    <xdr:to>
      <xdr:col>24</xdr:col>
      <xdr:colOff>114300</xdr:colOff>
      <xdr:row>74</xdr:row>
      <xdr:rowOff>5116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9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53393</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56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47426</xdr:rowOff>
    </xdr:from>
    <xdr:to>
      <xdr:col>20</xdr:col>
      <xdr:colOff>38100</xdr:colOff>
      <xdr:row>72</xdr:row>
      <xdr:rowOff>149026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3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140153</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248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71483</xdr:rowOff>
    </xdr:from>
    <xdr:to>
      <xdr:col>15</xdr:col>
      <xdr:colOff>101600</xdr:colOff>
      <xdr:row>74</xdr:row>
      <xdr:rowOff>1633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5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164210</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46119</xdr:rowOff>
    </xdr:from>
    <xdr:to>
      <xdr:col>10</xdr:col>
      <xdr:colOff>165100</xdr:colOff>
      <xdr:row>73</xdr:row>
      <xdr:rowOff>147719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5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164246</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3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30117</xdr:rowOff>
    </xdr:from>
    <xdr:to>
      <xdr:col>6</xdr:col>
      <xdr:colOff>38100</xdr:colOff>
      <xdr:row>75</xdr:row>
      <xdr:rowOff>131717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8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148244</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6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146596</xdr:rowOff>
    </xdr:from>
    <xdr:to>
      <xdr:col>24</xdr:col>
      <xdr:colOff>63500</xdr:colOff>
      <xdr:row>98</xdr:row>
      <xdr:rowOff>27381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77246"/>
          <a:ext cx="8382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113568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146596</xdr:rowOff>
    </xdr:from>
    <xdr:to>
      <xdr:col>19</xdr:col>
      <xdr:colOff>177800</xdr:colOff>
      <xdr:row>98</xdr:row>
      <xdr:rowOff>1969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7246"/>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49598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1969</xdr:rowOff>
    </xdr:from>
    <xdr:to>
      <xdr:col>15</xdr:col>
      <xdr:colOff>50800</xdr:colOff>
      <xdr:row>98</xdr:row>
      <xdr:rowOff>7074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0406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62667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42354</xdr:rowOff>
    </xdr:from>
    <xdr:to>
      <xdr:col>10</xdr:col>
      <xdr:colOff>114300</xdr:colOff>
      <xdr:row>98</xdr:row>
      <xdr:rowOff>7074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73004"/>
          <a:ext cx="889000" cy="1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72534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134154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148031</xdr:rowOff>
    </xdr:from>
    <xdr:to>
      <xdr:col>24</xdr:col>
      <xdr:colOff>114300</xdr:colOff>
      <xdr:row>98</xdr:row>
      <xdr:rowOff>78181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62958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95796</xdr:rowOff>
    </xdr:from>
    <xdr:to>
      <xdr:col>20</xdr:col>
      <xdr:colOff>38100</xdr:colOff>
      <xdr:row>98</xdr:row>
      <xdr:rowOff>25946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17073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8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122619</xdr:rowOff>
    </xdr:from>
    <xdr:to>
      <xdr:col>15</xdr:col>
      <xdr:colOff>101600</xdr:colOff>
      <xdr:row>98</xdr:row>
      <xdr:rowOff>52769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43896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127724</xdr:rowOff>
    </xdr:from>
    <xdr:to>
      <xdr:col>10</xdr:col>
      <xdr:colOff>165100</xdr:colOff>
      <xdr:row>98</xdr:row>
      <xdr:rowOff>57874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49001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163004</xdr:rowOff>
    </xdr:from>
    <xdr:to>
      <xdr:col>6</xdr:col>
      <xdr:colOff>38100</xdr:colOff>
      <xdr:row>97</xdr:row>
      <xdr:rowOff>93154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109681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125526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397500"/>
          <a:ext cx="1270" cy="124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129353</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125526</xdr:rowOff>
    </xdr:from>
    <xdr:to>
      <xdr:col>55</xdr:col>
      <xdr:colOff>88900</xdr:colOff>
      <xdr:row>38</xdr:row>
      <xdr:rowOff>125526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4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35001</xdr:rowOff>
    </xdr:from>
    <xdr:to>
      <xdr:col>55</xdr:col>
      <xdr:colOff>0</xdr:colOff>
      <xdr:row>37</xdr:row>
      <xdr:rowOff>72949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378651"/>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53255</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0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72949</xdr:rowOff>
    </xdr:from>
    <xdr:to>
      <xdr:col>50</xdr:col>
      <xdr:colOff>114300</xdr:colOff>
      <xdr:row>37</xdr:row>
      <xdr:rowOff>102667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41659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25349</xdr:rowOff>
    </xdr:from>
    <xdr:to>
      <xdr:col>50</xdr:col>
      <xdr:colOff>165100</xdr:colOff>
      <xdr:row>36</xdr:row>
      <xdr:rowOff>126949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143476</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38202</xdr:rowOff>
    </xdr:from>
    <xdr:to>
      <xdr:col>45</xdr:col>
      <xdr:colOff>177800</xdr:colOff>
      <xdr:row>37</xdr:row>
      <xdr:rowOff>102667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5867502"/>
          <a:ext cx="889000" cy="5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38202</xdr:rowOff>
    </xdr:from>
    <xdr:to>
      <xdr:col>41</xdr:col>
      <xdr:colOff>50800</xdr:colOff>
      <xdr:row>34</xdr:row>
      <xdr:rowOff>104496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586750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161307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155651</xdr:rowOff>
    </xdr:from>
    <xdr:to>
      <xdr:col>55</xdr:col>
      <xdr:colOff>50800</xdr:colOff>
      <xdr:row>37</xdr:row>
      <xdr:rowOff>85801</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134078</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22149</xdr:rowOff>
    </xdr:from>
    <xdr:to>
      <xdr:col>50</xdr:col>
      <xdr:colOff>165100</xdr:colOff>
      <xdr:row>37</xdr:row>
      <xdr:rowOff>123749</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114876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45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51867</xdr:rowOff>
    </xdr:from>
    <xdr:to>
      <xdr:col>46</xdr:col>
      <xdr:colOff>38100</xdr:colOff>
      <xdr:row>37</xdr:row>
      <xdr:rowOff>153467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144594</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48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158852</xdr:rowOff>
    </xdr:from>
    <xdr:to>
      <xdr:col>41</xdr:col>
      <xdr:colOff>101600</xdr:colOff>
      <xdr:row>34</xdr:row>
      <xdr:rowOff>89002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80129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59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53696</xdr:rowOff>
    </xdr:from>
    <xdr:to>
      <xdr:col>36</xdr:col>
      <xdr:colOff>165100</xdr:colOff>
      <xdr:row>34</xdr:row>
      <xdr:rowOff>155296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146423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9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129832</xdr:rowOff>
    </xdr:from>
    <xdr:to>
      <xdr:col>55</xdr:col>
      <xdr:colOff>0</xdr:colOff>
      <xdr:row>56</xdr:row>
      <xdr:rowOff>158979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31032"/>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166946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42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158979</xdr:rowOff>
    </xdr:from>
    <xdr:to>
      <xdr:col>50</xdr:col>
      <xdr:colOff>114300</xdr:colOff>
      <xdr:row>57</xdr:row>
      <xdr:rowOff>110592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6017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77296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110592</xdr:rowOff>
    </xdr:from>
    <xdr:to>
      <xdr:col>45</xdr:col>
      <xdr:colOff>177800</xdr:colOff>
      <xdr:row>57</xdr:row>
      <xdr:rowOff>154597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83242"/>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62590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149949</xdr:rowOff>
    </xdr:from>
    <xdr:to>
      <xdr:col>41</xdr:col>
      <xdr:colOff>50800</xdr:colOff>
      <xdr:row>57</xdr:row>
      <xdr:rowOff>154597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51149"/>
          <a:ext cx="889000" cy="1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94175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23596</xdr:rowOff>
    </xdr:from>
    <xdr:to>
      <xdr:col>36</xdr:col>
      <xdr:colOff>165100</xdr:colOff>
      <xdr:row>56</xdr:row>
      <xdr:rowOff>125196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4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79032</xdr:rowOff>
    </xdr:from>
    <xdr:to>
      <xdr:col>55</xdr:col>
      <xdr:colOff>50800</xdr:colOff>
      <xdr:row>57</xdr:row>
      <xdr:rowOff>9182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57459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108179</xdr:rowOff>
    </xdr:from>
    <xdr:to>
      <xdr:col>50</xdr:col>
      <xdr:colOff>165100</xdr:colOff>
      <xdr:row>57</xdr:row>
      <xdr:rowOff>38329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29456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80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59792</xdr:rowOff>
    </xdr:from>
    <xdr:to>
      <xdr:col>46</xdr:col>
      <xdr:colOff>38100</xdr:colOff>
      <xdr:row>57</xdr:row>
      <xdr:rowOff>161392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152519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103797</xdr:rowOff>
    </xdr:from>
    <xdr:to>
      <xdr:col>41</xdr:col>
      <xdr:colOff>101600</xdr:colOff>
      <xdr:row>58</xdr:row>
      <xdr:rowOff>33947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25074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17661</xdr:rowOff>
    </xdr:from>
    <xdr:to>
      <xdr:col>55</xdr:col>
      <xdr:colOff>0</xdr:colOff>
      <xdr:row>77</xdr:row>
      <xdr:rowOff>55037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19311"/>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94550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7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140940</xdr:rowOff>
    </xdr:from>
    <xdr:to>
      <xdr:col>50</xdr:col>
      <xdr:colOff>114300</xdr:colOff>
      <xdr:row>77</xdr:row>
      <xdr:rowOff>17661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171140"/>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162009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140940</xdr:rowOff>
    </xdr:from>
    <xdr:to>
      <xdr:col>45</xdr:col>
      <xdr:colOff>177800</xdr:colOff>
      <xdr:row>77</xdr:row>
      <xdr:rowOff>5398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171140"/>
          <a:ext cx="889000" cy="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116872</xdr:rowOff>
    </xdr:from>
    <xdr:to>
      <xdr:col>41</xdr:col>
      <xdr:colOff>50800</xdr:colOff>
      <xdr:row>77</xdr:row>
      <xdr:rowOff>5398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47072"/>
          <a:ext cx="889000" cy="5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42435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146377</xdr:rowOff>
    </xdr:from>
    <xdr:to>
      <xdr:col>36</xdr:col>
      <xdr:colOff>165100</xdr:colOff>
      <xdr:row>76</xdr:row>
      <xdr:rowOff>76527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93053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4237</xdr:rowOff>
    </xdr:from>
    <xdr:to>
      <xdr:col>55</xdr:col>
      <xdr:colOff>50800</xdr:colOff>
      <xdr:row>77</xdr:row>
      <xdr:rowOff>105837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0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154114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138311</xdr:rowOff>
    </xdr:from>
    <xdr:to>
      <xdr:col>50</xdr:col>
      <xdr:colOff>165100</xdr:colOff>
      <xdr:row>77</xdr:row>
      <xdr:rowOff>68461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59588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32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90140</xdr:rowOff>
    </xdr:from>
    <xdr:to>
      <xdr:col>46</xdr:col>
      <xdr:colOff>38100</xdr:colOff>
      <xdr:row>77</xdr:row>
      <xdr:rowOff>20290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11417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126048</xdr:rowOff>
    </xdr:from>
    <xdr:to>
      <xdr:col>41</xdr:col>
      <xdr:colOff>101600</xdr:colOff>
      <xdr:row>77</xdr:row>
      <xdr:rowOff>56198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47325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2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66072</xdr:rowOff>
    </xdr:from>
    <xdr:to>
      <xdr:col>36</xdr:col>
      <xdr:colOff>165100</xdr:colOff>
      <xdr:row>76</xdr:row>
      <xdr:rowOff>167672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158799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137300</xdr:rowOff>
    </xdr:from>
    <xdr:to>
      <xdr:col>55</xdr:col>
      <xdr:colOff>0</xdr:colOff>
      <xdr:row>98</xdr:row>
      <xdr:rowOff>16827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67950"/>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88509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6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148289</xdr:rowOff>
    </xdr:from>
    <xdr:to>
      <xdr:col>50</xdr:col>
      <xdr:colOff>114300</xdr:colOff>
      <xdr:row>98</xdr:row>
      <xdr:rowOff>16827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78939"/>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148289</xdr:rowOff>
    </xdr:from>
    <xdr:to>
      <xdr:col>45</xdr:col>
      <xdr:colOff>177800</xdr:colOff>
      <xdr:row>98</xdr:row>
      <xdr:rowOff>26772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78939"/>
          <a:ext cx="889000" cy="4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48689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123470</xdr:rowOff>
    </xdr:from>
    <xdr:to>
      <xdr:col>41</xdr:col>
      <xdr:colOff>50800</xdr:colOff>
      <xdr:row>98</xdr:row>
      <xdr:rowOff>26772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54120"/>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93167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16842</xdr:rowOff>
    </xdr:from>
    <xdr:to>
      <xdr:col>36</xdr:col>
      <xdr:colOff>165100</xdr:colOff>
      <xdr:row>97</xdr:row>
      <xdr:rowOff>118442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134969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86500</xdr:rowOff>
    </xdr:from>
    <xdr:to>
      <xdr:col>55</xdr:col>
      <xdr:colOff>50800</xdr:colOff>
      <xdr:row>98</xdr:row>
      <xdr:rowOff>16650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64927</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137477</xdr:rowOff>
    </xdr:from>
    <xdr:to>
      <xdr:col>50</xdr:col>
      <xdr:colOff>165100</xdr:colOff>
      <xdr:row>98</xdr:row>
      <xdr:rowOff>67627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58754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59411" y="168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97489</xdr:rowOff>
    </xdr:from>
    <xdr:to>
      <xdr:col>46</xdr:col>
      <xdr:colOff>38100</xdr:colOff>
      <xdr:row>98</xdr:row>
      <xdr:rowOff>27639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18766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2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147422</xdr:rowOff>
    </xdr:from>
    <xdr:to>
      <xdr:col>41</xdr:col>
      <xdr:colOff>101600</xdr:colOff>
      <xdr:row>98</xdr:row>
      <xdr:rowOff>77572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68699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72670</xdr:rowOff>
    </xdr:from>
    <xdr:to>
      <xdr:col>36</xdr:col>
      <xdr:colOff>165100</xdr:colOff>
      <xdr:row>98</xdr:row>
      <xdr:rowOff>2820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165397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6426</xdr:rowOff>
    </xdr:from>
    <xdr:to>
      <xdr:col>85</xdr:col>
      <xdr:colOff>126364</xdr:colOff>
      <xdr:row>39</xdr:row>
      <xdr:rowOff>32715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149926"/>
          <a:ext cx="1269" cy="1569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36542</xdr:rowOff>
    </xdr:from>
    <xdr:ext cx="534377" cy="259045"/>
    <xdr:sp macro="" textlink="">
      <xdr:nvSpPr>
        <xdr:cNvPr id="506" name="警察費最小値テキスト">
          <a:extLst>
            <a:ext uri="{FF2B5EF4-FFF2-40B4-BE49-F238E27FC236}">
              <a16:creationId xmlns:a16="http://schemas.microsoft.com/office/drawing/2014/main" id="{00000000-0008-0000-0700-0000FA010000}"/>
            </a:ext>
          </a:extLst>
        </xdr:cNvPr>
        <xdr:cNvSpPr txBox="1"/>
      </xdr:nvSpPr>
      <xdr:spPr>
        <a:xfrm>
          <a:off x="16370300" y="67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32715</xdr:rowOff>
    </xdr:from>
    <xdr:to>
      <xdr:col>86</xdr:col>
      <xdr:colOff>25400</xdr:colOff>
      <xdr:row>39</xdr:row>
      <xdr:rowOff>32715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1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124553</xdr:rowOff>
    </xdr:from>
    <xdr:ext cx="534377" cy="259045"/>
    <xdr:sp macro="" textlink="">
      <xdr:nvSpPr>
        <xdr:cNvPr id="508" name="警察費最大値テキスト">
          <a:extLst>
            <a:ext uri="{FF2B5EF4-FFF2-40B4-BE49-F238E27FC236}">
              <a16:creationId xmlns:a16="http://schemas.microsoft.com/office/drawing/2014/main" id="{00000000-0008-0000-0700-0000FC010000}"/>
            </a:ext>
          </a:extLst>
        </xdr:cNvPr>
        <xdr:cNvSpPr txBox="1"/>
      </xdr:nvSpPr>
      <xdr:spPr>
        <a:xfrm>
          <a:off x="16370300" y="49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6426</xdr:rowOff>
    </xdr:from>
    <xdr:to>
      <xdr:col>86</xdr:col>
      <xdr:colOff>25400</xdr:colOff>
      <xdr:row>30</xdr:row>
      <xdr:rowOff>6426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149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96266</xdr:rowOff>
    </xdr:from>
    <xdr:to>
      <xdr:col>85</xdr:col>
      <xdr:colOff>127000</xdr:colOff>
      <xdr:row>31</xdr:row>
      <xdr:rowOff>4826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523976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52925</xdr:rowOff>
    </xdr:from>
    <xdr:ext cx="534377" cy="259045"/>
    <xdr:sp macro="" textlink="">
      <xdr:nvSpPr>
        <xdr:cNvPr id="511" name="警察費平均値テキスト">
          <a:extLst>
            <a:ext uri="{FF2B5EF4-FFF2-40B4-BE49-F238E27FC236}">
              <a16:creationId xmlns:a16="http://schemas.microsoft.com/office/drawing/2014/main" id="{00000000-0008-0000-0700-0000FF010000}"/>
            </a:ext>
          </a:extLst>
        </xdr:cNvPr>
        <xdr:cNvSpPr txBox="1"/>
      </xdr:nvSpPr>
      <xdr:spPr>
        <a:xfrm>
          <a:off x="16370300" y="60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74498</xdr:rowOff>
    </xdr:from>
    <xdr:to>
      <xdr:col>85</xdr:col>
      <xdr:colOff>177800</xdr:colOff>
      <xdr:row>36</xdr:row>
      <xdr:rowOff>4648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0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4826</xdr:rowOff>
    </xdr:from>
    <xdr:to>
      <xdr:col>81</xdr:col>
      <xdr:colOff>50800</xdr:colOff>
      <xdr:row>32</xdr:row>
      <xdr:rowOff>58775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319776"/>
          <a:ext cx="889000" cy="22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109245</xdr:rowOff>
    </xdr:from>
    <xdr:to>
      <xdr:col>81</xdr:col>
      <xdr:colOff>101600</xdr:colOff>
      <xdr:row>36</xdr:row>
      <xdr:rowOff>39395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30522</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01411" y="62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38888</xdr:rowOff>
    </xdr:from>
    <xdr:to>
      <xdr:col>76</xdr:col>
      <xdr:colOff>114300</xdr:colOff>
      <xdr:row>32</xdr:row>
      <xdr:rowOff>58775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5353838"/>
          <a:ext cx="889000" cy="19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11176</xdr:rowOff>
    </xdr:from>
    <xdr:to>
      <xdr:col>76</xdr:col>
      <xdr:colOff>165100</xdr:colOff>
      <xdr:row>36</xdr:row>
      <xdr:rowOff>112776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103903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38888</xdr:rowOff>
    </xdr:from>
    <xdr:to>
      <xdr:col>71</xdr:col>
      <xdr:colOff>177800</xdr:colOff>
      <xdr:row>32</xdr:row>
      <xdr:rowOff>66777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5353838"/>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37008</xdr:rowOff>
    </xdr:from>
    <xdr:to>
      <xdr:col>72</xdr:col>
      <xdr:colOff>38100</xdr:colOff>
      <xdr:row>36</xdr:row>
      <xdr:rowOff>138608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129735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170053</xdr:rowOff>
    </xdr:from>
    <xdr:to>
      <xdr:col>67</xdr:col>
      <xdr:colOff>101600</xdr:colOff>
      <xdr:row>37</xdr:row>
      <xdr:rowOff>100203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91330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45466</xdr:rowOff>
    </xdr:from>
    <xdr:to>
      <xdr:col>85</xdr:col>
      <xdr:colOff>177800</xdr:colOff>
      <xdr:row>30</xdr:row>
      <xdr:rowOff>147066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131843</xdr:rowOff>
    </xdr:from>
    <xdr:ext cx="534377" cy="259045"/>
    <xdr:sp macro="" textlink="">
      <xdr:nvSpPr>
        <xdr:cNvPr id="530" name="警察費該当値テキスト">
          <a:extLst>
            <a:ext uri="{FF2B5EF4-FFF2-40B4-BE49-F238E27FC236}">
              <a16:creationId xmlns:a16="http://schemas.microsoft.com/office/drawing/2014/main" id="{00000000-0008-0000-0700-000012020000}"/>
            </a:ext>
          </a:extLst>
        </xdr:cNvPr>
        <xdr:cNvSpPr txBox="1"/>
      </xdr:nvSpPr>
      <xdr:spPr>
        <a:xfrm>
          <a:off x="16370300" y="51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125476</xdr:rowOff>
    </xdr:from>
    <xdr:to>
      <xdr:col>81</xdr:col>
      <xdr:colOff>101600</xdr:colOff>
      <xdr:row>31</xdr:row>
      <xdr:rowOff>55626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2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72153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01411" y="504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7975</xdr:rowOff>
    </xdr:from>
    <xdr:to>
      <xdr:col>76</xdr:col>
      <xdr:colOff>165100</xdr:colOff>
      <xdr:row>32</xdr:row>
      <xdr:rowOff>109575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126102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2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159538</xdr:rowOff>
    </xdr:from>
    <xdr:to>
      <xdr:col>72</xdr:col>
      <xdr:colOff>38100</xdr:colOff>
      <xdr:row>31</xdr:row>
      <xdr:rowOff>89688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3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106215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0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15977</xdr:rowOff>
    </xdr:from>
    <xdr:to>
      <xdr:col>67</xdr:col>
      <xdr:colOff>101600</xdr:colOff>
      <xdr:row>32</xdr:row>
      <xdr:rowOff>117577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5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134104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27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64186</xdr:rowOff>
    </xdr:from>
    <xdr:to>
      <xdr:col>85</xdr:col>
      <xdr:colOff>127000</xdr:colOff>
      <xdr:row>54</xdr:row>
      <xdr:rowOff>95123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151036"/>
          <a:ext cx="838200" cy="20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50030</xdr:rowOff>
    </xdr:from>
    <xdr:ext cx="599010"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308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95123</xdr:rowOff>
    </xdr:from>
    <xdr:to>
      <xdr:col>81</xdr:col>
      <xdr:colOff>50800</xdr:colOff>
      <xdr:row>55</xdr:row>
      <xdr:rowOff>116383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353423"/>
          <a:ext cx="889000" cy="1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23283</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690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116383</xdr:rowOff>
    </xdr:from>
    <xdr:to>
      <xdr:col>76</xdr:col>
      <xdr:colOff>114300</xdr:colOff>
      <xdr:row>56</xdr:row>
      <xdr:rowOff>90322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546133"/>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159072</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292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55270</xdr:rowOff>
    </xdr:from>
    <xdr:to>
      <xdr:col>71</xdr:col>
      <xdr:colOff>177800</xdr:colOff>
      <xdr:row>56</xdr:row>
      <xdr:rowOff>90322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485020"/>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62399</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03795" y="93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11329</xdr:rowOff>
    </xdr:from>
    <xdr:to>
      <xdr:col>67</xdr:col>
      <xdr:colOff>101600</xdr:colOff>
      <xdr:row>58</xdr:row>
      <xdr:rowOff>112929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104056</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14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13386</xdr:rowOff>
    </xdr:from>
    <xdr:to>
      <xdr:col>85</xdr:col>
      <xdr:colOff>177800</xdr:colOff>
      <xdr:row>53</xdr:row>
      <xdr:rowOff>114986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1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36263</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895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44323</xdr:rowOff>
    </xdr:from>
    <xdr:to>
      <xdr:col>81</xdr:col>
      <xdr:colOff>101600</xdr:colOff>
      <xdr:row>54</xdr:row>
      <xdr:rowOff>145923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3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162450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69095" y="907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65583</xdr:rowOff>
    </xdr:from>
    <xdr:to>
      <xdr:col>76</xdr:col>
      <xdr:colOff>165100</xdr:colOff>
      <xdr:row>55</xdr:row>
      <xdr:rowOff>167183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4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12260</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27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39522</xdr:rowOff>
    </xdr:from>
    <xdr:to>
      <xdr:col>72</xdr:col>
      <xdr:colOff>38100</xdr:colOff>
      <xdr:row>56</xdr:row>
      <xdr:rowOff>141122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132249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973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4470</xdr:rowOff>
    </xdr:from>
    <xdr:to>
      <xdr:col>67</xdr:col>
      <xdr:colOff>101600</xdr:colOff>
      <xdr:row>55</xdr:row>
      <xdr:rowOff>106070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4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122597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920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112519</xdr:rowOff>
    </xdr:from>
    <xdr:to>
      <xdr:col>85</xdr:col>
      <xdr:colOff>127000</xdr:colOff>
      <xdr:row>78</xdr:row>
      <xdr:rowOff>113595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5481300" y="13485619"/>
          <a:ext cx="838200" cy="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112519</xdr:rowOff>
    </xdr:from>
    <xdr:to>
      <xdr:col>81</xdr:col>
      <xdr:colOff>50800</xdr:colOff>
      <xdr:row>78</xdr:row>
      <xdr:rowOff>117252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3485619"/>
          <a:ext cx="8890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117252</xdr:rowOff>
    </xdr:from>
    <xdr:to>
      <xdr:col>76</xdr:col>
      <xdr:colOff>114300</xdr:colOff>
      <xdr:row>78</xdr:row>
      <xdr:rowOff>120245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703300" y="13490352"/>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117366</xdr:rowOff>
    </xdr:from>
    <xdr:to>
      <xdr:col>71</xdr:col>
      <xdr:colOff>177800</xdr:colOff>
      <xdr:row>78</xdr:row>
      <xdr:rowOff>120245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3490466"/>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62795</xdr:rowOff>
    </xdr:from>
    <xdr:to>
      <xdr:col>85</xdr:col>
      <xdr:colOff>177800</xdr:colOff>
      <xdr:row>78</xdr:row>
      <xdr:rowOff>164395</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4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149172</xdr:rowOff>
    </xdr:from>
    <xdr:ext cx="469744"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35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61719</xdr:rowOff>
    </xdr:from>
    <xdr:to>
      <xdr:col>81</xdr:col>
      <xdr:colOff>101600</xdr:colOff>
      <xdr:row>78</xdr:row>
      <xdr:rowOff>163319</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4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154446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33728" y="1352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66452</xdr:rowOff>
    </xdr:from>
    <xdr:to>
      <xdr:col>76</xdr:col>
      <xdr:colOff>165100</xdr:colOff>
      <xdr:row>78</xdr:row>
      <xdr:rowOff>168052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159179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53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69445</xdr:rowOff>
    </xdr:from>
    <xdr:to>
      <xdr:col>72</xdr:col>
      <xdr:colOff>38100</xdr:colOff>
      <xdr:row>78</xdr:row>
      <xdr:rowOff>171045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162172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53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66566</xdr:rowOff>
    </xdr:from>
    <xdr:to>
      <xdr:col>67</xdr:col>
      <xdr:colOff>101600</xdr:colOff>
      <xdr:row>78</xdr:row>
      <xdr:rowOff>168166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43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159293</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532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145827</xdr:rowOff>
    </xdr:from>
    <xdr:to>
      <xdr:col>85</xdr:col>
      <xdr:colOff>127000</xdr:colOff>
      <xdr:row>94</xdr:row>
      <xdr:rowOff>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5481300" y="16090677"/>
          <a:ext cx="8382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79407</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5852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162812</xdr:rowOff>
    </xdr:from>
    <xdr:to>
      <xdr:col>81</xdr:col>
      <xdr:colOff>50800</xdr:colOff>
      <xdr:row>94</xdr:row>
      <xdr:rowOff>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592300" y="16107662"/>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136619</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109570</xdr:rowOff>
    </xdr:from>
    <xdr:to>
      <xdr:col>76</xdr:col>
      <xdr:colOff>114300</xdr:colOff>
      <xdr:row>93</xdr:row>
      <xdr:rowOff>162812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3703300" y="16054420"/>
          <a:ext cx="889000" cy="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133624</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109570</xdr:rowOff>
    </xdr:from>
    <xdr:to>
      <xdr:col>71</xdr:col>
      <xdr:colOff>177800</xdr:colOff>
      <xdr:row>93</xdr:row>
      <xdr:rowOff>144797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2814300" y="16054420"/>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105849</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168339</xdr:rowOff>
    </xdr:from>
    <xdr:to>
      <xdr:col>67</xdr:col>
      <xdr:colOff>101600</xdr:colOff>
      <xdr:row>93</xdr:row>
      <xdr:rowOff>98489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115016</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57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95027</xdr:rowOff>
    </xdr:from>
    <xdr:to>
      <xdr:col>85</xdr:col>
      <xdr:colOff>177800</xdr:colOff>
      <xdr:row>94</xdr:row>
      <xdr:rowOff>25177</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6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73454</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60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120653</xdr:rowOff>
    </xdr:from>
    <xdr:to>
      <xdr:col>81</xdr:col>
      <xdr:colOff>101600</xdr:colOff>
      <xdr:row>94</xdr:row>
      <xdr:rowOff>50803</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60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41930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615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112012</xdr:rowOff>
    </xdr:from>
    <xdr:to>
      <xdr:col>76</xdr:col>
      <xdr:colOff>165100</xdr:colOff>
      <xdr:row>94</xdr:row>
      <xdr:rowOff>42162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0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33289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58770</xdr:rowOff>
    </xdr:from>
    <xdr:to>
      <xdr:col>72</xdr:col>
      <xdr:colOff>38100</xdr:colOff>
      <xdr:row>93</xdr:row>
      <xdr:rowOff>160370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0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151497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93997</xdr:rowOff>
    </xdr:from>
    <xdr:to>
      <xdr:col>67</xdr:col>
      <xdr:colOff>101600</xdr:colOff>
      <xdr:row>94</xdr:row>
      <xdr:rowOff>24147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603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15274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3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121412</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flipV="1">
          <a:off x="22159595" y="6293612"/>
          <a:ext cx="1269" cy="361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2" name="諸支出金最小値テキスト">
          <a:extLst>
            <a:ext uri="{FF2B5EF4-FFF2-40B4-BE49-F238E27FC236}">
              <a16:creationId xmlns:a16="http://schemas.microsoft.com/office/drawing/2014/main" id="{00000000-0008-0000-0700-0000D2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68089</xdr:rowOff>
    </xdr:from>
    <xdr:ext cx="378565" cy="259045"/>
    <xdr:sp macro="" textlink="">
      <xdr:nvSpPr>
        <xdr:cNvPr id="724" name="諸支出金最大値テキスト">
          <a:extLst>
            <a:ext uri="{FF2B5EF4-FFF2-40B4-BE49-F238E27FC236}">
              <a16:creationId xmlns:a16="http://schemas.microsoft.com/office/drawing/2014/main" id="{00000000-0008-0000-0700-0000D4020000}"/>
            </a:ext>
          </a:extLst>
        </xdr:cNvPr>
        <xdr:cNvSpPr txBox="1"/>
      </xdr:nvSpPr>
      <xdr:spPr>
        <a:xfrm>
          <a:off x="22212300" y="6068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121412</xdr:rowOff>
    </xdr:from>
    <xdr:to>
      <xdr:col>116</xdr:col>
      <xdr:colOff>152400</xdr:colOff>
      <xdr:row>36</xdr:row>
      <xdr:rowOff>121412</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29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139700</xdr:rowOff>
    </xdr:from>
    <xdr:to>
      <xdr:col>116</xdr:col>
      <xdr:colOff>63500</xdr:colOff>
      <xdr:row>36</xdr:row>
      <xdr:rowOff>121412</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1323300" y="5454650"/>
          <a:ext cx="838200" cy="8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30751</xdr:rowOff>
    </xdr:from>
    <xdr:ext cx="313932" cy="259045"/>
    <xdr:sp macro="" textlink="">
      <xdr:nvSpPr>
        <xdr:cNvPr id="727" name="諸支出金平均値テキスト">
          <a:extLst>
            <a:ext uri="{FF2B5EF4-FFF2-40B4-BE49-F238E27FC236}">
              <a16:creationId xmlns:a16="http://schemas.microsoft.com/office/drawing/2014/main" id="{00000000-0008-0000-0700-0000D7020000}"/>
            </a:ext>
          </a:extLst>
        </xdr:cNvPr>
        <xdr:cNvSpPr txBox="1"/>
      </xdr:nvSpPr>
      <xdr:spPr>
        <a:xfrm>
          <a:off x="22212300" y="6545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139700</xdr:rowOff>
    </xdr:from>
    <xdr:to>
      <xdr:col>111</xdr:col>
      <xdr:colOff>177800</xdr:colOff>
      <xdr:row>31</xdr:row>
      <xdr:rowOff>148844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0434300" y="54546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141478</xdr:rowOff>
    </xdr:from>
    <xdr:to>
      <xdr:col>112</xdr:col>
      <xdr:colOff>38100</xdr:colOff>
      <xdr:row>38</xdr:row>
      <xdr:rowOff>71628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1272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62755</xdr:rowOff>
    </xdr:from>
    <xdr:ext cx="313932"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1153633" y="6577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148844</xdr:rowOff>
    </xdr:from>
    <xdr:to>
      <xdr:col>107</xdr:col>
      <xdr:colOff>50800</xdr:colOff>
      <xdr:row>32</xdr:row>
      <xdr:rowOff>13970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19545300" y="54637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34036</xdr:rowOff>
    </xdr:from>
    <xdr:to>
      <xdr:col>107</xdr:col>
      <xdr:colOff>101600</xdr:colOff>
      <xdr:row>37</xdr:row>
      <xdr:rowOff>135636</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0383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126763</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0277333" y="6470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103124</xdr:rowOff>
    </xdr:from>
    <xdr:to>
      <xdr:col>102</xdr:col>
      <xdr:colOff>114300</xdr:colOff>
      <xdr:row>32</xdr:row>
      <xdr:rowOff>13970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656300" y="5246624"/>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159766</xdr:rowOff>
    </xdr:from>
    <xdr:to>
      <xdr:col>102</xdr:col>
      <xdr:colOff>165100</xdr:colOff>
      <xdr:row>38</xdr:row>
      <xdr:rowOff>89916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494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81043</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88333" y="65961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85615</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99333" y="6600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70612</xdr:rowOff>
    </xdr:from>
    <xdr:to>
      <xdr:col>116</xdr:col>
      <xdr:colOff>114300</xdr:colOff>
      <xdr:row>37</xdr:row>
      <xdr:rowOff>762</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21107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23639</xdr:rowOff>
    </xdr:from>
    <xdr:ext cx="378565" cy="259045"/>
    <xdr:sp macro="" textlink="">
      <xdr:nvSpPr>
        <xdr:cNvPr id="746" name="諸支出金該当値テキスト">
          <a:extLst>
            <a:ext uri="{FF2B5EF4-FFF2-40B4-BE49-F238E27FC236}">
              <a16:creationId xmlns:a16="http://schemas.microsoft.com/office/drawing/2014/main" id="{00000000-0008-0000-0700-0000EA020000}"/>
            </a:ext>
          </a:extLst>
        </xdr:cNvPr>
        <xdr:cNvSpPr txBox="1"/>
      </xdr:nvSpPr>
      <xdr:spPr>
        <a:xfrm>
          <a:off x="22212300" y="6195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88900</xdr:rowOff>
    </xdr:from>
    <xdr:to>
      <xdr:col>112</xdr:col>
      <xdr:colOff>38100</xdr:colOff>
      <xdr:row>32</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1272500" y="5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35577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213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98044</xdr:rowOff>
    </xdr:from>
    <xdr:to>
      <xdr:col>107</xdr:col>
      <xdr:colOff>101600</xdr:colOff>
      <xdr:row>32</xdr:row>
      <xdr:rowOff>28194</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0383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44721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518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134620</xdr:rowOff>
    </xdr:from>
    <xdr:to>
      <xdr:col>102</xdr:col>
      <xdr:colOff>165100</xdr:colOff>
      <xdr:row>32</xdr:row>
      <xdr:rowOff>64770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9494500" y="54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81297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522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52324</xdr:rowOff>
    </xdr:from>
    <xdr:to>
      <xdr:col>98</xdr:col>
      <xdr:colOff>38100</xdr:colOff>
      <xdr:row>30</xdr:row>
      <xdr:rowOff>153924</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8605500" y="51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170451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497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a:extLst>
            <a:ext uri="{FF2B5EF4-FFF2-40B4-BE49-F238E27FC236}">
              <a16:creationId xmlns:a16="http://schemas.microsoft.com/office/drawing/2014/main" id="{00000000-0008-0000-0700-00000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a:extLst>
            <a:ext uri="{FF2B5EF4-FFF2-40B4-BE49-F238E27FC236}">
              <a16:creationId xmlns:a16="http://schemas.microsoft.com/office/drawing/2014/main" id="{00000000-0008-0000-0700-00000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a:extLst>
            <a:ext uri="{FF2B5EF4-FFF2-40B4-BE49-F238E27FC236}">
              <a16:creationId xmlns:a16="http://schemas.microsoft.com/office/drawing/2014/main" id="{00000000-0008-0000-0700-00000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a:extLst>
            <a:ext uri="{FF2B5EF4-FFF2-40B4-BE49-F238E27FC236}">
              <a16:creationId xmlns:a16="http://schemas.microsoft.com/office/drawing/2014/main" id="{00000000-0008-0000-0700-00001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・総務費は、住民一人当たり</a:t>
          </a:r>
          <a:r>
            <a:rPr kumimoji="1" lang="en-US" altLang="ja-JP" sz="1050">
              <a:latin typeface="ＭＳ Ｐゴシック" panose="020B0600070205080204" pitchFamily="50" charset="-128"/>
              <a:ea typeface="ＭＳ Ｐゴシック" panose="020B0600070205080204" pitchFamily="50" charset="-128"/>
            </a:rPr>
            <a:t>29,039</a:t>
          </a:r>
          <a:r>
            <a:rPr kumimoji="1" lang="ja-JP" altLang="en-US" sz="1050">
              <a:latin typeface="ＭＳ Ｐゴシック" panose="020B0600070205080204" pitchFamily="50" charset="-128"/>
              <a:ea typeface="ＭＳ Ｐゴシック" panose="020B0600070205080204" pitchFamily="50" charset="-128"/>
            </a:rPr>
            <a:t>円となっている。新幹線整備事業負担金の影響等で、他県と比較して一人当たりコストが高い状況となっている。なお、平成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年１月に新県庁舎が完成したことから、対前年度比では大幅な減少となっている。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・民生費は、住民一人当たり</a:t>
          </a:r>
          <a:r>
            <a:rPr kumimoji="1" lang="en-US" altLang="ja-JP" sz="1050">
              <a:latin typeface="ＭＳ Ｐゴシック" panose="020B0600070205080204" pitchFamily="50" charset="-128"/>
              <a:ea typeface="ＭＳ Ｐゴシック" panose="020B0600070205080204" pitchFamily="50" charset="-128"/>
            </a:rPr>
            <a:t>75,203</a:t>
          </a:r>
          <a:r>
            <a:rPr kumimoji="1" lang="ja-JP" altLang="en-US" sz="1050">
              <a:latin typeface="ＭＳ Ｐゴシック" panose="020B0600070205080204" pitchFamily="50" charset="-128"/>
              <a:ea typeface="ＭＳ Ｐゴシック" panose="020B0600070205080204" pitchFamily="50" charset="-128"/>
            </a:rPr>
            <a:t>円となっている。本県は全国よりも早いペースで高齢化が進んでおり、他県より高い水準となっている。平成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年度は国民健康保険財政安定化基金への積立金等が全額国保特別会計からの支出となったため、対前年度比では減少となっているが、社会保障関係費の増加等に伴い、全体としては上昇傾向にある。</a:t>
          </a:r>
        </a:p>
        <a:p>
          <a:r>
            <a:rPr kumimoji="1" lang="ja-JP" altLang="en-US" sz="1050">
              <a:latin typeface="ＭＳ Ｐゴシック" panose="020B0600070205080204" pitchFamily="50" charset="-128"/>
              <a:ea typeface="ＭＳ Ｐゴシック" panose="020B0600070205080204" pitchFamily="50" charset="-128"/>
            </a:rPr>
            <a:t>・警察費は、住民一人当たり</a:t>
          </a:r>
          <a:r>
            <a:rPr kumimoji="1" lang="en-US" altLang="ja-JP" sz="1050">
              <a:latin typeface="ＭＳ Ｐゴシック" panose="020B0600070205080204" pitchFamily="50" charset="-128"/>
              <a:ea typeface="ＭＳ Ｐゴシック" panose="020B0600070205080204" pitchFamily="50" charset="-128"/>
            </a:rPr>
            <a:t>28,190</a:t>
          </a:r>
          <a:r>
            <a:rPr kumimoji="1" lang="ja-JP" altLang="en-US" sz="1050">
              <a:latin typeface="ＭＳ Ｐゴシック" panose="020B0600070205080204" pitchFamily="50" charset="-128"/>
              <a:ea typeface="ＭＳ Ｐゴシック" panose="020B0600070205080204" pitchFamily="50" charset="-128"/>
            </a:rPr>
            <a:t>円、また、教育費は</a:t>
          </a:r>
          <a:r>
            <a:rPr kumimoji="1" lang="en-US" altLang="ja-JP" sz="1050">
              <a:latin typeface="ＭＳ Ｐゴシック" panose="020B0600070205080204" pitchFamily="50" charset="-128"/>
              <a:ea typeface="ＭＳ Ｐゴシック" panose="020B0600070205080204" pitchFamily="50" charset="-128"/>
            </a:rPr>
            <a:t>113,241</a:t>
          </a:r>
          <a:r>
            <a:rPr kumimoji="1" lang="ja-JP" altLang="en-US" sz="1050">
              <a:latin typeface="ＭＳ Ｐゴシック" panose="020B0600070205080204" pitchFamily="50" charset="-128"/>
              <a:ea typeface="ＭＳ Ｐゴシック" panose="020B0600070205080204" pitchFamily="50" charset="-128"/>
            </a:rPr>
            <a:t>円となっている。本県は、離島や半島が多く、施設や人員の効率的な配置が難しいため、行政サービスに対して他県よりコストがかかり、他県と比較して高い水準で推移している。</a:t>
          </a:r>
        </a:p>
        <a:p>
          <a:r>
            <a:rPr kumimoji="1" lang="ja-JP" altLang="en-US" sz="1050">
              <a:latin typeface="ＭＳ Ｐゴシック" panose="020B0600070205080204" pitchFamily="50" charset="-128"/>
              <a:ea typeface="ＭＳ Ｐゴシック" panose="020B0600070205080204" pitchFamily="50" charset="-128"/>
            </a:rPr>
            <a:t>・公債費は、住民一人当たり</a:t>
          </a:r>
          <a:r>
            <a:rPr kumimoji="1" lang="en-US" altLang="ja-JP" sz="1050">
              <a:latin typeface="ＭＳ Ｐゴシック" panose="020B0600070205080204" pitchFamily="50" charset="-128"/>
              <a:ea typeface="ＭＳ Ｐゴシック" panose="020B0600070205080204" pitchFamily="50" charset="-128"/>
            </a:rPr>
            <a:t>77,232</a:t>
          </a:r>
          <a:r>
            <a:rPr kumimoji="1" lang="ja-JP" altLang="en-US" sz="1050">
              <a:latin typeface="ＭＳ Ｐゴシック" panose="020B0600070205080204" pitchFamily="50" charset="-128"/>
              <a:ea typeface="ＭＳ Ｐゴシック" panose="020B0600070205080204" pitchFamily="50" charset="-128"/>
            </a:rPr>
            <a:t>円となっている。「長崎県行財政改革推進プラン（平成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令和２年度）」等に基づき実施している公債費の平準化の取組などにより、住民一人当たりのコストは前年度から減少したものの、臨時財政対策債の元利償還金の増などにより、依然として高水準で推移しており、今後もその傾向は続く見込みとなっている。</a:t>
          </a:r>
        </a:p>
        <a:p>
          <a:r>
            <a:rPr kumimoji="1" lang="ja-JP" altLang="en-US" sz="1050">
              <a:latin typeface="ＭＳ Ｐゴシック" panose="020B0600070205080204" pitchFamily="50" charset="-128"/>
              <a:ea typeface="ＭＳ Ｐゴシック" panose="020B0600070205080204" pitchFamily="50" charset="-128"/>
            </a:rPr>
            <a:t>・諸支出金は、住民一人当たり</a:t>
          </a:r>
          <a:r>
            <a:rPr kumimoji="1" lang="en-US" altLang="ja-JP" sz="1050">
              <a:latin typeface="ＭＳ Ｐゴシック" panose="020B0600070205080204" pitchFamily="50" charset="-128"/>
              <a:ea typeface="ＭＳ Ｐゴシック" panose="020B0600070205080204" pitchFamily="50" charset="-128"/>
            </a:rPr>
            <a:t>158</a:t>
          </a:r>
          <a:r>
            <a:rPr kumimoji="1" lang="ja-JP" altLang="en-US" sz="1050">
              <a:latin typeface="ＭＳ Ｐゴシック" panose="020B0600070205080204" pitchFamily="50" charset="-128"/>
              <a:ea typeface="ＭＳ Ｐゴシック" panose="020B0600070205080204" pitchFamily="50" charset="-128"/>
            </a:rPr>
            <a:t>円となっている。他県と比較して高くなっているが、これは、本県の特徴として、長崎県交通局に対する補助金（</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）によるものである。なお、前年度と比較して大幅に減少しているが、これは平成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年度まで支出があった貸付金について、平成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年度は実績が無かったことによるものである。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）県営としては全国で唯一となる交通事業（県営バス）に対するもの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・実質単年度収支が２年ぶりにマイナスとなったが、実質収支額は継続的に黒字を確保しており、今後とも健全な財政運営に努める。</a:t>
          </a:r>
        </a:p>
        <a:p>
          <a:r>
            <a:rPr kumimoji="1" lang="ja-JP" altLang="en-US" sz="1400">
              <a:latin typeface="ＭＳ ゴシック" pitchFamily="49" charset="-128"/>
              <a:ea typeface="ＭＳ ゴシック" pitchFamily="49" charset="-128"/>
            </a:rPr>
            <a:t>・財政調整基金については、最低水準の取崩しに努めているものの、残高は減少傾向にあるため、「長崎県行財政改革推進プラン（平成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～令和２年度）」や「財政構造改革のための総点検」の着実な実施により、財政健全化の取組を前進していく。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・一般会計および各特別会計について、連結実質赤字額は発生していない。</a:t>
          </a:r>
        </a:p>
        <a:p>
          <a:r>
            <a:rPr kumimoji="1" lang="ja-JP" altLang="en-US" sz="1400">
              <a:latin typeface="ＭＳ ゴシック" pitchFamily="49" charset="-128"/>
              <a:ea typeface="ＭＳ ゴシック" pitchFamily="49" charset="-128"/>
            </a:rPr>
            <a:t>・今後も「長崎県行財政改革推進プラン（平成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～令和２年度）」等の着実な実施により、徹底した経費の節減と効率的な事業執行に努め、健全な財政運営を進めていく。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420000_&#38263;&#23822;&#30476;_2018(2&#22238;&#3044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179.4</v>
          </cell>
          <cell r="CF51">
            <v>186.3</v>
          </cell>
          <cell r="CN51">
            <v>193.9</v>
          </cell>
          <cell r="CV51">
            <v>196.8</v>
          </cell>
        </row>
        <row r="53">
          <cell r="BX53">
            <v>50.8</v>
          </cell>
          <cell r="CF53">
            <v>51.9</v>
          </cell>
          <cell r="CN53">
            <v>53.6</v>
          </cell>
          <cell r="CV53">
            <v>55.4</v>
          </cell>
        </row>
        <row r="55">
          <cell r="AN55" t="str">
            <v>グループ内平均値</v>
          </cell>
          <cell r="BX55">
            <v>169.1</v>
          </cell>
          <cell r="CF55">
            <v>174.6</v>
          </cell>
          <cell r="CN55">
            <v>173</v>
          </cell>
          <cell r="CV55">
            <v>171.9</v>
          </cell>
        </row>
        <row r="57">
          <cell r="BX57">
            <v>48.6</v>
          </cell>
          <cell r="CF57">
            <v>53.3</v>
          </cell>
          <cell r="CN57">
            <v>53.7</v>
          </cell>
          <cell r="CV57">
            <v>55.8</v>
          </cell>
        </row>
        <row r="72">
          <cell r="BP72" t="str">
            <v>H26</v>
          </cell>
          <cell r="BX72" t="str">
            <v>H27</v>
          </cell>
          <cell r="CF72" t="str">
            <v>H28</v>
          </cell>
          <cell r="CN72" t="str">
            <v>H29</v>
          </cell>
          <cell r="CV72" t="str">
            <v>H30</v>
          </cell>
        </row>
        <row r="73">
          <cell r="AN73" t="str">
            <v>当該団体値</v>
          </cell>
          <cell r="BP73">
            <v>179.8</v>
          </cell>
          <cell r="BX73">
            <v>179.4</v>
          </cell>
          <cell r="CF73">
            <v>186.3</v>
          </cell>
          <cell r="CN73">
            <v>193.9</v>
          </cell>
          <cell r="CV73">
            <v>196.8</v>
          </cell>
        </row>
        <row r="75">
          <cell r="BP75">
            <v>14</v>
          </cell>
          <cell r="BX75">
            <v>13.8</v>
          </cell>
          <cell r="CF75">
            <v>12.8</v>
          </cell>
          <cell r="CN75">
            <v>12.3</v>
          </cell>
          <cell r="CV75">
            <v>11.9</v>
          </cell>
        </row>
        <row r="77">
          <cell r="AN77" t="str">
            <v>グループ内平均値</v>
          </cell>
          <cell r="BP77">
            <v>216</v>
          </cell>
          <cell r="BX77">
            <v>169.1</v>
          </cell>
          <cell r="CF77">
            <v>174.6</v>
          </cell>
          <cell r="CN77">
            <v>173</v>
          </cell>
          <cell r="CV77">
            <v>171.9</v>
          </cell>
        </row>
        <row r="79">
          <cell r="BP79">
            <v>16.2</v>
          </cell>
          <cell r="BX79">
            <v>14.1</v>
          </cell>
          <cell r="CF79">
            <v>13.1</v>
          </cell>
          <cell r="CN79">
            <v>12.2</v>
          </cell>
          <cell r="CV79">
            <v>11.7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c r="A1" s="157"/>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c r="A3" s="158"/>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7"/>
      <c r="DK3" s="157"/>
      <c r="DL3" s="157"/>
      <c r="DM3" s="157"/>
      <c r="DN3" s="157"/>
      <c r="DO3" s="157"/>
    </row>
    <row r="4" spans="1:119" ht="18.75" customHeight="1">
      <c r="A4" s="158"/>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681195691</v>
      </c>
      <c r="BO4" s="419"/>
      <c r="BP4" s="419"/>
      <c r="BQ4" s="419"/>
      <c r="BR4" s="419"/>
      <c r="BS4" s="419"/>
      <c r="BT4" s="419"/>
      <c r="BU4" s="420"/>
      <c r="BV4" s="418">
        <v>712952443</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0.2</v>
      </c>
      <c r="CU4" s="425"/>
      <c r="CV4" s="425"/>
      <c r="CW4" s="425"/>
      <c r="CX4" s="425"/>
      <c r="CY4" s="425"/>
      <c r="CZ4" s="425"/>
      <c r="DA4" s="426"/>
      <c r="DB4" s="424">
        <v>0.2</v>
      </c>
      <c r="DC4" s="425"/>
      <c r="DD4" s="425"/>
      <c r="DE4" s="425"/>
      <c r="DF4" s="425"/>
      <c r="DG4" s="425"/>
      <c r="DH4" s="425"/>
      <c r="DI4" s="426"/>
      <c r="DJ4" s="157"/>
      <c r="DK4" s="157"/>
      <c r="DL4" s="157"/>
      <c r="DM4" s="157"/>
      <c r="DN4" s="157"/>
      <c r="DO4" s="157"/>
    </row>
    <row r="5" spans="1:119" ht="18.75" customHeight="1" thickBot="1">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662721875</v>
      </c>
      <c r="BO5" s="431"/>
      <c r="BP5" s="431"/>
      <c r="BQ5" s="431"/>
      <c r="BR5" s="431"/>
      <c r="BS5" s="431"/>
      <c r="BT5" s="431"/>
      <c r="BU5" s="432"/>
      <c r="BV5" s="430">
        <v>690746272</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98.1</v>
      </c>
      <c r="CU5" s="437"/>
      <c r="CV5" s="437"/>
      <c r="CW5" s="437"/>
      <c r="CX5" s="437"/>
      <c r="CY5" s="437"/>
      <c r="CZ5" s="437"/>
      <c r="DA5" s="438"/>
      <c r="DB5" s="436">
        <v>97.8</v>
      </c>
      <c r="DC5" s="437"/>
      <c r="DD5" s="437"/>
      <c r="DE5" s="437"/>
      <c r="DF5" s="437"/>
      <c r="DG5" s="437"/>
      <c r="DH5" s="437"/>
      <c r="DI5" s="438"/>
      <c r="DJ5" s="157"/>
      <c r="DK5" s="157"/>
      <c r="DL5" s="157"/>
      <c r="DM5" s="157"/>
      <c r="DN5" s="157"/>
      <c r="DO5" s="157"/>
    </row>
    <row r="6" spans="1:119" ht="18.75" customHeight="1">
      <c r="A6" s="158"/>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11340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18473816</v>
      </c>
      <c r="BO6" s="431"/>
      <c r="BP6" s="431"/>
      <c r="BQ6" s="431"/>
      <c r="BR6" s="431"/>
      <c r="BS6" s="431"/>
      <c r="BT6" s="431"/>
      <c r="BU6" s="432"/>
      <c r="BV6" s="430">
        <v>22206171</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106</v>
      </c>
      <c r="CU6" s="453"/>
      <c r="CV6" s="453"/>
      <c r="CW6" s="453"/>
      <c r="CX6" s="453"/>
      <c r="CY6" s="453"/>
      <c r="CZ6" s="453"/>
      <c r="DA6" s="454"/>
      <c r="DB6" s="452">
        <v>106.5</v>
      </c>
      <c r="DC6" s="453"/>
      <c r="DD6" s="453"/>
      <c r="DE6" s="453"/>
      <c r="DF6" s="453"/>
      <c r="DG6" s="453"/>
      <c r="DH6" s="453"/>
      <c r="DI6" s="454"/>
      <c r="DJ6" s="157"/>
      <c r="DK6" s="157"/>
      <c r="DL6" s="157"/>
      <c r="DM6" s="157"/>
      <c r="DN6" s="157"/>
      <c r="DO6" s="157"/>
    </row>
    <row r="7" spans="1:119" ht="18.75" customHeight="1">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2</v>
      </c>
      <c r="AJ7" s="446"/>
      <c r="AK7" s="446"/>
      <c r="AL7" s="446"/>
      <c r="AM7" s="446"/>
      <c r="AN7" s="446"/>
      <c r="AO7" s="446"/>
      <c r="AP7" s="447"/>
      <c r="AQ7" s="445">
        <v>9207</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17864742</v>
      </c>
      <c r="BO7" s="431"/>
      <c r="BP7" s="431"/>
      <c r="BQ7" s="431"/>
      <c r="BR7" s="431"/>
      <c r="BS7" s="431"/>
      <c r="BT7" s="431"/>
      <c r="BU7" s="432"/>
      <c r="BV7" s="430">
        <v>21298351</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384475724</v>
      </c>
      <c r="CU7" s="431"/>
      <c r="CV7" s="431"/>
      <c r="CW7" s="431"/>
      <c r="CX7" s="431"/>
      <c r="CY7" s="431"/>
      <c r="CZ7" s="431"/>
      <c r="DA7" s="432"/>
      <c r="DB7" s="430">
        <v>386811615</v>
      </c>
      <c r="DC7" s="431"/>
      <c r="DD7" s="431"/>
      <c r="DE7" s="431"/>
      <c r="DF7" s="431"/>
      <c r="DG7" s="431"/>
      <c r="DH7" s="431"/>
      <c r="DI7" s="432"/>
      <c r="DJ7" s="157"/>
      <c r="DK7" s="157"/>
      <c r="DL7" s="157"/>
      <c r="DM7" s="157"/>
      <c r="DN7" s="157"/>
      <c r="DO7" s="157"/>
    </row>
    <row r="8" spans="1:119" ht="18.75" customHeight="1" thickBot="1">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7315</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609074</v>
      </c>
      <c r="BO8" s="431"/>
      <c r="BP8" s="431"/>
      <c r="BQ8" s="431"/>
      <c r="BR8" s="431"/>
      <c r="BS8" s="431"/>
      <c r="BT8" s="431"/>
      <c r="BU8" s="432"/>
      <c r="BV8" s="430">
        <v>907820</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0.33751999999999999</v>
      </c>
      <c r="CU8" s="450"/>
      <c r="CV8" s="450"/>
      <c r="CW8" s="450"/>
      <c r="CX8" s="450"/>
      <c r="CY8" s="450"/>
      <c r="CZ8" s="450"/>
      <c r="DA8" s="451"/>
      <c r="DB8" s="449">
        <v>0.33563999999999999</v>
      </c>
      <c r="DC8" s="450"/>
      <c r="DD8" s="450"/>
      <c r="DE8" s="450"/>
      <c r="DF8" s="450"/>
      <c r="DG8" s="450"/>
      <c r="DH8" s="450"/>
      <c r="DI8" s="451"/>
      <c r="DJ8" s="157"/>
      <c r="DK8" s="157"/>
      <c r="DL8" s="157"/>
      <c r="DM8" s="157"/>
      <c r="DN8" s="157"/>
      <c r="DO8" s="157"/>
    </row>
    <row r="9" spans="1:119" ht="18.75" customHeight="1" thickBot="1">
      <c r="A9" s="158"/>
      <c r="B9" s="455" t="s">
        <v>105</v>
      </c>
      <c r="C9" s="456"/>
      <c r="D9" s="456"/>
      <c r="E9" s="456"/>
      <c r="F9" s="456"/>
      <c r="G9" s="456"/>
      <c r="H9" s="456"/>
      <c r="I9" s="456"/>
      <c r="J9" s="456"/>
      <c r="K9" s="457"/>
      <c r="L9" s="463" t="s">
        <v>106</v>
      </c>
      <c r="M9" s="464"/>
      <c r="N9" s="464"/>
      <c r="O9" s="464"/>
      <c r="P9" s="464"/>
      <c r="Q9" s="465"/>
      <c r="R9" s="466">
        <v>1377187</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9900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-298746</v>
      </c>
      <c r="BO9" s="431"/>
      <c r="BP9" s="431"/>
      <c r="BQ9" s="431"/>
      <c r="BR9" s="431"/>
      <c r="BS9" s="431"/>
      <c r="BT9" s="431"/>
      <c r="BU9" s="432"/>
      <c r="BV9" s="430">
        <v>271203</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23</v>
      </c>
      <c r="CU9" s="437"/>
      <c r="CV9" s="437"/>
      <c r="CW9" s="437"/>
      <c r="CX9" s="437"/>
      <c r="CY9" s="437"/>
      <c r="CZ9" s="437"/>
      <c r="DA9" s="438"/>
      <c r="DB9" s="436">
        <v>22.9</v>
      </c>
      <c r="DC9" s="437"/>
      <c r="DD9" s="437"/>
      <c r="DE9" s="437"/>
      <c r="DF9" s="437"/>
      <c r="DG9" s="437"/>
      <c r="DH9" s="437"/>
      <c r="DI9" s="438"/>
      <c r="DJ9" s="157"/>
      <c r="DK9" s="157"/>
      <c r="DL9" s="157"/>
      <c r="DM9" s="157"/>
      <c r="DN9" s="157"/>
      <c r="DO9" s="157"/>
    </row>
    <row r="10" spans="1:119" ht="18.75" customHeight="1">
      <c r="A10" s="158"/>
      <c r="B10" s="458"/>
      <c r="C10" s="459"/>
      <c r="D10" s="459"/>
      <c r="E10" s="459"/>
      <c r="F10" s="459"/>
      <c r="G10" s="459"/>
      <c r="H10" s="459"/>
      <c r="I10" s="459"/>
      <c r="J10" s="459"/>
      <c r="K10" s="400"/>
      <c r="L10" s="499" t="s">
        <v>110</v>
      </c>
      <c r="M10" s="500"/>
      <c r="N10" s="500"/>
      <c r="O10" s="500"/>
      <c r="P10" s="500"/>
      <c r="Q10" s="501"/>
      <c r="R10" s="445">
        <v>1426779</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8800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455880</v>
      </c>
      <c r="BO10" s="431"/>
      <c r="BP10" s="431"/>
      <c r="BQ10" s="431"/>
      <c r="BR10" s="431"/>
      <c r="BS10" s="431"/>
      <c r="BT10" s="431"/>
      <c r="BU10" s="432"/>
      <c r="BV10" s="430">
        <v>321761</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c r="A11" s="158"/>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44</v>
      </c>
      <c r="AJ11" s="446"/>
      <c r="AK11" s="446"/>
      <c r="AL11" s="446"/>
      <c r="AM11" s="446"/>
      <c r="AN11" s="446"/>
      <c r="AO11" s="446"/>
      <c r="AP11" s="447"/>
      <c r="AQ11" s="445">
        <v>8000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119</v>
      </c>
      <c r="DC11" s="503"/>
      <c r="DD11" s="503"/>
      <c r="DE11" s="503"/>
      <c r="DF11" s="503"/>
      <c r="DG11" s="503"/>
      <c r="DH11" s="503"/>
      <c r="DI11" s="504"/>
      <c r="DJ11" s="157"/>
      <c r="DK11" s="157"/>
      <c r="DL11" s="157"/>
      <c r="DM11" s="157"/>
      <c r="DN11" s="157"/>
      <c r="DO11" s="157"/>
    </row>
    <row r="12" spans="1:119" ht="18.75" customHeight="1">
      <c r="A12" s="158"/>
      <c r="B12" s="505" t="s">
        <v>120</v>
      </c>
      <c r="C12" s="506"/>
      <c r="D12" s="506"/>
      <c r="E12" s="506"/>
      <c r="F12" s="506"/>
      <c r="G12" s="506"/>
      <c r="H12" s="506"/>
      <c r="I12" s="506"/>
      <c r="J12" s="506"/>
      <c r="K12" s="507"/>
      <c r="L12" s="514" t="s">
        <v>121</v>
      </c>
      <c r="M12" s="515"/>
      <c r="N12" s="515"/>
      <c r="O12" s="515"/>
      <c r="P12" s="515"/>
      <c r="Q12" s="516"/>
      <c r="R12" s="517">
        <v>1365391</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500000</v>
      </c>
      <c r="BO12" s="431"/>
      <c r="BP12" s="431"/>
      <c r="BQ12" s="431"/>
      <c r="BR12" s="431"/>
      <c r="BS12" s="431"/>
      <c r="BT12" s="431"/>
      <c r="BU12" s="432"/>
      <c r="BV12" s="430">
        <v>400600</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119</v>
      </c>
      <c r="CU12" s="503"/>
      <c r="CV12" s="503"/>
      <c r="CW12" s="503"/>
      <c r="CX12" s="503"/>
      <c r="CY12" s="503"/>
      <c r="CZ12" s="503"/>
      <c r="DA12" s="504"/>
      <c r="DB12" s="502" t="s">
        <v>128</v>
      </c>
      <c r="DC12" s="503"/>
      <c r="DD12" s="503"/>
      <c r="DE12" s="503"/>
      <c r="DF12" s="503"/>
      <c r="DG12" s="503"/>
      <c r="DH12" s="503"/>
      <c r="DI12" s="504"/>
      <c r="DJ12" s="157"/>
      <c r="DK12" s="157"/>
      <c r="DL12" s="157"/>
      <c r="DM12" s="157"/>
      <c r="DN12" s="157"/>
      <c r="DO12" s="157"/>
    </row>
    <row r="13" spans="1:119" ht="18.75" customHeight="1" thickBot="1">
      <c r="A13" s="158"/>
      <c r="B13" s="508"/>
      <c r="C13" s="509"/>
      <c r="D13" s="509"/>
      <c r="E13" s="509"/>
      <c r="F13" s="509"/>
      <c r="G13" s="509"/>
      <c r="H13" s="509"/>
      <c r="I13" s="509"/>
      <c r="J13" s="509"/>
      <c r="K13" s="510"/>
      <c r="L13" s="165"/>
      <c r="M13" s="524" t="s">
        <v>129</v>
      </c>
      <c r="N13" s="525"/>
      <c r="O13" s="525"/>
      <c r="P13" s="525"/>
      <c r="Q13" s="526"/>
      <c r="R13" s="527">
        <v>1355223</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130</v>
      </c>
      <c r="BA13" s="531"/>
      <c r="BB13" s="531"/>
      <c r="BC13" s="531"/>
      <c r="BD13" s="531"/>
      <c r="BE13" s="531"/>
      <c r="BF13" s="531"/>
      <c r="BG13" s="531"/>
      <c r="BH13" s="531"/>
      <c r="BI13" s="531"/>
      <c r="BJ13" s="531"/>
      <c r="BK13" s="531"/>
      <c r="BL13" s="531"/>
      <c r="BM13" s="532"/>
      <c r="BN13" s="430">
        <v>-342866</v>
      </c>
      <c r="BO13" s="431"/>
      <c r="BP13" s="431"/>
      <c r="BQ13" s="431"/>
      <c r="BR13" s="431"/>
      <c r="BS13" s="431"/>
      <c r="BT13" s="431"/>
      <c r="BU13" s="432"/>
      <c r="BV13" s="430">
        <v>192364</v>
      </c>
      <c r="BW13" s="431"/>
      <c r="BX13" s="431"/>
      <c r="BY13" s="431"/>
      <c r="BZ13" s="431"/>
      <c r="CA13" s="431"/>
      <c r="CB13" s="431"/>
      <c r="CC13" s="432"/>
      <c r="CD13" s="433" t="s">
        <v>131</v>
      </c>
      <c r="CE13" s="434"/>
      <c r="CF13" s="434"/>
      <c r="CG13" s="434"/>
      <c r="CH13" s="434"/>
      <c r="CI13" s="434"/>
      <c r="CJ13" s="434"/>
      <c r="CK13" s="434"/>
      <c r="CL13" s="434"/>
      <c r="CM13" s="434"/>
      <c r="CN13" s="434"/>
      <c r="CO13" s="434"/>
      <c r="CP13" s="434"/>
      <c r="CQ13" s="434"/>
      <c r="CR13" s="434"/>
      <c r="CS13" s="435"/>
      <c r="CT13" s="436">
        <v>11.9</v>
      </c>
      <c r="CU13" s="437"/>
      <c r="CV13" s="437"/>
      <c r="CW13" s="437"/>
      <c r="CX13" s="437"/>
      <c r="CY13" s="437"/>
      <c r="CZ13" s="437"/>
      <c r="DA13" s="438"/>
      <c r="DB13" s="436">
        <v>12.3</v>
      </c>
      <c r="DC13" s="437"/>
      <c r="DD13" s="437"/>
      <c r="DE13" s="437"/>
      <c r="DF13" s="437"/>
      <c r="DG13" s="437"/>
      <c r="DH13" s="437"/>
      <c r="DI13" s="438"/>
      <c r="DJ13" s="157"/>
      <c r="DK13" s="157"/>
      <c r="DL13" s="157"/>
      <c r="DM13" s="157"/>
      <c r="DN13" s="157"/>
      <c r="DO13" s="157"/>
    </row>
    <row r="14" spans="1:119" ht="18.75" customHeight="1" thickBot="1">
      <c r="A14" s="158"/>
      <c r="B14" s="508"/>
      <c r="C14" s="509"/>
      <c r="D14" s="509"/>
      <c r="E14" s="509"/>
      <c r="F14" s="509"/>
      <c r="G14" s="509"/>
      <c r="H14" s="509"/>
      <c r="I14" s="509"/>
      <c r="J14" s="509"/>
      <c r="K14" s="510"/>
      <c r="L14" s="542" t="s">
        <v>132</v>
      </c>
      <c r="M14" s="543"/>
      <c r="N14" s="543"/>
      <c r="O14" s="543"/>
      <c r="P14" s="543"/>
      <c r="Q14" s="544"/>
      <c r="R14" s="545">
        <v>1379003</v>
      </c>
      <c r="S14" s="546"/>
      <c r="T14" s="546"/>
      <c r="U14" s="546"/>
      <c r="V14" s="547"/>
      <c r="W14" s="472"/>
      <c r="X14" s="473"/>
      <c r="Y14" s="474"/>
      <c r="Z14" s="499" t="s">
        <v>133</v>
      </c>
      <c r="AA14" s="500"/>
      <c r="AB14" s="500"/>
      <c r="AC14" s="500"/>
      <c r="AD14" s="500"/>
      <c r="AE14" s="500"/>
      <c r="AF14" s="500"/>
      <c r="AG14" s="500"/>
      <c r="AH14" s="501"/>
      <c r="AI14" s="445">
        <v>5394</v>
      </c>
      <c r="AJ14" s="446"/>
      <c r="AK14" s="446"/>
      <c r="AL14" s="446"/>
      <c r="AM14" s="447"/>
      <c r="AN14" s="445">
        <v>17606016</v>
      </c>
      <c r="AO14" s="446"/>
      <c r="AP14" s="446"/>
      <c r="AQ14" s="446"/>
      <c r="AR14" s="446"/>
      <c r="AS14" s="447"/>
      <c r="AT14" s="445">
        <v>3264</v>
      </c>
      <c r="AU14" s="446"/>
      <c r="AV14" s="446"/>
      <c r="AW14" s="446"/>
      <c r="AX14" s="446"/>
      <c r="AY14" s="448"/>
      <c r="AZ14" s="439" t="s">
        <v>134</v>
      </c>
      <c r="BA14" s="440"/>
      <c r="BB14" s="440"/>
      <c r="BC14" s="440"/>
      <c r="BD14" s="440"/>
      <c r="BE14" s="440"/>
      <c r="BF14" s="440"/>
      <c r="BG14" s="440"/>
      <c r="BH14" s="440"/>
      <c r="BI14" s="440"/>
      <c r="BJ14" s="440"/>
      <c r="BK14" s="440"/>
      <c r="BL14" s="440"/>
      <c r="BM14" s="441"/>
      <c r="BN14" s="418">
        <v>113349113</v>
      </c>
      <c r="BO14" s="419"/>
      <c r="BP14" s="419"/>
      <c r="BQ14" s="419"/>
      <c r="BR14" s="419"/>
      <c r="BS14" s="419"/>
      <c r="BT14" s="419"/>
      <c r="BU14" s="420"/>
      <c r="BV14" s="418">
        <v>110801416</v>
      </c>
      <c r="BW14" s="419"/>
      <c r="BX14" s="419"/>
      <c r="BY14" s="419"/>
      <c r="BZ14" s="419"/>
      <c r="CA14" s="419"/>
      <c r="CB14" s="419"/>
      <c r="CC14" s="420"/>
      <c r="CD14" s="496" t="s">
        <v>135</v>
      </c>
      <c r="CE14" s="497"/>
      <c r="CF14" s="497"/>
      <c r="CG14" s="497"/>
      <c r="CH14" s="497"/>
      <c r="CI14" s="497"/>
      <c r="CJ14" s="497"/>
      <c r="CK14" s="497"/>
      <c r="CL14" s="497"/>
      <c r="CM14" s="497"/>
      <c r="CN14" s="497"/>
      <c r="CO14" s="497"/>
      <c r="CP14" s="497"/>
      <c r="CQ14" s="497"/>
      <c r="CR14" s="497"/>
      <c r="CS14" s="498"/>
      <c r="CT14" s="539">
        <v>196.8</v>
      </c>
      <c r="CU14" s="540"/>
      <c r="CV14" s="540"/>
      <c r="CW14" s="540"/>
      <c r="CX14" s="540"/>
      <c r="CY14" s="540"/>
      <c r="CZ14" s="540"/>
      <c r="DA14" s="541"/>
      <c r="DB14" s="539">
        <v>193.9</v>
      </c>
      <c r="DC14" s="540"/>
      <c r="DD14" s="540"/>
      <c r="DE14" s="540"/>
      <c r="DF14" s="540"/>
      <c r="DG14" s="540"/>
      <c r="DH14" s="540"/>
      <c r="DI14" s="541"/>
      <c r="DJ14" s="157"/>
      <c r="DK14" s="157"/>
      <c r="DL14" s="157"/>
      <c r="DM14" s="157"/>
      <c r="DN14" s="157"/>
      <c r="DO14" s="157"/>
    </row>
    <row r="15" spans="1:119" ht="18.75" customHeight="1">
      <c r="A15" s="158"/>
      <c r="B15" s="508"/>
      <c r="C15" s="509"/>
      <c r="D15" s="509"/>
      <c r="E15" s="509"/>
      <c r="F15" s="509"/>
      <c r="G15" s="509"/>
      <c r="H15" s="509"/>
      <c r="I15" s="509"/>
      <c r="J15" s="509"/>
      <c r="K15" s="510"/>
      <c r="L15" s="165"/>
      <c r="M15" s="524" t="s">
        <v>129</v>
      </c>
      <c r="N15" s="525"/>
      <c r="O15" s="525"/>
      <c r="P15" s="525"/>
      <c r="Q15" s="526"/>
      <c r="R15" s="545">
        <v>1369146</v>
      </c>
      <c r="S15" s="546"/>
      <c r="T15" s="546"/>
      <c r="U15" s="546"/>
      <c r="V15" s="547"/>
      <c r="W15" s="472"/>
      <c r="X15" s="473"/>
      <c r="Y15" s="474"/>
      <c r="Z15" s="499" t="s">
        <v>136</v>
      </c>
      <c r="AA15" s="500"/>
      <c r="AB15" s="500"/>
      <c r="AC15" s="500"/>
      <c r="AD15" s="500"/>
      <c r="AE15" s="500"/>
      <c r="AF15" s="500"/>
      <c r="AG15" s="500"/>
      <c r="AH15" s="501"/>
      <c r="AI15" s="445" t="s">
        <v>119</v>
      </c>
      <c r="AJ15" s="446"/>
      <c r="AK15" s="446"/>
      <c r="AL15" s="446"/>
      <c r="AM15" s="447"/>
      <c r="AN15" s="445" t="s">
        <v>119</v>
      </c>
      <c r="AO15" s="446"/>
      <c r="AP15" s="446"/>
      <c r="AQ15" s="446"/>
      <c r="AR15" s="446"/>
      <c r="AS15" s="447"/>
      <c r="AT15" s="445" t="s">
        <v>119</v>
      </c>
      <c r="AU15" s="446"/>
      <c r="AV15" s="446"/>
      <c r="AW15" s="446"/>
      <c r="AX15" s="446"/>
      <c r="AY15" s="448"/>
      <c r="AZ15" s="427" t="s">
        <v>137</v>
      </c>
      <c r="BA15" s="428"/>
      <c r="BB15" s="428"/>
      <c r="BC15" s="428"/>
      <c r="BD15" s="428"/>
      <c r="BE15" s="428"/>
      <c r="BF15" s="428"/>
      <c r="BG15" s="428"/>
      <c r="BH15" s="428"/>
      <c r="BI15" s="428"/>
      <c r="BJ15" s="428"/>
      <c r="BK15" s="428"/>
      <c r="BL15" s="428"/>
      <c r="BM15" s="429"/>
      <c r="BN15" s="430">
        <v>329020187</v>
      </c>
      <c r="BO15" s="431"/>
      <c r="BP15" s="431"/>
      <c r="BQ15" s="431"/>
      <c r="BR15" s="431"/>
      <c r="BS15" s="431"/>
      <c r="BT15" s="431"/>
      <c r="BU15" s="432"/>
      <c r="BV15" s="430">
        <v>330062470</v>
      </c>
      <c r="BW15" s="431"/>
      <c r="BX15" s="431"/>
      <c r="BY15" s="431"/>
      <c r="BZ15" s="431"/>
      <c r="CA15" s="431"/>
      <c r="CB15" s="431"/>
      <c r="CC15" s="432"/>
      <c r="CD15" s="550" t="s">
        <v>138</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c r="A16" s="158"/>
      <c r="B16" s="508"/>
      <c r="C16" s="509"/>
      <c r="D16" s="509"/>
      <c r="E16" s="509"/>
      <c r="F16" s="509"/>
      <c r="G16" s="509"/>
      <c r="H16" s="509"/>
      <c r="I16" s="509"/>
      <c r="J16" s="509"/>
      <c r="K16" s="510"/>
      <c r="L16" s="542" t="s">
        <v>139</v>
      </c>
      <c r="M16" s="559"/>
      <c r="N16" s="559"/>
      <c r="O16" s="559"/>
      <c r="P16" s="559"/>
      <c r="Q16" s="560"/>
      <c r="R16" s="556" t="s">
        <v>140</v>
      </c>
      <c r="S16" s="557"/>
      <c r="T16" s="557"/>
      <c r="U16" s="557"/>
      <c r="V16" s="558"/>
      <c r="W16" s="472"/>
      <c r="X16" s="473"/>
      <c r="Y16" s="474"/>
      <c r="Z16" s="499" t="s">
        <v>141</v>
      </c>
      <c r="AA16" s="500"/>
      <c r="AB16" s="500"/>
      <c r="AC16" s="500"/>
      <c r="AD16" s="500"/>
      <c r="AE16" s="500"/>
      <c r="AF16" s="500"/>
      <c r="AG16" s="500"/>
      <c r="AH16" s="501"/>
      <c r="AI16" s="445">
        <v>122</v>
      </c>
      <c r="AJ16" s="446"/>
      <c r="AK16" s="446"/>
      <c r="AL16" s="446"/>
      <c r="AM16" s="447"/>
      <c r="AN16" s="445">
        <v>403332</v>
      </c>
      <c r="AO16" s="446"/>
      <c r="AP16" s="446"/>
      <c r="AQ16" s="446"/>
      <c r="AR16" s="446"/>
      <c r="AS16" s="447"/>
      <c r="AT16" s="445">
        <v>3306</v>
      </c>
      <c r="AU16" s="446"/>
      <c r="AV16" s="446"/>
      <c r="AW16" s="446"/>
      <c r="AX16" s="446"/>
      <c r="AY16" s="448"/>
      <c r="AZ16" s="427" t="s">
        <v>142</v>
      </c>
      <c r="BA16" s="428"/>
      <c r="BB16" s="428"/>
      <c r="BC16" s="428"/>
      <c r="BD16" s="428"/>
      <c r="BE16" s="428"/>
      <c r="BF16" s="428"/>
      <c r="BG16" s="428"/>
      <c r="BH16" s="428"/>
      <c r="BI16" s="428"/>
      <c r="BJ16" s="428"/>
      <c r="BK16" s="428"/>
      <c r="BL16" s="428"/>
      <c r="BM16" s="429"/>
      <c r="BN16" s="430">
        <v>141170320</v>
      </c>
      <c r="BO16" s="431"/>
      <c r="BP16" s="431"/>
      <c r="BQ16" s="431"/>
      <c r="BR16" s="431"/>
      <c r="BS16" s="431"/>
      <c r="BT16" s="431"/>
      <c r="BU16" s="432"/>
      <c r="BV16" s="430">
        <v>137991730</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c r="A17" s="158"/>
      <c r="B17" s="511"/>
      <c r="C17" s="512"/>
      <c r="D17" s="512"/>
      <c r="E17" s="512"/>
      <c r="F17" s="512"/>
      <c r="G17" s="512"/>
      <c r="H17" s="512"/>
      <c r="I17" s="512"/>
      <c r="J17" s="512"/>
      <c r="K17" s="513"/>
      <c r="L17" s="170"/>
      <c r="M17" s="553" t="s">
        <v>143</v>
      </c>
      <c r="N17" s="554"/>
      <c r="O17" s="554"/>
      <c r="P17" s="554"/>
      <c r="Q17" s="555"/>
      <c r="R17" s="556" t="s">
        <v>144</v>
      </c>
      <c r="S17" s="557"/>
      <c r="T17" s="557"/>
      <c r="U17" s="557"/>
      <c r="V17" s="558"/>
      <c r="W17" s="472"/>
      <c r="X17" s="473"/>
      <c r="Y17" s="474"/>
      <c r="Z17" s="499" t="s">
        <v>145</v>
      </c>
      <c r="AA17" s="500"/>
      <c r="AB17" s="500"/>
      <c r="AC17" s="500"/>
      <c r="AD17" s="500"/>
      <c r="AE17" s="500"/>
      <c r="AF17" s="500"/>
      <c r="AG17" s="500"/>
      <c r="AH17" s="501"/>
      <c r="AI17" s="445">
        <v>3109</v>
      </c>
      <c r="AJ17" s="446"/>
      <c r="AK17" s="446"/>
      <c r="AL17" s="446"/>
      <c r="AM17" s="447"/>
      <c r="AN17" s="445">
        <v>9976781</v>
      </c>
      <c r="AO17" s="446"/>
      <c r="AP17" s="446"/>
      <c r="AQ17" s="446"/>
      <c r="AR17" s="446"/>
      <c r="AS17" s="447"/>
      <c r="AT17" s="445">
        <v>3209</v>
      </c>
      <c r="AU17" s="446"/>
      <c r="AV17" s="446"/>
      <c r="AW17" s="446"/>
      <c r="AX17" s="446"/>
      <c r="AY17" s="448"/>
      <c r="AZ17" s="427" t="s">
        <v>146</v>
      </c>
      <c r="BA17" s="428"/>
      <c r="BB17" s="428"/>
      <c r="BC17" s="428"/>
      <c r="BD17" s="428"/>
      <c r="BE17" s="428"/>
      <c r="BF17" s="428"/>
      <c r="BG17" s="428"/>
      <c r="BH17" s="428"/>
      <c r="BI17" s="428"/>
      <c r="BJ17" s="428"/>
      <c r="BK17" s="428"/>
      <c r="BL17" s="428"/>
      <c r="BM17" s="429"/>
      <c r="BN17" s="430">
        <v>381495407</v>
      </c>
      <c r="BO17" s="431"/>
      <c r="BP17" s="431"/>
      <c r="BQ17" s="431"/>
      <c r="BR17" s="431"/>
      <c r="BS17" s="431"/>
      <c r="BT17" s="431"/>
      <c r="BU17" s="432"/>
      <c r="BV17" s="430">
        <v>380388056</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c r="A18" s="158"/>
      <c r="B18" s="412" t="s">
        <v>147</v>
      </c>
      <c r="C18" s="413"/>
      <c r="D18" s="413"/>
      <c r="E18" s="413"/>
      <c r="F18" s="413"/>
      <c r="G18" s="413"/>
      <c r="H18" s="413"/>
      <c r="I18" s="413"/>
      <c r="J18" s="413"/>
      <c r="K18" s="561"/>
      <c r="L18" s="562">
        <v>4131</v>
      </c>
      <c r="M18" s="563"/>
      <c r="N18" s="563"/>
      <c r="O18" s="563"/>
      <c r="P18" s="563"/>
      <c r="Q18" s="563"/>
      <c r="R18" s="563"/>
      <c r="S18" s="563"/>
      <c r="T18" s="563"/>
      <c r="U18" s="563"/>
      <c r="V18" s="563"/>
      <c r="W18" s="472"/>
      <c r="X18" s="473"/>
      <c r="Y18" s="474"/>
      <c r="Z18" s="499" t="s">
        <v>148</v>
      </c>
      <c r="AA18" s="500"/>
      <c r="AB18" s="500"/>
      <c r="AC18" s="500"/>
      <c r="AD18" s="500"/>
      <c r="AE18" s="500"/>
      <c r="AF18" s="500"/>
      <c r="AG18" s="500"/>
      <c r="AH18" s="501"/>
      <c r="AI18" s="445">
        <v>11316</v>
      </c>
      <c r="AJ18" s="446"/>
      <c r="AK18" s="446"/>
      <c r="AL18" s="446"/>
      <c r="AM18" s="447"/>
      <c r="AN18" s="445">
        <v>42845385</v>
      </c>
      <c r="AO18" s="446"/>
      <c r="AP18" s="446"/>
      <c r="AQ18" s="446"/>
      <c r="AR18" s="446"/>
      <c r="AS18" s="447"/>
      <c r="AT18" s="445">
        <v>3786</v>
      </c>
      <c r="AU18" s="446"/>
      <c r="AV18" s="446"/>
      <c r="AW18" s="446"/>
      <c r="AX18" s="446"/>
      <c r="AY18" s="448"/>
      <c r="AZ18" s="530" t="s">
        <v>149</v>
      </c>
      <c r="BA18" s="531"/>
      <c r="BB18" s="531"/>
      <c r="BC18" s="531"/>
      <c r="BD18" s="531"/>
      <c r="BE18" s="531"/>
      <c r="BF18" s="531"/>
      <c r="BG18" s="531"/>
      <c r="BH18" s="531"/>
      <c r="BI18" s="531"/>
      <c r="BJ18" s="531"/>
      <c r="BK18" s="531"/>
      <c r="BL18" s="531"/>
      <c r="BM18" s="532"/>
      <c r="BN18" s="564">
        <v>438802308</v>
      </c>
      <c r="BO18" s="565"/>
      <c r="BP18" s="565"/>
      <c r="BQ18" s="565"/>
      <c r="BR18" s="565"/>
      <c r="BS18" s="565"/>
      <c r="BT18" s="565"/>
      <c r="BU18" s="566"/>
      <c r="BV18" s="564">
        <v>440122077</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c r="A19" s="158"/>
      <c r="B19" s="412" t="s">
        <v>150</v>
      </c>
      <c r="C19" s="413"/>
      <c r="D19" s="413"/>
      <c r="E19" s="413"/>
      <c r="F19" s="413"/>
      <c r="G19" s="413"/>
      <c r="H19" s="413"/>
      <c r="I19" s="413"/>
      <c r="J19" s="413"/>
      <c r="K19" s="561"/>
      <c r="L19" s="562">
        <v>331</v>
      </c>
      <c r="M19" s="563"/>
      <c r="N19" s="563"/>
      <c r="O19" s="563"/>
      <c r="P19" s="563"/>
      <c r="Q19" s="563"/>
      <c r="R19" s="563"/>
      <c r="S19" s="563"/>
      <c r="T19" s="563"/>
      <c r="U19" s="563"/>
      <c r="V19" s="563"/>
      <c r="W19" s="472"/>
      <c r="X19" s="473"/>
      <c r="Y19" s="474"/>
      <c r="Z19" s="499" t="s">
        <v>151</v>
      </c>
      <c r="AA19" s="500"/>
      <c r="AB19" s="500"/>
      <c r="AC19" s="500"/>
      <c r="AD19" s="500"/>
      <c r="AE19" s="500"/>
      <c r="AF19" s="500"/>
      <c r="AG19" s="500"/>
      <c r="AH19" s="501"/>
      <c r="AI19" s="445" t="s">
        <v>119</v>
      </c>
      <c r="AJ19" s="446"/>
      <c r="AK19" s="446"/>
      <c r="AL19" s="446"/>
      <c r="AM19" s="447"/>
      <c r="AN19" s="445" t="s">
        <v>119</v>
      </c>
      <c r="AO19" s="446"/>
      <c r="AP19" s="446"/>
      <c r="AQ19" s="446"/>
      <c r="AR19" s="446"/>
      <c r="AS19" s="447"/>
      <c r="AT19" s="445" t="s">
        <v>152</v>
      </c>
      <c r="AU19" s="446"/>
      <c r="AV19" s="446"/>
      <c r="AW19" s="446"/>
      <c r="AX19" s="446"/>
      <c r="AY19" s="448"/>
      <c r="AZ19" s="439" t="s">
        <v>153</v>
      </c>
      <c r="BA19" s="440"/>
      <c r="BB19" s="440"/>
      <c r="BC19" s="440"/>
      <c r="BD19" s="440"/>
      <c r="BE19" s="440"/>
      <c r="BF19" s="440"/>
      <c r="BG19" s="440"/>
      <c r="BH19" s="440"/>
      <c r="BI19" s="440"/>
      <c r="BJ19" s="440"/>
      <c r="BK19" s="440"/>
      <c r="BL19" s="440"/>
      <c r="BM19" s="441"/>
      <c r="BN19" s="418">
        <v>1240585796</v>
      </c>
      <c r="BO19" s="419"/>
      <c r="BP19" s="419"/>
      <c r="BQ19" s="419"/>
      <c r="BR19" s="419"/>
      <c r="BS19" s="419"/>
      <c r="BT19" s="419"/>
      <c r="BU19" s="420"/>
      <c r="BV19" s="418">
        <v>1243497680</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c r="A20" s="158"/>
      <c r="B20" s="412" t="s">
        <v>154</v>
      </c>
      <c r="C20" s="413"/>
      <c r="D20" s="413"/>
      <c r="E20" s="413"/>
      <c r="F20" s="413"/>
      <c r="G20" s="413"/>
      <c r="H20" s="413"/>
      <c r="I20" s="413"/>
      <c r="J20" s="413"/>
      <c r="K20" s="561"/>
      <c r="L20" s="562">
        <v>560720</v>
      </c>
      <c r="M20" s="563"/>
      <c r="N20" s="563"/>
      <c r="O20" s="563"/>
      <c r="P20" s="563"/>
      <c r="Q20" s="563"/>
      <c r="R20" s="563"/>
      <c r="S20" s="563"/>
      <c r="T20" s="563"/>
      <c r="U20" s="563"/>
      <c r="V20" s="563"/>
      <c r="W20" s="475"/>
      <c r="X20" s="476"/>
      <c r="Y20" s="477"/>
      <c r="Z20" s="499" t="s">
        <v>155</v>
      </c>
      <c r="AA20" s="500"/>
      <c r="AB20" s="500"/>
      <c r="AC20" s="500"/>
      <c r="AD20" s="500"/>
      <c r="AE20" s="500"/>
      <c r="AF20" s="500"/>
      <c r="AG20" s="500"/>
      <c r="AH20" s="501"/>
      <c r="AI20" s="445">
        <v>19819</v>
      </c>
      <c r="AJ20" s="446"/>
      <c r="AK20" s="446"/>
      <c r="AL20" s="446"/>
      <c r="AM20" s="447"/>
      <c r="AN20" s="445">
        <v>70428182</v>
      </c>
      <c r="AO20" s="446"/>
      <c r="AP20" s="446"/>
      <c r="AQ20" s="446"/>
      <c r="AR20" s="446"/>
      <c r="AS20" s="447"/>
      <c r="AT20" s="445">
        <v>3554</v>
      </c>
      <c r="AU20" s="446"/>
      <c r="AV20" s="446"/>
      <c r="AW20" s="446"/>
      <c r="AX20" s="446"/>
      <c r="AY20" s="448"/>
      <c r="AZ20" s="530" t="s">
        <v>156</v>
      </c>
      <c r="BA20" s="531"/>
      <c r="BB20" s="531"/>
      <c r="BC20" s="531"/>
      <c r="BD20" s="531"/>
      <c r="BE20" s="531"/>
      <c r="BF20" s="531"/>
      <c r="BG20" s="531"/>
      <c r="BH20" s="531"/>
      <c r="BI20" s="531"/>
      <c r="BJ20" s="531"/>
      <c r="BK20" s="531"/>
      <c r="BL20" s="531"/>
      <c r="BM20" s="532"/>
      <c r="BN20" s="564">
        <v>330397869</v>
      </c>
      <c r="BO20" s="565"/>
      <c r="BP20" s="565"/>
      <c r="BQ20" s="565"/>
      <c r="BR20" s="565"/>
      <c r="BS20" s="565"/>
      <c r="BT20" s="565"/>
      <c r="BU20" s="566"/>
      <c r="BV20" s="564">
        <v>357342840</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157</v>
      </c>
      <c r="X21" s="568"/>
      <c r="Y21" s="568"/>
      <c r="Z21" s="568"/>
      <c r="AA21" s="568"/>
      <c r="AB21" s="568"/>
      <c r="AC21" s="568"/>
      <c r="AD21" s="568"/>
      <c r="AE21" s="568"/>
      <c r="AF21" s="568"/>
      <c r="AG21" s="568"/>
      <c r="AH21" s="569"/>
      <c r="AI21" s="570">
        <v>98.2</v>
      </c>
      <c r="AJ21" s="571"/>
      <c r="AK21" s="571"/>
      <c r="AL21" s="571"/>
      <c r="AM21" s="571"/>
      <c r="AN21" s="571"/>
      <c r="AO21" s="571"/>
      <c r="AP21" s="571"/>
      <c r="AQ21" s="571"/>
      <c r="AR21" s="571"/>
      <c r="AS21" s="571"/>
      <c r="AT21" s="571"/>
      <c r="AU21" s="571"/>
      <c r="AV21" s="571"/>
      <c r="AW21" s="571"/>
      <c r="AX21" s="571"/>
      <c r="AY21" s="572"/>
      <c r="AZ21" s="439" t="s">
        <v>158</v>
      </c>
      <c r="BA21" s="440"/>
      <c r="BB21" s="440"/>
      <c r="BC21" s="440"/>
      <c r="BD21" s="440"/>
      <c r="BE21" s="440"/>
      <c r="BF21" s="440"/>
      <c r="BG21" s="440"/>
      <c r="BH21" s="440"/>
      <c r="BI21" s="440"/>
      <c r="BJ21" s="440"/>
      <c r="BK21" s="440"/>
      <c r="BL21" s="440"/>
      <c r="BM21" s="441"/>
      <c r="BN21" s="418">
        <v>88997551</v>
      </c>
      <c r="BO21" s="419"/>
      <c r="BP21" s="419"/>
      <c r="BQ21" s="419"/>
      <c r="BR21" s="419"/>
      <c r="BS21" s="419"/>
      <c r="BT21" s="419"/>
      <c r="BU21" s="420"/>
      <c r="BV21" s="418">
        <v>98302171</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3071066</v>
      </c>
      <c r="BO22" s="431"/>
      <c r="BP22" s="431"/>
      <c r="BQ22" s="431"/>
      <c r="BR22" s="431"/>
      <c r="BS22" s="431"/>
      <c r="BT22" s="431"/>
      <c r="BU22" s="432"/>
      <c r="BV22" s="430">
        <v>3052834</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3182690</v>
      </c>
      <c r="BO23" s="431"/>
      <c r="BP23" s="431"/>
      <c r="BQ23" s="431"/>
      <c r="BR23" s="431"/>
      <c r="BS23" s="431"/>
      <c r="BT23" s="431"/>
      <c r="BU23" s="432"/>
      <c r="BV23" s="430">
        <v>3254341</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161</v>
      </c>
      <c r="BA24" s="497"/>
      <c r="BB24" s="497"/>
      <c r="BC24" s="497"/>
      <c r="BD24" s="497"/>
      <c r="BE24" s="497"/>
      <c r="BF24" s="497"/>
      <c r="BG24" s="497"/>
      <c r="BH24" s="497"/>
      <c r="BI24" s="497"/>
      <c r="BJ24" s="497"/>
      <c r="BK24" s="497"/>
      <c r="BL24" s="497"/>
      <c r="BM24" s="498"/>
      <c r="BN24" s="564">
        <v>2862690</v>
      </c>
      <c r="BO24" s="565"/>
      <c r="BP24" s="565"/>
      <c r="BQ24" s="565"/>
      <c r="BR24" s="565"/>
      <c r="BS24" s="565"/>
      <c r="BT24" s="565"/>
      <c r="BU24" s="566"/>
      <c r="BV24" s="564">
        <v>2934341</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162</v>
      </c>
      <c r="BA25" s="574"/>
      <c r="BB25" s="574"/>
      <c r="BC25" s="575"/>
      <c r="BD25" s="439" t="s">
        <v>45</v>
      </c>
      <c r="BE25" s="440"/>
      <c r="BF25" s="440"/>
      <c r="BG25" s="440"/>
      <c r="BH25" s="440"/>
      <c r="BI25" s="440"/>
      <c r="BJ25" s="440"/>
      <c r="BK25" s="440"/>
      <c r="BL25" s="440"/>
      <c r="BM25" s="441"/>
      <c r="BN25" s="418">
        <v>7211523</v>
      </c>
      <c r="BO25" s="419"/>
      <c r="BP25" s="419"/>
      <c r="BQ25" s="419"/>
      <c r="BR25" s="419"/>
      <c r="BS25" s="419"/>
      <c r="BT25" s="419"/>
      <c r="BU25" s="420"/>
      <c r="BV25" s="418">
        <v>7255643</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163</v>
      </c>
      <c r="BE26" s="428"/>
      <c r="BF26" s="428"/>
      <c r="BG26" s="428"/>
      <c r="BH26" s="428"/>
      <c r="BI26" s="428"/>
      <c r="BJ26" s="428"/>
      <c r="BK26" s="428"/>
      <c r="BL26" s="428"/>
      <c r="BM26" s="429"/>
      <c r="BN26" s="430">
        <v>7521287</v>
      </c>
      <c r="BO26" s="431"/>
      <c r="BP26" s="431"/>
      <c r="BQ26" s="431"/>
      <c r="BR26" s="431"/>
      <c r="BS26" s="431"/>
      <c r="BT26" s="431"/>
      <c r="BU26" s="432"/>
      <c r="BV26" s="430">
        <v>8718516</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47</v>
      </c>
      <c r="BE27" s="531"/>
      <c r="BF27" s="531"/>
      <c r="BG27" s="531"/>
      <c r="BH27" s="531"/>
      <c r="BI27" s="531"/>
      <c r="BJ27" s="531"/>
      <c r="BK27" s="531"/>
      <c r="BL27" s="531"/>
      <c r="BM27" s="532"/>
      <c r="BN27" s="564">
        <v>40439471</v>
      </c>
      <c r="BO27" s="565"/>
      <c r="BP27" s="565"/>
      <c r="BQ27" s="565"/>
      <c r="BR27" s="565"/>
      <c r="BS27" s="565"/>
      <c r="BT27" s="565"/>
      <c r="BU27" s="566"/>
      <c r="BV27" s="564">
        <v>42292021</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c r="A30" s="158"/>
      <c r="B30" s="198"/>
      <c r="C30" s="587" t="s">
        <v>170</v>
      </c>
      <c r="D30" s="587"/>
      <c r="E30" s="459" t="s">
        <v>171</v>
      </c>
      <c r="F30" s="459"/>
      <c r="G30" s="459"/>
      <c r="H30" s="459"/>
      <c r="I30" s="459"/>
      <c r="J30" s="459"/>
      <c r="K30" s="459"/>
      <c r="L30" s="459"/>
      <c r="M30" s="459"/>
      <c r="N30" s="459"/>
      <c r="O30" s="459"/>
      <c r="P30" s="459"/>
      <c r="Q30" s="459"/>
      <c r="R30" s="459"/>
      <c r="S30" s="459"/>
      <c r="T30" s="175"/>
      <c r="U30" s="587" t="s">
        <v>172</v>
      </c>
      <c r="V30" s="587"/>
      <c r="W30" s="459" t="s">
        <v>173</v>
      </c>
      <c r="X30" s="459"/>
      <c r="Y30" s="459"/>
      <c r="Z30" s="459"/>
      <c r="AA30" s="459"/>
      <c r="AB30" s="459"/>
      <c r="AC30" s="459"/>
      <c r="AD30" s="459"/>
      <c r="AE30" s="459"/>
      <c r="AF30" s="459"/>
      <c r="AG30" s="459"/>
      <c r="AH30" s="459"/>
      <c r="AI30" s="459"/>
      <c r="AJ30" s="459"/>
      <c r="AK30" s="459"/>
      <c r="AL30" s="175"/>
      <c r="AM30" s="587" t="s">
        <v>172</v>
      </c>
      <c r="AN30" s="587"/>
      <c r="AO30" s="459" t="s">
        <v>171</v>
      </c>
      <c r="AP30" s="459"/>
      <c r="AQ30" s="459"/>
      <c r="AR30" s="459"/>
      <c r="AS30" s="459"/>
      <c r="AT30" s="459"/>
      <c r="AU30" s="459"/>
      <c r="AV30" s="459"/>
      <c r="AW30" s="459"/>
      <c r="AX30" s="459"/>
      <c r="AY30" s="459"/>
      <c r="AZ30" s="459"/>
      <c r="BA30" s="459"/>
      <c r="BB30" s="459"/>
      <c r="BC30" s="459"/>
      <c r="BD30" s="200"/>
      <c r="BE30" s="587" t="s">
        <v>172</v>
      </c>
      <c r="BF30" s="587"/>
      <c r="BG30" s="459" t="s">
        <v>173</v>
      </c>
      <c r="BH30" s="459"/>
      <c r="BI30" s="459"/>
      <c r="BJ30" s="459"/>
      <c r="BK30" s="459"/>
      <c r="BL30" s="459"/>
      <c r="BM30" s="459"/>
      <c r="BN30" s="459"/>
      <c r="BO30" s="459"/>
      <c r="BP30" s="459"/>
      <c r="BQ30" s="459"/>
      <c r="BR30" s="459"/>
      <c r="BS30" s="459"/>
      <c r="BT30" s="459"/>
      <c r="BU30" s="459"/>
      <c r="BV30" s="201"/>
      <c r="BW30" s="587" t="s">
        <v>172</v>
      </c>
      <c r="BX30" s="587"/>
      <c r="BY30" s="459" t="s">
        <v>174</v>
      </c>
      <c r="BZ30" s="459"/>
      <c r="CA30" s="459"/>
      <c r="CB30" s="459"/>
      <c r="CC30" s="459"/>
      <c r="CD30" s="459"/>
      <c r="CE30" s="459"/>
      <c r="CF30" s="459"/>
      <c r="CG30" s="459"/>
      <c r="CH30" s="459"/>
      <c r="CI30" s="459"/>
      <c r="CJ30" s="459"/>
      <c r="CK30" s="459"/>
      <c r="CL30" s="459"/>
      <c r="CM30" s="459"/>
      <c r="CN30" s="175"/>
      <c r="CO30" s="587" t="s">
        <v>175</v>
      </c>
      <c r="CP30" s="587"/>
      <c r="CQ30" s="459" t="s">
        <v>176</v>
      </c>
      <c r="CR30" s="459"/>
      <c r="CS30" s="459"/>
      <c r="CT30" s="459"/>
      <c r="CU30" s="459"/>
      <c r="CV30" s="459"/>
      <c r="CW30" s="459"/>
      <c r="CX30" s="459"/>
      <c r="CY30" s="459"/>
      <c r="CZ30" s="459"/>
      <c r="DA30" s="459"/>
      <c r="DB30" s="459"/>
      <c r="DC30" s="459"/>
      <c r="DD30" s="459"/>
      <c r="DE30" s="459"/>
      <c r="DF30" s="175"/>
      <c r="DG30" s="584" t="s">
        <v>177</v>
      </c>
      <c r="DH30" s="584"/>
      <c r="DI30" s="202"/>
      <c r="DJ30" s="157"/>
      <c r="DK30" s="157"/>
      <c r="DL30" s="157"/>
      <c r="DM30" s="157"/>
      <c r="DN30" s="157"/>
      <c r="DO30" s="157"/>
    </row>
    <row r="31" spans="1:119" ht="32.25" customHeight="1">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国民健康保険特別会計</v>
      </c>
      <c r="X31" s="586"/>
      <c r="Y31" s="586"/>
      <c r="Z31" s="586"/>
      <c r="AA31" s="586"/>
      <c r="AB31" s="586"/>
      <c r="AC31" s="586"/>
      <c r="AD31" s="586"/>
      <c r="AE31" s="586"/>
      <c r="AF31" s="586"/>
      <c r="AG31" s="586"/>
      <c r="AH31" s="586"/>
      <c r="AI31" s="586"/>
      <c r="AJ31" s="586"/>
      <c r="AK31" s="586"/>
      <c r="AL31" s="199"/>
      <c r="AM31" s="585">
        <f>IF(AO31="","",MAX(C31:D40,U31:V40)+1)</f>
        <v>12</v>
      </c>
      <c r="AN31" s="585"/>
      <c r="AO31" s="586" t="str">
        <f>IF('各会計、関係団体の財政状況及び健全化判断比率'!B29="","",'各会計、関係団体の財政状況及び健全化判断比率'!B29)</f>
        <v>交通事業会計</v>
      </c>
      <c r="AP31" s="586"/>
      <c r="AQ31" s="586"/>
      <c r="AR31" s="586"/>
      <c r="AS31" s="586"/>
      <c r="AT31" s="586"/>
      <c r="AU31" s="586"/>
      <c r="AV31" s="586"/>
      <c r="AW31" s="586"/>
      <c r="AX31" s="586"/>
      <c r="AY31" s="586"/>
      <c r="AZ31" s="586"/>
      <c r="BA31" s="586"/>
      <c r="BB31" s="586"/>
      <c r="BC31" s="586"/>
      <c r="BD31" s="199"/>
      <c r="BE31" s="585">
        <f>IF(BG31="","",MAX(C31:D40,U31:V40,AM31:AN40)+1)</f>
        <v>14</v>
      </c>
      <c r="BF31" s="585"/>
      <c r="BG31" s="586" t="str">
        <f>IF('各会計、関係団体の財政状況及び健全化判断比率'!B31="","",'各会計、関係団体の財政状況及び健全化判断比率'!B31)</f>
        <v>長崎魚市場特別会計</v>
      </c>
      <c r="BH31" s="586"/>
      <c r="BI31" s="586"/>
      <c r="BJ31" s="586"/>
      <c r="BK31" s="586"/>
      <c r="BL31" s="586"/>
      <c r="BM31" s="586"/>
      <c r="BN31" s="586"/>
      <c r="BO31" s="586"/>
      <c r="BP31" s="586"/>
      <c r="BQ31" s="586"/>
      <c r="BR31" s="586"/>
      <c r="BS31" s="586"/>
      <c r="BT31" s="586"/>
      <c r="BU31" s="586"/>
      <c r="BV31" s="199"/>
      <c r="BW31" s="585">
        <f>IF(BY31="","",MAX(C31:D40,U31:V40,AM31:AN40,BE31:BF40)+1)</f>
        <v>17</v>
      </c>
      <c r="BX31" s="585"/>
      <c r="BY31" s="586" t="str">
        <f>IF('各会計、関係団体の財政状況及び健全化判断比率'!B68="","",'各会計、関係団体の財政状況及び健全化判断比率'!B68)</f>
        <v>長崎県病院企業団</v>
      </c>
      <c r="BZ31" s="586"/>
      <c r="CA31" s="586"/>
      <c r="CB31" s="586"/>
      <c r="CC31" s="586"/>
      <c r="CD31" s="586"/>
      <c r="CE31" s="586"/>
      <c r="CF31" s="586"/>
      <c r="CG31" s="586"/>
      <c r="CH31" s="586"/>
      <c r="CI31" s="586"/>
      <c r="CJ31" s="586"/>
      <c r="CK31" s="586"/>
      <c r="CL31" s="586"/>
      <c r="CM31" s="586"/>
      <c r="CN31" s="199"/>
      <c r="CO31" s="585">
        <f>IF(CQ31="","",MAX(C31:D40,U31:V40,AM31:AN40,BE31:BF40,BW31:BX40)+1)</f>
        <v>19</v>
      </c>
      <c r="CP31" s="585"/>
      <c r="CQ31" s="586" t="str">
        <f>IF('各会計、関係団体の財政状況及び健全化判断比率'!BS7="","",'各会計、関係団体の財政状況及び健全化判断比率'!BS7)</f>
        <v>（公財）ながさき地域政策研究所</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c r="A32" s="158"/>
      <c r="B32" s="198"/>
      <c r="C32" s="585">
        <f>IF(E32="","",C31+1)</f>
        <v>2</v>
      </c>
      <c r="D32" s="585"/>
      <c r="E32" s="586" t="str">
        <f>IF('各会計、関係団体の財政状況及び健全化判断比率'!B8="","",'各会計、関係団体の財政状況及び健全化判断比率'!B8)</f>
        <v>母子父子寡婦福祉資金特別会計</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13</v>
      </c>
      <c r="AN32" s="585"/>
      <c r="AO32" s="586" t="str">
        <f>IF('各会計、関係団体の財政状況及び健全化判断比率'!B30="","",'各会計、関係団体の財政状況及び健全化判断比率'!B30)</f>
        <v>港湾整備事業会計</v>
      </c>
      <c r="AP32" s="586"/>
      <c r="AQ32" s="586"/>
      <c r="AR32" s="586"/>
      <c r="AS32" s="586"/>
      <c r="AT32" s="586"/>
      <c r="AU32" s="586"/>
      <c r="AV32" s="586"/>
      <c r="AW32" s="586"/>
      <c r="AX32" s="586"/>
      <c r="AY32" s="586"/>
      <c r="AZ32" s="586"/>
      <c r="BA32" s="586"/>
      <c r="BB32" s="586"/>
      <c r="BC32" s="586"/>
      <c r="BD32" s="199"/>
      <c r="BE32" s="585">
        <f t="shared" ref="BE32:BE40" si="2">IF(BG32="","",BE31+1)</f>
        <v>15</v>
      </c>
      <c r="BF32" s="585"/>
      <c r="BG32" s="586" t="str">
        <f>IF('各会計、関係団体の財政状況及び健全化判断比率'!B32="","",'各会計、関係団体の財政状況及び健全化判断比率'!B32)</f>
        <v>流域下水道特別会計</v>
      </c>
      <c r="BH32" s="586"/>
      <c r="BI32" s="586"/>
      <c r="BJ32" s="586"/>
      <c r="BK32" s="586"/>
      <c r="BL32" s="586"/>
      <c r="BM32" s="586"/>
      <c r="BN32" s="586"/>
      <c r="BO32" s="586"/>
      <c r="BP32" s="586"/>
      <c r="BQ32" s="586"/>
      <c r="BR32" s="586"/>
      <c r="BS32" s="586"/>
      <c r="BT32" s="586"/>
      <c r="BU32" s="586"/>
      <c r="BV32" s="199"/>
      <c r="BW32" s="585">
        <f t="shared" ref="BW32:BW40" si="3">IF(BY32="","",BW31+1)</f>
        <v>18</v>
      </c>
      <c r="BX32" s="585"/>
      <c r="BY32" s="586" t="str">
        <f>IF('各会計、関係団体の財政状況及び健全化判断比率'!B69="","",'各会計、関係団体の財政状況及び健全化判断比率'!B69)</f>
        <v>有明海自動車航送船組合</v>
      </c>
      <c r="BZ32" s="586"/>
      <c r="CA32" s="586"/>
      <c r="CB32" s="586"/>
      <c r="CC32" s="586"/>
      <c r="CD32" s="586"/>
      <c r="CE32" s="586"/>
      <c r="CF32" s="586"/>
      <c r="CG32" s="586"/>
      <c r="CH32" s="586"/>
      <c r="CI32" s="586"/>
      <c r="CJ32" s="586"/>
      <c r="CK32" s="586"/>
      <c r="CL32" s="586"/>
      <c r="CM32" s="586"/>
      <c r="CN32" s="199"/>
      <c r="CO32" s="585">
        <f t="shared" ref="CO32:CO40" si="4">IF(CQ32="","",CO31+1)</f>
        <v>20</v>
      </c>
      <c r="CP32" s="585"/>
      <c r="CQ32" s="586" t="str">
        <f>IF('各会計、関係団体の財政状況及び健全化判断比率'!BS8="","",'各会計、関係団体の財政状況及び健全化判断比率'!BS8)</f>
        <v>（公財）長崎県私立学校退職金財団</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c r="A33" s="158"/>
      <c r="B33" s="198"/>
      <c r="C33" s="585">
        <f>IF(E33="","",C32+1)</f>
        <v>3</v>
      </c>
      <c r="D33" s="585"/>
      <c r="E33" s="586" t="str">
        <f>IF('各会計、関係団体の財政状況及び健全化判断比率'!B9="","",'各会計、関係団体の財政状況及び健全化判断比率'!B9)</f>
        <v>農業改良資金特別会計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t="str">
        <f t="shared" si="1"/>
        <v/>
      </c>
      <c r="AN33" s="585"/>
      <c r="AO33" s="586"/>
      <c r="AP33" s="586"/>
      <c r="AQ33" s="586"/>
      <c r="AR33" s="586"/>
      <c r="AS33" s="586"/>
      <c r="AT33" s="586"/>
      <c r="AU33" s="586"/>
      <c r="AV33" s="586"/>
      <c r="AW33" s="586"/>
      <c r="AX33" s="586"/>
      <c r="AY33" s="586"/>
      <c r="AZ33" s="586"/>
      <c r="BA33" s="586"/>
      <c r="BB33" s="586"/>
      <c r="BC33" s="586"/>
      <c r="BD33" s="199"/>
      <c r="BE33" s="585">
        <f t="shared" si="2"/>
        <v>16</v>
      </c>
      <c r="BF33" s="585"/>
      <c r="BG33" s="586" t="str">
        <f>IF('各会計、関係団体の財政状況及び健全化判断比率'!B33="","",'各会計、関係団体の財政状況及び健全化判断比率'!B33)</f>
        <v>港湾施設整備特別会計</v>
      </c>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21</v>
      </c>
      <c r="CP33" s="585"/>
      <c r="CQ33" s="586" t="str">
        <f>IF('各会計、関係団体の財政状況及び健全化判断比率'!BS9="","",'各会計、関係団体の財政状況及び健全化判断比率'!BS9)</f>
        <v>（公財）長崎県消防協会</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c r="A34" s="158"/>
      <c r="B34" s="198"/>
      <c r="C34" s="585">
        <f>IF(E34="","",C33+1)</f>
        <v>4</v>
      </c>
      <c r="D34" s="585"/>
      <c r="E34" s="586" t="str">
        <f>IF('各会計、関係団体の財政状況及び健全化判断比率'!B10="","",'各会計、関係団体の財政状況及び健全化判断比率'!B10)</f>
        <v>県営林特別会計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t="str">
        <f t="shared" si="1"/>
        <v/>
      </c>
      <c r="AN34" s="585"/>
      <c r="AO34" s="586"/>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22</v>
      </c>
      <c r="CP34" s="585"/>
      <c r="CQ34" s="586" t="str">
        <f>IF('各会計、関係団体の財政状況及び健全化判断比率'!BS10="","",'各会計、関係団体の財政状況及び健全化判断比率'!BS10)</f>
        <v>オリエンタルエアブリッジ㈱</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c r="A35" s="158"/>
      <c r="B35" s="198"/>
      <c r="C35" s="585">
        <f t="shared" ref="C35:C40" si="5">IF(E35="","",C34+1)</f>
        <v>5</v>
      </c>
      <c r="D35" s="585"/>
      <c r="E35" s="586" t="str">
        <f>IF('各会計、関係団体の財政状況及び健全化判断比率'!B11="","",'各会計、関係団体の財政状況及び健全化判断比率'!B11)</f>
        <v>小規模企業者等設備導入資金特別会計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23</v>
      </c>
      <c r="CP35" s="585"/>
      <c r="CQ35" s="586" t="str">
        <f>IF('各会計、関係団体の財政状況及び健全化判断比率'!BS11="","",'各会計、関係団体の財政状況及び健全化判断比率'!BS11)</f>
        <v>長崎空港ビルディング㈱</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c r="A36" s="158"/>
      <c r="B36" s="198"/>
      <c r="C36" s="585">
        <f t="shared" si="5"/>
        <v>6</v>
      </c>
      <c r="D36" s="585"/>
      <c r="E36" s="586" t="str">
        <f>IF('各会計、関係団体の財政状況及び健全化判断比率'!B12="","",'各会計、関係団体の財政状況及び健全化判断比率'!B12)</f>
        <v>用地特別会計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24</v>
      </c>
      <c r="CP36" s="585"/>
      <c r="CQ36" s="586" t="str">
        <f>IF('各会計、関係団体の財政状況及び健全化判断比率'!BS12="","",'各会計、関係団体の財政状況及び健全化判断比率'!BS12)</f>
        <v>長崎国際航空貨物ターミナル㈱</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c r="A37" s="158"/>
      <c r="B37" s="198"/>
      <c r="C37" s="585">
        <f t="shared" si="5"/>
        <v>7</v>
      </c>
      <c r="D37" s="585"/>
      <c r="E37" s="586" t="str">
        <f>IF('各会計、関係団体の財政状況及び健全化判断比率'!B13="","",'各会計、関係団体の財政状況及び健全化判断比率'!B13)</f>
        <v>林業改善資金特別会計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25</v>
      </c>
      <c r="CP37" s="585"/>
      <c r="CQ37" s="586" t="str">
        <f>IF('各会計、関係団体の財政状況及び健全化判断比率'!BS13="","",'各会計、関係団体の財政状況及び健全化判断比率'!BS13)</f>
        <v>松浦鉄道㈱</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c r="A38" s="158"/>
      <c r="B38" s="198"/>
      <c r="C38" s="585">
        <f t="shared" si="5"/>
        <v>8</v>
      </c>
      <c r="D38" s="585"/>
      <c r="E38" s="586" t="str">
        <f>IF('各会計、関係団体の財政状況及び健全化判断比率'!B14="","",'各会計、関係団体の財政状況及び健全化判断比率'!B14)</f>
        <v>庁用管理特別会計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26</v>
      </c>
      <c r="CP38" s="585"/>
      <c r="CQ38" s="586" t="str">
        <f>IF('各会計、関係団体の財政状況及び健全化判断比率'!BS14="","",'各会計、関係団体の財政状況及び健全化判断比率'!BS14)</f>
        <v>島原鉄道㈱</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c r="A39" s="158"/>
      <c r="B39" s="198"/>
      <c r="C39" s="585">
        <f t="shared" si="5"/>
        <v>9</v>
      </c>
      <c r="D39" s="585"/>
      <c r="E39" s="586" t="str">
        <f>IF('各会計、関係団体の財政状況及び健全化判断比率'!B15="","",'各会計、関係団体の財政状況及び健全化判断比率'!B15)</f>
        <v>沿岸漁業改善資金特別会計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27</v>
      </c>
      <c r="CP39" s="585"/>
      <c r="CQ39" s="586" t="str">
        <f>IF('各会計、関係団体の財政状況及び健全化判断比率'!BS15="","",'各会計、関係団体の財政状況及び健全化判断比率'!BS15)</f>
        <v>（公財）長崎県国際交流協会　</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c r="A40" s="158"/>
      <c r="B40" s="198"/>
      <c r="C40" s="585">
        <f t="shared" si="5"/>
        <v>10</v>
      </c>
      <c r="D40" s="585"/>
      <c r="E40" s="586" t="str">
        <f>IF('各会計、関係団体の財政状況及び健全化判断比率'!B16="","",'各会計、関係団体の財政状況及び健全化判断比率'!B16)</f>
        <v>公債管理特別会計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28</v>
      </c>
      <c r="CP40" s="585"/>
      <c r="CQ40" s="586" t="str">
        <f>IF('各会計、関係団体の財政状況及び健全化判断比率'!BS16="","",'各会計、関係団体の財政状況及び健全化判断比率'!BS16)</f>
        <v>（公財）長崎県食鳥肉衛生協会</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c r="A43" s="157"/>
      <c r="B43" s="157" t="s">
        <v>178</v>
      </c>
      <c r="C43" s="157"/>
      <c r="D43" s="157"/>
      <c r="E43" s="157" t="s">
        <v>179</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c r="A44" s="157"/>
      <c r="B44" s="157"/>
      <c r="C44" s="157"/>
      <c r="D44" s="157"/>
      <c r="E44" s="157" t="s">
        <v>180</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c r="A45" s="157"/>
      <c r="B45" s="157"/>
      <c r="C45" s="157"/>
      <c r="D45" s="157"/>
      <c r="E45" s="157" t="s">
        <v>181</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c r="A46" s="157"/>
      <c r="B46" s="157"/>
      <c r="C46" s="157"/>
      <c r="D46" s="157"/>
      <c r="E46" s="157" t="s">
        <v>182</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c r="E47" s="159" t="s">
        <v>183</v>
      </c>
    </row>
    <row r="48" spans="1:119">
      <c r="E48" s="159" t="s">
        <v>184</v>
      </c>
    </row>
    <row r="49"/>
    <row r="50"/>
    <row r="51"/>
    <row r="52"/>
    <row r="53"/>
    <row r="54"/>
    <row r="55"/>
    <row r="56"/>
    <row r="57" hidden="1"/>
    <row r="58" hidden="1"/>
    <row r="59" hidden="1"/>
  </sheetData>
  <sheetProtection algorithmName="SHA-512" hashValue="cpKzE7pOq0MNfVgnzWX0p7w73fqdPxr7PkG+a7eqJfrewmI2gSUzmraoJK7ubg7VId0mTbkgcTptQOw+makG9A==" saltValue="aie7RxTkdZ5hPWMn9KlYV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 customHeight="1" zeroHeight="1"/>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526</v>
      </c>
      <c r="G33" s="17" t="s">
        <v>527</v>
      </c>
      <c r="H33" s="17" t="s">
        <v>528</v>
      </c>
      <c r="I33" s="17" t="s">
        <v>529</v>
      </c>
      <c r="J33" s="18" t="s">
        <v>530</v>
      </c>
      <c r="K33" s="10"/>
      <c r="L33" s="10"/>
      <c r="M33" s="10"/>
      <c r="N33" s="10"/>
      <c r="O33" s="10"/>
      <c r="P33" s="10"/>
    </row>
    <row r="34" spans="1:16" ht="39" customHeight="1">
      <c r="A34" s="10"/>
      <c r="B34" s="19"/>
      <c r="C34" s="1201" t="s">
        <v>533</v>
      </c>
      <c r="D34" s="1201"/>
      <c r="E34" s="1202"/>
      <c r="F34" s="20">
        <v>0.99</v>
      </c>
      <c r="G34" s="21">
        <v>0.98</v>
      </c>
      <c r="H34" s="21">
        <v>1.07</v>
      </c>
      <c r="I34" s="21">
        <v>1.1100000000000001</v>
      </c>
      <c r="J34" s="22">
        <v>1.2</v>
      </c>
      <c r="K34" s="10"/>
      <c r="L34" s="10"/>
      <c r="M34" s="10"/>
      <c r="N34" s="10"/>
      <c r="O34" s="10"/>
      <c r="P34" s="10"/>
    </row>
    <row r="35" spans="1:16" ht="39" customHeight="1">
      <c r="A35" s="10"/>
      <c r="B35" s="23"/>
      <c r="C35" s="1195" t="s">
        <v>534</v>
      </c>
      <c r="D35" s="1196"/>
      <c r="E35" s="1197"/>
      <c r="F35" s="24">
        <v>1.31</v>
      </c>
      <c r="G35" s="25">
        <v>1.31</v>
      </c>
      <c r="H35" s="25">
        <v>1.33</v>
      </c>
      <c r="I35" s="25">
        <v>1.52</v>
      </c>
      <c r="J35" s="26">
        <v>1.1599999999999999</v>
      </c>
      <c r="K35" s="10"/>
      <c r="L35" s="10"/>
      <c r="M35" s="10"/>
      <c r="N35" s="10"/>
      <c r="O35" s="10"/>
      <c r="P35" s="10"/>
    </row>
    <row r="36" spans="1:16" ht="39" customHeight="1">
      <c r="A36" s="10"/>
      <c r="B36" s="23"/>
      <c r="C36" s="1195" t="s">
        <v>535</v>
      </c>
      <c r="D36" s="1196"/>
      <c r="E36" s="1197"/>
      <c r="F36" s="24" t="s">
        <v>486</v>
      </c>
      <c r="G36" s="25" t="s">
        <v>486</v>
      </c>
      <c r="H36" s="25" t="s">
        <v>486</v>
      </c>
      <c r="I36" s="25" t="s">
        <v>486</v>
      </c>
      <c r="J36" s="26">
        <v>0.49</v>
      </c>
      <c r="K36" s="10"/>
      <c r="L36" s="10"/>
      <c r="M36" s="10"/>
      <c r="N36" s="10"/>
      <c r="O36" s="10"/>
      <c r="P36" s="10"/>
    </row>
    <row r="37" spans="1:16" ht="39" customHeight="1">
      <c r="A37" s="10"/>
      <c r="B37" s="23"/>
      <c r="C37" s="1195" t="s">
        <v>536</v>
      </c>
      <c r="D37" s="1196"/>
      <c r="E37" s="1197"/>
      <c r="F37" s="24">
        <v>0.22</v>
      </c>
      <c r="G37" s="25">
        <v>0.28000000000000003</v>
      </c>
      <c r="H37" s="25">
        <v>0.16</v>
      </c>
      <c r="I37" s="25">
        <v>0.23</v>
      </c>
      <c r="J37" s="26">
        <v>0.15</v>
      </c>
      <c r="K37" s="10"/>
      <c r="L37" s="10"/>
      <c r="M37" s="10"/>
      <c r="N37" s="10"/>
      <c r="O37" s="10"/>
      <c r="P37" s="10"/>
    </row>
    <row r="38" spans="1:16" ht="39" customHeight="1">
      <c r="A38" s="10"/>
      <c r="B38" s="23"/>
      <c r="C38" s="1195" t="s">
        <v>537</v>
      </c>
      <c r="D38" s="1196"/>
      <c r="E38" s="1197"/>
      <c r="F38" s="24">
        <v>0.04</v>
      </c>
      <c r="G38" s="25">
        <v>0.05</v>
      </c>
      <c r="H38" s="25">
        <v>0.06</v>
      </c>
      <c r="I38" s="25">
        <v>0.21</v>
      </c>
      <c r="J38" s="26">
        <v>0.15</v>
      </c>
      <c r="K38" s="10"/>
      <c r="L38" s="10"/>
      <c r="M38" s="10"/>
      <c r="N38" s="10"/>
      <c r="O38" s="10"/>
      <c r="P38" s="10"/>
    </row>
    <row r="39" spans="1:16" ht="39" customHeight="1">
      <c r="A39" s="10"/>
      <c r="B39" s="23"/>
      <c r="C39" s="1195" t="s">
        <v>538</v>
      </c>
      <c r="D39" s="1196"/>
      <c r="E39" s="1197"/>
      <c r="F39" s="24">
        <v>7.0000000000000007E-2</v>
      </c>
      <c r="G39" s="25">
        <v>0.06</v>
      </c>
      <c r="H39" s="25">
        <v>7.0000000000000007E-2</v>
      </c>
      <c r="I39" s="25">
        <v>0.06</v>
      </c>
      <c r="J39" s="26">
        <v>0.04</v>
      </c>
      <c r="K39" s="10"/>
      <c r="L39" s="10"/>
      <c r="M39" s="10"/>
      <c r="N39" s="10"/>
      <c r="O39" s="10"/>
      <c r="P39" s="10"/>
    </row>
    <row r="40" spans="1:16" ht="39" customHeight="1">
      <c r="A40" s="10"/>
      <c r="B40" s="23"/>
      <c r="C40" s="1195" t="s">
        <v>539</v>
      </c>
      <c r="D40" s="1196"/>
      <c r="E40" s="1197"/>
      <c r="F40" s="24">
        <v>0</v>
      </c>
      <c r="G40" s="25">
        <v>0.01</v>
      </c>
      <c r="H40" s="25">
        <v>0.01</v>
      </c>
      <c r="I40" s="25">
        <v>0.01</v>
      </c>
      <c r="J40" s="26">
        <v>0</v>
      </c>
      <c r="K40" s="10"/>
      <c r="L40" s="10"/>
      <c r="M40" s="10"/>
      <c r="N40" s="10"/>
      <c r="O40" s="10"/>
      <c r="P40" s="10"/>
    </row>
    <row r="41" spans="1:16" ht="39" customHeight="1">
      <c r="A41" s="10"/>
      <c r="B41" s="23"/>
      <c r="C41" s="1195" t="s">
        <v>540</v>
      </c>
      <c r="D41" s="1196"/>
      <c r="E41" s="1197"/>
      <c r="F41" s="24">
        <v>0</v>
      </c>
      <c r="G41" s="25">
        <v>0</v>
      </c>
      <c r="H41" s="25">
        <v>0</v>
      </c>
      <c r="I41" s="25">
        <v>0</v>
      </c>
      <c r="J41" s="26">
        <v>0</v>
      </c>
      <c r="K41" s="10"/>
      <c r="L41" s="10"/>
      <c r="M41" s="10"/>
      <c r="N41" s="10"/>
      <c r="O41" s="10"/>
      <c r="P41" s="10"/>
    </row>
    <row r="42" spans="1:16" ht="39" customHeight="1">
      <c r="A42" s="10"/>
      <c r="B42" s="27"/>
      <c r="C42" s="1195" t="s">
        <v>541</v>
      </c>
      <c r="D42" s="1196"/>
      <c r="E42" s="1197"/>
      <c r="F42" s="24" t="s">
        <v>486</v>
      </c>
      <c r="G42" s="25" t="s">
        <v>486</v>
      </c>
      <c r="H42" s="25" t="s">
        <v>486</v>
      </c>
      <c r="I42" s="25" t="s">
        <v>486</v>
      </c>
      <c r="J42" s="26" t="s">
        <v>486</v>
      </c>
      <c r="K42" s="10"/>
      <c r="L42" s="10"/>
      <c r="M42" s="10"/>
      <c r="N42" s="10"/>
      <c r="O42" s="10"/>
      <c r="P42" s="10"/>
    </row>
    <row r="43" spans="1:16" ht="39" customHeight="1" thickBot="1">
      <c r="A43" s="10"/>
      <c r="B43" s="28"/>
      <c r="C43" s="1198" t="s">
        <v>542</v>
      </c>
      <c r="D43" s="1199"/>
      <c r="E43" s="1200"/>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w2TdH2TI7YTT/MwDfJAAozBwt5cs1XuAjtedo/tCMqwqcVj3tUCM2E5DjAVd/oqdGF8kTLou6oJKn56129nSzQ==" saltValue="J8ZFDV01fJWV1SuMCWCx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Normal="100" zoomScaleSheetLayoutView="55" workbookViewId="0"/>
  </sheetViews>
  <sheetFormatPr defaultColWidth="0" defaultRowHeight="12.65" customHeight="1" zeroHeight="1"/>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526</v>
      </c>
      <c r="L44" s="44" t="s">
        <v>527</v>
      </c>
      <c r="M44" s="44" t="s">
        <v>528</v>
      </c>
      <c r="N44" s="44" t="s">
        <v>529</v>
      </c>
      <c r="O44" s="45" t="s">
        <v>530</v>
      </c>
      <c r="P44" s="36"/>
      <c r="Q44" s="36"/>
      <c r="R44" s="36"/>
      <c r="S44" s="36"/>
      <c r="T44" s="36"/>
      <c r="U44" s="36"/>
    </row>
    <row r="45" spans="1:21" ht="30.75" customHeight="1">
      <c r="A45" s="36"/>
      <c r="B45" s="1203" t="s">
        <v>10</v>
      </c>
      <c r="C45" s="1204"/>
      <c r="D45" s="46"/>
      <c r="E45" s="1209" t="s">
        <v>11</v>
      </c>
      <c r="F45" s="1209"/>
      <c r="G45" s="1209"/>
      <c r="H45" s="1209"/>
      <c r="I45" s="1209"/>
      <c r="J45" s="1210"/>
      <c r="K45" s="47">
        <v>108276</v>
      </c>
      <c r="L45" s="48">
        <v>109406</v>
      </c>
      <c r="M45" s="48">
        <v>104950</v>
      </c>
      <c r="N45" s="48">
        <v>102844</v>
      </c>
      <c r="O45" s="49">
        <v>102663</v>
      </c>
      <c r="P45" s="36"/>
      <c r="Q45" s="36"/>
      <c r="R45" s="36"/>
      <c r="S45" s="36"/>
      <c r="T45" s="36"/>
      <c r="U45" s="36"/>
    </row>
    <row r="46" spans="1:21" ht="30.75" customHeight="1">
      <c r="A46" s="36"/>
      <c r="B46" s="1205"/>
      <c r="C46" s="1206"/>
      <c r="D46" s="50"/>
      <c r="E46" s="1211" t="s">
        <v>12</v>
      </c>
      <c r="F46" s="1211"/>
      <c r="G46" s="1211"/>
      <c r="H46" s="1211"/>
      <c r="I46" s="1211"/>
      <c r="J46" s="1212"/>
      <c r="K46" s="51" t="s">
        <v>486</v>
      </c>
      <c r="L46" s="52" t="s">
        <v>486</v>
      </c>
      <c r="M46" s="52" t="s">
        <v>486</v>
      </c>
      <c r="N46" s="52" t="s">
        <v>486</v>
      </c>
      <c r="O46" s="53" t="s">
        <v>486</v>
      </c>
      <c r="P46" s="36"/>
      <c r="Q46" s="36"/>
      <c r="R46" s="36"/>
      <c r="S46" s="36"/>
      <c r="T46" s="36"/>
      <c r="U46" s="36"/>
    </row>
    <row r="47" spans="1:21" ht="30.75" customHeight="1">
      <c r="A47" s="36"/>
      <c r="B47" s="1205"/>
      <c r="C47" s="1206"/>
      <c r="D47" s="50"/>
      <c r="E47" s="1211" t="s">
        <v>13</v>
      </c>
      <c r="F47" s="1211"/>
      <c r="G47" s="1211"/>
      <c r="H47" s="1211"/>
      <c r="I47" s="1211"/>
      <c r="J47" s="1212"/>
      <c r="K47" s="51">
        <v>1000</v>
      </c>
      <c r="L47" s="52">
        <v>1333</v>
      </c>
      <c r="M47" s="52">
        <v>1667</v>
      </c>
      <c r="N47" s="52">
        <v>2000</v>
      </c>
      <c r="O47" s="53">
        <v>2667</v>
      </c>
      <c r="P47" s="36"/>
      <c r="Q47" s="36"/>
      <c r="R47" s="36"/>
      <c r="S47" s="36"/>
      <c r="T47" s="36"/>
      <c r="U47" s="36"/>
    </row>
    <row r="48" spans="1:21" ht="30.75" customHeight="1">
      <c r="A48" s="36"/>
      <c r="B48" s="1205"/>
      <c r="C48" s="1206"/>
      <c r="D48" s="50"/>
      <c r="E48" s="1211" t="s">
        <v>14</v>
      </c>
      <c r="F48" s="1211"/>
      <c r="G48" s="1211"/>
      <c r="H48" s="1211"/>
      <c r="I48" s="1211"/>
      <c r="J48" s="1212"/>
      <c r="K48" s="51">
        <v>430</v>
      </c>
      <c r="L48" s="52">
        <v>487</v>
      </c>
      <c r="M48" s="52">
        <v>43</v>
      </c>
      <c r="N48" s="52">
        <v>571</v>
      </c>
      <c r="O48" s="53">
        <v>656</v>
      </c>
      <c r="P48" s="36"/>
      <c r="Q48" s="36"/>
      <c r="R48" s="36"/>
      <c r="S48" s="36"/>
      <c r="T48" s="36"/>
      <c r="U48" s="36"/>
    </row>
    <row r="49" spans="1:21" ht="30.75" customHeight="1">
      <c r="A49" s="36"/>
      <c r="B49" s="1205"/>
      <c r="C49" s="1206"/>
      <c r="D49" s="50"/>
      <c r="E49" s="1211" t="s">
        <v>15</v>
      </c>
      <c r="F49" s="1211"/>
      <c r="G49" s="1211"/>
      <c r="H49" s="1211"/>
      <c r="I49" s="1211"/>
      <c r="J49" s="1212"/>
      <c r="K49" s="51">
        <v>1011</v>
      </c>
      <c r="L49" s="52">
        <v>858</v>
      </c>
      <c r="M49" s="52">
        <v>775</v>
      </c>
      <c r="N49" s="52">
        <v>807</v>
      </c>
      <c r="O49" s="53">
        <v>877</v>
      </c>
      <c r="P49" s="36"/>
      <c r="Q49" s="36"/>
      <c r="R49" s="36"/>
      <c r="S49" s="36"/>
      <c r="T49" s="36"/>
      <c r="U49" s="36"/>
    </row>
    <row r="50" spans="1:21" ht="30.75" customHeight="1">
      <c r="A50" s="36"/>
      <c r="B50" s="1205"/>
      <c r="C50" s="1206"/>
      <c r="D50" s="50"/>
      <c r="E50" s="1211" t="s">
        <v>16</v>
      </c>
      <c r="F50" s="1211"/>
      <c r="G50" s="1211"/>
      <c r="H50" s="1211"/>
      <c r="I50" s="1211"/>
      <c r="J50" s="1212"/>
      <c r="K50" s="51">
        <v>968</v>
      </c>
      <c r="L50" s="52">
        <v>700</v>
      </c>
      <c r="M50" s="52">
        <v>579</v>
      </c>
      <c r="N50" s="52">
        <v>405</v>
      </c>
      <c r="O50" s="53">
        <v>371</v>
      </c>
      <c r="P50" s="36"/>
      <c r="Q50" s="36"/>
      <c r="R50" s="36"/>
      <c r="S50" s="36"/>
      <c r="T50" s="36"/>
      <c r="U50" s="36"/>
    </row>
    <row r="51" spans="1:21" ht="30.75" customHeight="1">
      <c r="A51" s="36"/>
      <c r="B51" s="1207"/>
      <c r="C51" s="1208"/>
      <c r="D51" s="54"/>
      <c r="E51" s="1211" t="s">
        <v>17</v>
      </c>
      <c r="F51" s="1211"/>
      <c r="G51" s="1211"/>
      <c r="H51" s="1211"/>
      <c r="I51" s="1211"/>
      <c r="J51" s="1212"/>
      <c r="K51" s="51">
        <v>0</v>
      </c>
      <c r="L51" s="52" t="s">
        <v>486</v>
      </c>
      <c r="M51" s="52" t="s">
        <v>486</v>
      </c>
      <c r="N51" s="52" t="s">
        <v>486</v>
      </c>
      <c r="O51" s="53" t="s">
        <v>486</v>
      </c>
      <c r="P51" s="36"/>
      <c r="Q51" s="36"/>
      <c r="R51" s="36"/>
      <c r="S51" s="36"/>
      <c r="T51" s="36"/>
      <c r="U51" s="36"/>
    </row>
    <row r="52" spans="1:21" ht="30.75" customHeight="1">
      <c r="A52" s="36"/>
      <c r="B52" s="1213" t="s">
        <v>18</v>
      </c>
      <c r="C52" s="1214"/>
      <c r="D52" s="54"/>
      <c r="E52" s="1211" t="s">
        <v>19</v>
      </c>
      <c r="F52" s="1211"/>
      <c r="G52" s="1211"/>
      <c r="H52" s="1211"/>
      <c r="I52" s="1211"/>
      <c r="J52" s="1212"/>
      <c r="K52" s="51">
        <v>68469</v>
      </c>
      <c r="L52" s="52">
        <v>69718</v>
      </c>
      <c r="M52" s="52">
        <v>69594</v>
      </c>
      <c r="N52" s="52">
        <v>68573</v>
      </c>
      <c r="O52" s="53">
        <v>68276</v>
      </c>
      <c r="P52" s="36"/>
      <c r="Q52" s="36"/>
      <c r="R52" s="36"/>
      <c r="S52" s="36"/>
      <c r="T52" s="36"/>
      <c r="U52" s="36"/>
    </row>
    <row r="53" spans="1:21" ht="30.75" customHeight="1" thickBot="1">
      <c r="A53" s="36"/>
      <c r="B53" s="1215" t="s">
        <v>20</v>
      </c>
      <c r="C53" s="1216"/>
      <c r="D53" s="55"/>
      <c r="E53" s="1217" t="s">
        <v>21</v>
      </c>
      <c r="F53" s="1217"/>
      <c r="G53" s="1217"/>
      <c r="H53" s="1217"/>
      <c r="I53" s="1217"/>
      <c r="J53" s="1218"/>
      <c r="K53" s="56">
        <v>43216</v>
      </c>
      <c r="L53" s="57">
        <v>43066</v>
      </c>
      <c r="M53" s="57">
        <v>38420</v>
      </c>
      <c r="N53" s="57">
        <v>38054</v>
      </c>
      <c r="O53" s="58">
        <v>38958</v>
      </c>
      <c r="P53" s="36"/>
      <c r="Q53" s="36"/>
      <c r="R53" s="36"/>
      <c r="S53" s="36"/>
      <c r="T53" s="36"/>
      <c r="U53" s="36"/>
    </row>
    <row r="54" spans="1:21" ht="24" customHeight="1" thickBot="1">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c r="A55" s="36"/>
      <c r="B55" s="60"/>
      <c r="C55" s="61"/>
      <c r="D55" s="61"/>
      <c r="E55" s="62"/>
      <c r="F55" s="62"/>
      <c r="G55" s="62"/>
      <c r="H55" s="62"/>
      <c r="I55" s="62"/>
      <c r="J55" s="63" t="s">
        <v>2</v>
      </c>
      <c r="K55" s="64" t="s">
        <v>543</v>
      </c>
      <c r="L55" s="65" t="s">
        <v>544</v>
      </c>
      <c r="M55" s="65" t="s">
        <v>545</v>
      </c>
      <c r="N55" s="65" t="s">
        <v>546</v>
      </c>
      <c r="O55" s="66" t="s">
        <v>547</v>
      </c>
      <c r="P55" s="36"/>
      <c r="Q55" s="36"/>
      <c r="R55" s="36"/>
      <c r="S55" s="36"/>
      <c r="T55" s="36"/>
      <c r="U55" s="36"/>
    </row>
    <row r="56" spans="1:21" ht="30.75" customHeight="1">
      <c r="A56" s="36"/>
      <c r="B56" s="1219" t="s">
        <v>23</v>
      </c>
      <c r="C56" s="1220"/>
      <c r="D56" s="1223" t="s">
        <v>24</v>
      </c>
      <c r="E56" s="1224"/>
      <c r="F56" s="1224"/>
      <c r="G56" s="1224"/>
      <c r="H56" s="1224"/>
      <c r="I56" s="1224"/>
      <c r="J56" s="1225"/>
      <c r="K56" s="67">
        <v>1000</v>
      </c>
      <c r="L56" s="68">
        <v>2000</v>
      </c>
      <c r="M56" s="68">
        <v>3333</v>
      </c>
      <c r="N56" s="68">
        <v>5000</v>
      </c>
      <c r="O56" s="69">
        <v>7000</v>
      </c>
      <c r="P56" s="36"/>
      <c r="Q56" s="36"/>
      <c r="R56" s="36"/>
      <c r="S56" s="36"/>
      <c r="T56" s="36"/>
      <c r="U56" s="36"/>
    </row>
    <row r="57" spans="1:21" ht="30.75" customHeight="1" thickBot="1">
      <c r="A57" s="36"/>
      <c r="B57" s="1221"/>
      <c r="C57" s="1222"/>
      <c r="D57" s="1226" t="s">
        <v>25</v>
      </c>
      <c r="E57" s="1227"/>
      <c r="F57" s="1227"/>
      <c r="G57" s="1227"/>
      <c r="H57" s="1227"/>
      <c r="I57" s="1227"/>
      <c r="J57" s="1228"/>
      <c r="K57" s="70">
        <v>1000</v>
      </c>
      <c r="L57" s="71">
        <v>2000</v>
      </c>
      <c r="M57" s="71">
        <v>3333</v>
      </c>
      <c r="N57" s="71">
        <v>5000</v>
      </c>
      <c r="O57" s="72">
        <v>7000</v>
      </c>
      <c r="P57" s="36"/>
      <c r="Q57" s="36"/>
      <c r="R57" s="36"/>
      <c r="S57" s="36"/>
      <c r="T57" s="36"/>
      <c r="U57" s="36"/>
    </row>
    <row r="58" spans="1:21" ht="17.25" customHeight="1">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PuwvJa96DBR7DDRo0lTnVuhjz6/y3VqSkD3ZIS4TZcyWStP2qUCojGPQiIwc+nFdsbEOIuJ7k0rK2EKE+fOrJw==" saltValue="n56uopoFRwDWCBiBwWEML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Normal="100" zoomScaleSheetLayoutView="100" workbookViewId="0"/>
  </sheetViews>
  <sheetFormatPr defaultColWidth="0" defaultRowHeight="13.5" customHeight="1" zeroHeight="1"/>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8" t="s">
        <v>8</v>
      </c>
    </row>
    <row r="40" spans="2:13" ht="27.75" customHeight="1" thickBot="1">
      <c r="B40" s="79" t="s">
        <v>9</v>
      </c>
      <c r="C40" s="80"/>
      <c r="D40" s="80"/>
      <c r="E40" s="81"/>
      <c r="F40" s="81"/>
      <c r="G40" s="81"/>
      <c r="H40" s="82" t="s">
        <v>2</v>
      </c>
      <c r="I40" s="383" t="s">
        <v>526</v>
      </c>
      <c r="J40" s="384" t="s">
        <v>527</v>
      </c>
      <c r="K40" s="384" t="s">
        <v>528</v>
      </c>
      <c r="L40" s="384" t="s">
        <v>529</v>
      </c>
      <c r="M40" s="385" t="s">
        <v>530</v>
      </c>
    </row>
    <row r="41" spans="2:13" ht="27.75" customHeight="1">
      <c r="B41" s="1229" t="s">
        <v>28</v>
      </c>
      <c r="C41" s="1230"/>
      <c r="D41" s="83"/>
      <c r="E41" s="1235" t="s">
        <v>29</v>
      </c>
      <c r="F41" s="1235"/>
      <c r="G41" s="1235"/>
      <c r="H41" s="1236"/>
      <c r="I41" s="386">
        <v>1229362</v>
      </c>
      <c r="J41" s="387">
        <v>1229593</v>
      </c>
      <c r="K41" s="387">
        <v>1232905</v>
      </c>
      <c r="L41" s="387">
        <v>1251342</v>
      </c>
      <c r="M41" s="388">
        <v>1251039</v>
      </c>
    </row>
    <row r="42" spans="2:13" ht="27.75" customHeight="1">
      <c r="B42" s="1231"/>
      <c r="C42" s="1232"/>
      <c r="D42" s="84"/>
      <c r="E42" s="1237" t="s">
        <v>30</v>
      </c>
      <c r="F42" s="1237"/>
      <c r="G42" s="1237"/>
      <c r="H42" s="1238"/>
      <c r="I42" s="389">
        <v>2590</v>
      </c>
      <c r="J42" s="390">
        <v>1966</v>
      </c>
      <c r="K42" s="390">
        <v>1362</v>
      </c>
      <c r="L42" s="390">
        <v>752</v>
      </c>
      <c r="M42" s="391">
        <v>386</v>
      </c>
    </row>
    <row r="43" spans="2:13" ht="27.75" customHeight="1">
      <c r="B43" s="1231"/>
      <c r="C43" s="1232"/>
      <c r="D43" s="84"/>
      <c r="E43" s="1237" t="s">
        <v>31</v>
      </c>
      <c r="F43" s="1237"/>
      <c r="G43" s="1237"/>
      <c r="H43" s="1238"/>
      <c r="I43" s="389">
        <v>3792</v>
      </c>
      <c r="J43" s="390">
        <v>3698</v>
      </c>
      <c r="K43" s="390">
        <v>2573</v>
      </c>
      <c r="L43" s="390">
        <v>3614</v>
      </c>
      <c r="M43" s="391">
        <v>4080</v>
      </c>
    </row>
    <row r="44" spans="2:13" ht="27.75" customHeight="1">
      <c r="B44" s="1231"/>
      <c r="C44" s="1232"/>
      <c r="D44" s="84"/>
      <c r="E44" s="1237" t="s">
        <v>32</v>
      </c>
      <c r="F44" s="1237"/>
      <c r="G44" s="1237"/>
      <c r="H44" s="1238"/>
      <c r="I44" s="389">
        <v>7766</v>
      </c>
      <c r="J44" s="390">
        <v>8713</v>
      </c>
      <c r="K44" s="390">
        <v>8177</v>
      </c>
      <c r="L44" s="390">
        <v>7607</v>
      </c>
      <c r="M44" s="391">
        <v>7132</v>
      </c>
    </row>
    <row r="45" spans="2:13" ht="27.75" customHeight="1">
      <c r="B45" s="1231"/>
      <c r="C45" s="1232"/>
      <c r="D45" s="84"/>
      <c r="E45" s="1237" t="s">
        <v>33</v>
      </c>
      <c r="F45" s="1237"/>
      <c r="G45" s="1237"/>
      <c r="H45" s="1238"/>
      <c r="I45" s="389">
        <v>181566</v>
      </c>
      <c r="J45" s="390">
        <v>182780</v>
      </c>
      <c r="K45" s="390">
        <v>181287</v>
      </c>
      <c r="L45" s="390">
        <v>171851</v>
      </c>
      <c r="M45" s="391">
        <v>168919</v>
      </c>
    </row>
    <row r="46" spans="2:13" ht="27.75" customHeight="1">
      <c r="B46" s="1231"/>
      <c r="C46" s="1232"/>
      <c r="D46" s="85"/>
      <c r="E46" s="1239" t="s">
        <v>34</v>
      </c>
      <c r="F46" s="1239"/>
      <c r="G46" s="1239"/>
      <c r="H46" s="1240"/>
      <c r="I46" s="389">
        <v>3153</v>
      </c>
      <c r="J46" s="390">
        <v>2990</v>
      </c>
      <c r="K46" s="390">
        <v>2824</v>
      </c>
      <c r="L46" s="390">
        <v>2147</v>
      </c>
      <c r="M46" s="391">
        <v>1989</v>
      </c>
    </row>
    <row r="47" spans="2:13" ht="27.75" customHeight="1">
      <c r="B47" s="1231"/>
      <c r="C47" s="1232"/>
      <c r="D47" s="86"/>
      <c r="E47" s="1241" t="s">
        <v>35</v>
      </c>
      <c r="F47" s="1242"/>
      <c r="G47" s="1242"/>
      <c r="H47" s="1243"/>
      <c r="I47" s="389" t="s">
        <v>486</v>
      </c>
      <c r="J47" s="390" t="s">
        <v>486</v>
      </c>
      <c r="K47" s="390" t="s">
        <v>486</v>
      </c>
      <c r="L47" s="390" t="s">
        <v>486</v>
      </c>
      <c r="M47" s="391" t="s">
        <v>486</v>
      </c>
    </row>
    <row r="48" spans="2:13" ht="27.75" customHeight="1">
      <c r="B48" s="1231"/>
      <c r="C48" s="1232"/>
      <c r="D48" s="84"/>
      <c r="E48" s="1237" t="s">
        <v>36</v>
      </c>
      <c r="F48" s="1237"/>
      <c r="G48" s="1237"/>
      <c r="H48" s="1238"/>
      <c r="I48" s="389" t="s">
        <v>486</v>
      </c>
      <c r="J48" s="390" t="s">
        <v>486</v>
      </c>
      <c r="K48" s="390" t="s">
        <v>486</v>
      </c>
      <c r="L48" s="390" t="s">
        <v>486</v>
      </c>
      <c r="M48" s="391" t="s">
        <v>486</v>
      </c>
    </row>
    <row r="49" spans="2:13" ht="27.75" customHeight="1">
      <c r="B49" s="1233"/>
      <c r="C49" s="1234"/>
      <c r="D49" s="84"/>
      <c r="E49" s="1237" t="s">
        <v>37</v>
      </c>
      <c r="F49" s="1237"/>
      <c r="G49" s="1237"/>
      <c r="H49" s="1238"/>
      <c r="I49" s="389" t="s">
        <v>486</v>
      </c>
      <c r="J49" s="390" t="s">
        <v>486</v>
      </c>
      <c r="K49" s="390" t="s">
        <v>486</v>
      </c>
      <c r="L49" s="390" t="s">
        <v>486</v>
      </c>
      <c r="M49" s="391" t="s">
        <v>486</v>
      </c>
    </row>
    <row r="50" spans="2:13" ht="27.75" customHeight="1">
      <c r="B50" s="1244" t="s">
        <v>38</v>
      </c>
      <c r="C50" s="1245"/>
      <c r="D50" s="87"/>
      <c r="E50" s="1237" t="s">
        <v>39</v>
      </c>
      <c r="F50" s="1237"/>
      <c r="G50" s="1237"/>
      <c r="H50" s="1238"/>
      <c r="I50" s="389">
        <v>84754</v>
      </c>
      <c r="J50" s="390">
        <v>80507</v>
      </c>
      <c r="K50" s="390">
        <v>67625</v>
      </c>
      <c r="L50" s="390">
        <v>47304</v>
      </c>
      <c r="M50" s="391">
        <v>48466</v>
      </c>
    </row>
    <row r="51" spans="2:13" ht="27.75" customHeight="1">
      <c r="B51" s="1231"/>
      <c r="C51" s="1232"/>
      <c r="D51" s="84"/>
      <c r="E51" s="1237" t="s">
        <v>40</v>
      </c>
      <c r="F51" s="1237"/>
      <c r="G51" s="1237"/>
      <c r="H51" s="1238"/>
      <c r="I51" s="389">
        <v>7675</v>
      </c>
      <c r="J51" s="390">
        <v>7298</v>
      </c>
      <c r="K51" s="390">
        <v>6966</v>
      </c>
      <c r="L51" s="390">
        <v>9158</v>
      </c>
      <c r="M51" s="391">
        <v>8828</v>
      </c>
    </row>
    <row r="52" spans="2:13" ht="27.75" customHeight="1">
      <c r="B52" s="1233"/>
      <c r="C52" s="1234"/>
      <c r="D52" s="84"/>
      <c r="E52" s="1237" t="s">
        <v>41</v>
      </c>
      <c r="F52" s="1237"/>
      <c r="G52" s="1237"/>
      <c r="H52" s="1238"/>
      <c r="I52" s="389">
        <v>762170</v>
      </c>
      <c r="J52" s="390">
        <v>756326</v>
      </c>
      <c r="K52" s="390">
        <v>753912</v>
      </c>
      <c r="L52" s="390">
        <v>755980</v>
      </c>
      <c r="M52" s="391">
        <v>745750</v>
      </c>
    </row>
    <row r="53" spans="2:13" ht="27.75" customHeight="1" thickBot="1">
      <c r="B53" s="1246" t="s">
        <v>42</v>
      </c>
      <c r="C53" s="1247"/>
      <c r="D53" s="88"/>
      <c r="E53" s="1248" t="s">
        <v>43</v>
      </c>
      <c r="F53" s="1248"/>
      <c r="G53" s="1248"/>
      <c r="H53" s="1249"/>
      <c r="I53" s="392">
        <v>573630</v>
      </c>
      <c r="J53" s="393">
        <v>585609</v>
      </c>
      <c r="K53" s="393">
        <v>600625</v>
      </c>
      <c r="L53" s="393">
        <v>624870</v>
      </c>
      <c r="M53" s="394">
        <v>630502</v>
      </c>
    </row>
    <row r="54" spans="2:13" ht="27.75" customHeight="1">
      <c r="B54" s="89"/>
      <c r="C54" s="89"/>
      <c r="D54" s="89"/>
      <c r="E54" s="90"/>
      <c r="F54" s="90"/>
      <c r="G54" s="90"/>
      <c r="H54" s="90"/>
      <c r="I54" s="91"/>
      <c r="J54" s="91"/>
      <c r="K54" s="91"/>
      <c r="L54" s="91"/>
      <c r="M54" s="91"/>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gOfuVgBc5uFfhOAxvEb8mIbDwTud1M7iPT4oHPW783LZfMKBiMGdPJIhHvy+LX4cLsD2VtCN6W2JGzGnrUvcA==" saltValue="d/NHgTUC+tTJmXwuCQ5y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Normal="100" zoomScaleSheetLayoutView="100" workbookViewId="0"/>
  </sheetViews>
  <sheetFormatPr defaultColWidth="0" defaultRowHeight="0" customHeight="1" zeroHeight="1"/>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2" t="s">
        <v>44</v>
      </c>
    </row>
    <row r="54" spans="2:8" ht="29.25" customHeight="1" thickBot="1">
      <c r="B54" s="93" t="s">
        <v>1</v>
      </c>
      <c r="C54" s="94"/>
      <c r="D54" s="94"/>
      <c r="E54" s="95" t="s">
        <v>2</v>
      </c>
      <c r="F54" s="96" t="s">
        <v>528</v>
      </c>
      <c r="G54" s="96" t="s">
        <v>529</v>
      </c>
      <c r="H54" s="97" t="s">
        <v>530</v>
      </c>
    </row>
    <row r="55" spans="2:8" ht="52.5" customHeight="1">
      <c r="B55" s="98"/>
      <c r="C55" s="1258" t="s">
        <v>45</v>
      </c>
      <c r="D55" s="1258"/>
      <c r="E55" s="1259"/>
      <c r="F55" s="99">
        <v>7334</v>
      </c>
      <c r="G55" s="99">
        <v>7256</v>
      </c>
      <c r="H55" s="100">
        <v>7212</v>
      </c>
    </row>
    <row r="56" spans="2:8" ht="52.5" customHeight="1">
      <c r="B56" s="101"/>
      <c r="C56" s="1260" t="s">
        <v>46</v>
      </c>
      <c r="D56" s="1260"/>
      <c r="E56" s="1261"/>
      <c r="F56" s="102">
        <v>9515</v>
      </c>
      <c r="G56" s="102">
        <v>8719</v>
      </c>
      <c r="H56" s="103">
        <v>7521</v>
      </c>
    </row>
    <row r="57" spans="2:8" ht="53.25" customHeight="1">
      <c r="B57" s="101"/>
      <c r="C57" s="1262" t="s">
        <v>47</v>
      </c>
      <c r="D57" s="1262"/>
      <c r="E57" s="1263"/>
      <c r="F57" s="104">
        <v>65438</v>
      </c>
      <c r="G57" s="104">
        <v>42292</v>
      </c>
      <c r="H57" s="105">
        <v>40439</v>
      </c>
    </row>
    <row r="58" spans="2:8" ht="45.75" customHeight="1">
      <c r="B58" s="106"/>
      <c r="C58" s="1250" t="s">
        <v>595</v>
      </c>
      <c r="D58" s="1251"/>
      <c r="E58" s="1252"/>
      <c r="F58" s="107">
        <v>9475</v>
      </c>
      <c r="G58" s="107">
        <v>7980</v>
      </c>
      <c r="H58" s="108">
        <v>7483</v>
      </c>
    </row>
    <row r="59" spans="2:8" ht="45.75" customHeight="1">
      <c r="B59" s="106"/>
      <c r="C59" s="1250" t="s">
        <v>596</v>
      </c>
      <c r="D59" s="1251"/>
      <c r="E59" s="1252"/>
      <c r="F59" s="107">
        <v>7823</v>
      </c>
      <c r="G59" s="107">
        <v>7183</v>
      </c>
      <c r="H59" s="108">
        <v>7183</v>
      </c>
    </row>
    <row r="60" spans="2:8" ht="45.75" customHeight="1">
      <c r="B60" s="106"/>
      <c r="C60" s="1250" t="s">
        <v>597</v>
      </c>
      <c r="D60" s="1251"/>
      <c r="E60" s="1252"/>
      <c r="F60" s="107">
        <v>3172</v>
      </c>
      <c r="G60" s="107">
        <v>3438</v>
      </c>
      <c r="H60" s="108">
        <v>3439</v>
      </c>
    </row>
    <row r="61" spans="2:8" ht="45.75" customHeight="1">
      <c r="B61" s="106"/>
      <c r="C61" s="1250" t="s">
        <v>598</v>
      </c>
      <c r="D61" s="1251"/>
      <c r="E61" s="1252"/>
      <c r="F61" s="107">
        <v>3201</v>
      </c>
      <c r="G61" s="107">
        <v>3044</v>
      </c>
      <c r="H61" s="108">
        <v>3044</v>
      </c>
    </row>
    <row r="62" spans="2:8" ht="45.75" customHeight="1" thickBot="1">
      <c r="B62" s="109"/>
      <c r="C62" s="1253" t="s">
        <v>599</v>
      </c>
      <c r="D62" s="1254"/>
      <c r="E62" s="1255"/>
      <c r="F62" s="110">
        <v>22411</v>
      </c>
      <c r="G62" s="110">
        <v>3022</v>
      </c>
      <c r="H62" s="111">
        <v>2903</v>
      </c>
    </row>
    <row r="63" spans="2:8" ht="52.5" customHeight="1" thickBot="1">
      <c r="B63" s="112"/>
      <c r="C63" s="1256" t="s">
        <v>48</v>
      </c>
      <c r="D63" s="1256"/>
      <c r="E63" s="1257"/>
      <c r="F63" s="113">
        <v>82287</v>
      </c>
      <c r="G63" s="113">
        <v>58266</v>
      </c>
      <c r="H63" s="114">
        <v>55172</v>
      </c>
    </row>
    <row r="64" spans="2:8" ht="15" customHeight="1"/>
    <row r="65" ht="0" hidden="1" customHeight="1"/>
    <row r="66" ht="0" hidden="1" customHeight="1"/>
  </sheetData>
  <sheetProtection algorithmName="SHA-512" hashValue="zlk0dEn6Jib759cV4167Bv58UclU+yh0GRVejOZfyxkvCMHEw/74ZelOMb07CdeuAULDRI8SrLFvYuMO1H9DUA==" saltValue="Y+khEosdEoHfVm97MbXP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6328125" style="1266" customWidth="1"/>
    <col min="2" max="107" width="2.453125" style="1266" customWidth="1"/>
    <col min="108" max="108" width="6.08984375" style="1274" customWidth="1"/>
    <col min="109" max="109" width="5.90625" style="1273" customWidth="1"/>
    <col min="110" max="110" width="19.08984375" style="1266" hidden="1"/>
    <col min="111" max="115" width="12.6328125" style="1266" hidden="1"/>
    <col min="116" max="349" width="8.6328125" style="1266" hidden="1"/>
    <col min="350" max="355" width="14.90625" style="1266" hidden="1"/>
    <col min="356" max="357" width="15.90625" style="1266" hidden="1"/>
    <col min="358" max="363" width="16.08984375" style="1266" hidden="1"/>
    <col min="364" max="364" width="6.08984375" style="1266" hidden="1"/>
    <col min="365" max="365" width="3" style="1266" hidden="1"/>
    <col min="366" max="605" width="8.6328125" style="1266" hidden="1"/>
    <col min="606" max="611" width="14.90625" style="1266" hidden="1"/>
    <col min="612" max="613" width="15.90625" style="1266" hidden="1"/>
    <col min="614" max="619" width="16.08984375" style="1266" hidden="1"/>
    <col min="620" max="620" width="6.08984375" style="1266" hidden="1"/>
    <col min="621" max="621" width="3" style="1266" hidden="1"/>
    <col min="622" max="861" width="8.6328125" style="1266" hidden="1"/>
    <col min="862" max="867" width="14.90625" style="1266" hidden="1"/>
    <col min="868" max="869" width="15.90625" style="1266" hidden="1"/>
    <col min="870" max="875" width="16.08984375" style="1266" hidden="1"/>
    <col min="876" max="876" width="6.08984375" style="1266" hidden="1"/>
    <col min="877" max="877" width="3" style="1266" hidden="1"/>
    <col min="878" max="1117" width="8.6328125" style="1266" hidden="1"/>
    <col min="1118" max="1123" width="14.90625" style="1266" hidden="1"/>
    <col min="1124" max="1125" width="15.90625" style="1266" hidden="1"/>
    <col min="1126" max="1131" width="16.08984375" style="1266" hidden="1"/>
    <col min="1132" max="1132" width="6.08984375" style="1266" hidden="1"/>
    <col min="1133" max="1133" width="3" style="1266" hidden="1"/>
    <col min="1134" max="1373" width="8.6328125" style="1266" hidden="1"/>
    <col min="1374" max="1379" width="14.90625" style="1266" hidden="1"/>
    <col min="1380" max="1381" width="15.90625" style="1266" hidden="1"/>
    <col min="1382" max="1387" width="16.08984375" style="1266" hidden="1"/>
    <col min="1388" max="1388" width="6.08984375" style="1266" hidden="1"/>
    <col min="1389" max="1389" width="3" style="1266" hidden="1"/>
    <col min="1390" max="1629" width="8.6328125" style="1266" hidden="1"/>
    <col min="1630" max="1635" width="14.90625" style="1266" hidden="1"/>
    <col min="1636" max="1637" width="15.90625" style="1266" hidden="1"/>
    <col min="1638" max="1643" width="16.08984375" style="1266" hidden="1"/>
    <col min="1644" max="1644" width="6.08984375" style="1266" hidden="1"/>
    <col min="1645" max="1645" width="3" style="1266" hidden="1"/>
    <col min="1646" max="1885" width="8.6328125" style="1266" hidden="1"/>
    <col min="1886" max="1891" width="14.90625" style="1266" hidden="1"/>
    <col min="1892" max="1893" width="15.90625" style="1266" hidden="1"/>
    <col min="1894" max="1899" width="16.08984375" style="1266" hidden="1"/>
    <col min="1900" max="1900" width="6.08984375" style="1266" hidden="1"/>
    <col min="1901" max="1901" width="3" style="1266" hidden="1"/>
    <col min="1902" max="2141" width="8.6328125" style="1266" hidden="1"/>
    <col min="2142" max="2147" width="14.90625" style="1266" hidden="1"/>
    <col min="2148" max="2149" width="15.90625" style="1266" hidden="1"/>
    <col min="2150" max="2155" width="16.08984375" style="1266" hidden="1"/>
    <col min="2156" max="2156" width="6.08984375" style="1266" hidden="1"/>
    <col min="2157" max="2157" width="3" style="1266" hidden="1"/>
    <col min="2158" max="2397" width="8.6328125" style="1266" hidden="1"/>
    <col min="2398" max="2403" width="14.90625" style="1266" hidden="1"/>
    <col min="2404" max="2405" width="15.90625" style="1266" hidden="1"/>
    <col min="2406" max="2411" width="16.08984375" style="1266" hidden="1"/>
    <col min="2412" max="2412" width="6.08984375" style="1266" hidden="1"/>
    <col min="2413" max="2413" width="3" style="1266" hidden="1"/>
    <col min="2414" max="2653" width="8.6328125" style="1266" hidden="1"/>
    <col min="2654" max="2659" width="14.90625" style="1266" hidden="1"/>
    <col min="2660" max="2661" width="15.90625" style="1266" hidden="1"/>
    <col min="2662" max="2667" width="16.08984375" style="1266" hidden="1"/>
    <col min="2668" max="2668" width="6.08984375" style="1266" hidden="1"/>
    <col min="2669" max="2669" width="3" style="1266" hidden="1"/>
    <col min="2670" max="2909" width="8.6328125" style="1266" hidden="1"/>
    <col min="2910" max="2915" width="14.90625" style="1266" hidden="1"/>
    <col min="2916" max="2917" width="15.90625" style="1266" hidden="1"/>
    <col min="2918" max="2923" width="16.08984375" style="1266" hidden="1"/>
    <col min="2924" max="2924" width="6.08984375" style="1266" hidden="1"/>
    <col min="2925" max="2925" width="3" style="1266" hidden="1"/>
    <col min="2926" max="3165" width="8.6328125" style="1266" hidden="1"/>
    <col min="3166" max="3171" width="14.90625" style="1266" hidden="1"/>
    <col min="3172" max="3173" width="15.90625" style="1266" hidden="1"/>
    <col min="3174" max="3179" width="16.08984375" style="1266" hidden="1"/>
    <col min="3180" max="3180" width="6.08984375" style="1266" hidden="1"/>
    <col min="3181" max="3181" width="3" style="1266" hidden="1"/>
    <col min="3182" max="3421" width="8.6328125" style="1266" hidden="1"/>
    <col min="3422" max="3427" width="14.90625" style="1266" hidden="1"/>
    <col min="3428" max="3429" width="15.90625" style="1266" hidden="1"/>
    <col min="3430" max="3435" width="16.08984375" style="1266" hidden="1"/>
    <col min="3436" max="3436" width="6.08984375" style="1266" hidden="1"/>
    <col min="3437" max="3437" width="3" style="1266" hidden="1"/>
    <col min="3438" max="3677" width="8.6328125" style="1266" hidden="1"/>
    <col min="3678" max="3683" width="14.90625" style="1266" hidden="1"/>
    <col min="3684" max="3685" width="15.90625" style="1266" hidden="1"/>
    <col min="3686" max="3691" width="16.08984375" style="1266" hidden="1"/>
    <col min="3692" max="3692" width="6.08984375" style="1266" hidden="1"/>
    <col min="3693" max="3693" width="3" style="1266" hidden="1"/>
    <col min="3694" max="3933" width="8.6328125" style="1266" hidden="1"/>
    <col min="3934" max="3939" width="14.90625" style="1266" hidden="1"/>
    <col min="3940" max="3941" width="15.90625" style="1266" hidden="1"/>
    <col min="3942" max="3947" width="16.08984375" style="1266" hidden="1"/>
    <col min="3948" max="3948" width="6.08984375" style="1266" hidden="1"/>
    <col min="3949" max="3949" width="3" style="1266" hidden="1"/>
    <col min="3950" max="4189" width="8.6328125" style="1266" hidden="1"/>
    <col min="4190" max="4195" width="14.90625" style="1266" hidden="1"/>
    <col min="4196" max="4197" width="15.90625" style="1266" hidden="1"/>
    <col min="4198" max="4203" width="16.08984375" style="1266" hidden="1"/>
    <col min="4204" max="4204" width="6.08984375" style="1266" hidden="1"/>
    <col min="4205" max="4205" width="3" style="1266" hidden="1"/>
    <col min="4206" max="4445" width="8.6328125" style="1266" hidden="1"/>
    <col min="4446" max="4451" width="14.90625" style="1266" hidden="1"/>
    <col min="4452" max="4453" width="15.90625" style="1266" hidden="1"/>
    <col min="4454" max="4459" width="16.08984375" style="1266" hidden="1"/>
    <col min="4460" max="4460" width="6.08984375" style="1266" hidden="1"/>
    <col min="4461" max="4461" width="3" style="1266" hidden="1"/>
    <col min="4462" max="4701" width="8.6328125" style="1266" hidden="1"/>
    <col min="4702" max="4707" width="14.90625" style="1266" hidden="1"/>
    <col min="4708" max="4709" width="15.90625" style="1266" hidden="1"/>
    <col min="4710" max="4715" width="16.08984375" style="1266" hidden="1"/>
    <col min="4716" max="4716" width="6.08984375" style="1266" hidden="1"/>
    <col min="4717" max="4717" width="3" style="1266" hidden="1"/>
    <col min="4718" max="4957" width="8.6328125" style="1266" hidden="1"/>
    <col min="4958" max="4963" width="14.90625" style="1266" hidden="1"/>
    <col min="4964" max="4965" width="15.90625" style="1266" hidden="1"/>
    <col min="4966" max="4971" width="16.08984375" style="1266" hidden="1"/>
    <col min="4972" max="4972" width="6.08984375" style="1266" hidden="1"/>
    <col min="4973" max="4973" width="3" style="1266" hidden="1"/>
    <col min="4974" max="5213" width="8.6328125" style="1266" hidden="1"/>
    <col min="5214" max="5219" width="14.90625" style="1266" hidden="1"/>
    <col min="5220" max="5221" width="15.90625" style="1266" hidden="1"/>
    <col min="5222" max="5227" width="16.08984375" style="1266" hidden="1"/>
    <col min="5228" max="5228" width="6.08984375" style="1266" hidden="1"/>
    <col min="5229" max="5229" width="3" style="1266" hidden="1"/>
    <col min="5230" max="5469" width="8.6328125" style="1266" hidden="1"/>
    <col min="5470" max="5475" width="14.90625" style="1266" hidden="1"/>
    <col min="5476" max="5477" width="15.90625" style="1266" hidden="1"/>
    <col min="5478" max="5483" width="16.08984375" style="1266" hidden="1"/>
    <col min="5484" max="5484" width="6.08984375" style="1266" hidden="1"/>
    <col min="5485" max="5485" width="3" style="1266" hidden="1"/>
    <col min="5486" max="5725" width="8.6328125" style="1266" hidden="1"/>
    <col min="5726" max="5731" width="14.90625" style="1266" hidden="1"/>
    <col min="5732" max="5733" width="15.90625" style="1266" hidden="1"/>
    <col min="5734" max="5739" width="16.08984375" style="1266" hidden="1"/>
    <col min="5740" max="5740" width="6.08984375" style="1266" hidden="1"/>
    <col min="5741" max="5741" width="3" style="1266" hidden="1"/>
    <col min="5742" max="5981" width="8.6328125" style="1266" hidden="1"/>
    <col min="5982" max="5987" width="14.90625" style="1266" hidden="1"/>
    <col min="5988" max="5989" width="15.90625" style="1266" hidden="1"/>
    <col min="5990" max="5995" width="16.08984375" style="1266" hidden="1"/>
    <col min="5996" max="5996" width="6.08984375" style="1266" hidden="1"/>
    <col min="5997" max="5997" width="3" style="1266" hidden="1"/>
    <col min="5998" max="6237" width="8.6328125" style="1266" hidden="1"/>
    <col min="6238" max="6243" width="14.90625" style="1266" hidden="1"/>
    <col min="6244" max="6245" width="15.90625" style="1266" hidden="1"/>
    <col min="6246" max="6251" width="16.08984375" style="1266" hidden="1"/>
    <col min="6252" max="6252" width="6.08984375" style="1266" hidden="1"/>
    <col min="6253" max="6253" width="3" style="1266" hidden="1"/>
    <col min="6254" max="6493" width="8.6328125" style="1266" hidden="1"/>
    <col min="6494" max="6499" width="14.90625" style="1266" hidden="1"/>
    <col min="6500" max="6501" width="15.90625" style="1266" hidden="1"/>
    <col min="6502" max="6507" width="16.08984375" style="1266" hidden="1"/>
    <col min="6508" max="6508" width="6.08984375" style="1266" hidden="1"/>
    <col min="6509" max="6509" width="3" style="1266" hidden="1"/>
    <col min="6510" max="6749" width="8.6328125" style="1266" hidden="1"/>
    <col min="6750" max="6755" width="14.90625" style="1266" hidden="1"/>
    <col min="6756" max="6757" width="15.90625" style="1266" hidden="1"/>
    <col min="6758" max="6763" width="16.08984375" style="1266" hidden="1"/>
    <col min="6764" max="6764" width="6.08984375" style="1266" hidden="1"/>
    <col min="6765" max="6765" width="3" style="1266" hidden="1"/>
    <col min="6766" max="7005" width="8.6328125" style="1266" hidden="1"/>
    <col min="7006" max="7011" width="14.90625" style="1266" hidden="1"/>
    <col min="7012" max="7013" width="15.90625" style="1266" hidden="1"/>
    <col min="7014" max="7019" width="16.08984375" style="1266" hidden="1"/>
    <col min="7020" max="7020" width="6.08984375" style="1266" hidden="1"/>
    <col min="7021" max="7021" width="3" style="1266" hidden="1"/>
    <col min="7022" max="7261" width="8.6328125" style="1266" hidden="1"/>
    <col min="7262" max="7267" width="14.90625" style="1266" hidden="1"/>
    <col min="7268" max="7269" width="15.90625" style="1266" hidden="1"/>
    <col min="7270" max="7275" width="16.08984375" style="1266" hidden="1"/>
    <col min="7276" max="7276" width="6.08984375" style="1266" hidden="1"/>
    <col min="7277" max="7277" width="3" style="1266" hidden="1"/>
    <col min="7278" max="7517" width="8.6328125" style="1266" hidden="1"/>
    <col min="7518" max="7523" width="14.90625" style="1266" hidden="1"/>
    <col min="7524" max="7525" width="15.90625" style="1266" hidden="1"/>
    <col min="7526" max="7531" width="16.08984375" style="1266" hidden="1"/>
    <col min="7532" max="7532" width="6.08984375" style="1266" hidden="1"/>
    <col min="7533" max="7533" width="3" style="1266" hidden="1"/>
    <col min="7534" max="7773" width="8.6328125" style="1266" hidden="1"/>
    <col min="7774" max="7779" width="14.90625" style="1266" hidden="1"/>
    <col min="7780" max="7781" width="15.90625" style="1266" hidden="1"/>
    <col min="7782" max="7787" width="16.08984375" style="1266" hidden="1"/>
    <col min="7788" max="7788" width="6.08984375" style="1266" hidden="1"/>
    <col min="7789" max="7789" width="3" style="1266" hidden="1"/>
    <col min="7790" max="8029" width="8.6328125" style="1266" hidden="1"/>
    <col min="8030" max="8035" width="14.90625" style="1266" hidden="1"/>
    <col min="8036" max="8037" width="15.90625" style="1266" hidden="1"/>
    <col min="8038" max="8043" width="16.08984375" style="1266" hidden="1"/>
    <col min="8044" max="8044" width="6.08984375" style="1266" hidden="1"/>
    <col min="8045" max="8045" width="3" style="1266" hidden="1"/>
    <col min="8046" max="8285" width="8.6328125" style="1266" hidden="1"/>
    <col min="8286" max="8291" width="14.90625" style="1266" hidden="1"/>
    <col min="8292" max="8293" width="15.90625" style="1266" hidden="1"/>
    <col min="8294" max="8299" width="16.08984375" style="1266" hidden="1"/>
    <col min="8300" max="8300" width="6.08984375" style="1266" hidden="1"/>
    <col min="8301" max="8301" width="3" style="1266" hidden="1"/>
    <col min="8302" max="8541" width="8.6328125" style="1266" hidden="1"/>
    <col min="8542" max="8547" width="14.90625" style="1266" hidden="1"/>
    <col min="8548" max="8549" width="15.90625" style="1266" hidden="1"/>
    <col min="8550" max="8555" width="16.08984375" style="1266" hidden="1"/>
    <col min="8556" max="8556" width="6.08984375" style="1266" hidden="1"/>
    <col min="8557" max="8557" width="3" style="1266" hidden="1"/>
    <col min="8558" max="8797" width="8.6328125" style="1266" hidden="1"/>
    <col min="8798" max="8803" width="14.90625" style="1266" hidden="1"/>
    <col min="8804" max="8805" width="15.90625" style="1266" hidden="1"/>
    <col min="8806" max="8811" width="16.08984375" style="1266" hidden="1"/>
    <col min="8812" max="8812" width="6.08984375" style="1266" hidden="1"/>
    <col min="8813" max="8813" width="3" style="1266" hidden="1"/>
    <col min="8814" max="9053" width="8.6328125" style="1266" hidden="1"/>
    <col min="9054" max="9059" width="14.90625" style="1266" hidden="1"/>
    <col min="9060" max="9061" width="15.90625" style="1266" hidden="1"/>
    <col min="9062" max="9067" width="16.08984375" style="1266" hidden="1"/>
    <col min="9068" max="9068" width="6.08984375" style="1266" hidden="1"/>
    <col min="9069" max="9069" width="3" style="1266" hidden="1"/>
    <col min="9070" max="9309" width="8.6328125" style="1266" hidden="1"/>
    <col min="9310" max="9315" width="14.90625" style="1266" hidden="1"/>
    <col min="9316" max="9317" width="15.90625" style="1266" hidden="1"/>
    <col min="9318" max="9323" width="16.08984375" style="1266" hidden="1"/>
    <col min="9324" max="9324" width="6.08984375" style="1266" hidden="1"/>
    <col min="9325" max="9325" width="3" style="1266" hidden="1"/>
    <col min="9326" max="9565" width="8.6328125" style="1266" hidden="1"/>
    <col min="9566" max="9571" width="14.90625" style="1266" hidden="1"/>
    <col min="9572" max="9573" width="15.90625" style="1266" hidden="1"/>
    <col min="9574" max="9579" width="16.08984375" style="1266" hidden="1"/>
    <col min="9580" max="9580" width="6.08984375" style="1266" hidden="1"/>
    <col min="9581" max="9581" width="3" style="1266" hidden="1"/>
    <col min="9582" max="9821" width="8.6328125" style="1266" hidden="1"/>
    <col min="9822" max="9827" width="14.90625" style="1266" hidden="1"/>
    <col min="9828" max="9829" width="15.90625" style="1266" hidden="1"/>
    <col min="9830" max="9835" width="16.08984375" style="1266" hidden="1"/>
    <col min="9836" max="9836" width="6.08984375" style="1266" hidden="1"/>
    <col min="9837" max="9837" width="3" style="1266" hidden="1"/>
    <col min="9838" max="10077" width="8.6328125" style="1266" hidden="1"/>
    <col min="10078" max="10083" width="14.90625" style="1266" hidden="1"/>
    <col min="10084" max="10085" width="15.90625" style="1266" hidden="1"/>
    <col min="10086" max="10091" width="16.08984375" style="1266" hidden="1"/>
    <col min="10092" max="10092" width="6.08984375" style="1266" hidden="1"/>
    <col min="10093" max="10093" width="3" style="1266" hidden="1"/>
    <col min="10094" max="10333" width="8.6328125" style="1266" hidden="1"/>
    <col min="10334" max="10339" width="14.90625" style="1266" hidden="1"/>
    <col min="10340" max="10341" width="15.90625" style="1266" hidden="1"/>
    <col min="10342" max="10347" width="16.08984375" style="1266" hidden="1"/>
    <col min="10348" max="10348" width="6.08984375" style="1266" hidden="1"/>
    <col min="10349" max="10349" width="3" style="1266" hidden="1"/>
    <col min="10350" max="10589" width="8.6328125" style="1266" hidden="1"/>
    <col min="10590" max="10595" width="14.90625" style="1266" hidden="1"/>
    <col min="10596" max="10597" width="15.90625" style="1266" hidden="1"/>
    <col min="10598" max="10603" width="16.08984375" style="1266" hidden="1"/>
    <col min="10604" max="10604" width="6.08984375" style="1266" hidden="1"/>
    <col min="10605" max="10605" width="3" style="1266" hidden="1"/>
    <col min="10606" max="10845" width="8.6328125" style="1266" hidden="1"/>
    <col min="10846" max="10851" width="14.90625" style="1266" hidden="1"/>
    <col min="10852" max="10853" width="15.90625" style="1266" hidden="1"/>
    <col min="10854" max="10859" width="16.08984375" style="1266" hidden="1"/>
    <col min="10860" max="10860" width="6.08984375" style="1266" hidden="1"/>
    <col min="10861" max="10861" width="3" style="1266" hidden="1"/>
    <col min="10862" max="11101" width="8.6328125" style="1266" hidden="1"/>
    <col min="11102" max="11107" width="14.90625" style="1266" hidden="1"/>
    <col min="11108" max="11109" width="15.90625" style="1266" hidden="1"/>
    <col min="11110" max="11115" width="16.08984375" style="1266" hidden="1"/>
    <col min="11116" max="11116" width="6.08984375" style="1266" hidden="1"/>
    <col min="11117" max="11117" width="3" style="1266" hidden="1"/>
    <col min="11118" max="11357" width="8.6328125" style="1266" hidden="1"/>
    <col min="11358" max="11363" width="14.90625" style="1266" hidden="1"/>
    <col min="11364" max="11365" width="15.90625" style="1266" hidden="1"/>
    <col min="11366" max="11371" width="16.08984375" style="1266" hidden="1"/>
    <col min="11372" max="11372" width="6.08984375" style="1266" hidden="1"/>
    <col min="11373" max="11373" width="3" style="1266" hidden="1"/>
    <col min="11374" max="11613" width="8.6328125" style="1266" hidden="1"/>
    <col min="11614" max="11619" width="14.90625" style="1266" hidden="1"/>
    <col min="11620" max="11621" width="15.90625" style="1266" hidden="1"/>
    <col min="11622" max="11627" width="16.08984375" style="1266" hidden="1"/>
    <col min="11628" max="11628" width="6.08984375" style="1266" hidden="1"/>
    <col min="11629" max="11629" width="3" style="1266" hidden="1"/>
    <col min="11630" max="11869" width="8.6328125" style="1266" hidden="1"/>
    <col min="11870" max="11875" width="14.90625" style="1266" hidden="1"/>
    <col min="11876" max="11877" width="15.90625" style="1266" hidden="1"/>
    <col min="11878" max="11883" width="16.08984375" style="1266" hidden="1"/>
    <col min="11884" max="11884" width="6.08984375" style="1266" hidden="1"/>
    <col min="11885" max="11885" width="3" style="1266" hidden="1"/>
    <col min="11886" max="12125" width="8.6328125" style="1266" hidden="1"/>
    <col min="12126" max="12131" width="14.90625" style="1266" hidden="1"/>
    <col min="12132" max="12133" width="15.90625" style="1266" hidden="1"/>
    <col min="12134" max="12139" width="16.08984375" style="1266" hidden="1"/>
    <col min="12140" max="12140" width="6.08984375" style="1266" hidden="1"/>
    <col min="12141" max="12141" width="3" style="1266" hidden="1"/>
    <col min="12142" max="12381" width="8.6328125" style="1266" hidden="1"/>
    <col min="12382" max="12387" width="14.90625" style="1266" hidden="1"/>
    <col min="12388" max="12389" width="15.90625" style="1266" hidden="1"/>
    <col min="12390" max="12395" width="16.08984375" style="1266" hidden="1"/>
    <col min="12396" max="12396" width="6.08984375" style="1266" hidden="1"/>
    <col min="12397" max="12397" width="3" style="1266" hidden="1"/>
    <col min="12398" max="12637" width="8.6328125" style="1266" hidden="1"/>
    <col min="12638" max="12643" width="14.90625" style="1266" hidden="1"/>
    <col min="12644" max="12645" width="15.90625" style="1266" hidden="1"/>
    <col min="12646" max="12651" width="16.08984375" style="1266" hidden="1"/>
    <col min="12652" max="12652" width="6.08984375" style="1266" hidden="1"/>
    <col min="12653" max="12653" width="3" style="1266" hidden="1"/>
    <col min="12654" max="12893" width="8.6328125" style="1266" hidden="1"/>
    <col min="12894" max="12899" width="14.90625" style="1266" hidden="1"/>
    <col min="12900" max="12901" width="15.90625" style="1266" hidden="1"/>
    <col min="12902" max="12907" width="16.08984375" style="1266" hidden="1"/>
    <col min="12908" max="12908" width="6.08984375" style="1266" hidden="1"/>
    <col min="12909" max="12909" width="3" style="1266" hidden="1"/>
    <col min="12910" max="13149" width="8.6328125" style="1266" hidden="1"/>
    <col min="13150" max="13155" width="14.90625" style="1266" hidden="1"/>
    <col min="13156" max="13157" width="15.90625" style="1266" hidden="1"/>
    <col min="13158" max="13163" width="16.08984375" style="1266" hidden="1"/>
    <col min="13164" max="13164" width="6.08984375" style="1266" hidden="1"/>
    <col min="13165" max="13165" width="3" style="1266" hidden="1"/>
    <col min="13166" max="13405" width="8.6328125" style="1266" hidden="1"/>
    <col min="13406" max="13411" width="14.90625" style="1266" hidden="1"/>
    <col min="13412" max="13413" width="15.90625" style="1266" hidden="1"/>
    <col min="13414" max="13419" width="16.08984375" style="1266" hidden="1"/>
    <col min="13420" max="13420" width="6.08984375" style="1266" hidden="1"/>
    <col min="13421" max="13421" width="3" style="1266" hidden="1"/>
    <col min="13422" max="13661" width="8.6328125" style="1266" hidden="1"/>
    <col min="13662" max="13667" width="14.90625" style="1266" hidden="1"/>
    <col min="13668" max="13669" width="15.90625" style="1266" hidden="1"/>
    <col min="13670" max="13675" width="16.08984375" style="1266" hidden="1"/>
    <col min="13676" max="13676" width="6.08984375" style="1266" hidden="1"/>
    <col min="13677" max="13677" width="3" style="1266" hidden="1"/>
    <col min="13678" max="13917" width="8.6328125" style="1266" hidden="1"/>
    <col min="13918" max="13923" width="14.90625" style="1266" hidden="1"/>
    <col min="13924" max="13925" width="15.90625" style="1266" hidden="1"/>
    <col min="13926" max="13931" width="16.08984375" style="1266" hidden="1"/>
    <col min="13932" max="13932" width="6.08984375" style="1266" hidden="1"/>
    <col min="13933" max="13933" width="3" style="1266" hidden="1"/>
    <col min="13934" max="14173" width="8.6328125" style="1266" hidden="1"/>
    <col min="14174" max="14179" width="14.90625" style="1266" hidden="1"/>
    <col min="14180" max="14181" width="15.90625" style="1266" hidden="1"/>
    <col min="14182" max="14187" width="16.08984375" style="1266" hidden="1"/>
    <col min="14188" max="14188" width="6.08984375" style="1266" hidden="1"/>
    <col min="14189" max="14189" width="3" style="1266" hidden="1"/>
    <col min="14190" max="14429" width="8.6328125" style="1266" hidden="1"/>
    <col min="14430" max="14435" width="14.90625" style="1266" hidden="1"/>
    <col min="14436" max="14437" width="15.90625" style="1266" hidden="1"/>
    <col min="14438" max="14443" width="16.08984375" style="1266" hidden="1"/>
    <col min="14444" max="14444" width="6.08984375" style="1266" hidden="1"/>
    <col min="14445" max="14445" width="3" style="1266" hidden="1"/>
    <col min="14446" max="14685" width="8.6328125" style="1266" hidden="1"/>
    <col min="14686" max="14691" width="14.90625" style="1266" hidden="1"/>
    <col min="14692" max="14693" width="15.90625" style="1266" hidden="1"/>
    <col min="14694" max="14699" width="16.08984375" style="1266" hidden="1"/>
    <col min="14700" max="14700" width="6.08984375" style="1266" hidden="1"/>
    <col min="14701" max="14701" width="3" style="1266" hidden="1"/>
    <col min="14702" max="14941" width="8.6328125" style="1266" hidden="1"/>
    <col min="14942" max="14947" width="14.90625" style="1266" hidden="1"/>
    <col min="14948" max="14949" width="15.90625" style="1266" hidden="1"/>
    <col min="14950" max="14955" width="16.08984375" style="1266" hidden="1"/>
    <col min="14956" max="14956" width="6.08984375" style="1266" hidden="1"/>
    <col min="14957" max="14957" width="3" style="1266" hidden="1"/>
    <col min="14958" max="15197" width="8.6328125" style="1266" hidden="1"/>
    <col min="15198" max="15203" width="14.90625" style="1266" hidden="1"/>
    <col min="15204" max="15205" width="15.90625" style="1266" hidden="1"/>
    <col min="15206" max="15211" width="16.08984375" style="1266" hidden="1"/>
    <col min="15212" max="15212" width="6.08984375" style="1266" hidden="1"/>
    <col min="15213" max="15213" width="3" style="1266" hidden="1"/>
    <col min="15214" max="15453" width="8.6328125" style="1266" hidden="1"/>
    <col min="15454" max="15459" width="14.90625" style="1266" hidden="1"/>
    <col min="15460" max="15461" width="15.90625" style="1266" hidden="1"/>
    <col min="15462" max="15467" width="16.08984375" style="1266" hidden="1"/>
    <col min="15468" max="15468" width="6.08984375" style="1266" hidden="1"/>
    <col min="15469" max="15469" width="3" style="1266" hidden="1"/>
    <col min="15470" max="15709" width="8.6328125" style="1266" hidden="1"/>
    <col min="15710" max="15715" width="14.90625" style="1266" hidden="1"/>
    <col min="15716" max="15717" width="15.90625" style="1266" hidden="1"/>
    <col min="15718" max="15723" width="16.08984375" style="1266" hidden="1"/>
    <col min="15724" max="15724" width="6.08984375" style="1266" hidden="1"/>
    <col min="15725" max="15725" width="3" style="1266" hidden="1"/>
    <col min="15726" max="15965" width="8.6328125" style="1266" hidden="1"/>
    <col min="15966" max="15971" width="14.90625" style="1266" hidden="1"/>
    <col min="15972" max="15973" width="15.90625" style="1266" hidden="1"/>
    <col min="15974" max="15979" width="16.08984375" style="1266" hidden="1"/>
    <col min="15980" max="15980" width="6.08984375" style="1266" hidden="1"/>
    <col min="15981" max="15981" width="3" style="1266" hidden="1"/>
    <col min="15982" max="16221" width="8.6328125" style="1266" hidden="1"/>
    <col min="16222" max="16227" width="14.90625" style="1266" hidden="1"/>
    <col min="16228" max="16229" width="15.90625" style="1266" hidden="1"/>
    <col min="16230" max="16235" width="16.08984375" style="1266" hidden="1"/>
    <col min="16236" max="16236" width="6.08984375" style="1266" hidden="1"/>
    <col min="16237" max="16237" width="3" style="1266" hidden="1"/>
    <col min="16238" max="16384" width="8.6328125" style="1266" hidden="1"/>
  </cols>
  <sheetData>
    <row r="1" spans="1:143" ht="42.75" customHeight="1">
      <c r="A1" s="1264"/>
      <c r="B1" s="1265"/>
      <c r="DD1" s="1266"/>
      <c r="DE1" s="1266"/>
    </row>
    <row r="2" spans="1:143" ht="25.5" customHeight="1">
      <c r="A2" s="1267"/>
      <c r="C2" s="1267"/>
      <c r="O2" s="1267"/>
      <c r="P2" s="1267"/>
      <c r="Q2" s="1267"/>
      <c r="R2" s="1267"/>
      <c r="S2" s="1267"/>
      <c r="T2" s="1267"/>
      <c r="U2" s="1267"/>
      <c r="V2" s="1267"/>
      <c r="W2" s="1267"/>
      <c r="X2" s="1267"/>
      <c r="Y2" s="1267"/>
      <c r="Z2" s="1267"/>
      <c r="AA2" s="1267"/>
      <c r="AB2" s="1267"/>
      <c r="AC2" s="1267"/>
      <c r="AD2" s="1267"/>
      <c r="AE2" s="1267"/>
      <c r="AF2" s="1267"/>
      <c r="AG2" s="1267"/>
      <c r="AH2" s="1267"/>
      <c r="AI2" s="1267"/>
      <c r="AU2" s="1267"/>
      <c r="BG2" s="1267"/>
      <c r="BS2" s="1267"/>
      <c r="CE2" s="1267"/>
      <c r="CQ2" s="1267"/>
      <c r="DD2" s="1266"/>
      <c r="DE2" s="1266"/>
    </row>
    <row r="3" spans="1:143" ht="25.5" customHeight="1">
      <c r="A3" s="1267"/>
      <c r="C3" s="1267"/>
      <c r="O3" s="1267"/>
      <c r="P3" s="1267"/>
      <c r="Q3" s="1267"/>
      <c r="R3" s="1267"/>
      <c r="S3" s="1267"/>
      <c r="T3" s="1267"/>
      <c r="U3" s="1267"/>
      <c r="V3" s="1267"/>
      <c r="W3" s="1267"/>
      <c r="X3" s="1267"/>
      <c r="Y3" s="1267"/>
      <c r="Z3" s="1267"/>
      <c r="AA3" s="1267"/>
      <c r="AB3" s="1267"/>
      <c r="AC3" s="1267"/>
      <c r="AD3" s="1267"/>
      <c r="AE3" s="1267"/>
      <c r="AF3" s="1267"/>
      <c r="AG3" s="1267"/>
      <c r="AH3" s="1267"/>
      <c r="AI3" s="1267"/>
      <c r="AU3" s="1267"/>
      <c r="BG3" s="1267"/>
      <c r="BS3" s="1267"/>
      <c r="CE3" s="1267"/>
      <c r="CQ3" s="1267"/>
      <c r="DD3" s="1266"/>
      <c r="DE3" s="1266"/>
    </row>
    <row r="4" spans="1:143" s="278" customFormat="1" ht="13">
      <c r="A4" s="1267"/>
      <c r="B4" s="1267"/>
      <c r="C4" s="1267"/>
      <c r="D4" s="1267"/>
      <c r="E4" s="1267"/>
      <c r="F4" s="1267"/>
      <c r="G4" s="1267"/>
      <c r="H4" s="1267"/>
      <c r="I4" s="1267"/>
      <c r="J4" s="1267"/>
      <c r="K4" s="1267"/>
      <c r="L4" s="1267"/>
      <c r="M4" s="1267"/>
      <c r="N4" s="1267"/>
      <c r="O4" s="1267"/>
      <c r="P4" s="1267"/>
      <c r="Q4" s="1267"/>
      <c r="R4" s="1267"/>
      <c r="S4" s="1267"/>
      <c r="T4" s="1267"/>
      <c r="U4" s="1267"/>
      <c r="V4" s="1267"/>
      <c r="W4" s="1267"/>
      <c r="X4" s="1267"/>
      <c r="Y4" s="1267"/>
      <c r="Z4" s="1267"/>
      <c r="AA4" s="1267"/>
      <c r="AB4" s="1267"/>
      <c r="AC4" s="1267"/>
      <c r="AD4" s="1267"/>
      <c r="AE4" s="1267"/>
      <c r="AF4" s="1267"/>
      <c r="AG4" s="1267"/>
      <c r="AH4" s="1267"/>
      <c r="AI4" s="1267"/>
      <c r="AJ4" s="1267"/>
      <c r="AK4" s="1267"/>
      <c r="AL4" s="1267"/>
      <c r="AM4" s="1267"/>
      <c r="AN4" s="1267"/>
      <c r="AO4" s="1267"/>
      <c r="AP4" s="1267"/>
      <c r="AQ4" s="1267"/>
      <c r="AR4" s="1267"/>
      <c r="AS4" s="1267"/>
      <c r="AT4" s="1267"/>
      <c r="AU4" s="1267"/>
      <c r="AV4" s="1267"/>
      <c r="AW4" s="1267"/>
      <c r="AX4" s="1267"/>
      <c r="AY4" s="1267"/>
      <c r="AZ4" s="1267"/>
      <c r="BA4" s="1267"/>
      <c r="BB4" s="1267"/>
      <c r="BC4" s="1267"/>
      <c r="BD4" s="1267"/>
      <c r="BE4" s="1267"/>
      <c r="BF4" s="1267"/>
      <c r="BG4" s="1267"/>
      <c r="BH4" s="1267"/>
      <c r="BI4" s="1267"/>
      <c r="BJ4" s="1267"/>
      <c r="BK4" s="1267"/>
      <c r="BL4" s="1267"/>
      <c r="BM4" s="1267"/>
      <c r="BN4" s="1267"/>
      <c r="BO4" s="1267"/>
      <c r="BP4" s="1267"/>
      <c r="BQ4" s="1267"/>
      <c r="BR4" s="1267"/>
      <c r="BS4" s="1267"/>
      <c r="BT4" s="1267"/>
      <c r="BU4" s="1267"/>
      <c r="BV4" s="1267"/>
      <c r="BW4" s="1267"/>
      <c r="BX4" s="1267"/>
      <c r="BY4" s="1267"/>
      <c r="BZ4" s="1267"/>
      <c r="CA4" s="1267"/>
      <c r="CB4" s="1267"/>
      <c r="CC4" s="1267"/>
      <c r="CD4" s="1267"/>
      <c r="CE4" s="1267"/>
      <c r="CF4" s="1267"/>
      <c r="CG4" s="1267"/>
      <c r="CH4" s="1267"/>
      <c r="CI4" s="1267"/>
      <c r="CJ4" s="1267"/>
      <c r="CK4" s="1267"/>
      <c r="CL4" s="1267"/>
      <c r="CM4" s="1267"/>
      <c r="CN4" s="1267"/>
      <c r="CO4" s="1267"/>
      <c r="CP4" s="1267"/>
      <c r="CQ4" s="1267"/>
      <c r="CR4" s="1267"/>
      <c r="CS4" s="1267"/>
      <c r="CT4" s="1267"/>
      <c r="CU4" s="1267"/>
      <c r="CV4" s="1267"/>
      <c r="CW4" s="1267"/>
      <c r="CX4" s="1267"/>
      <c r="CY4" s="1267"/>
      <c r="CZ4" s="1267"/>
      <c r="DA4" s="1267"/>
      <c r="DB4" s="1267"/>
      <c r="DC4" s="1267"/>
      <c r="DD4" s="1267"/>
      <c r="DE4" s="1267"/>
      <c r="DF4" s="279"/>
      <c r="DG4" s="279"/>
      <c r="DH4" s="279"/>
      <c r="DI4" s="279"/>
      <c r="DJ4" s="279"/>
      <c r="DK4" s="279"/>
      <c r="DL4" s="279"/>
      <c r="DM4" s="279"/>
      <c r="DN4" s="279"/>
      <c r="DO4" s="279"/>
      <c r="DP4" s="279"/>
      <c r="DQ4" s="279"/>
      <c r="DR4" s="279"/>
      <c r="DS4" s="279"/>
      <c r="DT4" s="279"/>
      <c r="DU4" s="279"/>
      <c r="DV4" s="279"/>
      <c r="DW4" s="279"/>
    </row>
    <row r="5" spans="1:143" s="278" customFormat="1" ht="13">
      <c r="A5" s="1267"/>
      <c r="B5" s="1267"/>
      <c r="C5" s="1267"/>
      <c r="D5" s="1267"/>
      <c r="E5" s="1267"/>
      <c r="F5" s="1267"/>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7"/>
      <c r="AI5" s="1267"/>
      <c r="AJ5" s="1267"/>
      <c r="AK5" s="1267"/>
      <c r="AL5" s="1267"/>
      <c r="AM5" s="1267"/>
      <c r="AN5" s="1267"/>
      <c r="AO5" s="1267"/>
      <c r="AP5" s="1267"/>
      <c r="AQ5" s="1267"/>
      <c r="AR5" s="1267"/>
      <c r="AS5" s="1267"/>
      <c r="AT5" s="1267"/>
      <c r="AU5" s="1267"/>
      <c r="AV5" s="1267"/>
      <c r="AW5" s="1267"/>
      <c r="AX5" s="1267"/>
      <c r="AY5" s="1267"/>
      <c r="AZ5" s="1267"/>
      <c r="BA5" s="1267"/>
      <c r="BB5" s="1267"/>
      <c r="BC5" s="1267"/>
      <c r="BD5" s="1267"/>
      <c r="BE5" s="1267"/>
      <c r="BF5" s="1267"/>
      <c r="BG5" s="1267"/>
      <c r="BH5" s="1267"/>
      <c r="BI5" s="1267"/>
      <c r="BJ5" s="1267"/>
      <c r="BK5" s="1267"/>
      <c r="BL5" s="1267"/>
      <c r="BM5" s="1267"/>
      <c r="BN5" s="1267"/>
      <c r="BO5" s="1267"/>
      <c r="BP5" s="1267"/>
      <c r="BQ5" s="1267"/>
      <c r="BR5" s="1267"/>
      <c r="BS5" s="1267"/>
      <c r="BT5" s="1267"/>
      <c r="BU5" s="1267"/>
      <c r="BV5" s="1267"/>
      <c r="BW5" s="1267"/>
      <c r="BX5" s="1267"/>
      <c r="BY5" s="1267"/>
      <c r="BZ5" s="1267"/>
      <c r="CA5" s="1267"/>
      <c r="CB5" s="1267"/>
      <c r="CC5" s="1267"/>
      <c r="CD5" s="1267"/>
      <c r="CE5" s="1267"/>
      <c r="CF5" s="1267"/>
      <c r="CG5" s="1267"/>
      <c r="CH5" s="1267"/>
      <c r="CI5" s="1267"/>
      <c r="CJ5" s="1267"/>
      <c r="CK5" s="1267"/>
      <c r="CL5" s="1267"/>
      <c r="CM5" s="1267"/>
      <c r="CN5" s="1267"/>
      <c r="CO5" s="1267"/>
      <c r="CP5" s="1267"/>
      <c r="CQ5" s="1267"/>
      <c r="CR5" s="1267"/>
      <c r="CS5" s="1267"/>
      <c r="CT5" s="1267"/>
      <c r="CU5" s="1267"/>
      <c r="CV5" s="1267"/>
      <c r="CW5" s="1267"/>
      <c r="CX5" s="1267"/>
      <c r="CY5" s="1267"/>
      <c r="CZ5" s="1267"/>
      <c r="DA5" s="1267"/>
      <c r="DB5" s="1267"/>
      <c r="DC5" s="1267"/>
      <c r="DD5" s="1267"/>
      <c r="DE5" s="1267"/>
      <c r="DF5" s="279"/>
      <c r="DG5" s="279"/>
      <c r="DH5" s="279"/>
      <c r="DI5" s="279"/>
      <c r="DJ5" s="279"/>
      <c r="DK5" s="279"/>
      <c r="DL5" s="279"/>
      <c r="DM5" s="279"/>
      <c r="DN5" s="279"/>
      <c r="DO5" s="279"/>
      <c r="DP5" s="279"/>
      <c r="DQ5" s="279"/>
      <c r="DR5" s="279"/>
      <c r="DS5" s="279"/>
      <c r="DT5" s="279"/>
      <c r="DU5" s="279"/>
      <c r="DV5" s="279"/>
      <c r="DW5" s="279"/>
    </row>
    <row r="6" spans="1:143" s="278" customFormat="1" ht="13">
      <c r="A6" s="1267"/>
      <c r="B6" s="1267"/>
      <c r="C6" s="1267"/>
      <c r="D6" s="1267"/>
      <c r="E6" s="1267"/>
      <c r="F6" s="1267"/>
      <c r="G6" s="1267"/>
      <c r="H6" s="1267"/>
      <c r="I6" s="1267"/>
      <c r="J6" s="1267"/>
      <c r="K6" s="1267"/>
      <c r="L6" s="1267"/>
      <c r="M6" s="1267"/>
      <c r="N6" s="1267"/>
      <c r="O6" s="1267"/>
      <c r="P6" s="1267"/>
      <c r="Q6" s="1267"/>
      <c r="R6" s="1267"/>
      <c r="S6" s="1267"/>
      <c r="T6" s="1267"/>
      <c r="U6" s="1267"/>
      <c r="V6" s="1267"/>
      <c r="W6" s="1267"/>
      <c r="X6" s="1267"/>
      <c r="Y6" s="1267"/>
      <c r="Z6" s="1267"/>
      <c r="AA6" s="1267"/>
      <c r="AB6" s="1267"/>
      <c r="AC6" s="1267"/>
      <c r="AD6" s="1267"/>
      <c r="AE6" s="1267"/>
      <c r="AF6" s="1267"/>
      <c r="AG6" s="1267"/>
      <c r="AH6" s="1267"/>
      <c r="AI6" s="1267"/>
      <c r="AJ6" s="1267"/>
      <c r="AK6" s="1267"/>
      <c r="AL6" s="1267"/>
      <c r="AM6" s="1267"/>
      <c r="AN6" s="1267"/>
      <c r="AO6" s="1267"/>
      <c r="AP6" s="1267"/>
      <c r="AQ6" s="1267"/>
      <c r="AR6" s="1267"/>
      <c r="AS6" s="1267"/>
      <c r="AT6" s="1267"/>
      <c r="AU6" s="1267"/>
      <c r="AV6" s="1267"/>
      <c r="AW6" s="1267"/>
      <c r="AX6" s="1267"/>
      <c r="AY6" s="1267"/>
      <c r="AZ6" s="1267"/>
      <c r="BA6" s="1267"/>
      <c r="BB6" s="1267"/>
      <c r="BC6" s="1267"/>
      <c r="BD6" s="1267"/>
      <c r="BE6" s="1267"/>
      <c r="BF6" s="1267"/>
      <c r="BG6" s="1267"/>
      <c r="BH6" s="1267"/>
      <c r="BI6" s="1267"/>
      <c r="BJ6" s="1267"/>
      <c r="BK6" s="1267"/>
      <c r="BL6" s="1267"/>
      <c r="BM6" s="1267"/>
      <c r="BN6" s="1267"/>
      <c r="BO6" s="1267"/>
      <c r="BP6" s="1267"/>
      <c r="BQ6" s="1267"/>
      <c r="BR6" s="1267"/>
      <c r="BS6" s="1267"/>
      <c r="BT6" s="1267"/>
      <c r="BU6" s="1267"/>
      <c r="BV6" s="1267"/>
      <c r="BW6" s="1267"/>
      <c r="BX6" s="1267"/>
      <c r="BY6" s="1267"/>
      <c r="BZ6" s="1267"/>
      <c r="CA6" s="1267"/>
      <c r="CB6" s="1267"/>
      <c r="CC6" s="1267"/>
      <c r="CD6" s="1267"/>
      <c r="CE6" s="1267"/>
      <c r="CF6" s="1267"/>
      <c r="CG6" s="1267"/>
      <c r="CH6" s="1267"/>
      <c r="CI6" s="1267"/>
      <c r="CJ6" s="1267"/>
      <c r="CK6" s="1267"/>
      <c r="CL6" s="1267"/>
      <c r="CM6" s="1267"/>
      <c r="CN6" s="1267"/>
      <c r="CO6" s="1267"/>
      <c r="CP6" s="1267"/>
      <c r="CQ6" s="1267"/>
      <c r="CR6" s="1267"/>
      <c r="CS6" s="1267"/>
      <c r="CT6" s="1267"/>
      <c r="CU6" s="1267"/>
      <c r="CV6" s="1267"/>
      <c r="CW6" s="1267"/>
      <c r="CX6" s="1267"/>
      <c r="CY6" s="1267"/>
      <c r="CZ6" s="1267"/>
      <c r="DA6" s="1267"/>
      <c r="DB6" s="1267"/>
      <c r="DC6" s="1267"/>
      <c r="DD6" s="1267"/>
      <c r="DE6" s="1267"/>
      <c r="DF6" s="279"/>
      <c r="DG6" s="279"/>
      <c r="DH6" s="279"/>
      <c r="DI6" s="279"/>
      <c r="DJ6" s="279"/>
      <c r="DK6" s="279"/>
      <c r="DL6" s="279"/>
      <c r="DM6" s="279"/>
      <c r="DN6" s="279"/>
      <c r="DO6" s="279"/>
      <c r="DP6" s="279"/>
      <c r="DQ6" s="279"/>
      <c r="DR6" s="279"/>
      <c r="DS6" s="279"/>
      <c r="DT6" s="279"/>
      <c r="DU6" s="279"/>
      <c r="DV6" s="279"/>
      <c r="DW6" s="279"/>
    </row>
    <row r="7" spans="1:143" s="278" customFormat="1" ht="13">
      <c r="A7" s="1267"/>
      <c r="B7" s="1267"/>
      <c r="C7" s="1267"/>
      <c r="D7" s="1267"/>
      <c r="E7" s="126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c r="AG7" s="1267"/>
      <c r="AH7" s="1267"/>
      <c r="AI7" s="1267"/>
      <c r="AJ7" s="1267"/>
      <c r="AK7" s="1267"/>
      <c r="AL7" s="1267"/>
      <c r="AM7" s="1267"/>
      <c r="AN7" s="1267"/>
      <c r="AO7" s="1267"/>
      <c r="AP7" s="1267"/>
      <c r="AQ7" s="1267"/>
      <c r="AR7" s="1267"/>
      <c r="AS7" s="1267"/>
      <c r="AT7" s="1267"/>
      <c r="AU7" s="1267"/>
      <c r="AV7" s="1267"/>
      <c r="AW7" s="1267"/>
      <c r="AX7" s="1267"/>
      <c r="AY7" s="1267"/>
      <c r="AZ7" s="1267"/>
      <c r="BA7" s="1267"/>
      <c r="BB7" s="1267"/>
      <c r="BC7" s="1267"/>
      <c r="BD7" s="1267"/>
      <c r="BE7" s="1267"/>
      <c r="BF7" s="1267"/>
      <c r="BG7" s="1267"/>
      <c r="BH7" s="1267"/>
      <c r="BI7" s="1267"/>
      <c r="BJ7" s="1267"/>
      <c r="BK7" s="1267"/>
      <c r="BL7" s="1267"/>
      <c r="BM7" s="1267"/>
      <c r="BN7" s="1267"/>
      <c r="BO7" s="1267"/>
      <c r="BP7" s="1267"/>
      <c r="BQ7" s="1267"/>
      <c r="BR7" s="1267"/>
      <c r="BS7" s="1267"/>
      <c r="BT7" s="1267"/>
      <c r="BU7" s="1267"/>
      <c r="BV7" s="1267"/>
      <c r="BW7" s="1267"/>
      <c r="BX7" s="1267"/>
      <c r="BY7" s="1267"/>
      <c r="BZ7" s="1267"/>
      <c r="CA7" s="1267"/>
      <c r="CB7" s="1267"/>
      <c r="CC7" s="1267"/>
      <c r="CD7" s="1267"/>
      <c r="CE7" s="1267"/>
      <c r="CF7" s="1267"/>
      <c r="CG7" s="1267"/>
      <c r="CH7" s="1267"/>
      <c r="CI7" s="1267"/>
      <c r="CJ7" s="1267"/>
      <c r="CK7" s="1267"/>
      <c r="CL7" s="1267"/>
      <c r="CM7" s="1267"/>
      <c r="CN7" s="1267"/>
      <c r="CO7" s="1267"/>
      <c r="CP7" s="1267"/>
      <c r="CQ7" s="1267"/>
      <c r="CR7" s="1267"/>
      <c r="CS7" s="1267"/>
      <c r="CT7" s="1267"/>
      <c r="CU7" s="1267"/>
      <c r="CV7" s="1267"/>
      <c r="CW7" s="1267"/>
      <c r="CX7" s="1267"/>
      <c r="CY7" s="1267"/>
      <c r="CZ7" s="1267"/>
      <c r="DA7" s="1267"/>
      <c r="DB7" s="1267"/>
      <c r="DC7" s="1267"/>
      <c r="DD7" s="1267"/>
      <c r="DE7" s="1267"/>
      <c r="DF7" s="279"/>
      <c r="DG7" s="279"/>
      <c r="DH7" s="279"/>
      <c r="DI7" s="279"/>
      <c r="DJ7" s="279"/>
      <c r="DK7" s="279"/>
      <c r="DL7" s="279"/>
      <c r="DM7" s="279"/>
      <c r="DN7" s="279"/>
      <c r="DO7" s="279"/>
      <c r="DP7" s="279"/>
      <c r="DQ7" s="279"/>
      <c r="DR7" s="279"/>
      <c r="DS7" s="279"/>
      <c r="DT7" s="279"/>
      <c r="DU7" s="279"/>
      <c r="DV7" s="279"/>
      <c r="DW7" s="279"/>
    </row>
    <row r="8" spans="1:143" s="278" customFormat="1" ht="13">
      <c r="A8" s="1267"/>
      <c r="B8" s="1267"/>
      <c r="C8" s="1267"/>
      <c r="D8" s="1267"/>
      <c r="E8" s="1267"/>
      <c r="F8" s="1267"/>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7"/>
      <c r="AF8" s="1267"/>
      <c r="AG8" s="1267"/>
      <c r="AH8" s="1267"/>
      <c r="AI8" s="1267"/>
      <c r="AJ8" s="1267"/>
      <c r="AK8" s="1267"/>
      <c r="AL8" s="1267"/>
      <c r="AM8" s="1267"/>
      <c r="AN8" s="1267"/>
      <c r="AO8" s="1267"/>
      <c r="AP8" s="1267"/>
      <c r="AQ8" s="1267"/>
      <c r="AR8" s="1267"/>
      <c r="AS8" s="1267"/>
      <c r="AT8" s="1267"/>
      <c r="AU8" s="1267"/>
      <c r="AV8" s="1267"/>
      <c r="AW8" s="1267"/>
      <c r="AX8" s="1267"/>
      <c r="AY8" s="1267"/>
      <c r="AZ8" s="1267"/>
      <c r="BA8" s="1267"/>
      <c r="BB8" s="1267"/>
      <c r="BC8" s="1267"/>
      <c r="BD8" s="1267"/>
      <c r="BE8" s="1267"/>
      <c r="BF8" s="1267"/>
      <c r="BG8" s="1267"/>
      <c r="BH8" s="1267"/>
      <c r="BI8" s="1267"/>
      <c r="BJ8" s="1267"/>
      <c r="BK8" s="1267"/>
      <c r="BL8" s="1267"/>
      <c r="BM8" s="1267"/>
      <c r="BN8" s="1267"/>
      <c r="BO8" s="1267"/>
      <c r="BP8" s="1267"/>
      <c r="BQ8" s="1267"/>
      <c r="BR8" s="1267"/>
      <c r="BS8" s="1267"/>
      <c r="BT8" s="1267"/>
      <c r="BU8" s="1267"/>
      <c r="BV8" s="1267"/>
      <c r="BW8" s="1267"/>
      <c r="BX8" s="1267"/>
      <c r="BY8" s="1267"/>
      <c r="BZ8" s="1267"/>
      <c r="CA8" s="1267"/>
      <c r="CB8" s="1267"/>
      <c r="CC8" s="1267"/>
      <c r="CD8" s="1267"/>
      <c r="CE8" s="1267"/>
      <c r="CF8" s="1267"/>
      <c r="CG8" s="1267"/>
      <c r="CH8" s="1267"/>
      <c r="CI8" s="1267"/>
      <c r="CJ8" s="1267"/>
      <c r="CK8" s="1267"/>
      <c r="CL8" s="1267"/>
      <c r="CM8" s="1267"/>
      <c r="CN8" s="1267"/>
      <c r="CO8" s="1267"/>
      <c r="CP8" s="1267"/>
      <c r="CQ8" s="1267"/>
      <c r="CR8" s="1267"/>
      <c r="CS8" s="1267"/>
      <c r="CT8" s="1267"/>
      <c r="CU8" s="1267"/>
      <c r="CV8" s="1267"/>
      <c r="CW8" s="1267"/>
      <c r="CX8" s="1267"/>
      <c r="CY8" s="1267"/>
      <c r="CZ8" s="1267"/>
      <c r="DA8" s="1267"/>
      <c r="DB8" s="1267"/>
      <c r="DC8" s="1267"/>
      <c r="DD8" s="1267"/>
      <c r="DE8" s="1267"/>
      <c r="DF8" s="279"/>
      <c r="DG8" s="279"/>
      <c r="DH8" s="279"/>
      <c r="DI8" s="279"/>
      <c r="DJ8" s="279"/>
      <c r="DK8" s="279"/>
      <c r="DL8" s="279"/>
      <c r="DM8" s="279"/>
      <c r="DN8" s="279"/>
      <c r="DO8" s="279"/>
      <c r="DP8" s="279"/>
      <c r="DQ8" s="279"/>
      <c r="DR8" s="279"/>
      <c r="DS8" s="279"/>
      <c r="DT8" s="279"/>
      <c r="DU8" s="279"/>
      <c r="DV8" s="279"/>
      <c r="DW8" s="279"/>
    </row>
    <row r="9" spans="1:143" s="278" customFormat="1" ht="13">
      <c r="A9" s="1267"/>
      <c r="B9" s="1267"/>
      <c r="C9" s="1267"/>
      <c r="D9" s="1267"/>
      <c r="E9" s="1267"/>
      <c r="F9" s="1267"/>
      <c r="G9" s="1267"/>
      <c r="H9" s="1267"/>
      <c r="I9" s="1267"/>
      <c r="J9" s="1267"/>
      <c r="K9" s="1267"/>
      <c r="L9" s="1267"/>
      <c r="M9" s="1267"/>
      <c r="N9" s="1267"/>
      <c r="O9" s="1267"/>
      <c r="P9" s="1267"/>
      <c r="Q9" s="1267"/>
      <c r="R9" s="1267"/>
      <c r="S9" s="1267"/>
      <c r="T9" s="1267"/>
      <c r="U9" s="1267"/>
      <c r="V9" s="1267"/>
      <c r="W9" s="1267"/>
      <c r="X9" s="1267"/>
      <c r="Y9" s="1267"/>
      <c r="Z9" s="1267"/>
      <c r="AA9" s="1267"/>
      <c r="AB9" s="1267"/>
      <c r="AC9" s="1267"/>
      <c r="AD9" s="1267"/>
      <c r="AE9" s="1267"/>
      <c r="AF9" s="1267"/>
      <c r="AG9" s="1267"/>
      <c r="AH9" s="1267"/>
      <c r="AI9" s="1267"/>
      <c r="AJ9" s="1267"/>
      <c r="AK9" s="1267"/>
      <c r="AL9" s="1267"/>
      <c r="AM9" s="1267"/>
      <c r="AN9" s="1267"/>
      <c r="AO9" s="1267"/>
      <c r="AP9" s="1267"/>
      <c r="AQ9" s="1267"/>
      <c r="AR9" s="1267"/>
      <c r="AS9" s="1267"/>
      <c r="AT9" s="1267"/>
      <c r="AU9" s="1267"/>
      <c r="AV9" s="1267"/>
      <c r="AW9" s="1267"/>
      <c r="AX9" s="1267"/>
      <c r="AY9" s="1267"/>
      <c r="AZ9" s="1267"/>
      <c r="BA9" s="1267"/>
      <c r="BB9" s="1267"/>
      <c r="BC9" s="1267"/>
      <c r="BD9" s="1267"/>
      <c r="BE9" s="1267"/>
      <c r="BF9" s="1267"/>
      <c r="BG9" s="1267"/>
      <c r="BH9" s="1267"/>
      <c r="BI9" s="1267"/>
      <c r="BJ9" s="1267"/>
      <c r="BK9" s="1267"/>
      <c r="BL9" s="1267"/>
      <c r="BM9" s="1267"/>
      <c r="BN9" s="1267"/>
      <c r="BO9" s="1267"/>
      <c r="BP9" s="1267"/>
      <c r="BQ9" s="1267"/>
      <c r="BR9" s="1267"/>
      <c r="BS9" s="1267"/>
      <c r="BT9" s="1267"/>
      <c r="BU9" s="1267"/>
      <c r="BV9" s="1267"/>
      <c r="BW9" s="1267"/>
      <c r="BX9" s="1267"/>
      <c r="BY9" s="1267"/>
      <c r="BZ9" s="1267"/>
      <c r="CA9" s="1267"/>
      <c r="CB9" s="1267"/>
      <c r="CC9" s="1267"/>
      <c r="CD9" s="1267"/>
      <c r="CE9" s="1267"/>
      <c r="CF9" s="1267"/>
      <c r="CG9" s="1267"/>
      <c r="CH9" s="1267"/>
      <c r="CI9" s="1267"/>
      <c r="CJ9" s="1267"/>
      <c r="CK9" s="1267"/>
      <c r="CL9" s="1267"/>
      <c r="CM9" s="1267"/>
      <c r="CN9" s="1267"/>
      <c r="CO9" s="1267"/>
      <c r="CP9" s="1267"/>
      <c r="CQ9" s="1267"/>
      <c r="CR9" s="1267"/>
      <c r="CS9" s="1267"/>
      <c r="CT9" s="1267"/>
      <c r="CU9" s="1267"/>
      <c r="CV9" s="1267"/>
      <c r="CW9" s="1267"/>
      <c r="CX9" s="1267"/>
      <c r="CY9" s="1267"/>
      <c r="CZ9" s="1267"/>
      <c r="DA9" s="1267"/>
      <c r="DB9" s="1267"/>
      <c r="DC9" s="1267"/>
      <c r="DD9" s="1267"/>
      <c r="DE9" s="1267"/>
      <c r="DF9" s="279"/>
      <c r="DG9" s="279"/>
      <c r="DH9" s="279"/>
      <c r="DI9" s="279"/>
      <c r="DJ9" s="279"/>
      <c r="DK9" s="279"/>
      <c r="DL9" s="279"/>
      <c r="DM9" s="279"/>
      <c r="DN9" s="279"/>
      <c r="DO9" s="279"/>
      <c r="DP9" s="279"/>
      <c r="DQ9" s="279"/>
      <c r="DR9" s="279"/>
      <c r="DS9" s="279"/>
      <c r="DT9" s="279"/>
      <c r="DU9" s="279"/>
      <c r="DV9" s="279"/>
      <c r="DW9" s="279"/>
    </row>
    <row r="10" spans="1:143" s="278" customFormat="1" ht="13">
      <c r="A10" s="1267"/>
      <c r="B10" s="1267"/>
      <c r="C10" s="1267"/>
      <c r="D10" s="1267"/>
      <c r="E10" s="1267"/>
      <c r="F10" s="1267"/>
      <c r="G10" s="1267"/>
      <c r="H10" s="1267"/>
      <c r="I10" s="1267"/>
      <c r="J10" s="1267"/>
      <c r="K10" s="1267"/>
      <c r="L10" s="1267"/>
      <c r="M10" s="1267"/>
      <c r="N10" s="1267"/>
      <c r="O10" s="1267"/>
      <c r="P10" s="1267"/>
      <c r="Q10" s="1267"/>
      <c r="R10" s="1267"/>
      <c r="S10" s="1267"/>
      <c r="T10" s="1267"/>
      <c r="U10" s="1267"/>
      <c r="V10" s="1267"/>
      <c r="W10" s="1267"/>
      <c r="X10" s="1267"/>
      <c r="Y10" s="1267"/>
      <c r="Z10" s="1267"/>
      <c r="AA10" s="1267"/>
      <c r="AB10" s="1267"/>
      <c r="AC10" s="1267"/>
      <c r="AD10" s="1267"/>
      <c r="AE10" s="1267"/>
      <c r="AF10" s="1267"/>
      <c r="AG10" s="1267"/>
      <c r="AH10" s="1267"/>
      <c r="AI10" s="1267"/>
      <c r="AJ10" s="1267"/>
      <c r="AK10" s="1267"/>
      <c r="AL10" s="1267"/>
      <c r="AM10" s="1267"/>
      <c r="AN10" s="1267"/>
      <c r="AO10" s="1267"/>
      <c r="AP10" s="1267"/>
      <c r="AQ10" s="1267"/>
      <c r="AR10" s="1267"/>
      <c r="AS10" s="1267"/>
      <c r="AT10" s="1267"/>
      <c r="AU10" s="1267"/>
      <c r="AV10" s="1267"/>
      <c r="AW10" s="1267"/>
      <c r="AX10" s="1267"/>
      <c r="AY10" s="1267"/>
      <c r="AZ10" s="1267"/>
      <c r="BA10" s="1267"/>
      <c r="BB10" s="1267"/>
      <c r="BC10" s="1267"/>
      <c r="BD10" s="1267"/>
      <c r="BE10" s="1267"/>
      <c r="BF10" s="1267"/>
      <c r="BG10" s="1267"/>
      <c r="BH10" s="1267"/>
      <c r="BI10" s="1267"/>
      <c r="BJ10" s="1267"/>
      <c r="BK10" s="1267"/>
      <c r="BL10" s="1267"/>
      <c r="BM10" s="1267"/>
      <c r="BN10" s="1267"/>
      <c r="BO10" s="1267"/>
      <c r="BP10" s="1267"/>
      <c r="BQ10" s="1267"/>
      <c r="BR10" s="1267"/>
      <c r="BS10" s="1267"/>
      <c r="BT10" s="1267"/>
      <c r="BU10" s="1267"/>
      <c r="BV10" s="1267"/>
      <c r="BW10" s="1267"/>
      <c r="BX10" s="1267"/>
      <c r="BY10" s="1267"/>
      <c r="BZ10" s="1267"/>
      <c r="CA10" s="1267"/>
      <c r="CB10" s="1267"/>
      <c r="CC10" s="1267"/>
      <c r="CD10" s="1267"/>
      <c r="CE10" s="1267"/>
      <c r="CF10" s="1267"/>
      <c r="CG10" s="1267"/>
      <c r="CH10" s="1267"/>
      <c r="CI10" s="1267"/>
      <c r="CJ10" s="1267"/>
      <c r="CK10" s="1267"/>
      <c r="CL10" s="1267"/>
      <c r="CM10" s="1267"/>
      <c r="CN10" s="1267"/>
      <c r="CO10" s="1267"/>
      <c r="CP10" s="1267"/>
      <c r="CQ10" s="1267"/>
      <c r="CR10" s="1267"/>
      <c r="CS10" s="1267"/>
      <c r="CT10" s="1267"/>
      <c r="CU10" s="1267"/>
      <c r="CV10" s="1267"/>
      <c r="CW10" s="1267"/>
      <c r="CX10" s="1267"/>
      <c r="CY10" s="1267"/>
      <c r="CZ10" s="1267"/>
      <c r="DA10" s="1267"/>
      <c r="DB10" s="1267"/>
      <c r="DC10" s="1267"/>
      <c r="DD10" s="1267"/>
      <c r="DE10" s="1267"/>
      <c r="DF10" s="279"/>
      <c r="DG10" s="279"/>
      <c r="DH10" s="279"/>
      <c r="DI10" s="279"/>
      <c r="DJ10" s="279"/>
      <c r="DK10" s="279"/>
      <c r="DL10" s="279"/>
      <c r="DM10" s="279"/>
      <c r="DN10" s="279"/>
      <c r="DO10" s="279"/>
      <c r="DP10" s="279"/>
      <c r="DQ10" s="279"/>
      <c r="DR10" s="279"/>
      <c r="DS10" s="279"/>
      <c r="DT10" s="279"/>
      <c r="DU10" s="279"/>
      <c r="DV10" s="279"/>
      <c r="DW10" s="279"/>
      <c r="EM10" s="278" t="s">
        <v>600</v>
      </c>
    </row>
    <row r="11" spans="1:143" s="278" customFormat="1" ht="13">
      <c r="A11" s="1267"/>
      <c r="B11" s="1267"/>
      <c r="C11" s="1267"/>
      <c r="D11" s="1267"/>
      <c r="E11" s="1267"/>
      <c r="F11" s="1267"/>
      <c r="G11" s="1267"/>
      <c r="H11" s="1267"/>
      <c r="I11" s="1267"/>
      <c r="J11" s="1267"/>
      <c r="K11" s="1267"/>
      <c r="L11" s="1267"/>
      <c r="M11" s="1267"/>
      <c r="N11" s="1267"/>
      <c r="O11" s="1267"/>
      <c r="P11" s="1267"/>
      <c r="Q11" s="1267"/>
      <c r="R11" s="1267"/>
      <c r="S11" s="1267"/>
      <c r="T11" s="1267"/>
      <c r="U11" s="1267"/>
      <c r="V11" s="1267"/>
      <c r="W11" s="1267"/>
      <c r="X11" s="1267"/>
      <c r="Y11" s="1267"/>
      <c r="Z11" s="1267"/>
      <c r="AA11" s="1267"/>
      <c r="AB11" s="1267"/>
      <c r="AC11" s="1267"/>
      <c r="AD11" s="1267"/>
      <c r="AE11" s="1267"/>
      <c r="AF11" s="1267"/>
      <c r="AG11" s="1267"/>
      <c r="AH11" s="1267"/>
      <c r="AI11" s="1267"/>
      <c r="AJ11" s="1267"/>
      <c r="AK11" s="1267"/>
      <c r="AL11" s="1267"/>
      <c r="AM11" s="1267"/>
      <c r="AN11" s="1267"/>
      <c r="AO11" s="1267"/>
      <c r="AP11" s="1267"/>
      <c r="AQ11" s="1267"/>
      <c r="AR11" s="1267"/>
      <c r="AS11" s="1267"/>
      <c r="AT11" s="1267"/>
      <c r="AU11" s="1267"/>
      <c r="AV11" s="1267"/>
      <c r="AW11" s="1267"/>
      <c r="AX11" s="1267"/>
      <c r="AY11" s="1267"/>
      <c r="AZ11" s="1267"/>
      <c r="BA11" s="1267"/>
      <c r="BB11" s="1267"/>
      <c r="BC11" s="1267"/>
      <c r="BD11" s="1267"/>
      <c r="BE11" s="1267"/>
      <c r="BF11" s="1267"/>
      <c r="BG11" s="1267"/>
      <c r="BH11" s="1267"/>
      <c r="BI11" s="1267"/>
      <c r="BJ11" s="1267"/>
      <c r="BK11" s="1267"/>
      <c r="BL11" s="1267"/>
      <c r="BM11" s="1267"/>
      <c r="BN11" s="1267"/>
      <c r="BO11" s="1267"/>
      <c r="BP11" s="1267"/>
      <c r="BQ11" s="1267"/>
      <c r="BR11" s="1267"/>
      <c r="BS11" s="1267"/>
      <c r="BT11" s="1267"/>
      <c r="BU11" s="1267"/>
      <c r="BV11" s="1267"/>
      <c r="BW11" s="1267"/>
      <c r="BX11" s="1267"/>
      <c r="BY11" s="1267"/>
      <c r="BZ11" s="1267"/>
      <c r="CA11" s="1267"/>
      <c r="CB11" s="1267"/>
      <c r="CC11" s="1267"/>
      <c r="CD11" s="1267"/>
      <c r="CE11" s="1267"/>
      <c r="CF11" s="1267"/>
      <c r="CG11" s="1267"/>
      <c r="CH11" s="1267"/>
      <c r="CI11" s="1267"/>
      <c r="CJ11" s="1267"/>
      <c r="CK11" s="1267"/>
      <c r="CL11" s="1267"/>
      <c r="CM11" s="1267"/>
      <c r="CN11" s="1267"/>
      <c r="CO11" s="1267"/>
      <c r="CP11" s="1267"/>
      <c r="CQ11" s="1267"/>
      <c r="CR11" s="1267"/>
      <c r="CS11" s="1267"/>
      <c r="CT11" s="1267"/>
      <c r="CU11" s="1267"/>
      <c r="CV11" s="1267"/>
      <c r="CW11" s="1267"/>
      <c r="CX11" s="1267"/>
      <c r="CY11" s="1267"/>
      <c r="CZ11" s="1267"/>
      <c r="DA11" s="1267"/>
      <c r="DB11" s="1267"/>
      <c r="DC11" s="1267"/>
      <c r="DD11" s="1267"/>
      <c r="DE11" s="1267"/>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c r="A12" s="1267"/>
      <c r="B12" s="1267"/>
      <c r="C12" s="1267"/>
      <c r="D12" s="1267"/>
      <c r="E12" s="1267"/>
      <c r="F12" s="1267"/>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7"/>
      <c r="AI12" s="1267"/>
      <c r="AJ12" s="1267"/>
      <c r="AK12" s="1267"/>
      <c r="AL12" s="1267"/>
      <c r="AM12" s="1267"/>
      <c r="AN12" s="1267"/>
      <c r="AO12" s="1267"/>
      <c r="AP12" s="1267"/>
      <c r="AQ12" s="1267"/>
      <c r="AR12" s="1267"/>
      <c r="AS12" s="1267"/>
      <c r="AT12" s="1267"/>
      <c r="AU12" s="1267"/>
      <c r="AV12" s="1267"/>
      <c r="AW12" s="1267"/>
      <c r="AX12" s="1267"/>
      <c r="AY12" s="1267"/>
      <c r="AZ12" s="1267"/>
      <c r="BA12" s="1267"/>
      <c r="BB12" s="1267"/>
      <c r="BC12" s="1267"/>
      <c r="BD12" s="1267"/>
      <c r="BE12" s="1267"/>
      <c r="BF12" s="1267"/>
      <c r="BG12" s="1267"/>
      <c r="BH12" s="1267"/>
      <c r="BI12" s="1267"/>
      <c r="BJ12" s="1267"/>
      <c r="BK12" s="1267"/>
      <c r="BL12" s="1267"/>
      <c r="BM12" s="1267"/>
      <c r="BN12" s="1267"/>
      <c r="BO12" s="1267"/>
      <c r="BP12" s="1267"/>
      <c r="BQ12" s="1267"/>
      <c r="BR12" s="1267"/>
      <c r="BS12" s="1267"/>
      <c r="BT12" s="1267"/>
      <c r="BU12" s="1267"/>
      <c r="BV12" s="1267"/>
      <c r="BW12" s="1267"/>
      <c r="BX12" s="1267"/>
      <c r="BY12" s="1267"/>
      <c r="BZ12" s="1267"/>
      <c r="CA12" s="1267"/>
      <c r="CB12" s="1267"/>
      <c r="CC12" s="1267"/>
      <c r="CD12" s="1267"/>
      <c r="CE12" s="1267"/>
      <c r="CF12" s="1267"/>
      <c r="CG12" s="1267"/>
      <c r="CH12" s="1267"/>
      <c r="CI12" s="1267"/>
      <c r="CJ12" s="1267"/>
      <c r="CK12" s="1267"/>
      <c r="CL12" s="1267"/>
      <c r="CM12" s="1267"/>
      <c r="CN12" s="1267"/>
      <c r="CO12" s="1267"/>
      <c r="CP12" s="1267"/>
      <c r="CQ12" s="1267"/>
      <c r="CR12" s="1267"/>
      <c r="CS12" s="1267"/>
      <c r="CT12" s="1267"/>
      <c r="CU12" s="1267"/>
      <c r="CV12" s="1267"/>
      <c r="CW12" s="1267"/>
      <c r="CX12" s="1267"/>
      <c r="CY12" s="1267"/>
      <c r="CZ12" s="1267"/>
      <c r="DA12" s="1267"/>
      <c r="DB12" s="1267"/>
      <c r="DC12" s="1267"/>
      <c r="DD12" s="1267"/>
      <c r="DE12" s="1267"/>
      <c r="DF12" s="279"/>
      <c r="DG12" s="279"/>
      <c r="DH12" s="279"/>
      <c r="DI12" s="279"/>
      <c r="DJ12" s="279"/>
      <c r="DK12" s="279"/>
      <c r="DL12" s="279"/>
      <c r="DM12" s="279"/>
      <c r="DN12" s="279"/>
      <c r="DO12" s="279"/>
      <c r="DP12" s="279"/>
      <c r="DQ12" s="279"/>
      <c r="DR12" s="279"/>
      <c r="DS12" s="279"/>
      <c r="DT12" s="279"/>
      <c r="DU12" s="279"/>
      <c r="DV12" s="279"/>
      <c r="DW12" s="279"/>
      <c r="EM12" s="278" t="s">
        <v>600</v>
      </c>
    </row>
    <row r="13" spans="1:143" s="278" customFormat="1" ht="13">
      <c r="A13" s="1267"/>
      <c r="B13" s="1267"/>
      <c r="C13" s="1267"/>
      <c r="D13" s="1267"/>
      <c r="E13" s="1267"/>
      <c r="F13" s="1267"/>
      <c r="G13" s="1267"/>
      <c r="H13" s="1267"/>
      <c r="I13" s="1267"/>
      <c r="J13" s="1267"/>
      <c r="K13" s="1267"/>
      <c r="L13" s="1267"/>
      <c r="M13" s="1267"/>
      <c r="N13" s="1267"/>
      <c r="O13" s="1267"/>
      <c r="P13" s="1267"/>
      <c r="Q13" s="1267"/>
      <c r="R13" s="1267"/>
      <c r="S13" s="1267"/>
      <c r="T13" s="1267"/>
      <c r="U13" s="1267"/>
      <c r="V13" s="1267"/>
      <c r="W13" s="1267"/>
      <c r="X13" s="1267"/>
      <c r="Y13" s="1267"/>
      <c r="Z13" s="1267"/>
      <c r="AA13" s="1267"/>
      <c r="AB13" s="1267"/>
      <c r="AC13" s="1267"/>
      <c r="AD13" s="1267"/>
      <c r="AE13" s="1267"/>
      <c r="AF13" s="1267"/>
      <c r="AG13" s="1267"/>
      <c r="AH13" s="1267"/>
      <c r="AI13" s="1267"/>
      <c r="AJ13" s="1267"/>
      <c r="AK13" s="1267"/>
      <c r="AL13" s="1267"/>
      <c r="AM13" s="1267"/>
      <c r="AN13" s="1267"/>
      <c r="AO13" s="1267"/>
      <c r="AP13" s="1267"/>
      <c r="AQ13" s="1267"/>
      <c r="AR13" s="1267"/>
      <c r="AS13" s="1267"/>
      <c r="AT13" s="1267"/>
      <c r="AU13" s="1267"/>
      <c r="AV13" s="1267"/>
      <c r="AW13" s="1267"/>
      <c r="AX13" s="1267"/>
      <c r="AY13" s="1267"/>
      <c r="AZ13" s="1267"/>
      <c r="BA13" s="1267"/>
      <c r="BB13" s="1267"/>
      <c r="BC13" s="1267"/>
      <c r="BD13" s="1267"/>
      <c r="BE13" s="1267"/>
      <c r="BF13" s="1267"/>
      <c r="BG13" s="1267"/>
      <c r="BH13" s="1267"/>
      <c r="BI13" s="1267"/>
      <c r="BJ13" s="1267"/>
      <c r="BK13" s="1267"/>
      <c r="BL13" s="1267"/>
      <c r="BM13" s="1267"/>
      <c r="BN13" s="1267"/>
      <c r="BO13" s="1267"/>
      <c r="BP13" s="1267"/>
      <c r="BQ13" s="1267"/>
      <c r="BR13" s="1267"/>
      <c r="BS13" s="1267"/>
      <c r="BT13" s="1267"/>
      <c r="BU13" s="1267"/>
      <c r="BV13" s="1267"/>
      <c r="BW13" s="1267"/>
      <c r="BX13" s="1267"/>
      <c r="BY13" s="1267"/>
      <c r="BZ13" s="1267"/>
      <c r="CA13" s="1267"/>
      <c r="CB13" s="1267"/>
      <c r="CC13" s="1267"/>
      <c r="CD13" s="1267"/>
      <c r="CE13" s="1267"/>
      <c r="CF13" s="1267"/>
      <c r="CG13" s="1267"/>
      <c r="CH13" s="1267"/>
      <c r="CI13" s="1267"/>
      <c r="CJ13" s="1267"/>
      <c r="CK13" s="1267"/>
      <c r="CL13" s="1267"/>
      <c r="CM13" s="1267"/>
      <c r="CN13" s="1267"/>
      <c r="CO13" s="1267"/>
      <c r="CP13" s="1267"/>
      <c r="CQ13" s="1267"/>
      <c r="CR13" s="1267"/>
      <c r="CS13" s="1267"/>
      <c r="CT13" s="1267"/>
      <c r="CU13" s="1267"/>
      <c r="CV13" s="1267"/>
      <c r="CW13" s="1267"/>
      <c r="CX13" s="1267"/>
      <c r="CY13" s="1267"/>
      <c r="CZ13" s="1267"/>
      <c r="DA13" s="1267"/>
      <c r="DB13" s="1267"/>
      <c r="DC13" s="1267"/>
      <c r="DD13" s="1267"/>
      <c r="DE13" s="1267"/>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c r="A14" s="1267"/>
      <c r="B14" s="1267"/>
      <c r="C14" s="1267"/>
      <c r="D14" s="1267"/>
      <c r="E14" s="1267"/>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7"/>
      <c r="AY14" s="1267"/>
      <c r="AZ14" s="1267"/>
      <c r="BA14" s="1267"/>
      <c r="BB14" s="1267"/>
      <c r="BC14" s="1267"/>
      <c r="BD14" s="1267"/>
      <c r="BE14" s="1267"/>
      <c r="BF14" s="1267"/>
      <c r="BG14" s="1267"/>
      <c r="BH14" s="1267"/>
      <c r="BI14" s="1267"/>
      <c r="BJ14" s="1267"/>
      <c r="BK14" s="1267"/>
      <c r="BL14" s="1267"/>
      <c r="BM14" s="1267"/>
      <c r="BN14" s="1267"/>
      <c r="BO14" s="1267"/>
      <c r="BP14" s="1267"/>
      <c r="BQ14" s="1267"/>
      <c r="BR14" s="1267"/>
      <c r="BS14" s="1267"/>
      <c r="BT14" s="1267"/>
      <c r="BU14" s="1267"/>
      <c r="BV14" s="1267"/>
      <c r="BW14" s="1267"/>
      <c r="BX14" s="1267"/>
      <c r="BY14" s="1267"/>
      <c r="BZ14" s="1267"/>
      <c r="CA14" s="1267"/>
      <c r="CB14" s="1267"/>
      <c r="CC14" s="1267"/>
      <c r="CD14" s="1267"/>
      <c r="CE14" s="1267"/>
      <c r="CF14" s="1267"/>
      <c r="CG14" s="1267"/>
      <c r="CH14" s="1267"/>
      <c r="CI14" s="1267"/>
      <c r="CJ14" s="1267"/>
      <c r="CK14" s="1267"/>
      <c r="CL14" s="1267"/>
      <c r="CM14" s="1267"/>
      <c r="CN14" s="1267"/>
      <c r="CO14" s="1267"/>
      <c r="CP14" s="1267"/>
      <c r="CQ14" s="1267"/>
      <c r="CR14" s="1267"/>
      <c r="CS14" s="1267"/>
      <c r="CT14" s="1267"/>
      <c r="CU14" s="1267"/>
      <c r="CV14" s="1267"/>
      <c r="CW14" s="1267"/>
      <c r="CX14" s="1267"/>
      <c r="CY14" s="1267"/>
      <c r="CZ14" s="1267"/>
      <c r="DA14" s="1267"/>
      <c r="DB14" s="1267"/>
      <c r="DC14" s="1267"/>
      <c r="DD14" s="1267"/>
      <c r="DE14" s="1267"/>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c r="A15" s="1266"/>
      <c r="B15" s="1267"/>
      <c r="C15" s="1267"/>
      <c r="D15" s="1267"/>
      <c r="E15" s="1267"/>
      <c r="F15" s="1267"/>
      <c r="G15" s="1267"/>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1267"/>
      <c r="AL15" s="1267"/>
      <c r="AM15" s="1267"/>
      <c r="AN15" s="1267"/>
      <c r="AO15" s="1267"/>
      <c r="AP15" s="1267"/>
      <c r="AQ15" s="1267"/>
      <c r="AR15" s="1267"/>
      <c r="AS15" s="1267"/>
      <c r="AT15" s="1267"/>
      <c r="AU15" s="1267"/>
      <c r="AV15" s="1267"/>
      <c r="AW15" s="1267"/>
      <c r="AX15" s="1267"/>
      <c r="AY15" s="1267"/>
      <c r="AZ15" s="1267"/>
      <c r="BA15" s="1267"/>
      <c r="BB15" s="1267"/>
      <c r="BC15" s="1267"/>
      <c r="BD15" s="1267"/>
      <c r="BE15" s="1267"/>
      <c r="BF15" s="1267"/>
      <c r="BG15" s="1267"/>
      <c r="BH15" s="1267"/>
      <c r="BI15" s="1267"/>
      <c r="BJ15" s="1267"/>
      <c r="BK15" s="1267"/>
      <c r="BL15" s="1267"/>
      <c r="BM15" s="1267"/>
      <c r="BN15" s="1267"/>
      <c r="BO15" s="1267"/>
      <c r="BP15" s="1267"/>
      <c r="BQ15" s="1267"/>
      <c r="BR15" s="1267"/>
      <c r="BS15" s="1267"/>
      <c r="BT15" s="1267"/>
      <c r="BU15" s="1267"/>
      <c r="BV15" s="1267"/>
      <c r="BW15" s="1267"/>
      <c r="BX15" s="1267"/>
      <c r="BY15" s="1267"/>
      <c r="BZ15" s="1267"/>
      <c r="CA15" s="1267"/>
      <c r="CB15" s="1267"/>
      <c r="CC15" s="1267"/>
      <c r="CD15" s="1267"/>
      <c r="CE15" s="1267"/>
      <c r="CF15" s="1267"/>
      <c r="CG15" s="1267"/>
      <c r="CH15" s="1267"/>
      <c r="CI15" s="1267"/>
      <c r="CJ15" s="1267"/>
      <c r="CK15" s="1267"/>
      <c r="CL15" s="1267"/>
      <c r="CM15" s="1267"/>
      <c r="CN15" s="1267"/>
      <c r="CO15" s="1267"/>
      <c r="CP15" s="1267"/>
      <c r="CQ15" s="1267"/>
      <c r="CR15" s="1267"/>
      <c r="CS15" s="1267"/>
      <c r="CT15" s="1267"/>
      <c r="CU15" s="1267"/>
      <c r="CV15" s="1267"/>
      <c r="CW15" s="1267"/>
      <c r="CX15" s="1267"/>
      <c r="CY15" s="1267"/>
      <c r="CZ15" s="1267"/>
      <c r="DA15" s="1267"/>
      <c r="DB15" s="1267"/>
      <c r="DC15" s="1267"/>
      <c r="DD15" s="1267"/>
      <c r="DE15" s="1267"/>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c r="A16" s="1266"/>
      <c r="B16" s="1267"/>
      <c r="C16" s="1267"/>
      <c r="D16" s="1267"/>
      <c r="E16" s="1267"/>
      <c r="F16" s="1267"/>
      <c r="G16" s="1267"/>
      <c r="H16" s="1267"/>
      <c r="I16" s="1267"/>
      <c r="J16" s="1267"/>
      <c r="K16" s="1267"/>
      <c r="L16" s="1267"/>
      <c r="M16" s="1267"/>
      <c r="N16" s="1267"/>
      <c r="O16" s="1267"/>
      <c r="P16" s="1267"/>
      <c r="Q16" s="1267"/>
      <c r="R16" s="1267"/>
      <c r="S16" s="1267"/>
      <c r="T16" s="1267"/>
      <c r="U16" s="1267"/>
      <c r="V16" s="1267"/>
      <c r="W16" s="1267"/>
      <c r="X16" s="1267"/>
      <c r="Y16" s="1267"/>
      <c r="Z16" s="1267"/>
      <c r="AA16" s="1267"/>
      <c r="AB16" s="1267"/>
      <c r="AC16" s="1267"/>
      <c r="AD16" s="1267"/>
      <c r="AE16" s="1267"/>
      <c r="AF16" s="1267"/>
      <c r="AG16" s="1267"/>
      <c r="AH16" s="1267"/>
      <c r="AI16" s="1267"/>
      <c r="AJ16" s="1267"/>
      <c r="AK16" s="1267"/>
      <c r="AL16" s="1267"/>
      <c r="AM16" s="1267"/>
      <c r="AN16" s="1267"/>
      <c r="AO16" s="1267"/>
      <c r="AP16" s="1267"/>
      <c r="AQ16" s="1267"/>
      <c r="AR16" s="1267"/>
      <c r="AS16" s="1267"/>
      <c r="AT16" s="1267"/>
      <c r="AU16" s="1267"/>
      <c r="AV16" s="1267"/>
      <c r="AW16" s="1267"/>
      <c r="AX16" s="1267"/>
      <c r="AY16" s="1267"/>
      <c r="AZ16" s="1267"/>
      <c r="BA16" s="1267"/>
      <c r="BB16" s="1267"/>
      <c r="BC16" s="1267"/>
      <c r="BD16" s="1267"/>
      <c r="BE16" s="1267"/>
      <c r="BF16" s="1267"/>
      <c r="BG16" s="1267"/>
      <c r="BH16" s="1267"/>
      <c r="BI16" s="1267"/>
      <c r="BJ16" s="1267"/>
      <c r="BK16" s="1267"/>
      <c r="BL16" s="1267"/>
      <c r="BM16" s="1267"/>
      <c r="BN16" s="1267"/>
      <c r="BO16" s="1267"/>
      <c r="BP16" s="1267"/>
      <c r="BQ16" s="1267"/>
      <c r="BR16" s="1267"/>
      <c r="BS16" s="1267"/>
      <c r="BT16" s="1267"/>
      <c r="BU16" s="1267"/>
      <c r="BV16" s="1267"/>
      <c r="BW16" s="1267"/>
      <c r="BX16" s="1267"/>
      <c r="BY16" s="1267"/>
      <c r="BZ16" s="1267"/>
      <c r="CA16" s="1267"/>
      <c r="CB16" s="1267"/>
      <c r="CC16" s="1267"/>
      <c r="CD16" s="1267"/>
      <c r="CE16" s="1267"/>
      <c r="CF16" s="1267"/>
      <c r="CG16" s="1267"/>
      <c r="CH16" s="1267"/>
      <c r="CI16" s="1267"/>
      <c r="CJ16" s="1267"/>
      <c r="CK16" s="1267"/>
      <c r="CL16" s="1267"/>
      <c r="CM16" s="1267"/>
      <c r="CN16" s="1267"/>
      <c r="CO16" s="1267"/>
      <c r="CP16" s="1267"/>
      <c r="CQ16" s="1267"/>
      <c r="CR16" s="1267"/>
      <c r="CS16" s="1267"/>
      <c r="CT16" s="1267"/>
      <c r="CU16" s="1267"/>
      <c r="CV16" s="1267"/>
      <c r="CW16" s="1267"/>
      <c r="CX16" s="1267"/>
      <c r="CY16" s="1267"/>
      <c r="CZ16" s="1267"/>
      <c r="DA16" s="1267"/>
      <c r="DB16" s="1267"/>
      <c r="DC16" s="1267"/>
      <c r="DD16" s="1267"/>
      <c r="DE16" s="1267"/>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c r="A17" s="1266"/>
      <c r="B17" s="1267"/>
      <c r="C17" s="1267"/>
      <c r="D17" s="1267"/>
      <c r="E17" s="1267"/>
      <c r="F17" s="1267"/>
      <c r="G17" s="1267"/>
      <c r="H17" s="1267"/>
      <c r="I17" s="1267"/>
      <c r="J17" s="1267"/>
      <c r="K17" s="1267"/>
      <c r="L17" s="1267"/>
      <c r="M17" s="1267"/>
      <c r="N17" s="1267"/>
      <c r="O17" s="1267"/>
      <c r="P17" s="1267"/>
      <c r="Q17" s="1267"/>
      <c r="R17" s="1267"/>
      <c r="S17" s="1267"/>
      <c r="T17" s="1267"/>
      <c r="U17" s="1267"/>
      <c r="V17" s="1267"/>
      <c r="W17" s="1267"/>
      <c r="X17" s="1267"/>
      <c r="Y17" s="1267"/>
      <c r="Z17" s="1267"/>
      <c r="AA17" s="1267"/>
      <c r="AB17" s="1267"/>
      <c r="AC17" s="1267"/>
      <c r="AD17" s="1267"/>
      <c r="AE17" s="1267"/>
      <c r="AF17" s="1267"/>
      <c r="AG17" s="1267"/>
      <c r="AH17" s="1267"/>
      <c r="AI17" s="1267"/>
      <c r="AJ17" s="1267"/>
      <c r="AK17" s="1267"/>
      <c r="AL17" s="1267"/>
      <c r="AM17" s="1267"/>
      <c r="AN17" s="1267"/>
      <c r="AO17" s="1267"/>
      <c r="AP17" s="1267"/>
      <c r="AQ17" s="1267"/>
      <c r="AR17" s="1267"/>
      <c r="AS17" s="1267"/>
      <c r="AT17" s="1267"/>
      <c r="AU17" s="1267"/>
      <c r="AV17" s="1267"/>
      <c r="AW17" s="1267"/>
      <c r="AX17" s="1267"/>
      <c r="AY17" s="1267"/>
      <c r="AZ17" s="1267"/>
      <c r="BA17" s="1267"/>
      <c r="BB17" s="1267"/>
      <c r="BC17" s="1267"/>
      <c r="BD17" s="1267"/>
      <c r="BE17" s="1267"/>
      <c r="BF17" s="1267"/>
      <c r="BG17" s="1267"/>
      <c r="BH17" s="1267"/>
      <c r="BI17" s="1267"/>
      <c r="BJ17" s="1267"/>
      <c r="BK17" s="1267"/>
      <c r="BL17" s="1267"/>
      <c r="BM17" s="1267"/>
      <c r="BN17" s="1267"/>
      <c r="BO17" s="1267"/>
      <c r="BP17" s="1267"/>
      <c r="BQ17" s="1267"/>
      <c r="BR17" s="1267"/>
      <c r="BS17" s="1267"/>
      <c r="BT17" s="1267"/>
      <c r="BU17" s="1267"/>
      <c r="BV17" s="1267"/>
      <c r="BW17" s="1267"/>
      <c r="BX17" s="1267"/>
      <c r="BY17" s="1267"/>
      <c r="BZ17" s="1267"/>
      <c r="CA17" s="1267"/>
      <c r="CB17" s="1267"/>
      <c r="CC17" s="1267"/>
      <c r="CD17" s="1267"/>
      <c r="CE17" s="1267"/>
      <c r="CF17" s="1267"/>
      <c r="CG17" s="1267"/>
      <c r="CH17" s="1267"/>
      <c r="CI17" s="1267"/>
      <c r="CJ17" s="1267"/>
      <c r="CK17" s="1267"/>
      <c r="CL17" s="1267"/>
      <c r="CM17" s="1267"/>
      <c r="CN17" s="1267"/>
      <c r="CO17" s="1267"/>
      <c r="CP17" s="1267"/>
      <c r="CQ17" s="1267"/>
      <c r="CR17" s="1267"/>
      <c r="CS17" s="1267"/>
      <c r="CT17" s="1267"/>
      <c r="CU17" s="1267"/>
      <c r="CV17" s="1267"/>
      <c r="CW17" s="1267"/>
      <c r="CX17" s="1267"/>
      <c r="CY17" s="1267"/>
      <c r="CZ17" s="1267"/>
      <c r="DA17" s="1267"/>
      <c r="DB17" s="1267"/>
      <c r="DC17" s="1267"/>
      <c r="DD17" s="1267"/>
      <c r="DE17" s="1267"/>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c r="A18" s="1266"/>
      <c r="B18" s="1267"/>
      <c r="C18" s="1267"/>
      <c r="D18" s="1267"/>
      <c r="E18" s="1267"/>
      <c r="F18" s="1267"/>
      <c r="G18" s="1267"/>
      <c r="H18" s="1267"/>
      <c r="I18" s="1267"/>
      <c r="J18" s="1267"/>
      <c r="K18" s="1267"/>
      <c r="L18" s="1267"/>
      <c r="M18" s="1267"/>
      <c r="N18" s="1267"/>
      <c r="O18" s="1267"/>
      <c r="P18" s="1267"/>
      <c r="Q18" s="1267"/>
      <c r="R18" s="1267"/>
      <c r="S18" s="1267"/>
      <c r="T18" s="1267"/>
      <c r="U18" s="1267"/>
      <c r="V18" s="1267"/>
      <c r="W18" s="1267"/>
      <c r="X18" s="1267"/>
      <c r="Y18" s="1267"/>
      <c r="Z18" s="1267"/>
      <c r="AA18" s="1267"/>
      <c r="AB18" s="1267"/>
      <c r="AC18" s="1267"/>
      <c r="AD18" s="1267"/>
      <c r="AE18" s="1267"/>
      <c r="AF18" s="1267"/>
      <c r="AG18" s="1267"/>
      <c r="AH18" s="1267"/>
      <c r="AI18" s="1267"/>
      <c r="AJ18" s="1267"/>
      <c r="AK18" s="1267"/>
      <c r="AL18" s="1267"/>
      <c r="AM18" s="1267"/>
      <c r="AN18" s="1267"/>
      <c r="AO18" s="1267"/>
      <c r="AP18" s="1267"/>
      <c r="AQ18" s="1267"/>
      <c r="AR18" s="1267"/>
      <c r="AS18" s="1267"/>
      <c r="AT18" s="1267"/>
      <c r="AU18" s="1267"/>
      <c r="AV18" s="1267"/>
      <c r="AW18" s="1267"/>
      <c r="AX18" s="1267"/>
      <c r="AY18" s="1267"/>
      <c r="AZ18" s="1267"/>
      <c r="BA18" s="1267"/>
      <c r="BB18" s="1267"/>
      <c r="BC18" s="1267"/>
      <c r="BD18" s="1267"/>
      <c r="BE18" s="1267"/>
      <c r="BF18" s="1267"/>
      <c r="BG18" s="1267"/>
      <c r="BH18" s="1267"/>
      <c r="BI18" s="1267"/>
      <c r="BJ18" s="1267"/>
      <c r="BK18" s="1267"/>
      <c r="BL18" s="1267"/>
      <c r="BM18" s="1267"/>
      <c r="BN18" s="1267"/>
      <c r="BO18" s="1267"/>
      <c r="BP18" s="1267"/>
      <c r="BQ18" s="1267"/>
      <c r="BR18" s="1267"/>
      <c r="BS18" s="1267"/>
      <c r="BT18" s="1267"/>
      <c r="BU18" s="1267"/>
      <c r="BV18" s="1267"/>
      <c r="BW18" s="1267"/>
      <c r="BX18" s="1267"/>
      <c r="BY18" s="1267"/>
      <c r="BZ18" s="1267"/>
      <c r="CA18" s="1267"/>
      <c r="CB18" s="1267"/>
      <c r="CC18" s="1267"/>
      <c r="CD18" s="1267"/>
      <c r="CE18" s="1267"/>
      <c r="CF18" s="1267"/>
      <c r="CG18" s="1267"/>
      <c r="CH18" s="1267"/>
      <c r="CI18" s="1267"/>
      <c r="CJ18" s="1267"/>
      <c r="CK18" s="1267"/>
      <c r="CL18" s="1267"/>
      <c r="CM18" s="1267"/>
      <c r="CN18" s="1267"/>
      <c r="CO18" s="1267"/>
      <c r="CP18" s="1267"/>
      <c r="CQ18" s="1267"/>
      <c r="CR18" s="1267"/>
      <c r="CS18" s="1267"/>
      <c r="CT18" s="1267"/>
      <c r="CU18" s="1267"/>
      <c r="CV18" s="1267"/>
      <c r="CW18" s="1267"/>
      <c r="CX18" s="1267"/>
      <c r="CY18" s="1267"/>
      <c r="CZ18" s="1267"/>
      <c r="DA18" s="1267"/>
      <c r="DB18" s="1267"/>
      <c r="DC18" s="1267"/>
      <c r="DD18" s="1267"/>
      <c r="DE18" s="1267"/>
      <c r="DF18" s="279"/>
      <c r="DG18" s="279"/>
      <c r="DH18" s="279"/>
      <c r="DI18" s="279"/>
      <c r="DJ18" s="279"/>
      <c r="DK18" s="279"/>
      <c r="DL18" s="279"/>
      <c r="DM18" s="279"/>
      <c r="DN18" s="279"/>
      <c r="DO18" s="279"/>
      <c r="DP18" s="279"/>
      <c r="DQ18" s="279"/>
      <c r="DR18" s="279"/>
      <c r="DS18" s="279"/>
      <c r="DT18" s="279"/>
      <c r="DU18" s="279"/>
      <c r="DV18" s="279"/>
      <c r="DW18" s="279"/>
    </row>
    <row r="19" spans="1:351" ht="13">
      <c r="DD19" s="1266"/>
      <c r="DE19" s="1266"/>
    </row>
    <row r="20" spans="1:351" ht="13">
      <c r="DD20" s="1266"/>
      <c r="DE20" s="1266"/>
    </row>
    <row r="21" spans="1:351" ht="16.5">
      <c r="B21" s="1268"/>
      <c r="C21" s="1269"/>
      <c r="D21" s="1269"/>
      <c r="E21" s="1269"/>
      <c r="F21" s="1269"/>
      <c r="G21" s="1269"/>
      <c r="H21" s="1269"/>
      <c r="I21" s="1269"/>
      <c r="J21" s="1269"/>
      <c r="K21" s="1269"/>
      <c r="L21" s="1269"/>
      <c r="M21" s="1269"/>
      <c r="N21" s="1270"/>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c r="AK21" s="1269"/>
      <c r="AL21" s="1269"/>
      <c r="AM21" s="1269"/>
      <c r="AN21" s="1269"/>
      <c r="AO21" s="1269"/>
      <c r="AP21" s="1269"/>
      <c r="AQ21" s="1269"/>
      <c r="AR21" s="1269"/>
      <c r="AS21" s="1269"/>
      <c r="AT21" s="1270"/>
      <c r="AU21" s="1269"/>
      <c r="AV21" s="1269"/>
      <c r="AW21" s="1269"/>
      <c r="AX21" s="1269"/>
      <c r="AY21" s="1269"/>
      <c r="AZ21" s="1269"/>
      <c r="BA21" s="1269"/>
      <c r="BB21" s="1269"/>
      <c r="BC21" s="1269"/>
      <c r="BD21" s="1269"/>
      <c r="BE21" s="1269"/>
      <c r="BF21" s="1270"/>
      <c r="BG21" s="1269"/>
      <c r="BH21" s="1269"/>
      <c r="BI21" s="1269"/>
      <c r="BJ21" s="1269"/>
      <c r="BK21" s="1269"/>
      <c r="BL21" s="1269"/>
      <c r="BM21" s="1269"/>
      <c r="BN21" s="1269"/>
      <c r="BO21" s="1269"/>
      <c r="BP21" s="1269"/>
      <c r="BQ21" s="1269"/>
      <c r="BR21" s="1270"/>
      <c r="BS21" s="1269"/>
      <c r="BT21" s="1269"/>
      <c r="BU21" s="1269"/>
      <c r="BV21" s="1269"/>
      <c r="BW21" s="1269"/>
      <c r="BX21" s="1269"/>
      <c r="BY21" s="1269"/>
      <c r="BZ21" s="1269"/>
      <c r="CA21" s="1269"/>
      <c r="CB21" s="1269"/>
      <c r="CC21" s="1269"/>
      <c r="CD21" s="1270"/>
      <c r="CE21" s="1269"/>
      <c r="CF21" s="1269"/>
      <c r="CG21" s="1269"/>
      <c r="CH21" s="1269"/>
      <c r="CI21" s="1269"/>
      <c r="CJ21" s="1269"/>
      <c r="CK21" s="1269"/>
      <c r="CL21" s="1269"/>
      <c r="CM21" s="1269"/>
      <c r="CN21" s="1269"/>
      <c r="CO21" s="1269"/>
      <c r="CP21" s="1270"/>
      <c r="CQ21" s="1269"/>
      <c r="CR21" s="1269"/>
      <c r="CS21" s="1269"/>
      <c r="CT21" s="1269"/>
      <c r="CU21" s="1269"/>
      <c r="CV21" s="1269"/>
      <c r="CW21" s="1269"/>
      <c r="CX21" s="1269"/>
      <c r="CY21" s="1269"/>
      <c r="CZ21" s="1269"/>
      <c r="DA21" s="1269"/>
      <c r="DB21" s="1270"/>
      <c r="DC21" s="1269"/>
      <c r="DD21" s="1271"/>
      <c r="DE21" s="1266"/>
      <c r="MM21" s="1272"/>
    </row>
    <row r="22" spans="1:351" ht="16.5">
      <c r="B22" s="1273"/>
      <c r="MM22" s="1272"/>
    </row>
    <row r="23" spans="1:351" ht="13">
      <c r="B23" s="1273"/>
    </row>
    <row r="24" spans="1:351" ht="13">
      <c r="B24" s="1273"/>
    </row>
    <row r="25" spans="1:351" ht="13">
      <c r="B25" s="1273"/>
    </row>
    <row r="26" spans="1:351" ht="13">
      <c r="B26" s="1273"/>
    </row>
    <row r="27" spans="1:351" ht="13">
      <c r="B27" s="1273"/>
    </row>
    <row r="28" spans="1:351" ht="13">
      <c r="B28" s="1273"/>
    </row>
    <row r="29" spans="1:351" ht="13">
      <c r="B29" s="1273"/>
    </row>
    <row r="30" spans="1:351" ht="13">
      <c r="B30" s="1273"/>
    </row>
    <row r="31" spans="1:351" ht="13">
      <c r="B31" s="1273"/>
    </row>
    <row r="32" spans="1:351" ht="13">
      <c r="B32" s="1273"/>
    </row>
    <row r="33" spans="2:109" ht="13">
      <c r="B33" s="1273"/>
    </row>
    <row r="34" spans="2:109" ht="13">
      <c r="B34" s="1273"/>
    </row>
    <row r="35" spans="2:109" ht="13">
      <c r="B35" s="1273"/>
    </row>
    <row r="36" spans="2:109" ht="13">
      <c r="B36" s="1273"/>
    </row>
    <row r="37" spans="2:109" ht="13">
      <c r="B37" s="1273"/>
    </row>
    <row r="38" spans="2:109" ht="13">
      <c r="B38" s="1273"/>
    </row>
    <row r="39" spans="2:109" ht="13">
      <c r="B39" s="1275"/>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7"/>
    </row>
    <row r="40" spans="2:109" ht="13">
      <c r="B40" s="1278"/>
      <c r="DD40" s="1278"/>
      <c r="DE40" s="1266"/>
    </row>
    <row r="41" spans="2:109" ht="16.5">
      <c r="B41" s="1279" t="s">
        <v>601</v>
      </c>
      <c r="C41" s="1269"/>
      <c r="D41" s="1269"/>
      <c r="E41" s="1269"/>
      <c r="F41" s="1269"/>
      <c r="G41" s="1269"/>
      <c r="H41" s="1269"/>
      <c r="I41" s="1269"/>
      <c r="J41" s="1269"/>
      <c r="K41" s="1269"/>
      <c r="L41" s="1269"/>
      <c r="M41" s="1269"/>
      <c r="N41" s="1269"/>
      <c r="O41" s="1269"/>
      <c r="P41" s="1269"/>
      <c r="Q41" s="1269"/>
      <c r="R41" s="1269"/>
      <c r="S41" s="1269"/>
      <c r="T41" s="1269"/>
      <c r="U41" s="1269"/>
      <c r="V41" s="1269"/>
      <c r="W41" s="1269"/>
      <c r="X41" s="1269"/>
      <c r="Y41" s="1269"/>
      <c r="Z41" s="1269"/>
      <c r="AA41" s="1269"/>
      <c r="AB41" s="1269"/>
      <c r="AC41" s="1269"/>
      <c r="AD41" s="1269"/>
      <c r="AE41" s="1269"/>
      <c r="AF41" s="1269"/>
      <c r="AG41" s="1269"/>
      <c r="AH41" s="1269"/>
      <c r="AI41" s="1269"/>
      <c r="AJ41" s="1269"/>
      <c r="AK41" s="1269"/>
      <c r="AL41" s="1269"/>
      <c r="AM41" s="1269"/>
      <c r="AN41" s="1269"/>
      <c r="AO41" s="1269"/>
      <c r="AP41" s="1269"/>
      <c r="AQ41" s="1269"/>
      <c r="AR41" s="1269"/>
      <c r="AS41" s="1269"/>
      <c r="AT41" s="1269"/>
      <c r="AU41" s="1269"/>
      <c r="AV41" s="1269"/>
      <c r="AW41" s="1269"/>
      <c r="AX41" s="1269"/>
      <c r="AY41" s="1269"/>
      <c r="AZ41" s="1269"/>
      <c r="BA41" s="1269"/>
      <c r="BB41" s="1269"/>
      <c r="BC41" s="1269"/>
      <c r="BD41" s="1269"/>
      <c r="BE41" s="1269"/>
      <c r="BF41" s="1269"/>
      <c r="BG41" s="1269"/>
      <c r="BH41" s="1269"/>
      <c r="BI41" s="1269"/>
      <c r="BJ41" s="1269"/>
      <c r="BK41" s="1269"/>
      <c r="BL41" s="1269"/>
      <c r="BM41" s="1269"/>
      <c r="BN41" s="1269"/>
      <c r="BO41" s="1269"/>
      <c r="BP41" s="1269"/>
      <c r="BQ41" s="1269"/>
      <c r="BR41" s="1269"/>
      <c r="BS41" s="1269"/>
      <c r="BT41" s="1269"/>
      <c r="BU41" s="1269"/>
      <c r="BV41" s="1269"/>
      <c r="BW41" s="1269"/>
      <c r="BX41" s="1269"/>
      <c r="BY41" s="1269"/>
      <c r="BZ41" s="1269"/>
      <c r="CA41" s="1269"/>
      <c r="CB41" s="1269"/>
      <c r="CC41" s="1269"/>
      <c r="CD41" s="1269"/>
      <c r="CE41" s="1269"/>
      <c r="CF41" s="1269"/>
      <c r="CG41" s="1269"/>
      <c r="CH41" s="1269"/>
      <c r="CI41" s="1269"/>
      <c r="CJ41" s="1269"/>
      <c r="CK41" s="1269"/>
      <c r="CL41" s="1269"/>
      <c r="CM41" s="1269"/>
      <c r="CN41" s="1269"/>
      <c r="CO41" s="1269"/>
      <c r="CP41" s="1269"/>
      <c r="CQ41" s="1269"/>
      <c r="CR41" s="1269"/>
      <c r="CS41" s="1269"/>
      <c r="CT41" s="1269"/>
      <c r="CU41" s="1269"/>
      <c r="CV41" s="1269"/>
      <c r="CW41" s="1269"/>
      <c r="CX41" s="1269"/>
      <c r="CY41" s="1269"/>
      <c r="CZ41" s="1269"/>
      <c r="DA41" s="1269"/>
      <c r="DB41" s="1269"/>
      <c r="DC41" s="1269"/>
      <c r="DD41" s="1271"/>
    </row>
    <row r="42" spans="2:109" ht="13">
      <c r="B42" s="1273"/>
      <c r="G42" s="1280"/>
      <c r="I42" s="1281"/>
      <c r="J42" s="1281"/>
      <c r="K42" s="1281"/>
      <c r="AM42" s="1280"/>
      <c r="AN42" s="1280" t="s">
        <v>602</v>
      </c>
      <c r="AP42" s="1281"/>
      <c r="AQ42" s="1281"/>
      <c r="AR42" s="1281"/>
      <c r="AY42" s="1280"/>
      <c r="BA42" s="1281"/>
      <c r="BB42" s="1281"/>
      <c r="BC42" s="1281"/>
      <c r="BK42" s="1280"/>
      <c r="BM42" s="1281"/>
      <c r="BN42" s="1281"/>
      <c r="BO42" s="1281"/>
      <c r="BW42" s="1280"/>
      <c r="BY42" s="1281"/>
      <c r="BZ42" s="1281"/>
      <c r="CA42" s="1281"/>
      <c r="CI42" s="1280"/>
      <c r="CK42" s="1281"/>
      <c r="CL42" s="1281"/>
      <c r="CM42" s="1281"/>
      <c r="CU42" s="1280"/>
      <c r="CW42" s="1281"/>
      <c r="CX42" s="1281"/>
      <c r="CY42" s="1281"/>
    </row>
    <row r="43" spans="2:109" ht="13.5" customHeight="1">
      <c r="B43" s="1273"/>
      <c r="AN43" s="1282" t="s">
        <v>603</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ht="13">
      <c r="B44" s="1273"/>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ht="13">
      <c r="B45" s="1273"/>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ht="13">
      <c r="B46" s="1273"/>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ht="13">
      <c r="B47" s="1273"/>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ht="13">
      <c r="B48" s="1273"/>
      <c r="H48" s="1291"/>
      <c r="I48" s="1291"/>
      <c r="J48" s="1291"/>
      <c r="AN48" s="1291"/>
      <c r="AO48" s="1291"/>
      <c r="AP48" s="1291"/>
      <c r="AZ48" s="1291"/>
      <c r="BA48" s="1291"/>
      <c r="BB48" s="1291"/>
      <c r="BL48" s="1291"/>
      <c r="BM48" s="1291"/>
      <c r="BN48" s="1291"/>
      <c r="BX48" s="1291"/>
      <c r="BY48" s="1291"/>
      <c r="BZ48" s="1291"/>
      <c r="CJ48" s="1291"/>
      <c r="CK48" s="1291"/>
      <c r="CL48" s="1291"/>
      <c r="CV48" s="1291"/>
      <c r="CW48" s="1291"/>
      <c r="CX48" s="1291"/>
    </row>
    <row r="49" spans="1:109" ht="13">
      <c r="B49" s="1273"/>
      <c r="AN49" s="1266" t="s">
        <v>604</v>
      </c>
    </row>
    <row r="50" spans="1:109" ht="13">
      <c r="B50" s="1273"/>
      <c r="G50" s="1292"/>
      <c r="H50" s="1292"/>
      <c r="I50" s="1292"/>
      <c r="J50" s="1292"/>
      <c r="K50" s="1293"/>
      <c r="L50" s="1293"/>
      <c r="M50" s="1294"/>
      <c r="N50" s="1294"/>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98" t="s">
        <v>526</v>
      </c>
      <c r="BQ50" s="1298"/>
      <c r="BR50" s="1298"/>
      <c r="BS50" s="1298"/>
      <c r="BT50" s="1298"/>
      <c r="BU50" s="1298"/>
      <c r="BV50" s="1298"/>
      <c r="BW50" s="1298"/>
      <c r="BX50" s="1298" t="s">
        <v>527</v>
      </c>
      <c r="BY50" s="1298"/>
      <c r="BZ50" s="1298"/>
      <c r="CA50" s="1298"/>
      <c r="CB50" s="1298"/>
      <c r="CC50" s="1298"/>
      <c r="CD50" s="1298"/>
      <c r="CE50" s="1298"/>
      <c r="CF50" s="1298" t="s">
        <v>528</v>
      </c>
      <c r="CG50" s="1298"/>
      <c r="CH50" s="1298"/>
      <c r="CI50" s="1298"/>
      <c r="CJ50" s="1298"/>
      <c r="CK50" s="1298"/>
      <c r="CL50" s="1298"/>
      <c r="CM50" s="1298"/>
      <c r="CN50" s="1298" t="s">
        <v>529</v>
      </c>
      <c r="CO50" s="1298"/>
      <c r="CP50" s="1298"/>
      <c r="CQ50" s="1298"/>
      <c r="CR50" s="1298"/>
      <c r="CS50" s="1298"/>
      <c r="CT50" s="1298"/>
      <c r="CU50" s="1298"/>
      <c r="CV50" s="1298" t="s">
        <v>530</v>
      </c>
      <c r="CW50" s="1298"/>
      <c r="CX50" s="1298"/>
      <c r="CY50" s="1298"/>
      <c r="CZ50" s="1298"/>
      <c r="DA50" s="1298"/>
      <c r="DB50" s="1298"/>
      <c r="DC50" s="1298"/>
    </row>
    <row r="51" spans="1:109" ht="13.5" customHeight="1">
      <c r="B51" s="1273"/>
      <c r="G51" s="1299"/>
      <c r="H51" s="1299"/>
      <c r="I51" s="1300"/>
      <c r="J51" s="1300"/>
      <c r="K51" s="1301"/>
      <c r="L51" s="1301"/>
      <c r="M51" s="1301"/>
      <c r="N51" s="1301"/>
      <c r="AM51" s="1291"/>
      <c r="AN51" s="1302" t="s">
        <v>605</v>
      </c>
      <c r="AO51" s="1302"/>
      <c r="AP51" s="1302"/>
      <c r="AQ51" s="1302"/>
      <c r="AR51" s="1302"/>
      <c r="AS51" s="1302"/>
      <c r="AT51" s="1302"/>
      <c r="AU51" s="1302"/>
      <c r="AV51" s="1302"/>
      <c r="AW51" s="1302"/>
      <c r="AX51" s="1302"/>
      <c r="AY51" s="1302"/>
      <c r="AZ51" s="1302"/>
      <c r="BA51" s="1302"/>
      <c r="BB51" s="1302" t="s">
        <v>606</v>
      </c>
      <c r="BC51" s="1302"/>
      <c r="BD51" s="1302"/>
      <c r="BE51" s="1302"/>
      <c r="BF51" s="1302"/>
      <c r="BG51" s="1302"/>
      <c r="BH51" s="1302"/>
      <c r="BI51" s="1302"/>
      <c r="BJ51" s="1302"/>
      <c r="BK51" s="1302"/>
      <c r="BL51" s="1302"/>
      <c r="BM51" s="1302"/>
      <c r="BN51" s="1302"/>
      <c r="BO51" s="1302"/>
      <c r="BP51" s="1303"/>
      <c r="BQ51" s="1304"/>
      <c r="BR51" s="1304"/>
      <c r="BS51" s="1304"/>
      <c r="BT51" s="1304"/>
      <c r="BU51" s="1304"/>
      <c r="BV51" s="1304"/>
      <c r="BW51" s="1304"/>
      <c r="BX51" s="1304">
        <v>179.4</v>
      </c>
      <c r="BY51" s="1304"/>
      <c r="BZ51" s="1304"/>
      <c r="CA51" s="1304"/>
      <c r="CB51" s="1304"/>
      <c r="CC51" s="1304"/>
      <c r="CD51" s="1304"/>
      <c r="CE51" s="1304"/>
      <c r="CF51" s="1304">
        <v>186.3</v>
      </c>
      <c r="CG51" s="1304"/>
      <c r="CH51" s="1304"/>
      <c r="CI51" s="1304"/>
      <c r="CJ51" s="1304"/>
      <c r="CK51" s="1304"/>
      <c r="CL51" s="1304"/>
      <c r="CM51" s="1304"/>
      <c r="CN51" s="1304">
        <v>193.9</v>
      </c>
      <c r="CO51" s="1304"/>
      <c r="CP51" s="1304"/>
      <c r="CQ51" s="1304"/>
      <c r="CR51" s="1304"/>
      <c r="CS51" s="1304"/>
      <c r="CT51" s="1304"/>
      <c r="CU51" s="1304"/>
      <c r="CV51" s="1304">
        <v>196.8</v>
      </c>
      <c r="CW51" s="1304"/>
      <c r="CX51" s="1304"/>
      <c r="CY51" s="1304"/>
      <c r="CZ51" s="1304"/>
      <c r="DA51" s="1304"/>
      <c r="DB51" s="1304"/>
      <c r="DC51" s="1304"/>
    </row>
    <row r="52" spans="1:109" ht="13">
      <c r="B52" s="1273"/>
      <c r="G52" s="1299"/>
      <c r="H52" s="1299"/>
      <c r="I52" s="1300"/>
      <c r="J52" s="1300"/>
      <c r="K52" s="1301"/>
      <c r="L52" s="1301"/>
      <c r="M52" s="1301"/>
      <c r="N52" s="1301"/>
      <c r="AM52" s="1291"/>
      <c r="AN52" s="1302"/>
      <c r="AO52" s="1302"/>
      <c r="AP52" s="1302"/>
      <c r="AQ52" s="1302"/>
      <c r="AR52" s="1302"/>
      <c r="AS52" s="1302"/>
      <c r="AT52" s="1302"/>
      <c r="AU52" s="1302"/>
      <c r="AV52" s="1302"/>
      <c r="AW52" s="1302"/>
      <c r="AX52" s="1302"/>
      <c r="AY52" s="1302"/>
      <c r="AZ52" s="1302"/>
      <c r="BA52" s="1302"/>
      <c r="BB52" s="1302"/>
      <c r="BC52" s="1302"/>
      <c r="BD52" s="1302"/>
      <c r="BE52" s="1302"/>
      <c r="BF52" s="1302"/>
      <c r="BG52" s="1302"/>
      <c r="BH52" s="1302"/>
      <c r="BI52" s="1302"/>
      <c r="BJ52" s="1302"/>
      <c r="BK52" s="1302"/>
      <c r="BL52" s="1302"/>
      <c r="BM52" s="1302"/>
      <c r="BN52" s="1302"/>
      <c r="BO52" s="1302"/>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ht="13">
      <c r="A53" s="1281"/>
      <c r="B53" s="1273"/>
      <c r="G53" s="1299"/>
      <c r="H53" s="1299"/>
      <c r="I53" s="1292"/>
      <c r="J53" s="1292"/>
      <c r="K53" s="1301"/>
      <c r="L53" s="1301"/>
      <c r="M53" s="1301"/>
      <c r="N53" s="1301"/>
      <c r="AM53" s="1291"/>
      <c r="AN53" s="1302"/>
      <c r="AO53" s="1302"/>
      <c r="AP53" s="1302"/>
      <c r="AQ53" s="1302"/>
      <c r="AR53" s="1302"/>
      <c r="AS53" s="1302"/>
      <c r="AT53" s="1302"/>
      <c r="AU53" s="1302"/>
      <c r="AV53" s="1302"/>
      <c r="AW53" s="1302"/>
      <c r="AX53" s="1302"/>
      <c r="AY53" s="1302"/>
      <c r="AZ53" s="1302"/>
      <c r="BA53" s="1302"/>
      <c r="BB53" s="1302" t="s">
        <v>607</v>
      </c>
      <c r="BC53" s="1302"/>
      <c r="BD53" s="1302"/>
      <c r="BE53" s="1302"/>
      <c r="BF53" s="1302"/>
      <c r="BG53" s="1302"/>
      <c r="BH53" s="1302"/>
      <c r="BI53" s="1302"/>
      <c r="BJ53" s="1302"/>
      <c r="BK53" s="1302"/>
      <c r="BL53" s="1302"/>
      <c r="BM53" s="1302"/>
      <c r="BN53" s="1302"/>
      <c r="BO53" s="1302"/>
      <c r="BP53" s="1303"/>
      <c r="BQ53" s="1304"/>
      <c r="BR53" s="1304"/>
      <c r="BS53" s="1304"/>
      <c r="BT53" s="1304"/>
      <c r="BU53" s="1304"/>
      <c r="BV53" s="1304"/>
      <c r="BW53" s="1304"/>
      <c r="BX53" s="1304">
        <v>50.8</v>
      </c>
      <c r="BY53" s="1304"/>
      <c r="BZ53" s="1304"/>
      <c r="CA53" s="1304"/>
      <c r="CB53" s="1304"/>
      <c r="CC53" s="1304"/>
      <c r="CD53" s="1304"/>
      <c r="CE53" s="1304"/>
      <c r="CF53" s="1304">
        <v>51.9</v>
      </c>
      <c r="CG53" s="1304"/>
      <c r="CH53" s="1304"/>
      <c r="CI53" s="1304"/>
      <c r="CJ53" s="1304"/>
      <c r="CK53" s="1304"/>
      <c r="CL53" s="1304"/>
      <c r="CM53" s="1304"/>
      <c r="CN53" s="1304">
        <v>53.6</v>
      </c>
      <c r="CO53" s="1304"/>
      <c r="CP53" s="1304"/>
      <c r="CQ53" s="1304"/>
      <c r="CR53" s="1304"/>
      <c r="CS53" s="1304"/>
      <c r="CT53" s="1304"/>
      <c r="CU53" s="1304"/>
      <c r="CV53" s="1304">
        <v>55.4</v>
      </c>
      <c r="CW53" s="1304"/>
      <c r="CX53" s="1304"/>
      <c r="CY53" s="1304"/>
      <c r="CZ53" s="1304"/>
      <c r="DA53" s="1304"/>
      <c r="DB53" s="1304"/>
      <c r="DC53" s="1304"/>
    </row>
    <row r="54" spans="1:109" ht="13">
      <c r="A54" s="1281"/>
      <c r="B54" s="1273"/>
      <c r="G54" s="1299"/>
      <c r="H54" s="1299"/>
      <c r="I54" s="1292"/>
      <c r="J54" s="1292"/>
      <c r="K54" s="1301"/>
      <c r="L54" s="1301"/>
      <c r="M54" s="1301"/>
      <c r="N54" s="1301"/>
      <c r="AM54" s="1291"/>
      <c r="AN54" s="1302"/>
      <c r="AO54" s="1302"/>
      <c r="AP54" s="1302"/>
      <c r="AQ54" s="1302"/>
      <c r="AR54" s="1302"/>
      <c r="AS54" s="1302"/>
      <c r="AT54" s="1302"/>
      <c r="AU54" s="1302"/>
      <c r="AV54" s="1302"/>
      <c r="AW54" s="1302"/>
      <c r="AX54" s="1302"/>
      <c r="AY54" s="1302"/>
      <c r="AZ54" s="1302"/>
      <c r="BA54" s="1302"/>
      <c r="BB54" s="1302"/>
      <c r="BC54" s="1302"/>
      <c r="BD54" s="1302"/>
      <c r="BE54" s="1302"/>
      <c r="BF54" s="1302"/>
      <c r="BG54" s="1302"/>
      <c r="BH54" s="1302"/>
      <c r="BI54" s="1302"/>
      <c r="BJ54" s="1302"/>
      <c r="BK54" s="1302"/>
      <c r="BL54" s="1302"/>
      <c r="BM54" s="1302"/>
      <c r="BN54" s="1302"/>
      <c r="BO54" s="1302"/>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ht="13">
      <c r="A55" s="1281"/>
      <c r="B55" s="1273"/>
      <c r="G55" s="1292"/>
      <c r="H55" s="1292"/>
      <c r="I55" s="1292"/>
      <c r="J55" s="1292"/>
      <c r="K55" s="1301"/>
      <c r="L55" s="1301"/>
      <c r="M55" s="1301"/>
      <c r="N55" s="1301"/>
      <c r="AN55" s="1298" t="s">
        <v>608</v>
      </c>
      <c r="AO55" s="1298"/>
      <c r="AP55" s="1298"/>
      <c r="AQ55" s="1298"/>
      <c r="AR55" s="1298"/>
      <c r="AS55" s="1298"/>
      <c r="AT55" s="1298"/>
      <c r="AU55" s="1298"/>
      <c r="AV55" s="1298"/>
      <c r="AW55" s="1298"/>
      <c r="AX55" s="1298"/>
      <c r="AY55" s="1298"/>
      <c r="AZ55" s="1298"/>
      <c r="BA55" s="1298"/>
      <c r="BB55" s="1302" t="s">
        <v>606</v>
      </c>
      <c r="BC55" s="1302"/>
      <c r="BD55" s="1302"/>
      <c r="BE55" s="1302"/>
      <c r="BF55" s="1302"/>
      <c r="BG55" s="1302"/>
      <c r="BH55" s="1302"/>
      <c r="BI55" s="1302"/>
      <c r="BJ55" s="1302"/>
      <c r="BK55" s="1302"/>
      <c r="BL55" s="1302"/>
      <c r="BM55" s="1302"/>
      <c r="BN55" s="1302"/>
      <c r="BO55" s="1302"/>
      <c r="BP55" s="1303"/>
      <c r="BQ55" s="1304"/>
      <c r="BR55" s="1304"/>
      <c r="BS55" s="1304"/>
      <c r="BT55" s="1304"/>
      <c r="BU55" s="1304"/>
      <c r="BV55" s="1304"/>
      <c r="BW55" s="1304"/>
      <c r="BX55" s="1304">
        <v>169.1</v>
      </c>
      <c r="BY55" s="1304"/>
      <c r="BZ55" s="1304"/>
      <c r="CA55" s="1304"/>
      <c r="CB55" s="1304"/>
      <c r="CC55" s="1304"/>
      <c r="CD55" s="1304"/>
      <c r="CE55" s="1304"/>
      <c r="CF55" s="1304">
        <v>174.6</v>
      </c>
      <c r="CG55" s="1304"/>
      <c r="CH55" s="1304"/>
      <c r="CI55" s="1304"/>
      <c r="CJ55" s="1304"/>
      <c r="CK55" s="1304"/>
      <c r="CL55" s="1304"/>
      <c r="CM55" s="1304"/>
      <c r="CN55" s="1304">
        <v>173</v>
      </c>
      <c r="CO55" s="1304"/>
      <c r="CP55" s="1304"/>
      <c r="CQ55" s="1304"/>
      <c r="CR55" s="1304"/>
      <c r="CS55" s="1304"/>
      <c r="CT55" s="1304"/>
      <c r="CU55" s="1304"/>
      <c r="CV55" s="1304">
        <v>171.9</v>
      </c>
      <c r="CW55" s="1304"/>
      <c r="CX55" s="1304"/>
      <c r="CY55" s="1304"/>
      <c r="CZ55" s="1304"/>
      <c r="DA55" s="1304"/>
      <c r="DB55" s="1304"/>
      <c r="DC55" s="1304"/>
    </row>
    <row r="56" spans="1:109" ht="13">
      <c r="A56" s="1281"/>
      <c r="B56" s="1273"/>
      <c r="G56" s="1292"/>
      <c r="H56" s="1292"/>
      <c r="I56" s="1292"/>
      <c r="J56" s="1292"/>
      <c r="K56" s="1301"/>
      <c r="L56" s="1301"/>
      <c r="M56" s="1301"/>
      <c r="N56" s="1301"/>
      <c r="AN56" s="1298"/>
      <c r="AO56" s="1298"/>
      <c r="AP56" s="1298"/>
      <c r="AQ56" s="1298"/>
      <c r="AR56" s="1298"/>
      <c r="AS56" s="1298"/>
      <c r="AT56" s="1298"/>
      <c r="AU56" s="1298"/>
      <c r="AV56" s="1298"/>
      <c r="AW56" s="1298"/>
      <c r="AX56" s="1298"/>
      <c r="AY56" s="1298"/>
      <c r="AZ56" s="1298"/>
      <c r="BA56" s="1298"/>
      <c r="BB56" s="1302"/>
      <c r="BC56" s="1302"/>
      <c r="BD56" s="1302"/>
      <c r="BE56" s="1302"/>
      <c r="BF56" s="1302"/>
      <c r="BG56" s="1302"/>
      <c r="BH56" s="1302"/>
      <c r="BI56" s="1302"/>
      <c r="BJ56" s="1302"/>
      <c r="BK56" s="1302"/>
      <c r="BL56" s="1302"/>
      <c r="BM56" s="1302"/>
      <c r="BN56" s="1302"/>
      <c r="BO56" s="1302"/>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1281" customFormat="1" ht="13">
      <c r="B57" s="1305"/>
      <c r="G57" s="1292"/>
      <c r="H57" s="1292"/>
      <c r="I57" s="1306"/>
      <c r="J57" s="1306"/>
      <c r="K57" s="1301"/>
      <c r="L57" s="1301"/>
      <c r="M57" s="1301"/>
      <c r="N57" s="1301"/>
      <c r="AM57" s="1266"/>
      <c r="AN57" s="1298"/>
      <c r="AO57" s="1298"/>
      <c r="AP57" s="1298"/>
      <c r="AQ57" s="1298"/>
      <c r="AR57" s="1298"/>
      <c r="AS57" s="1298"/>
      <c r="AT57" s="1298"/>
      <c r="AU57" s="1298"/>
      <c r="AV57" s="1298"/>
      <c r="AW57" s="1298"/>
      <c r="AX57" s="1298"/>
      <c r="AY57" s="1298"/>
      <c r="AZ57" s="1298"/>
      <c r="BA57" s="1298"/>
      <c r="BB57" s="1302" t="s">
        <v>607</v>
      </c>
      <c r="BC57" s="1302"/>
      <c r="BD57" s="1302"/>
      <c r="BE57" s="1302"/>
      <c r="BF57" s="1302"/>
      <c r="BG57" s="1302"/>
      <c r="BH57" s="1302"/>
      <c r="BI57" s="1302"/>
      <c r="BJ57" s="1302"/>
      <c r="BK57" s="1302"/>
      <c r="BL57" s="1302"/>
      <c r="BM57" s="1302"/>
      <c r="BN57" s="1302"/>
      <c r="BO57" s="1302"/>
      <c r="BP57" s="1303"/>
      <c r="BQ57" s="1304"/>
      <c r="BR57" s="1304"/>
      <c r="BS57" s="1304"/>
      <c r="BT57" s="1304"/>
      <c r="BU57" s="1304"/>
      <c r="BV57" s="1304"/>
      <c r="BW57" s="1304"/>
      <c r="BX57" s="1304">
        <v>48.6</v>
      </c>
      <c r="BY57" s="1304"/>
      <c r="BZ57" s="1304"/>
      <c r="CA57" s="1304"/>
      <c r="CB57" s="1304"/>
      <c r="CC57" s="1304"/>
      <c r="CD57" s="1304"/>
      <c r="CE57" s="1304"/>
      <c r="CF57" s="1304">
        <v>53.3</v>
      </c>
      <c r="CG57" s="1304"/>
      <c r="CH57" s="1304"/>
      <c r="CI57" s="1304"/>
      <c r="CJ57" s="1304"/>
      <c r="CK57" s="1304"/>
      <c r="CL57" s="1304"/>
      <c r="CM57" s="1304"/>
      <c r="CN57" s="1304">
        <v>53.7</v>
      </c>
      <c r="CO57" s="1304"/>
      <c r="CP57" s="1304"/>
      <c r="CQ57" s="1304"/>
      <c r="CR57" s="1304"/>
      <c r="CS57" s="1304"/>
      <c r="CT57" s="1304"/>
      <c r="CU57" s="1304"/>
      <c r="CV57" s="1304">
        <v>55.8</v>
      </c>
      <c r="CW57" s="1304"/>
      <c r="CX57" s="1304"/>
      <c r="CY57" s="1304"/>
      <c r="CZ57" s="1304"/>
      <c r="DA57" s="1304"/>
      <c r="DB57" s="1304"/>
      <c r="DC57" s="1304"/>
      <c r="DD57" s="1307"/>
      <c r="DE57" s="1305"/>
    </row>
    <row r="58" spans="1:109" s="1281" customFormat="1" ht="13">
      <c r="A58" s="1266"/>
      <c r="B58" s="1305"/>
      <c r="G58" s="1292"/>
      <c r="H58" s="1292"/>
      <c r="I58" s="1306"/>
      <c r="J58" s="1306"/>
      <c r="K58" s="1301"/>
      <c r="L58" s="1301"/>
      <c r="M58" s="1301"/>
      <c r="N58" s="1301"/>
      <c r="AM58" s="1266"/>
      <c r="AN58" s="1298"/>
      <c r="AO58" s="1298"/>
      <c r="AP58" s="1298"/>
      <c r="AQ58" s="1298"/>
      <c r="AR58" s="1298"/>
      <c r="AS58" s="1298"/>
      <c r="AT58" s="1298"/>
      <c r="AU58" s="1298"/>
      <c r="AV58" s="1298"/>
      <c r="AW58" s="1298"/>
      <c r="AX58" s="1298"/>
      <c r="AY58" s="1298"/>
      <c r="AZ58" s="1298"/>
      <c r="BA58" s="1298"/>
      <c r="BB58" s="1302"/>
      <c r="BC58" s="1302"/>
      <c r="BD58" s="1302"/>
      <c r="BE58" s="1302"/>
      <c r="BF58" s="1302"/>
      <c r="BG58" s="1302"/>
      <c r="BH58" s="1302"/>
      <c r="BI58" s="1302"/>
      <c r="BJ58" s="1302"/>
      <c r="BK58" s="1302"/>
      <c r="BL58" s="1302"/>
      <c r="BM58" s="1302"/>
      <c r="BN58" s="1302"/>
      <c r="BO58" s="1302"/>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1307"/>
      <c r="DE58" s="1305"/>
    </row>
    <row r="59" spans="1:109" s="1281" customFormat="1" ht="13">
      <c r="A59" s="1266"/>
      <c r="B59" s="1305"/>
      <c r="K59" s="1308"/>
      <c r="L59" s="1308"/>
      <c r="M59" s="1308"/>
      <c r="N59" s="1308"/>
      <c r="AQ59" s="1308"/>
      <c r="AR59" s="1308"/>
      <c r="AS59" s="1308"/>
      <c r="AT59" s="1308"/>
      <c r="BC59" s="1308"/>
      <c r="BD59" s="1308"/>
      <c r="BE59" s="1308"/>
      <c r="BF59" s="1308"/>
      <c r="BO59" s="1308"/>
      <c r="BP59" s="1308"/>
      <c r="BQ59" s="1308"/>
      <c r="BR59" s="1308"/>
      <c r="CA59" s="1308"/>
      <c r="CB59" s="1308"/>
      <c r="CC59" s="1308"/>
      <c r="CD59" s="1308"/>
      <c r="CM59" s="1308"/>
      <c r="CN59" s="1308"/>
      <c r="CO59" s="1308"/>
      <c r="CP59" s="1308"/>
      <c r="CY59" s="1308"/>
      <c r="CZ59" s="1308"/>
      <c r="DA59" s="1308"/>
      <c r="DB59" s="1308"/>
      <c r="DC59" s="1308"/>
      <c r="DD59" s="1307"/>
      <c r="DE59" s="1305"/>
    </row>
    <row r="60" spans="1:109" s="1281" customFormat="1" ht="13">
      <c r="A60" s="1266"/>
      <c r="B60" s="1305"/>
      <c r="K60" s="1308"/>
      <c r="L60" s="1308"/>
      <c r="M60" s="1308"/>
      <c r="N60" s="1308"/>
      <c r="AQ60" s="1308"/>
      <c r="AR60" s="1308"/>
      <c r="AS60" s="1308"/>
      <c r="AT60" s="1308"/>
      <c r="BC60" s="1308"/>
      <c r="BD60" s="1308"/>
      <c r="BE60" s="1308"/>
      <c r="BF60" s="1308"/>
      <c r="BO60" s="1308"/>
      <c r="BP60" s="1308"/>
      <c r="BQ60" s="1308"/>
      <c r="BR60" s="1308"/>
      <c r="CA60" s="1308"/>
      <c r="CB60" s="1308"/>
      <c r="CC60" s="1308"/>
      <c r="CD60" s="1308"/>
      <c r="CM60" s="1308"/>
      <c r="CN60" s="1308"/>
      <c r="CO60" s="1308"/>
      <c r="CP60" s="1308"/>
      <c r="CY60" s="1308"/>
      <c r="CZ60" s="1308"/>
      <c r="DA60" s="1308"/>
      <c r="DB60" s="1308"/>
      <c r="DC60" s="1308"/>
      <c r="DD60" s="1307"/>
      <c r="DE60" s="1305"/>
    </row>
    <row r="61" spans="1:109" s="1281" customFormat="1" ht="13">
      <c r="A61" s="1266"/>
      <c r="B61" s="1309"/>
      <c r="C61" s="1310"/>
      <c r="D61" s="1310"/>
      <c r="E61" s="1310"/>
      <c r="F61" s="1310"/>
      <c r="G61" s="1310"/>
      <c r="H61" s="1310"/>
      <c r="I61" s="1310"/>
      <c r="J61" s="1310"/>
      <c r="K61" s="1310"/>
      <c r="L61" s="1310"/>
      <c r="M61" s="1311"/>
      <c r="N61" s="1311"/>
      <c r="O61" s="1310"/>
      <c r="P61" s="1310"/>
      <c r="Q61" s="1310"/>
      <c r="R61" s="1310"/>
      <c r="S61" s="1310"/>
      <c r="T61" s="1310"/>
      <c r="U61" s="1310"/>
      <c r="V61" s="1310"/>
      <c r="W61" s="1310"/>
      <c r="X61" s="1310"/>
      <c r="Y61" s="1310"/>
      <c r="Z61" s="1310"/>
      <c r="AA61" s="1310"/>
      <c r="AB61" s="1310"/>
      <c r="AC61" s="1310"/>
      <c r="AD61" s="1310"/>
      <c r="AE61" s="1310"/>
      <c r="AF61" s="1310"/>
      <c r="AG61" s="1310"/>
      <c r="AH61" s="1310"/>
      <c r="AI61" s="1310"/>
      <c r="AJ61" s="1310"/>
      <c r="AK61" s="1310"/>
      <c r="AL61" s="1310"/>
      <c r="AM61" s="1310"/>
      <c r="AN61" s="1310"/>
      <c r="AO61" s="1310"/>
      <c r="AP61" s="1310"/>
      <c r="AQ61" s="1310"/>
      <c r="AR61" s="1310"/>
      <c r="AS61" s="1311"/>
      <c r="AT61" s="1311"/>
      <c r="AU61" s="1310"/>
      <c r="AV61" s="1310"/>
      <c r="AW61" s="1310"/>
      <c r="AX61" s="1310"/>
      <c r="AY61" s="1310"/>
      <c r="AZ61" s="1310"/>
      <c r="BA61" s="1310"/>
      <c r="BB61" s="1310"/>
      <c r="BC61" s="1310"/>
      <c r="BD61" s="1310"/>
      <c r="BE61" s="1311"/>
      <c r="BF61" s="1311"/>
      <c r="BG61" s="1310"/>
      <c r="BH61" s="1310"/>
      <c r="BI61" s="1310"/>
      <c r="BJ61" s="1310"/>
      <c r="BK61" s="1310"/>
      <c r="BL61" s="1310"/>
      <c r="BM61" s="1310"/>
      <c r="BN61" s="1310"/>
      <c r="BO61" s="1310"/>
      <c r="BP61" s="1310"/>
      <c r="BQ61" s="1311"/>
      <c r="BR61" s="1311"/>
      <c r="BS61" s="1310"/>
      <c r="BT61" s="1310"/>
      <c r="BU61" s="1310"/>
      <c r="BV61" s="1310"/>
      <c r="BW61" s="1310"/>
      <c r="BX61" s="1310"/>
      <c r="BY61" s="1310"/>
      <c r="BZ61" s="1310"/>
      <c r="CA61" s="1310"/>
      <c r="CB61" s="1310"/>
      <c r="CC61" s="1311"/>
      <c r="CD61" s="1311"/>
      <c r="CE61" s="1310"/>
      <c r="CF61" s="1310"/>
      <c r="CG61" s="1310"/>
      <c r="CH61" s="1310"/>
      <c r="CI61" s="1310"/>
      <c r="CJ61" s="1310"/>
      <c r="CK61" s="1310"/>
      <c r="CL61" s="1310"/>
      <c r="CM61" s="1310"/>
      <c r="CN61" s="1310"/>
      <c r="CO61" s="1311"/>
      <c r="CP61" s="1311"/>
      <c r="CQ61" s="1310"/>
      <c r="CR61" s="1310"/>
      <c r="CS61" s="1310"/>
      <c r="CT61" s="1310"/>
      <c r="CU61" s="1310"/>
      <c r="CV61" s="1310"/>
      <c r="CW61" s="1310"/>
      <c r="CX61" s="1310"/>
      <c r="CY61" s="1310"/>
      <c r="CZ61" s="1310"/>
      <c r="DA61" s="1311"/>
      <c r="DB61" s="1311"/>
      <c r="DC61" s="1311"/>
      <c r="DD61" s="1312"/>
      <c r="DE61" s="1305"/>
    </row>
    <row r="62" spans="1:109" ht="13">
      <c r="B62" s="1278"/>
      <c r="C62" s="1278"/>
      <c r="D62" s="1278"/>
      <c r="E62" s="1278"/>
      <c r="F62" s="1278"/>
      <c r="G62" s="1278"/>
      <c r="H62" s="1278"/>
      <c r="I62" s="1278"/>
      <c r="J62" s="1278"/>
      <c r="K62" s="1278"/>
      <c r="L62" s="1278"/>
      <c r="M62" s="1278"/>
      <c r="N62" s="1278"/>
      <c r="O62" s="1278"/>
      <c r="P62" s="1278"/>
      <c r="Q62" s="1278"/>
      <c r="R62" s="1278"/>
      <c r="S62" s="1278"/>
      <c r="T62" s="1278"/>
      <c r="U62" s="1278"/>
      <c r="V62" s="1278"/>
      <c r="W62" s="1278"/>
      <c r="X62" s="1278"/>
      <c r="Y62" s="1278"/>
      <c r="Z62" s="1278"/>
      <c r="AA62" s="1278"/>
      <c r="AB62" s="1278"/>
      <c r="AC62" s="1278"/>
      <c r="AD62" s="1278"/>
      <c r="AE62" s="1278"/>
      <c r="AF62" s="1278"/>
      <c r="AG62" s="1278"/>
      <c r="AH62" s="1278"/>
      <c r="AI62" s="1278"/>
      <c r="AJ62" s="1278"/>
      <c r="AK62" s="1278"/>
      <c r="AL62" s="1278"/>
      <c r="AM62" s="1278"/>
      <c r="AN62" s="1278"/>
      <c r="AO62" s="1278"/>
      <c r="AP62" s="1278"/>
      <c r="AQ62" s="1278"/>
      <c r="AR62" s="1278"/>
      <c r="AS62" s="1278"/>
      <c r="AT62" s="1278"/>
      <c r="AU62" s="1278"/>
      <c r="AV62" s="1278"/>
      <c r="AW62" s="1278"/>
      <c r="AX62" s="1278"/>
      <c r="AY62" s="1278"/>
      <c r="AZ62" s="1278"/>
      <c r="BA62" s="1278"/>
      <c r="BB62" s="1278"/>
      <c r="BC62" s="1278"/>
      <c r="BD62" s="1278"/>
      <c r="BE62" s="1278"/>
      <c r="BF62" s="1278"/>
      <c r="BG62" s="1278"/>
      <c r="BH62" s="1278"/>
      <c r="BI62" s="1278"/>
      <c r="BJ62" s="1278"/>
      <c r="BK62" s="1278"/>
      <c r="BL62" s="1278"/>
      <c r="BM62" s="1278"/>
      <c r="BN62" s="1278"/>
      <c r="BO62" s="1278"/>
      <c r="BP62" s="1278"/>
      <c r="BQ62" s="1278"/>
      <c r="BR62" s="1278"/>
      <c r="BS62" s="1278"/>
      <c r="BT62" s="1278"/>
      <c r="BU62" s="1278"/>
      <c r="BV62" s="1278"/>
      <c r="BW62" s="1278"/>
      <c r="BX62" s="1278"/>
      <c r="BY62" s="1278"/>
      <c r="BZ62" s="1278"/>
      <c r="CA62" s="1278"/>
      <c r="CB62" s="1278"/>
      <c r="CC62" s="1278"/>
      <c r="CD62" s="1278"/>
      <c r="CE62" s="1278"/>
      <c r="CF62" s="1278"/>
      <c r="CG62" s="1278"/>
      <c r="CH62" s="1278"/>
      <c r="CI62" s="1278"/>
      <c r="CJ62" s="1278"/>
      <c r="CK62" s="1278"/>
      <c r="CL62" s="1278"/>
      <c r="CM62" s="1278"/>
      <c r="CN62" s="1278"/>
      <c r="CO62" s="1278"/>
      <c r="CP62" s="1278"/>
      <c r="CQ62" s="1278"/>
      <c r="CR62" s="1278"/>
      <c r="CS62" s="1278"/>
      <c r="CT62" s="1278"/>
      <c r="CU62" s="1278"/>
      <c r="CV62" s="1278"/>
      <c r="CW62" s="1278"/>
      <c r="CX62" s="1278"/>
      <c r="CY62" s="1278"/>
      <c r="CZ62" s="1278"/>
      <c r="DA62" s="1278"/>
      <c r="DB62" s="1278"/>
      <c r="DC62" s="1278"/>
      <c r="DD62" s="1278"/>
      <c r="DE62" s="1266"/>
    </row>
    <row r="63" spans="1:109" ht="16.5">
      <c r="B63" s="1313" t="s">
        <v>609</v>
      </c>
    </row>
    <row r="64" spans="1:109" ht="13">
      <c r="B64" s="1273"/>
      <c r="G64" s="1280"/>
      <c r="I64" s="1314"/>
      <c r="J64" s="1314"/>
      <c r="K64" s="1314"/>
      <c r="L64" s="1314"/>
      <c r="M64" s="1314"/>
      <c r="N64" s="1315"/>
      <c r="AM64" s="1280"/>
      <c r="AN64" s="1280" t="s">
        <v>602</v>
      </c>
      <c r="AP64" s="1281"/>
      <c r="AQ64" s="1281"/>
      <c r="AR64" s="1281"/>
      <c r="AY64" s="1280"/>
      <c r="BA64" s="1281"/>
      <c r="BB64" s="1281"/>
      <c r="BC64" s="1281"/>
      <c r="BK64" s="1280"/>
      <c r="BM64" s="1281"/>
      <c r="BN64" s="1281"/>
      <c r="BO64" s="1281"/>
      <c r="BW64" s="1280"/>
      <c r="BY64" s="1281"/>
      <c r="BZ64" s="1281"/>
      <c r="CA64" s="1281"/>
      <c r="CI64" s="1280"/>
      <c r="CK64" s="1281"/>
      <c r="CL64" s="1281"/>
      <c r="CM64" s="1281"/>
      <c r="CU64" s="1280"/>
      <c r="CW64" s="1281"/>
      <c r="CX64" s="1281"/>
      <c r="CY64" s="1281"/>
    </row>
    <row r="65" spans="2:107" ht="13">
      <c r="B65" s="1273"/>
      <c r="AN65" s="1282" t="s">
        <v>610</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ht="13">
      <c r="B66" s="1273"/>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ht="13">
      <c r="B67" s="1273"/>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ht="13">
      <c r="B68" s="1273"/>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ht="13">
      <c r="B69" s="1273"/>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ht="13">
      <c r="B70" s="1273"/>
      <c r="H70" s="1316"/>
      <c r="I70" s="1316"/>
      <c r="J70" s="1317"/>
      <c r="K70" s="1317"/>
      <c r="L70" s="1318"/>
      <c r="M70" s="1317"/>
      <c r="N70" s="1318"/>
      <c r="AN70" s="1291"/>
      <c r="AO70" s="1291"/>
      <c r="AP70" s="1291"/>
      <c r="AZ70" s="1291"/>
      <c r="BA70" s="1291"/>
      <c r="BB70" s="1291"/>
      <c r="BL70" s="1291"/>
      <c r="BM70" s="1291"/>
      <c r="BN70" s="1291"/>
      <c r="BX70" s="1291"/>
      <c r="BY70" s="1291"/>
      <c r="BZ70" s="1291"/>
      <c r="CJ70" s="1291"/>
      <c r="CK70" s="1291"/>
      <c r="CL70" s="1291"/>
      <c r="CV70" s="1291"/>
      <c r="CW70" s="1291"/>
      <c r="CX70" s="1291"/>
    </row>
    <row r="71" spans="2:107" ht="13">
      <c r="B71" s="1273"/>
      <c r="G71" s="1319"/>
      <c r="I71" s="1320"/>
      <c r="J71" s="1317"/>
      <c r="K71" s="1317"/>
      <c r="L71" s="1318"/>
      <c r="M71" s="1317"/>
      <c r="N71" s="1318"/>
      <c r="AM71" s="1319"/>
      <c r="AN71" s="1266" t="s">
        <v>604</v>
      </c>
    </row>
    <row r="72" spans="2:107" ht="13">
      <c r="B72" s="1273"/>
      <c r="G72" s="1292"/>
      <c r="H72" s="1292"/>
      <c r="I72" s="1292"/>
      <c r="J72" s="1292"/>
      <c r="K72" s="1293"/>
      <c r="L72" s="1293"/>
      <c r="M72" s="1294"/>
      <c r="N72" s="1294"/>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98" t="s">
        <v>526</v>
      </c>
      <c r="BQ72" s="1298"/>
      <c r="BR72" s="1298"/>
      <c r="BS72" s="1298"/>
      <c r="BT72" s="1298"/>
      <c r="BU72" s="1298"/>
      <c r="BV72" s="1298"/>
      <c r="BW72" s="1298"/>
      <c r="BX72" s="1298" t="s">
        <v>527</v>
      </c>
      <c r="BY72" s="1298"/>
      <c r="BZ72" s="1298"/>
      <c r="CA72" s="1298"/>
      <c r="CB72" s="1298"/>
      <c r="CC72" s="1298"/>
      <c r="CD72" s="1298"/>
      <c r="CE72" s="1298"/>
      <c r="CF72" s="1298" t="s">
        <v>528</v>
      </c>
      <c r="CG72" s="1298"/>
      <c r="CH72" s="1298"/>
      <c r="CI72" s="1298"/>
      <c r="CJ72" s="1298"/>
      <c r="CK72" s="1298"/>
      <c r="CL72" s="1298"/>
      <c r="CM72" s="1298"/>
      <c r="CN72" s="1298" t="s">
        <v>529</v>
      </c>
      <c r="CO72" s="1298"/>
      <c r="CP72" s="1298"/>
      <c r="CQ72" s="1298"/>
      <c r="CR72" s="1298"/>
      <c r="CS72" s="1298"/>
      <c r="CT72" s="1298"/>
      <c r="CU72" s="1298"/>
      <c r="CV72" s="1298" t="s">
        <v>530</v>
      </c>
      <c r="CW72" s="1298"/>
      <c r="CX72" s="1298"/>
      <c r="CY72" s="1298"/>
      <c r="CZ72" s="1298"/>
      <c r="DA72" s="1298"/>
      <c r="DB72" s="1298"/>
      <c r="DC72" s="1298"/>
    </row>
    <row r="73" spans="2:107" ht="13">
      <c r="B73" s="1273"/>
      <c r="G73" s="1299"/>
      <c r="H73" s="1299"/>
      <c r="I73" s="1299"/>
      <c r="J73" s="1299"/>
      <c r="K73" s="1321"/>
      <c r="L73" s="1321"/>
      <c r="M73" s="1321"/>
      <c r="N73" s="1321"/>
      <c r="AM73" s="1291"/>
      <c r="AN73" s="1302" t="s">
        <v>605</v>
      </c>
      <c r="AO73" s="1302"/>
      <c r="AP73" s="1302"/>
      <c r="AQ73" s="1302"/>
      <c r="AR73" s="1302"/>
      <c r="AS73" s="1302"/>
      <c r="AT73" s="1302"/>
      <c r="AU73" s="1302"/>
      <c r="AV73" s="1302"/>
      <c r="AW73" s="1302"/>
      <c r="AX73" s="1302"/>
      <c r="AY73" s="1302"/>
      <c r="AZ73" s="1302"/>
      <c r="BA73" s="1302"/>
      <c r="BB73" s="1302" t="s">
        <v>606</v>
      </c>
      <c r="BC73" s="1302"/>
      <c r="BD73" s="1302"/>
      <c r="BE73" s="1302"/>
      <c r="BF73" s="1302"/>
      <c r="BG73" s="1302"/>
      <c r="BH73" s="1302"/>
      <c r="BI73" s="1302"/>
      <c r="BJ73" s="1302"/>
      <c r="BK73" s="1302"/>
      <c r="BL73" s="1302"/>
      <c r="BM73" s="1302"/>
      <c r="BN73" s="1302"/>
      <c r="BO73" s="1302"/>
      <c r="BP73" s="1304">
        <v>179.8</v>
      </c>
      <c r="BQ73" s="1304"/>
      <c r="BR73" s="1304"/>
      <c r="BS73" s="1304"/>
      <c r="BT73" s="1304"/>
      <c r="BU73" s="1304"/>
      <c r="BV73" s="1304"/>
      <c r="BW73" s="1304"/>
      <c r="BX73" s="1304">
        <v>179.4</v>
      </c>
      <c r="BY73" s="1304"/>
      <c r="BZ73" s="1304"/>
      <c r="CA73" s="1304"/>
      <c r="CB73" s="1304"/>
      <c r="CC73" s="1304"/>
      <c r="CD73" s="1304"/>
      <c r="CE73" s="1304"/>
      <c r="CF73" s="1304">
        <v>186.3</v>
      </c>
      <c r="CG73" s="1304"/>
      <c r="CH73" s="1304"/>
      <c r="CI73" s="1304"/>
      <c r="CJ73" s="1304"/>
      <c r="CK73" s="1304"/>
      <c r="CL73" s="1304"/>
      <c r="CM73" s="1304"/>
      <c r="CN73" s="1304">
        <v>193.9</v>
      </c>
      <c r="CO73" s="1304"/>
      <c r="CP73" s="1304"/>
      <c r="CQ73" s="1304"/>
      <c r="CR73" s="1304"/>
      <c r="CS73" s="1304"/>
      <c r="CT73" s="1304"/>
      <c r="CU73" s="1304"/>
      <c r="CV73" s="1304">
        <v>196.8</v>
      </c>
      <c r="CW73" s="1304"/>
      <c r="CX73" s="1304"/>
      <c r="CY73" s="1304"/>
      <c r="CZ73" s="1304"/>
      <c r="DA73" s="1304"/>
      <c r="DB73" s="1304"/>
      <c r="DC73" s="1304"/>
    </row>
    <row r="74" spans="2:107" ht="13">
      <c r="B74" s="1273"/>
      <c r="G74" s="1299"/>
      <c r="H74" s="1299"/>
      <c r="I74" s="1299"/>
      <c r="J74" s="1299"/>
      <c r="K74" s="1321"/>
      <c r="L74" s="1321"/>
      <c r="M74" s="1321"/>
      <c r="N74" s="1321"/>
      <c r="AM74" s="1291"/>
      <c r="AN74" s="1302"/>
      <c r="AO74" s="1302"/>
      <c r="AP74" s="1302"/>
      <c r="AQ74" s="1302"/>
      <c r="AR74" s="1302"/>
      <c r="AS74" s="1302"/>
      <c r="AT74" s="1302"/>
      <c r="AU74" s="1302"/>
      <c r="AV74" s="1302"/>
      <c r="AW74" s="1302"/>
      <c r="AX74" s="1302"/>
      <c r="AY74" s="1302"/>
      <c r="AZ74" s="1302"/>
      <c r="BA74" s="1302"/>
      <c r="BB74" s="1302"/>
      <c r="BC74" s="1302"/>
      <c r="BD74" s="1302"/>
      <c r="BE74" s="1302"/>
      <c r="BF74" s="1302"/>
      <c r="BG74" s="1302"/>
      <c r="BH74" s="1302"/>
      <c r="BI74" s="1302"/>
      <c r="BJ74" s="1302"/>
      <c r="BK74" s="1302"/>
      <c r="BL74" s="1302"/>
      <c r="BM74" s="1302"/>
      <c r="BN74" s="1302"/>
      <c r="BO74" s="1302"/>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ht="13">
      <c r="B75" s="1273"/>
      <c r="G75" s="1299"/>
      <c r="H75" s="1299"/>
      <c r="I75" s="1292"/>
      <c r="J75" s="1292"/>
      <c r="K75" s="1301"/>
      <c r="L75" s="1301"/>
      <c r="M75" s="1301"/>
      <c r="N75" s="1301"/>
      <c r="AM75" s="1291"/>
      <c r="AN75" s="1302"/>
      <c r="AO75" s="1302"/>
      <c r="AP75" s="1302"/>
      <c r="AQ75" s="1302"/>
      <c r="AR75" s="1302"/>
      <c r="AS75" s="1302"/>
      <c r="AT75" s="1302"/>
      <c r="AU75" s="1302"/>
      <c r="AV75" s="1302"/>
      <c r="AW75" s="1302"/>
      <c r="AX75" s="1302"/>
      <c r="AY75" s="1302"/>
      <c r="AZ75" s="1302"/>
      <c r="BA75" s="1302"/>
      <c r="BB75" s="1302" t="s">
        <v>611</v>
      </c>
      <c r="BC75" s="1302"/>
      <c r="BD75" s="1302"/>
      <c r="BE75" s="1302"/>
      <c r="BF75" s="1302"/>
      <c r="BG75" s="1302"/>
      <c r="BH75" s="1302"/>
      <c r="BI75" s="1302"/>
      <c r="BJ75" s="1302"/>
      <c r="BK75" s="1302"/>
      <c r="BL75" s="1302"/>
      <c r="BM75" s="1302"/>
      <c r="BN75" s="1302"/>
      <c r="BO75" s="1302"/>
      <c r="BP75" s="1304">
        <v>14</v>
      </c>
      <c r="BQ75" s="1304"/>
      <c r="BR75" s="1304"/>
      <c r="BS75" s="1304"/>
      <c r="BT75" s="1304"/>
      <c r="BU75" s="1304"/>
      <c r="BV75" s="1304"/>
      <c r="BW75" s="1304"/>
      <c r="BX75" s="1304">
        <v>13.8</v>
      </c>
      <c r="BY75" s="1304"/>
      <c r="BZ75" s="1304"/>
      <c r="CA75" s="1304"/>
      <c r="CB75" s="1304"/>
      <c r="CC75" s="1304"/>
      <c r="CD75" s="1304"/>
      <c r="CE75" s="1304"/>
      <c r="CF75" s="1304">
        <v>12.8</v>
      </c>
      <c r="CG75" s="1304"/>
      <c r="CH75" s="1304"/>
      <c r="CI75" s="1304"/>
      <c r="CJ75" s="1304"/>
      <c r="CK75" s="1304"/>
      <c r="CL75" s="1304"/>
      <c r="CM75" s="1304"/>
      <c r="CN75" s="1304">
        <v>12.3</v>
      </c>
      <c r="CO75" s="1304"/>
      <c r="CP75" s="1304"/>
      <c r="CQ75" s="1304"/>
      <c r="CR75" s="1304"/>
      <c r="CS75" s="1304"/>
      <c r="CT75" s="1304"/>
      <c r="CU75" s="1304"/>
      <c r="CV75" s="1304">
        <v>11.9</v>
      </c>
      <c r="CW75" s="1304"/>
      <c r="CX75" s="1304"/>
      <c r="CY75" s="1304"/>
      <c r="CZ75" s="1304"/>
      <c r="DA75" s="1304"/>
      <c r="DB75" s="1304"/>
      <c r="DC75" s="1304"/>
    </row>
    <row r="76" spans="2:107" ht="13">
      <c r="B76" s="1273"/>
      <c r="G76" s="1299"/>
      <c r="H76" s="1299"/>
      <c r="I76" s="1292"/>
      <c r="J76" s="1292"/>
      <c r="K76" s="1301"/>
      <c r="L76" s="1301"/>
      <c r="M76" s="1301"/>
      <c r="N76" s="1301"/>
      <c r="AM76" s="1291"/>
      <c r="AN76" s="1302"/>
      <c r="AO76" s="1302"/>
      <c r="AP76" s="1302"/>
      <c r="AQ76" s="1302"/>
      <c r="AR76" s="1302"/>
      <c r="AS76" s="1302"/>
      <c r="AT76" s="1302"/>
      <c r="AU76" s="1302"/>
      <c r="AV76" s="1302"/>
      <c r="AW76" s="1302"/>
      <c r="AX76" s="1302"/>
      <c r="AY76" s="1302"/>
      <c r="AZ76" s="1302"/>
      <c r="BA76" s="1302"/>
      <c r="BB76" s="1302"/>
      <c r="BC76" s="1302"/>
      <c r="BD76" s="1302"/>
      <c r="BE76" s="1302"/>
      <c r="BF76" s="1302"/>
      <c r="BG76" s="1302"/>
      <c r="BH76" s="1302"/>
      <c r="BI76" s="1302"/>
      <c r="BJ76" s="1302"/>
      <c r="BK76" s="1302"/>
      <c r="BL76" s="1302"/>
      <c r="BM76" s="1302"/>
      <c r="BN76" s="1302"/>
      <c r="BO76" s="1302"/>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ht="13">
      <c r="B77" s="1273"/>
      <c r="G77" s="1292"/>
      <c r="H77" s="1292"/>
      <c r="I77" s="1292"/>
      <c r="J77" s="1292"/>
      <c r="K77" s="1321"/>
      <c r="L77" s="1321"/>
      <c r="M77" s="1321"/>
      <c r="N77" s="1321"/>
      <c r="AN77" s="1298" t="s">
        <v>608</v>
      </c>
      <c r="AO77" s="1298"/>
      <c r="AP77" s="1298"/>
      <c r="AQ77" s="1298"/>
      <c r="AR77" s="1298"/>
      <c r="AS77" s="1298"/>
      <c r="AT77" s="1298"/>
      <c r="AU77" s="1298"/>
      <c r="AV77" s="1298"/>
      <c r="AW77" s="1298"/>
      <c r="AX77" s="1298"/>
      <c r="AY77" s="1298"/>
      <c r="AZ77" s="1298"/>
      <c r="BA77" s="1298"/>
      <c r="BB77" s="1302" t="s">
        <v>606</v>
      </c>
      <c r="BC77" s="1302"/>
      <c r="BD77" s="1302"/>
      <c r="BE77" s="1302"/>
      <c r="BF77" s="1302"/>
      <c r="BG77" s="1302"/>
      <c r="BH77" s="1302"/>
      <c r="BI77" s="1302"/>
      <c r="BJ77" s="1302"/>
      <c r="BK77" s="1302"/>
      <c r="BL77" s="1302"/>
      <c r="BM77" s="1302"/>
      <c r="BN77" s="1302"/>
      <c r="BO77" s="1302"/>
      <c r="BP77" s="1304">
        <v>216</v>
      </c>
      <c r="BQ77" s="1304"/>
      <c r="BR77" s="1304"/>
      <c r="BS77" s="1304"/>
      <c r="BT77" s="1304"/>
      <c r="BU77" s="1304"/>
      <c r="BV77" s="1304"/>
      <c r="BW77" s="1304"/>
      <c r="BX77" s="1304">
        <v>169.1</v>
      </c>
      <c r="BY77" s="1304"/>
      <c r="BZ77" s="1304"/>
      <c r="CA77" s="1304"/>
      <c r="CB77" s="1304"/>
      <c r="CC77" s="1304"/>
      <c r="CD77" s="1304"/>
      <c r="CE77" s="1304"/>
      <c r="CF77" s="1304">
        <v>174.6</v>
      </c>
      <c r="CG77" s="1304"/>
      <c r="CH77" s="1304"/>
      <c r="CI77" s="1304"/>
      <c r="CJ77" s="1304"/>
      <c r="CK77" s="1304"/>
      <c r="CL77" s="1304"/>
      <c r="CM77" s="1304"/>
      <c r="CN77" s="1304">
        <v>173</v>
      </c>
      <c r="CO77" s="1304"/>
      <c r="CP77" s="1304"/>
      <c r="CQ77" s="1304"/>
      <c r="CR77" s="1304"/>
      <c r="CS77" s="1304"/>
      <c r="CT77" s="1304"/>
      <c r="CU77" s="1304"/>
      <c r="CV77" s="1304">
        <v>171.9</v>
      </c>
      <c r="CW77" s="1304"/>
      <c r="CX77" s="1304"/>
      <c r="CY77" s="1304"/>
      <c r="CZ77" s="1304"/>
      <c r="DA77" s="1304"/>
      <c r="DB77" s="1304"/>
      <c r="DC77" s="1304"/>
    </row>
    <row r="78" spans="2:107" ht="13">
      <c r="B78" s="1273"/>
      <c r="G78" s="1292"/>
      <c r="H78" s="1292"/>
      <c r="I78" s="1292"/>
      <c r="J78" s="1292"/>
      <c r="K78" s="1321"/>
      <c r="L78" s="1321"/>
      <c r="M78" s="1321"/>
      <c r="N78" s="1321"/>
      <c r="AN78" s="1298"/>
      <c r="AO78" s="1298"/>
      <c r="AP78" s="1298"/>
      <c r="AQ78" s="1298"/>
      <c r="AR78" s="1298"/>
      <c r="AS78" s="1298"/>
      <c r="AT78" s="1298"/>
      <c r="AU78" s="1298"/>
      <c r="AV78" s="1298"/>
      <c r="AW78" s="1298"/>
      <c r="AX78" s="1298"/>
      <c r="AY78" s="1298"/>
      <c r="AZ78" s="1298"/>
      <c r="BA78" s="1298"/>
      <c r="BB78" s="1302"/>
      <c r="BC78" s="1302"/>
      <c r="BD78" s="1302"/>
      <c r="BE78" s="1302"/>
      <c r="BF78" s="1302"/>
      <c r="BG78" s="1302"/>
      <c r="BH78" s="1302"/>
      <c r="BI78" s="1302"/>
      <c r="BJ78" s="1302"/>
      <c r="BK78" s="1302"/>
      <c r="BL78" s="1302"/>
      <c r="BM78" s="1302"/>
      <c r="BN78" s="1302"/>
      <c r="BO78" s="1302"/>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ht="13">
      <c r="B79" s="1273"/>
      <c r="G79" s="1292"/>
      <c r="H79" s="1292"/>
      <c r="I79" s="1306"/>
      <c r="J79" s="1306"/>
      <c r="K79" s="1322"/>
      <c r="L79" s="1322"/>
      <c r="M79" s="1322"/>
      <c r="N79" s="1322"/>
      <c r="AN79" s="1298"/>
      <c r="AO79" s="1298"/>
      <c r="AP79" s="1298"/>
      <c r="AQ79" s="1298"/>
      <c r="AR79" s="1298"/>
      <c r="AS79" s="1298"/>
      <c r="AT79" s="1298"/>
      <c r="AU79" s="1298"/>
      <c r="AV79" s="1298"/>
      <c r="AW79" s="1298"/>
      <c r="AX79" s="1298"/>
      <c r="AY79" s="1298"/>
      <c r="AZ79" s="1298"/>
      <c r="BA79" s="1298"/>
      <c r="BB79" s="1302" t="s">
        <v>611</v>
      </c>
      <c r="BC79" s="1302"/>
      <c r="BD79" s="1302"/>
      <c r="BE79" s="1302"/>
      <c r="BF79" s="1302"/>
      <c r="BG79" s="1302"/>
      <c r="BH79" s="1302"/>
      <c r="BI79" s="1302"/>
      <c r="BJ79" s="1302"/>
      <c r="BK79" s="1302"/>
      <c r="BL79" s="1302"/>
      <c r="BM79" s="1302"/>
      <c r="BN79" s="1302"/>
      <c r="BO79" s="1302"/>
      <c r="BP79" s="1304">
        <v>16.2</v>
      </c>
      <c r="BQ79" s="1304"/>
      <c r="BR79" s="1304"/>
      <c r="BS79" s="1304"/>
      <c r="BT79" s="1304"/>
      <c r="BU79" s="1304"/>
      <c r="BV79" s="1304"/>
      <c r="BW79" s="1304"/>
      <c r="BX79" s="1304">
        <v>14.1</v>
      </c>
      <c r="BY79" s="1304"/>
      <c r="BZ79" s="1304"/>
      <c r="CA79" s="1304"/>
      <c r="CB79" s="1304"/>
      <c r="CC79" s="1304"/>
      <c r="CD79" s="1304"/>
      <c r="CE79" s="1304"/>
      <c r="CF79" s="1304">
        <v>13.1</v>
      </c>
      <c r="CG79" s="1304"/>
      <c r="CH79" s="1304"/>
      <c r="CI79" s="1304"/>
      <c r="CJ79" s="1304"/>
      <c r="CK79" s="1304"/>
      <c r="CL79" s="1304"/>
      <c r="CM79" s="1304"/>
      <c r="CN79" s="1304">
        <v>12.2</v>
      </c>
      <c r="CO79" s="1304"/>
      <c r="CP79" s="1304"/>
      <c r="CQ79" s="1304"/>
      <c r="CR79" s="1304"/>
      <c r="CS79" s="1304"/>
      <c r="CT79" s="1304"/>
      <c r="CU79" s="1304"/>
      <c r="CV79" s="1304">
        <v>11.7</v>
      </c>
      <c r="CW79" s="1304"/>
      <c r="CX79" s="1304"/>
      <c r="CY79" s="1304"/>
      <c r="CZ79" s="1304"/>
      <c r="DA79" s="1304"/>
      <c r="DB79" s="1304"/>
      <c r="DC79" s="1304"/>
    </row>
    <row r="80" spans="2:107" ht="13">
      <c r="B80" s="1273"/>
      <c r="G80" s="1292"/>
      <c r="H80" s="1292"/>
      <c r="I80" s="1306"/>
      <c r="J80" s="1306"/>
      <c r="K80" s="1322"/>
      <c r="L80" s="1322"/>
      <c r="M80" s="1322"/>
      <c r="N80" s="1322"/>
      <c r="AN80" s="1298"/>
      <c r="AO80" s="1298"/>
      <c r="AP80" s="1298"/>
      <c r="AQ80" s="1298"/>
      <c r="AR80" s="1298"/>
      <c r="AS80" s="1298"/>
      <c r="AT80" s="1298"/>
      <c r="AU80" s="1298"/>
      <c r="AV80" s="1298"/>
      <c r="AW80" s="1298"/>
      <c r="AX80" s="1298"/>
      <c r="AY80" s="1298"/>
      <c r="AZ80" s="1298"/>
      <c r="BA80" s="1298"/>
      <c r="BB80" s="1302"/>
      <c r="BC80" s="1302"/>
      <c r="BD80" s="1302"/>
      <c r="BE80" s="1302"/>
      <c r="BF80" s="1302"/>
      <c r="BG80" s="1302"/>
      <c r="BH80" s="1302"/>
      <c r="BI80" s="1302"/>
      <c r="BJ80" s="1302"/>
      <c r="BK80" s="1302"/>
      <c r="BL80" s="1302"/>
      <c r="BM80" s="1302"/>
      <c r="BN80" s="1302"/>
      <c r="BO80" s="1302"/>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ht="13">
      <c r="B81" s="1273"/>
    </row>
    <row r="82" spans="2:109" ht="16.5">
      <c r="B82" s="1273"/>
      <c r="K82" s="1323"/>
      <c r="L82" s="1323"/>
      <c r="M82" s="1323"/>
      <c r="N82" s="1323"/>
      <c r="AQ82" s="1323"/>
      <c r="AR82" s="1323"/>
      <c r="AS82" s="1323"/>
      <c r="AT82" s="1323"/>
      <c r="BC82" s="1323"/>
      <c r="BD82" s="1323"/>
      <c r="BE82" s="1323"/>
      <c r="BF82" s="1323"/>
      <c r="BO82" s="1323"/>
      <c r="BP82" s="1323"/>
      <c r="BQ82" s="1323"/>
      <c r="BR82" s="1323"/>
      <c r="CA82" s="1323"/>
      <c r="CB82" s="1323"/>
      <c r="CC82" s="1323"/>
      <c r="CD82" s="1323"/>
      <c r="CM82" s="1323"/>
      <c r="CN82" s="1323"/>
      <c r="CO82" s="1323"/>
      <c r="CP82" s="1323"/>
      <c r="CY82" s="1323"/>
      <c r="CZ82" s="1323"/>
      <c r="DA82" s="1323"/>
      <c r="DB82" s="1323"/>
      <c r="DC82" s="1323"/>
    </row>
    <row r="83" spans="2:109" ht="13">
      <c r="B83" s="1275"/>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7"/>
    </row>
    <row r="84" spans="2:109" ht="13">
      <c r="DD84" s="1266"/>
      <c r="DE84" s="1266"/>
    </row>
    <row r="85" spans="2:109" ht="13">
      <c r="DD85" s="1266"/>
      <c r="DE85" s="1266"/>
    </row>
    <row r="86" spans="2:109" ht="13" hidden="1">
      <c r="DD86" s="1266"/>
      <c r="DE86" s="1266"/>
    </row>
    <row r="87" spans="2:109" ht="13" hidden="1">
      <c r="K87" s="1324"/>
      <c r="AQ87" s="1324"/>
      <c r="BC87" s="1324"/>
      <c r="BO87" s="1324"/>
      <c r="CA87" s="1324"/>
      <c r="CM87" s="1324"/>
      <c r="CY87" s="1324"/>
      <c r="DD87" s="1266"/>
      <c r="DE87" s="1266"/>
    </row>
    <row r="88" spans="2:109" ht="13" hidden="1">
      <c r="DD88" s="1266"/>
      <c r="DE88" s="1266"/>
    </row>
    <row r="89" spans="2:109" ht="13" hidden="1">
      <c r="DD89" s="1266"/>
      <c r="DE89" s="1266"/>
    </row>
    <row r="90" spans="2:109" ht="13" hidden="1">
      <c r="DD90" s="1266"/>
      <c r="DE90" s="1266"/>
    </row>
    <row r="91" spans="2:109" ht="13" hidden="1">
      <c r="DD91" s="1266"/>
      <c r="DE91" s="1266"/>
    </row>
    <row r="92" spans="2:109" ht="13.5" hidden="1" customHeight="1">
      <c r="DD92" s="1266"/>
      <c r="DE92" s="1266"/>
    </row>
    <row r="93" spans="2:109" ht="13.5" hidden="1" customHeight="1">
      <c r="DD93" s="1266"/>
      <c r="DE93" s="1266"/>
    </row>
    <row r="94" spans="2:109" ht="13.5" hidden="1" customHeight="1">
      <c r="DD94" s="1266"/>
      <c r="DE94" s="1266"/>
    </row>
    <row r="95" spans="2:109" ht="13.5" hidden="1" customHeight="1">
      <c r="DD95" s="1266"/>
      <c r="DE95" s="1266"/>
    </row>
    <row r="96" spans="2:109" ht="13.5" hidden="1" customHeight="1">
      <c r="DD96" s="1266"/>
      <c r="DE96" s="1266"/>
    </row>
    <row r="97" spans="108:109" ht="13.5" hidden="1" customHeight="1">
      <c r="DD97" s="1266"/>
      <c r="DE97" s="1266"/>
    </row>
    <row r="98" spans="108:109" ht="13.5" hidden="1" customHeight="1">
      <c r="DD98" s="1266"/>
      <c r="DE98" s="1266"/>
    </row>
    <row r="99" spans="108:109" ht="13.5" hidden="1" customHeight="1">
      <c r="DD99" s="1266"/>
      <c r="DE99" s="1266"/>
    </row>
    <row r="100" spans="108:109" ht="13.5" hidden="1" customHeight="1">
      <c r="DD100" s="1266"/>
      <c r="DE100" s="1266"/>
    </row>
    <row r="101" spans="108:109" ht="13.5" hidden="1" customHeight="1">
      <c r="DD101" s="1266"/>
      <c r="DE101" s="1266"/>
    </row>
    <row r="102" spans="108:109" ht="13.5" hidden="1" customHeight="1">
      <c r="DD102" s="1266"/>
      <c r="DE102" s="1266"/>
    </row>
    <row r="103" spans="108:109" ht="13.5" hidden="1" customHeight="1">
      <c r="DD103" s="1266"/>
      <c r="DE103" s="1266"/>
    </row>
    <row r="104" spans="108:109" ht="13.5" hidden="1" customHeight="1">
      <c r="DD104" s="1266"/>
      <c r="DE104" s="1266"/>
    </row>
    <row r="105" spans="108:109" ht="13.5" hidden="1" customHeight="1">
      <c r="DD105" s="1266"/>
      <c r="DE105" s="1266"/>
    </row>
    <row r="106" spans="108:109" ht="13.5" hidden="1" customHeight="1">
      <c r="DD106" s="1266"/>
      <c r="DE106" s="1266"/>
    </row>
    <row r="107" spans="108:109" ht="13.5" hidden="1" customHeight="1">
      <c r="DD107" s="1266"/>
      <c r="DE107" s="1266"/>
    </row>
    <row r="108" spans="108:109" ht="13.5" hidden="1" customHeight="1">
      <c r="DD108" s="1266"/>
      <c r="DE108" s="1266"/>
    </row>
    <row r="109" spans="108:109" ht="13.5" hidden="1" customHeight="1">
      <c r="DD109" s="1266"/>
      <c r="DE109" s="1266"/>
    </row>
    <row r="110" spans="108:109" ht="13.5" hidden="1" customHeight="1">
      <c r="DD110" s="1266"/>
      <c r="DE110" s="1266"/>
    </row>
    <row r="111" spans="108:109" ht="13.5" hidden="1" customHeight="1">
      <c r="DD111" s="1266"/>
      <c r="DE111" s="1266"/>
    </row>
    <row r="112" spans="108:109" ht="13.5" hidden="1" customHeight="1">
      <c r="DD112" s="1266"/>
      <c r="DE112" s="1266"/>
    </row>
    <row r="113" spans="108:109" ht="13.5" hidden="1" customHeight="1">
      <c r="DD113" s="1266"/>
      <c r="DE113" s="1266"/>
    </row>
    <row r="114" spans="108:109" ht="13.5" hidden="1" customHeight="1">
      <c r="DD114" s="1266"/>
      <c r="DE114" s="1266"/>
    </row>
    <row r="115" spans="108:109" ht="13.5" hidden="1" customHeight="1">
      <c r="DD115" s="1266"/>
      <c r="DE115" s="1266"/>
    </row>
    <row r="116" spans="108:109" ht="13.5" hidden="1" customHeight="1">
      <c r="DD116" s="1266"/>
      <c r="DE116" s="1266"/>
    </row>
    <row r="117" spans="108:109" ht="13.5" hidden="1" customHeight="1">
      <c r="DD117" s="1266"/>
      <c r="DE117" s="1266"/>
    </row>
    <row r="118" spans="108:109" ht="13.5" hidden="1" customHeight="1">
      <c r="DD118" s="1266"/>
      <c r="DE118" s="1266"/>
    </row>
    <row r="119" spans="108:109" ht="13.5" hidden="1" customHeight="1">
      <c r="DD119" s="1266"/>
      <c r="DE119" s="1266"/>
    </row>
    <row r="120" spans="108:109" ht="13.5" hidden="1" customHeight="1">
      <c r="DD120" s="1266"/>
      <c r="DE120" s="1266"/>
    </row>
    <row r="121" spans="108:109" ht="13.5" hidden="1" customHeight="1">
      <c r="DD121" s="1266"/>
      <c r="DE121" s="1266"/>
    </row>
    <row r="122" spans="108:109" ht="13.5" hidden="1" customHeight="1">
      <c r="DD122" s="1266"/>
      <c r="DE122" s="1266"/>
    </row>
    <row r="123" spans="108:109" ht="13.5" hidden="1" customHeight="1">
      <c r="DD123" s="1266"/>
      <c r="DE123" s="1266"/>
    </row>
    <row r="124" spans="108:109" ht="13.5" hidden="1" customHeight="1">
      <c r="DD124" s="1266"/>
      <c r="DE124" s="1266"/>
    </row>
    <row r="125" spans="108:109" ht="13.5" hidden="1" customHeight="1">
      <c r="DD125" s="1266"/>
      <c r="DE125" s="1266"/>
    </row>
    <row r="126" spans="108:109" ht="13.5" hidden="1" customHeight="1">
      <c r="DD126" s="1266"/>
      <c r="DE126" s="1266"/>
    </row>
    <row r="127" spans="108:109" ht="13.5" hidden="1" customHeight="1">
      <c r="DD127" s="1266"/>
      <c r="DE127" s="1266"/>
    </row>
    <row r="128" spans="108:109" ht="13.5" hidden="1" customHeight="1">
      <c r="DD128" s="1266"/>
      <c r="DE128" s="1266"/>
    </row>
    <row r="129" spans="108:109" ht="13.5" hidden="1" customHeight="1">
      <c r="DD129" s="1266"/>
      <c r="DE129" s="1266"/>
    </row>
    <row r="130" spans="108:109" ht="13.5" hidden="1" customHeight="1">
      <c r="DD130" s="1266"/>
      <c r="DE130" s="1266"/>
    </row>
    <row r="131" spans="108:109" ht="13.5" hidden="1" customHeight="1">
      <c r="DD131" s="1266"/>
      <c r="DE131" s="1266"/>
    </row>
    <row r="132" spans="108:109" ht="13.5" hidden="1" customHeight="1">
      <c r="DD132" s="1266"/>
      <c r="DE132" s="1266"/>
    </row>
    <row r="133" spans="108:109" ht="13.5" hidden="1" customHeight="1">
      <c r="DD133" s="1266"/>
      <c r="DE133" s="1266"/>
    </row>
    <row r="134" spans="108:109" ht="13.5" hidden="1" customHeight="1">
      <c r="DD134" s="1266"/>
      <c r="DE134" s="1266"/>
    </row>
    <row r="135" spans="108:109" ht="13.5" hidden="1" customHeight="1">
      <c r="DD135" s="1266"/>
      <c r="DE135" s="1266"/>
    </row>
    <row r="136" spans="108:109" ht="13.5" hidden="1" customHeight="1">
      <c r="DD136" s="1266"/>
      <c r="DE136" s="1266"/>
    </row>
    <row r="137" spans="108:109" ht="13.5" hidden="1" customHeight="1">
      <c r="DD137" s="1266"/>
      <c r="DE137" s="1266"/>
    </row>
    <row r="138" spans="108:109" ht="13.5" hidden="1" customHeight="1">
      <c r="DD138" s="1266"/>
      <c r="DE138" s="1266"/>
    </row>
    <row r="139" spans="108:109" ht="13.5" hidden="1" customHeight="1">
      <c r="DD139" s="1266"/>
      <c r="DE139" s="1266"/>
    </row>
    <row r="140" spans="108:109" ht="13.5" hidden="1" customHeight="1">
      <c r="DD140" s="1266"/>
      <c r="DE140" s="1266"/>
    </row>
    <row r="141" spans="108:109" ht="13.5" hidden="1" customHeight="1">
      <c r="DD141" s="1266"/>
      <c r="DE141" s="1266"/>
    </row>
    <row r="142" spans="108:109" ht="13.5" hidden="1" customHeight="1">
      <c r="DD142" s="1266"/>
      <c r="DE142" s="1266"/>
    </row>
    <row r="143" spans="108:109" ht="13.5" hidden="1" customHeight="1">
      <c r="DD143" s="1266"/>
      <c r="DE143" s="1266"/>
    </row>
    <row r="144" spans="108:109" ht="13.5" hidden="1" customHeight="1">
      <c r="DD144" s="1266"/>
      <c r="DE144" s="1266"/>
    </row>
    <row r="145" spans="108:109" ht="13.5" hidden="1" customHeight="1">
      <c r="DD145" s="1266"/>
      <c r="DE145" s="1266"/>
    </row>
    <row r="146" spans="108:109" ht="13.5" hidden="1" customHeight="1">
      <c r="DD146" s="1266"/>
      <c r="DE146" s="1266"/>
    </row>
    <row r="147" spans="108:109" ht="13.5" hidden="1" customHeight="1">
      <c r="DD147" s="1266"/>
      <c r="DE147" s="1266"/>
    </row>
    <row r="148" spans="108:109" ht="13.5" hidden="1" customHeight="1">
      <c r="DD148" s="1266"/>
      <c r="DE148" s="1266"/>
    </row>
    <row r="149" spans="108:109" ht="13.5" hidden="1" customHeight="1">
      <c r="DD149" s="1266"/>
      <c r="DE149" s="1266"/>
    </row>
    <row r="150" spans="108:109" ht="13.5" hidden="1" customHeight="1">
      <c r="DD150" s="1266"/>
      <c r="DE150" s="1266"/>
    </row>
    <row r="151" spans="108:109" ht="13.5" hidden="1" customHeight="1">
      <c r="DD151" s="1266"/>
      <c r="DE151" s="1266"/>
    </row>
    <row r="152" spans="108:109" ht="13.5" hidden="1" customHeight="1">
      <c r="DD152" s="1266"/>
      <c r="DE152" s="1266"/>
    </row>
    <row r="153" spans="108:109" ht="13.5" hidden="1" customHeight="1">
      <c r="DD153" s="1266"/>
      <c r="DE153" s="1266"/>
    </row>
    <row r="154" spans="108:109" ht="13.5" hidden="1" customHeight="1">
      <c r="DD154" s="1266"/>
      <c r="DE154" s="1266"/>
    </row>
    <row r="155" spans="108:109" ht="13.5" hidden="1" customHeight="1">
      <c r="DD155" s="1266"/>
      <c r="DE155" s="1266"/>
    </row>
    <row r="156" spans="108:109" ht="13.5" hidden="1" customHeight="1">
      <c r="DD156" s="1266"/>
      <c r="DE156" s="1266"/>
    </row>
    <row r="157" spans="108:109" ht="13.5" hidden="1" customHeight="1">
      <c r="DD157" s="1266"/>
      <c r="DE157" s="1266"/>
    </row>
    <row r="158" spans="108:109" ht="13.5" hidden="1" customHeight="1">
      <c r="DD158" s="1266"/>
      <c r="DE158" s="1266"/>
    </row>
    <row r="159" spans="108:109" ht="13.5" hidden="1" customHeight="1">
      <c r="DD159" s="1266"/>
      <c r="DE159" s="1266"/>
    </row>
    <row r="160" spans="108:109" ht="13.5" hidden="1" customHeight="1">
      <c r="DD160" s="1266"/>
      <c r="DE160" s="126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qP8zcTs4O9cdmglbc6QlFR0PXU/EtSs/DB+IVGvjbbv9IDIoOR6eLDLk/wn9d3zCn7sQmMzHgYnswpSU0DJ5Q==" saltValue="+lfLbcZFJpwuXkJyxaT7I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453125" style="279" customWidth="1"/>
    <col min="35" max="122" width="2.453125" style="278" customWidth="1"/>
    <col min="123" max="16384" width="2.453125" style="278" hidden="1"/>
  </cols>
  <sheetData>
    <row r="1" spans="1:34"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c r="S2" s="278"/>
      <c r="AH2" s="278"/>
    </row>
    <row r="3" spans="1:34" ht="13">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row r="5" spans="1:34" ht="13"/>
    <row r="6" spans="1:34" ht="13"/>
    <row r="7" spans="1:34" ht="13"/>
    <row r="8" spans="1:34" ht="13"/>
    <row r="9" spans="1:34" ht="13">
      <c r="AH9" s="278"/>
    </row>
    <row r="10" spans="1:34" ht="13"/>
    <row r="11" spans="1:34" ht="13"/>
    <row r="12" spans="1:34" ht="13"/>
    <row r="13" spans="1:34" ht="13"/>
    <row r="14" spans="1:34" ht="13"/>
    <row r="15" spans="1:34" ht="13"/>
    <row r="16" spans="1:34" ht="13"/>
    <row r="17" spans="12:34" ht="13">
      <c r="AH17" s="278"/>
    </row>
    <row r="18" spans="12:34" ht="13"/>
    <row r="19" spans="12:34" ht="13"/>
    <row r="20" spans="12:34" ht="13">
      <c r="AH20" s="278"/>
    </row>
    <row r="21" spans="12:34" ht="13">
      <c r="AH21" s="278"/>
    </row>
    <row r="22" spans="12:34" ht="13"/>
    <row r="23" spans="12:34" ht="13"/>
    <row r="24" spans="12:34" ht="13">
      <c r="Q24" s="278"/>
    </row>
    <row r="25" spans="12:34" ht="13"/>
    <row r="26" spans="12:34" ht="13"/>
    <row r="27" spans="12:34" ht="13"/>
    <row r="28" spans="12:34" ht="13">
      <c r="T28" s="278"/>
      <c r="AH28" s="278"/>
    </row>
    <row r="29" spans="12:34" ht="13">
      <c r="U29" s="278"/>
    </row>
    <row r="30" spans="12:34" ht="13"/>
    <row r="31" spans="12:34" ht="13">
      <c r="Q31" s="278"/>
    </row>
    <row r="32" spans="12:34" ht="13">
      <c r="L32" s="278"/>
    </row>
    <row r="33" spans="2:34" ht="13">
      <c r="C33" s="278"/>
      <c r="E33" s="278"/>
      <c r="G33" s="278"/>
      <c r="I33" s="278"/>
      <c r="X33" s="278"/>
    </row>
    <row r="34" spans="2:34" ht="13">
      <c r="B34" s="278"/>
      <c r="O34" s="278"/>
      <c r="P34" s="278"/>
      <c r="R34" s="278"/>
      <c r="T34" s="278"/>
    </row>
    <row r="35" spans="2:34" ht="13">
      <c r="D35" s="278"/>
      <c r="U35" s="278"/>
      <c r="W35" s="278"/>
      <c r="AC35" s="278"/>
      <c r="AD35" s="278"/>
      <c r="AE35" s="278"/>
      <c r="AF35" s="278"/>
      <c r="AG35" s="278"/>
      <c r="AH35" s="278"/>
    </row>
    <row r="36" spans="2:34" ht="13">
      <c r="H36" s="278"/>
      <c r="J36" s="278"/>
      <c r="K36" s="278"/>
      <c r="M36" s="278"/>
      <c r="V36" s="278"/>
      <c r="Y36" s="278"/>
      <c r="Z36" s="278"/>
      <c r="AA36" s="278"/>
      <c r="AB36" s="278"/>
      <c r="AC36" s="278"/>
      <c r="AD36" s="278"/>
      <c r="AE36" s="278"/>
      <c r="AF36" s="278"/>
      <c r="AG36" s="278"/>
      <c r="AH36" s="278"/>
    </row>
    <row r="37" spans="2:34" ht="13">
      <c r="AH37" s="278"/>
    </row>
    <row r="38" spans="2:34" ht="13">
      <c r="AG38" s="278"/>
      <c r="AH38" s="278"/>
    </row>
    <row r="39" spans="2:34" ht="13"/>
    <row r="40" spans="2:34" ht="13">
      <c r="X40" s="278"/>
    </row>
    <row r="41" spans="2:34" ht="13">
      <c r="R41" s="278"/>
    </row>
    <row r="42" spans="2:34" ht="13">
      <c r="W42" s="278"/>
    </row>
    <row r="43" spans="2:34" ht="13">
      <c r="V43" s="278"/>
      <c r="Y43" s="278"/>
      <c r="Z43" s="278"/>
      <c r="AA43" s="278"/>
      <c r="AB43" s="278"/>
      <c r="AC43" s="278"/>
      <c r="AD43" s="278"/>
      <c r="AE43" s="278"/>
      <c r="AF43" s="278"/>
      <c r="AG43" s="278"/>
      <c r="AH43" s="278"/>
    </row>
    <row r="44" spans="2:34" ht="13">
      <c r="AH44" s="278"/>
    </row>
    <row r="45" spans="2:34" ht="13">
      <c r="X45" s="278"/>
    </row>
    <row r="46" spans="2:34" ht="13"/>
    <row r="47" spans="2:34" ht="13"/>
    <row r="48" spans="2:34" ht="13">
      <c r="U48" s="278"/>
      <c r="V48" s="278"/>
      <c r="W48" s="278"/>
      <c r="Y48" s="278"/>
      <c r="Z48" s="278"/>
      <c r="AA48" s="278"/>
      <c r="AB48" s="278"/>
      <c r="AC48" s="278"/>
      <c r="AD48" s="278"/>
      <c r="AE48" s="278"/>
      <c r="AF48" s="278"/>
      <c r="AG48" s="278"/>
      <c r="AH48" s="278"/>
    </row>
    <row r="49" spans="28:34" ht="13"/>
    <row r="50" spans="28:34" ht="13">
      <c r="AE50" s="278"/>
      <c r="AF50" s="278"/>
      <c r="AG50" s="278"/>
      <c r="AH50" s="278"/>
    </row>
    <row r="51" spans="28:34" ht="13">
      <c r="AC51" s="278"/>
      <c r="AD51" s="278"/>
      <c r="AE51" s="278"/>
      <c r="AF51" s="278"/>
      <c r="AG51" s="278"/>
      <c r="AH51" s="278"/>
    </row>
    <row r="52" spans="28:34" ht="13"/>
    <row r="53" spans="28:34" ht="13">
      <c r="AF53" s="278"/>
      <c r="AG53" s="278"/>
      <c r="AH53" s="278"/>
    </row>
    <row r="54" spans="28:34" ht="13">
      <c r="AH54" s="278"/>
    </row>
    <row r="55" spans="28:34" ht="13"/>
    <row r="56" spans="28:34" ht="13">
      <c r="AB56" s="278"/>
      <c r="AC56" s="278"/>
      <c r="AD56" s="278"/>
      <c r="AE56" s="278"/>
      <c r="AF56" s="278"/>
      <c r="AG56" s="278"/>
      <c r="AH56" s="278"/>
    </row>
    <row r="57" spans="28:34" ht="13">
      <c r="AH57" s="278"/>
    </row>
    <row r="58" spans="28:34" ht="13">
      <c r="AH58" s="278"/>
    </row>
    <row r="59" spans="28:34" ht="13"/>
    <row r="60" spans="28:34" ht="13"/>
    <row r="61" spans="28:34" ht="13"/>
    <row r="62" spans="28:34" ht="13"/>
    <row r="63" spans="28:34" ht="13">
      <c r="AH63" s="278"/>
    </row>
    <row r="64" spans="28:34" ht="13">
      <c r="AG64" s="278"/>
      <c r="AH64" s="278"/>
    </row>
    <row r="65" spans="28:34" ht="13"/>
    <row r="66" spans="28:34" ht="13"/>
    <row r="67" spans="28:34" ht="13"/>
    <row r="68" spans="28:34" ht="13">
      <c r="AB68" s="278"/>
      <c r="AC68" s="278"/>
      <c r="AD68" s="278"/>
      <c r="AE68" s="278"/>
      <c r="AF68" s="278"/>
      <c r="AG68" s="278"/>
      <c r="AH68" s="278"/>
    </row>
    <row r="69" spans="28:34" ht="13">
      <c r="AF69" s="278"/>
      <c r="AG69" s="278"/>
      <c r="AH69" s="278"/>
    </row>
    <row r="70" spans="28:34" ht="13"/>
    <row r="71" spans="28:34" ht="13"/>
    <row r="72" spans="28:34" ht="13"/>
    <row r="73" spans="28:34" ht="13"/>
    <row r="74" spans="28:34" ht="13"/>
    <row r="75" spans="28:34" ht="13">
      <c r="AH75" s="278"/>
    </row>
    <row r="76" spans="28:34" ht="13">
      <c r="AF76" s="278"/>
      <c r="AG76" s="278"/>
      <c r="AH76" s="278"/>
    </row>
    <row r="77" spans="28:34" ht="13">
      <c r="AG77" s="278"/>
      <c r="AH77" s="278"/>
    </row>
    <row r="78" spans="28:34" ht="13"/>
    <row r="79" spans="28:34" ht="13"/>
    <row r="80" spans="28:34" ht="13"/>
    <row r="81" spans="25:34" ht="13"/>
    <row r="82" spans="25:34" ht="13">
      <c r="Y82" s="278"/>
    </row>
    <row r="83" spans="25:34" ht="13">
      <c r="Y83" s="278"/>
      <c r="Z83" s="278"/>
      <c r="AA83" s="278"/>
      <c r="AB83" s="278"/>
      <c r="AC83" s="278"/>
      <c r="AD83" s="278"/>
      <c r="AE83" s="278"/>
      <c r="AF83" s="278"/>
      <c r="AG83" s="278"/>
      <c r="AH83" s="278"/>
    </row>
    <row r="84" spans="25:34" ht="13"/>
    <row r="85" spans="25:34" ht="13"/>
    <row r="86" spans="25:34" ht="13"/>
    <row r="87" spans="25:34" ht="13"/>
    <row r="88" spans="25:34" ht="13">
      <c r="AH88" s="278"/>
    </row>
    <row r="89" spans="25:34" ht="13"/>
    <row r="90" spans="25:34" ht="13"/>
    <row r="91" spans="25:34" ht="13"/>
    <row r="92" spans="25:34" ht="13.5" customHeight="1"/>
    <row r="93" spans="25:34" ht="13.5" customHeight="1"/>
    <row r="94" spans="25:34" ht="13.5" customHeight="1">
      <c r="AF94" s="278"/>
      <c r="AG94" s="278"/>
      <c r="AH94" s="278"/>
    </row>
    <row r="95" spans="25:34" ht="13.5" customHeight="1">
      <c r="AH95" s="278"/>
    </row>
    <row r="96" spans="25:34" ht="13.5" customHeight="1"/>
    <row r="97" spans="33:34" ht="13.5" customHeight="1"/>
    <row r="98" spans="33:34" ht="13.5" customHeight="1"/>
    <row r="99" spans="33:34" ht="13.5" customHeight="1"/>
    <row r="100" spans="33:34" ht="13.5" customHeight="1"/>
    <row r="101" spans="33:34" ht="13.5" customHeight="1">
      <c r="AH101" s="278"/>
    </row>
    <row r="102" spans="33:34" ht="13.5" customHeight="1"/>
    <row r="103" spans="33:34" ht="13.5" customHeight="1"/>
    <row r="104" spans="33:34" ht="13.5" customHeight="1">
      <c r="AG104" s="278"/>
      <c r="AH104" s="27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8"/>
    </row>
    <row r="117" spans="34:122" ht="13.5" customHeight="1"/>
    <row r="118" spans="34:122" ht="13.5" customHeight="1"/>
    <row r="119" spans="34:122" ht="13.5" customHeight="1"/>
    <row r="120" spans="34:122" ht="13.5" customHeight="1">
      <c r="AH120" s="278"/>
    </row>
    <row r="121" spans="34:122" ht="13.5" customHeight="1">
      <c r="AH121" s="278"/>
    </row>
    <row r="122" spans="34:122" ht="13.5" customHeight="1"/>
    <row r="123" spans="34:122" ht="13.5" customHeight="1"/>
    <row r="124" spans="34:122" ht="13.5" customHeight="1"/>
    <row r="125" spans="34:122" ht="13.5" customHeight="1">
      <c r="DR125" s="278" t="s">
        <v>473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A2JOGUvjS/biy/Mb/B+EgBQonQCoR7xjpmP6/Lbj9V+Q5A+kX+3h1s1oyDnYhI2Dp8d3ADK+rspJeAKZgeLSA==" saltValue="RY6dHoSLDmBZ7x0Gd0Uff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453125" style="279" customWidth="1"/>
    <col min="35" max="122" width="2.453125" style="278" customWidth="1"/>
    <col min="123" max="16384" width="2.453125" style="278" hidden="1"/>
  </cols>
  <sheetData>
    <row r="1" spans="1:34"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c r="S2" s="278"/>
      <c r="AH2" s="278"/>
    </row>
    <row r="3" spans="1:34" ht="13">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row r="5" spans="1:34" ht="13"/>
    <row r="6" spans="1:34" ht="13"/>
    <row r="7" spans="1:34" ht="13"/>
    <row r="8" spans="1:34" ht="13"/>
    <row r="9" spans="1:34" ht="13">
      <c r="AH9" s="278"/>
    </row>
    <row r="10" spans="1:34" ht="13"/>
    <row r="11" spans="1:34" ht="13"/>
    <row r="12" spans="1:34" ht="13"/>
    <row r="13" spans="1:34" ht="13"/>
    <row r="14" spans="1:34" ht="13"/>
    <row r="15" spans="1:34" ht="13"/>
    <row r="16" spans="1:34" ht="13"/>
    <row r="17" spans="12:34" ht="13">
      <c r="AH17" s="278"/>
    </row>
    <row r="18" spans="12:34" ht="13"/>
    <row r="19" spans="12:34" ht="13"/>
    <row r="20" spans="12:34" ht="13">
      <c r="AH20" s="278"/>
    </row>
    <row r="21" spans="12:34" ht="13">
      <c r="AH21" s="278"/>
    </row>
    <row r="22" spans="12:34" ht="13"/>
    <row r="23" spans="12:34" ht="13"/>
    <row r="24" spans="12:34" ht="13">
      <c r="Q24" s="278"/>
    </row>
    <row r="25" spans="12:34" ht="13"/>
    <row r="26" spans="12:34" ht="13"/>
    <row r="27" spans="12:34" ht="13"/>
    <row r="28" spans="12:34" ht="13">
      <c r="T28" s="278"/>
      <c r="AH28" s="278"/>
    </row>
    <row r="29" spans="12:34" ht="13">
      <c r="U29" s="278"/>
    </row>
    <row r="30" spans="12:34" ht="13"/>
    <row r="31" spans="12:34" ht="13">
      <c r="Q31" s="278"/>
      <c r="X31" s="278"/>
    </row>
    <row r="32" spans="12:34" ht="13">
      <c r="L32" s="278"/>
    </row>
    <row r="33" spans="2:34" ht="13">
      <c r="C33" s="278"/>
      <c r="E33" s="278"/>
      <c r="G33" s="278"/>
      <c r="I33" s="278"/>
    </row>
    <row r="34" spans="2:34" ht="13">
      <c r="B34" s="278"/>
      <c r="O34" s="278"/>
      <c r="P34" s="278"/>
      <c r="R34" s="278"/>
      <c r="T34" s="278"/>
    </row>
    <row r="35" spans="2:34" ht="13">
      <c r="D35" s="278"/>
      <c r="U35" s="278"/>
      <c r="W35" s="278"/>
      <c r="AC35" s="278"/>
      <c r="AD35" s="278"/>
      <c r="AE35" s="278"/>
      <c r="AF35" s="278"/>
      <c r="AG35" s="278"/>
      <c r="AH35" s="278"/>
    </row>
    <row r="36" spans="2:34" ht="13">
      <c r="H36" s="278"/>
      <c r="J36" s="278"/>
      <c r="K36" s="278"/>
      <c r="M36" s="278"/>
      <c r="V36" s="278"/>
      <c r="Y36" s="278"/>
      <c r="Z36" s="278"/>
      <c r="AA36" s="278"/>
      <c r="AB36" s="278"/>
      <c r="AC36" s="278"/>
      <c r="AD36" s="278"/>
      <c r="AE36" s="278"/>
      <c r="AF36" s="278"/>
      <c r="AG36" s="278"/>
      <c r="AH36" s="278"/>
    </row>
    <row r="37" spans="2:34" ht="13">
      <c r="AH37" s="278"/>
    </row>
    <row r="38" spans="2:34" ht="13">
      <c r="X38" s="278"/>
      <c r="AG38" s="278"/>
      <c r="AH38" s="278"/>
    </row>
    <row r="39" spans="2:34" ht="13"/>
    <row r="40" spans="2:34" ht="13"/>
    <row r="41" spans="2:34" ht="13">
      <c r="R41" s="278"/>
    </row>
    <row r="42" spans="2:34" ht="13">
      <c r="W42" s="278"/>
    </row>
    <row r="43" spans="2:34" ht="13">
      <c r="V43" s="278"/>
      <c r="X43" s="278"/>
      <c r="Y43" s="278"/>
      <c r="Z43" s="278"/>
      <c r="AA43" s="278"/>
      <c r="AB43" s="278"/>
      <c r="AC43" s="278"/>
      <c r="AD43" s="278"/>
      <c r="AE43" s="278"/>
      <c r="AF43" s="278"/>
      <c r="AG43" s="278"/>
      <c r="AH43" s="278"/>
    </row>
    <row r="44" spans="2:34" ht="13">
      <c r="AH44" s="278"/>
    </row>
    <row r="45" spans="2:34" ht="13"/>
    <row r="46" spans="2:34" ht="13"/>
    <row r="47" spans="2:34" ht="13"/>
    <row r="48" spans="2:34" ht="13">
      <c r="U48" s="278"/>
      <c r="V48" s="278"/>
      <c r="W48" s="278"/>
      <c r="Y48" s="278"/>
      <c r="Z48" s="278"/>
      <c r="AA48" s="278"/>
      <c r="AB48" s="278"/>
      <c r="AC48" s="278"/>
      <c r="AD48" s="278"/>
      <c r="AE48" s="278"/>
      <c r="AF48" s="278"/>
      <c r="AG48" s="278"/>
      <c r="AH48" s="278"/>
    </row>
    <row r="49" spans="28:34" ht="13"/>
    <row r="50" spans="28:34" ht="13">
      <c r="AE50" s="278"/>
      <c r="AF50" s="278"/>
      <c r="AG50" s="278"/>
      <c r="AH50" s="278"/>
    </row>
    <row r="51" spans="28:34" ht="13">
      <c r="AC51" s="278"/>
      <c r="AD51" s="278"/>
      <c r="AE51" s="278"/>
      <c r="AF51" s="278"/>
      <c r="AG51" s="278"/>
      <c r="AH51" s="278"/>
    </row>
    <row r="52" spans="28:34" ht="13"/>
    <row r="53" spans="28:34" ht="13">
      <c r="AF53" s="278"/>
      <c r="AG53" s="278"/>
      <c r="AH53" s="278"/>
    </row>
    <row r="54" spans="28:34" ht="13">
      <c r="AH54" s="278"/>
    </row>
    <row r="55" spans="28:34" ht="13"/>
    <row r="56" spans="28:34" ht="13">
      <c r="AB56" s="278"/>
      <c r="AC56" s="278"/>
      <c r="AD56" s="278"/>
      <c r="AE56" s="278"/>
      <c r="AF56" s="278"/>
      <c r="AG56" s="278"/>
      <c r="AH56" s="278"/>
    </row>
    <row r="57" spans="28:34" ht="13">
      <c r="AH57" s="278"/>
    </row>
    <row r="58" spans="28:34" ht="13">
      <c r="AH58" s="278"/>
    </row>
    <row r="59" spans="28:34" ht="13"/>
    <row r="60" spans="28:34" ht="13"/>
    <row r="61" spans="28:34" ht="13"/>
    <row r="62" spans="28:34" ht="13"/>
    <row r="63" spans="28:34" ht="13">
      <c r="AH63" s="278"/>
    </row>
    <row r="64" spans="28:34" ht="13">
      <c r="AG64" s="278"/>
      <c r="AH64" s="278"/>
    </row>
    <row r="65" spans="28:34" ht="13"/>
    <row r="66" spans="28:34" ht="13"/>
    <row r="67" spans="28:34" ht="13"/>
    <row r="68" spans="28:34" ht="13">
      <c r="AB68" s="278"/>
      <c r="AC68" s="278"/>
      <c r="AD68" s="278"/>
      <c r="AE68" s="278"/>
      <c r="AF68" s="278"/>
      <c r="AG68" s="278"/>
      <c r="AH68" s="278"/>
    </row>
    <row r="69" spans="28:34" ht="13">
      <c r="AF69" s="278"/>
      <c r="AG69" s="278"/>
      <c r="AH69" s="278"/>
    </row>
    <row r="70" spans="28:34" ht="13"/>
    <row r="71" spans="28:34" ht="13"/>
    <row r="72" spans="28:34" ht="13"/>
    <row r="73" spans="28:34" ht="13"/>
    <row r="74" spans="28:34" ht="13"/>
    <row r="75" spans="28:34" ht="13">
      <c r="AH75" s="278"/>
    </row>
    <row r="76" spans="28:34" ht="13">
      <c r="AF76" s="278"/>
      <c r="AG76" s="278"/>
      <c r="AH76" s="278"/>
    </row>
    <row r="77" spans="28:34" ht="13">
      <c r="AG77" s="278"/>
      <c r="AH77" s="278"/>
    </row>
    <row r="78" spans="28:34" ht="13"/>
    <row r="79" spans="28:34" ht="13"/>
    <row r="80" spans="28:34" ht="13"/>
    <row r="81" spans="25:34" ht="13"/>
    <row r="82" spans="25:34" ht="13">
      <c r="Y82" s="278"/>
    </row>
    <row r="83" spans="25:34" ht="13">
      <c r="Y83" s="278"/>
      <c r="Z83" s="278"/>
      <c r="AA83" s="278"/>
      <c r="AB83" s="278"/>
      <c r="AC83" s="278"/>
      <c r="AD83" s="278"/>
      <c r="AE83" s="278"/>
      <c r="AF83" s="278"/>
      <c r="AG83" s="278"/>
      <c r="AH83" s="278"/>
    </row>
    <row r="84" spans="25:34" ht="13"/>
    <row r="85" spans="25:34" ht="13"/>
    <row r="86" spans="25:34" ht="13"/>
    <row r="87" spans="25:34" ht="13"/>
    <row r="88" spans="25:34" ht="13">
      <c r="AH88" s="278"/>
    </row>
    <row r="89" spans="25:34" ht="13"/>
    <row r="90" spans="25:34" ht="13"/>
    <row r="91" spans="25:34" ht="13"/>
    <row r="92" spans="25:34" ht="13.5" customHeight="1"/>
    <row r="93" spans="25:34" ht="13.5" customHeight="1"/>
    <row r="94" spans="25:34" ht="13.5" customHeight="1">
      <c r="AF94" s="278"/>
      <c r="AG94" s="278"/>
      <c r="AH94" s="278"/>
    </row>
    <row r="95" spans="25:34" ht="13.5" customHeight="1">
      <c r="AH95" s="278"/>
    </row>
    <row r="96" spans="25:34" ht="13.5" customHeight="1"/>
    <row r="97" spans="33:34" ht="13.5" customHeight="1"/>
    <row r="98" spans="33:34" ht="13.5" customHeight="1"/>
    <row r="99" spans="33:34" ht="13.5" customHeight="1"/>
    <row r="100" spans="33:34" ht="13.5" customHeight="1"/>
    <row r="101" spans="33:34" ht="13.5" customHeight="1">
      <c r="AH101" s="278"/>
    </row>
    <row r="102" spans="33:34" ht="13.5" customHeight="1"/>
    <row r="103" spans="33:34" ht="13.5" customHeight="1"/>
    <row r="104" spans="33:34" ht="13.5" customHeight="1">
      <c r="AG104" s="278"/>
      <c r="AH104" s="27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8"/>
    </row>
    <row r="117" spans="34:122" ht="13.5" customHeight="1"/>
    <row r="118" spans="34:122" ht="13.5" customHeight="1"/>
    <row r="119" spans="34:122" ht="13.5" customHeight="1"/>
    <row r="120" spans="34:122" ht="13.5" customHeight="1">
      <c r="AH120" s="278"/>
    </row>
    <row r="121" spans="34:122" ht="13.5" customHeight="1">
      <c r="AH121" s="278"/>
    </row>
    <row r="122" spans="34:122" ht="13.5" customHeight="1"/>
    <row r="123" spans="34:122" ht="13.5" customHeight="1"/>
    <row r="124" spans="34:122" ht="13.5" customHeight="1">
      <c r="AH124" s="278"/>
    </row>
    <row r="125" spans="34:122" ht="13.5" customHeight="1">
      <c r="DR125" s="278" t="s">
        <v>473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pSGq5tndfeo56AsxWTSgpqtUMDowu/JUvT3qqCtK8cqDxW4ZFhKZn6zbjVl691U0BA5V2C36vjQVyQh5MYsGw==" saltValue="oSLKsqerlbOsjf4BK9fF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1" customWidth="1"/>
    <col min="2" max="8" width="13.36328125" style="121" customWidth="1"/>
    <col min="9" max="16384" width="11.08984375" style="121"/>
  </cols>
  <sheetData>
    <row r="1" spans="1:8">
      <c r="A1" s="115"/>
      <c r="B1" s="116"/>
      <c r="C1" s="117"/>
      <c r="D1" s="118"/>
      <c r="E1" s="119"/>
      <c r="F1" s="119"/>
      <c r="G1" s="119"/>
      <c r="H1" s="120"/>
    </row>
    <row r="2" spans="1:8">
      <c r="A2" s="122"/>
      <c r="B2" s="123"/>
      <c r="C2" s="124"/>
      <c r="D2" s="125" t="s">
        <v>49</v>
      </c>
      <c r="E2" s="126"/>
      <c r="F2" s="127" t="s">
        <v>50</v>
      </c>
      <c r="G2" s="128"/>
      <c r="H2" s="129"/>
    </row>
    <row r="3" spans="1:8">
      <c r="A3" s="125" t="s">
        <v>517</v>
      </c>
      <c r="B3" s="130"/>
      <c r="C3" s="131"/>
      <c r="D3" s="132">
        <v>99320</v>
      </c>
      <c r="E3" s="133"/>
      <c r="F3" s="134">
        <v>94715</v>
      </c>
      <c r="G3" s="135"/>
      <c r="H3" s="136"/>
    </row>
    <row r="4" spans="1:8">
      <c r="A4" s="137"/>
      <c r="B4" s="138"/>
      <c r="C4" s="139"/>
      <c r="D4" s="140">
        <v>36805</v>
      </c>
      <c r="E4" s="141"/>
      <c r="F4" s="142">
        <v>24902</v>
      </c>
      <c r="G4" s="143"/>
      <c r="H4" s="144"/>
    </row>
    <row r="5" spans="1:8">
      <c r="A5" s="125" t="s">
        <v>519</v>
      </c>
      <c r="B5" s="130"/>
      <c r="C5" s="131"/>
      <c r="D5" s="132">
        <v>90711</v>
      </c>
      <c r="E5" s="133"/>
      <c r="F5" s="134">
        <v>97161</v>
      </c>
      <c r="G5" s="135"/>
      <c r="H5" s="136"/>
    </row>
    <row r="6" spans="1:8">
      <c r="A6" s="137"/>
      <c r="B6" s="138"/>
      <c r="C6" s="139"/>
      <c r="D6" s="140">
        <v>33769</v>
      </c>
      <c r="E6" s="141"/>
      <c r="F6" s="142">
        <v>26543</v>
      </c>
      <c r="G6" s="143"/>
      <c r="H6" s="144"/>
    </row>
    <row r="7" spans="1:8">
      <c r="A7" s="125" t="s">
        <v>520</v>
      </c>
      <c r="B7" s="130"/>
      <c r="C7" s="131"/>
      <c r="D7" s="132">
        <v>107837</v>
      </c>
      <c r="E7" s="133"/>
      <c r="F7" s="134">
        <v>101731</v>
      </c>
      <c r="G7" s="135"/>
      <c r="H7" s="136"/>
    </row>
    <row r="8" spans="1:8">
      <c r="A8" s="137"/>
      <c r="B8" s="138"/>
      <c r="C8" s="139"/>
      <c r="D8" s="140">
        <v>39099</v>
      </c>
      <c r="E8" s="141"/>
      <c r="F8" s="142">
        <v>26906</v>
      </c>
      <c r="G8" s="143"/>
      <c r="H8" s="144"/>
    </row>
    <row r="9" spans="1:8">
      <c r="A9" s="125" t="s">
        <v>521</v>
      </c>
      <c r="B9" s="130"/>
      <c r="C9" s="131"/>
      <c r="D9" s="132">
        <v>116322</v>
      </c>
      <c r="E9" s="133"/>
      <c r="F9" s="134">
        <v>108224</v>
      </c>
      <c r="G9" s="135"/>
      <c r="H9" s="136"/>
    </row>
    <row r="10" spans="1:8">
      <c r="A10" s="137"/>
      <c r="B10" s="138"/>
      <c r="C10" s="139"/>
      <c r="D10" s="140">
        <v>44466</v>
      </c>
      <c r="E10" s="141"/>
      <c r="F10" s="142">
        <v>27358</v>
      </c>
      <c r="G10" s="143"/>
      <c r="H10" s="144"/>
    </row>
    <row r="11" spans="1:8">
      <c r="A11" s="125" t="s">
        <v>522</v>
      </c>
      <c r="B11" s="130"/>
      <c r="C11" s="131"/>
      <c r="D11" s="132">
        <v>104924</v>
      </c>
      <c r="E11" s="133"/>
      <c r="F11" s="134">
        <v>105585</v>
      </c>
      <c r="G11" s="135"/>
      <c r="H11" s="136"/>
    </row>
    <row r="12" spans="1:8">
      <c r="A12" s="137"/>
      <c r="B12" s="138"/>
      <c r="C12" s="145"/>
      <c r="D12" s="140">
        <v>32768</v>
      </c>
      <c r="E12" s="141"/>
      <c r="F12" s="142">
        <v>26225</v>
      </c>
      <c r="G12" s="143"/>
      <c r="H12" s="144"/>
    </row>
    <row r="13" spans="1:8">
      <c r="A13" s="125"/>
      <c r="B13" s="130"/>
      <c r="C13" s="146"/>
      <c r="D13" s="147">
        <v>103823</v>
      </c>
      <c r="E13" s="148"/>
      <c r="F13" s="149">
        <v>101483</v>
      </c>
      <c r="G13" s="150"/>
      <c r="H13" s="136"/>
    </row>
    <row r="14" spans="1:8">
      <c r="A14" s="137"/>
      <c r="B14" s="138"/>
      <c r="C14" s="139"/>
      <c r="D14" s="140">
        <v>37381</v>
      </c>
      <c r="E14" s="141"/>
      <c r="F14" s="142">
        <v>26387</v>
      </c>
      <c r="G14" s="143"/>
      <c r="H14" s="144"/>
    </row>
    <row r="17" spans="1:11">
      <c r="A17" s="121" t="s">
        <v>51</v>
      </c>
    </row>
    <row r="18" spans="1:11">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c r="A19" s="151" t="s">
        <v>52</v>
      </c>
      <c r="B19" s="151">
        <f>ROUND(VALUE(SUBSTITUTE(実質収支比率等に係る経年分析!F$48,"▲","-")),2)</f>
        <v>0.22</v>
      </c>
      <c r="C19" s="151">
        <f>ROUND(VALUE(SUBSTITUTE(実質収支比率等に係る経年分析!G$48,"▲","-")),2)</f>
        <v>0.28000000000000003</v>
      </c>
      <c r="D19" s="151">
        <f>ROUND(VALUE(SUBSTITUTE(実質収支比率等に係る経年分析!H$48,"▲","-")),2)</f>
        <v>0.16</v>
      </c>
      <c r="E19" s="151">
        <f>ROUND(VALUE(SUBSTITUTE(実質収支比率等に係る経年分析!I$48,"▲","-")),2)</f>
        <v>0.23</v>
      </c>
      <c r="F19" s="151">
        <f>ROUND(VALUE(SUBSTITUTE(実質収支比率等に係る経年分析!J$48,"▲","-")),2)</f>
        <v>0.16</v>
      </c>
    </row>
    <row r="20" spans="1:11">
      <c r="A20" s="151" t="s">
        <v>53</v>
      </c>
      <c r="B20" s="151">
        <f>ROUND(VALUE(SUBSTITUTE(実質収支比率等に係る経年分析!F$47,"▲","-")),2)</f>
        <v>1.94</v>
      </c>
      <c r="C20" s="151">
        <f>ROUND(VALUE(SUBSTITUTE(実質収支比率等に係る経年分析!G$47,"▲","-")),2)</f>
        <v>1.91</v>
      </c>
      <c r="D20" s="151">
        <f>ROUND(VALUE(SUBSTITUTE(実質収支比率等に係る経年分析!H$47,"▲","-")),2)</f>
        <v>1.89</v>
      </c>
      <c r="E20" s="151">
        <f>ROUND(VALUE(SUBSTITUTE(実質収支比率等に係る経年分析!I$47,"▲","-")),2)</f>
        <v>1.88</v>
      </c>
      <c r="F20" s="151">
        <f>ROUND(VALUE(SUBSTITUTE(実質収支比率等に係る経年分析!J$47,"▲","-")),2)</f>
        <v>1.88</v>
      </c>
    </row>
    <row r="21" spans="1:11">
      <c r="A21" s="151" t="s">
        <v>54</v>
      </c>
      <c r="B21" s="151">
        <f>IF(ISNUMBER(VALUE(SUBSTITUTE(実質収支比率等に係る経年分析!F$49,"▲","-"))),ROUND(VALUE(SUBSTITUTE(実質収支比率等に係る経年分析!F$49,"▲","-")),2),NA())</f>
        <v>0.08</v>
      </c>
      <c r="C21" s="151">
        <f>IF(ISNUMBER(VALUE(SUBSTITUTE(実質収支比率等に係る経年分析!G$49,"▲","-"))),ROUND(VALUE(SUBSTITUTE(実質収支比率等に係る経年分析!G$49,"▲","-")),2),NA())</f>
        <v>7.0000000000000007E-2</v>
      </c>
      <c r="D21" s="151">
        <f>IF(ISNUMBER(VALUE(SUBSTITUTE(実質収支比率等に係る経年分析!H$49,"▲","-"))),ROUND(VALUE(SUBSTITUTE(実質収支比率等に係る経年分析!H$49,"▲","-")),2),NA())</f>
        <v>-0.16</v>
      </c>
      <c r="E21" s="151">
        <f>IF(ISNUMBER(VALUE(SUBSTITUTE(実質収支比率等に係る経年分析!I$49,"▲","-"))),ROUND(VALUE(SUBSTITUTE(実質収支比率等に係る経年分析!I$49,"▲","-")),2),NA())</f>
        <v>0.05</v>
      </c>
      <c r="F21" s="151">
        <f>IF(ISNUMBER(VALUE(SUBSTITUTE(実質収支比率等に係る経年分析!J$49,"▲","-"))),ROUND(VALUE(SUBSTITUTE(実質収支比率等に係る経年分析!J$49,"▲","-")),2),NA())</f>
        <v>-0.09</v>
      </c>
    </row>
    <row r="24" spans="1:11">
      <c r="A24" s="121" t="s">
        <v>55</v>
      </c>
    </row>
    <row r="25" spans="1:11">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c r="A26" s="152"/>
      <c r="B26" s="152" t="s">
        <v>56</v>
      </c>
      <c r="C26" s="152" t="s">
        <v>57</v>
      </c>
      <c r="D26" s="152" t="s">
        <v>56</v>
      </c>
      <c r="E26" s="152" t="s">
        <v>57</v>
      </c>
      <c r="F26" s="152" t="s">
        <v>56</v>
      </c>
      <c r="G26" s="152" t="s">
        <v>57</v>
      </c>
      <c r="H26" s="152" t="s">
        <v>56</v>
      </c>
      <c r="I26" s="152" t="s">
        <v>57</v>
      </c>
      <c r="J26" s="152" t="s">
        <v>56</v>
      </c>
      <c r="K26" s="152" t="s">
        <v>57</v>
      </c>
    </row>
    <row r="27" spans="1:11">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c r="A29" s="152" t="str">
        <f>IF(連結実質赤字比率に係る赤字・黒字の構成分析!C$41="",NA(),連結実質赤字比率に係る赤字・黒字の構成分析!C$41)</f>
        <v>用地特別会計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c r="A30" s="152" t="str">
        <f>IF(連結実質赤字比率に係る赤字・黒字の構成分析!C$40="",NA(),連結実質赤字比率に係る赤字・黒字の構成分析!C$40)</f>
        <v>庁用管理特別会計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0.01</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0.01</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0.01</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c r="A31" s="152" t="str">
        <f>IF(連結実質赤字比率に係る赤字・黒字の構成分析!C$39="",NA(),連結実質赤字比率に係る赤字・黒字の構成分析!C$39)</f>
        <v>流域下水道特別会計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7.0000000000000007E-2</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0.06</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7.0000000000000007E-2</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0.06</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0.04</v>
      </c>
    </row>
    <row r="32" spans="1:11">
      <c r="A32" s="152" t="str">
        <f>IF(連結実質赤字比率に係る赤字・黒字の構成分析!C$38="",NA(),連結実質赤字比率に係る赤字・黒字の構成分析!C$38)</f>
        <v>交通事業会計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0.04</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0.05</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0.06</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0.21</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0.15</v>
      </c>
    </row>
    <row r="33" spans="1:16">
      <c r="A33" s="152" t="str">
        <f>IF(連結実質赤字比率に係る赤字・黒字の構成分析!C$37="",NA(),連結実質赤字比率に係る赤字・黒字の構成分析!C$37)</f>
        <v>一般会計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0.22</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0.28000000000000003</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0.16</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0.23</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0.15</v>
      </c>
    </row>
    <row r="34" spans="1:16">
      <c r="A34" s="152" t="str">
        <f>IF(連結実質赤字比率に係る赤字・黒字の構成分析!C$36="",NA(),連結実質赤字比率に係る赤字・黒字の構成分析!C$36)</f>
        <v>国民健康保険特別会計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0.49</v>
      </c>
    </row>
    <row r="35" spans="1:16">
      <c r="A35" s="152" t="str">
        <f>IF(連結実質赤字比率に係る赤字・黒字の構成分析!C$35="",NA(),連結実質赤字比率に係る赤字・黒字の構成分析!C$35)</f>
        <v>港湾整備事業会計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1.31</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1.31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1.33</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1.52</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1.1599999999999999</v>
      </c>
    </row>
    <row r="36" spans="1:16">
      <c r="A36" s="152" t="str">
        <f>IF(連結実質赤字比率に係る赤字・黒字の構成分析!C$34="",NA(),連結実質赤字比率に係る赤字・黒字の構成分析!C$34)</f>
        <v>港湾施設整備特別会計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0.99</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0.98</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1.07</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1.1100000000000001</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1.2</v>
      </c>
    </row>
    <row r="39" spans="1:16">
      <c r="A39" s="121" t="s">
        <v>58</v>
      </c>
    </row>
    <row r="40" spans="1:16">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c r="A42" s="153" t="s">
        <v>61</v>
      </c>
      <c r="B42" s="153"/>
      <c r="C42" s="153"/>
      <c r="D42" s="153">
        <f>'実質公債費比率（分子）の構造'!K$52</f>
        <v>68469</v>
      </c>
      <c r="E42" s="153"/>
      <c r="F42" s="153"/>
      <c r="G42" s="153">
        <f>'実質公債費比率（分子）の構造'!L$52</f>
        <v>69718</v>
      </c>
      <c r="H42" s="153"/>
      <c r="I42" s="153"/>
      <c r="J42" s="153">
        <f>'実質公債費比率（分子）の構造'!M$52</f>
        <v>69594</v>
      </c>
      <c r="K42" s="153"/>
      <c r="L42" s="153"/>
      <c r="M42" s="153">
        <f>'実質公債費比率（分子）の構造'!N$52</f>
        <v>68573</v>
      </c>
      <c r="N42" s="153"/>
      <c r="O42" s="153"/>
      <c r="P42" s="153">
        <f>'実質公債費比率（分子）の構造'!O$52</f>
        <v>68276</v>
      </c>
    </row>
    <row r="43" spans="1:16">
      <c r="A43" s="153" t="s">
        <v>62</v>
      </c>
      <c r="B43" s="153">
        <f>'実質公債費比率（分子）の構造'!K$51</f>
        <v>0</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c r="A44" s="153" t="s">
        <v>63</v>
      </c>
      <c r="B44" s="153">
        <f>'実質公債費比率（分子）の構造'!K$50</f>
        <v>968</v>
      </c>
      <c r="C44" s="153"/>
      <c r="D44" s="153"/>
      <c r="E44" s="153">
        <f>'実質公債費比率（分子）の構造'!L$50</f>
        <v>700</v>
      </c>
      <c r="F44" s="153"/>
      <c r="G44" s="153"/>
      <c r="H44" s="153">
        <f>'実質公債費比率（分子）の構造'!M$50</f>
        <v>579</v>
      </c>
      <c r="I44" s="153"/>
      <c r="J44" s="153"/>
      <c r="K44" s="153">
        <f>'実質公債費比率（分子）の構造'!N$50</f>
        <v>405</v>
      </c>
      <c r="L44" s="153"/>
      <c r="M44" s="153"/>
      <c r="N44" s="153">
        <f>'実質公債費比率（分子）の構造'!O$50</f>
        <v>371</v>
      </c>
      <c r="O44" s="153"/>
      <c r="P44" s="153"/>
    </row>
    <row r="45" spans="1:16">
      <c r="A45" s="153" t="s">
        <v>64</v>
      </c>
      <c r="B45" s="153">
        <f>'実質公債費比率（分子）の構造'!K$49</f>
        <v>1011</v>
      </c>
      <c r="C45" s="153"/>
      <c r="D45" s="153"/>
      <c r="E45" s="153">
        <f>'実質公債費比率（分子）の構造'!L$49</f>
        <v>858</v>
      </c>
      <c r="F45" s="153"/>
      <c r="G45" s="153"/>
      <c r="H45" s="153">
        <f>'実質公債費比率（分子）の構造'!M$49</f>
        <v>775</v>
      </c>
      <c r="I45" s="153"/>
      <c r="J45" s="153"/>
      <c r="K45" s="153">
        <f>'実質公債費比率（分子）の構造'!N$49</f>
        <v>807</v>
      </c>
      <c r="L45" s="153"/>
      <c r="M45" s="153"/>
      <c r="N45" s="153">
        <f>'実質公債費比率（分子）の構造'!O$49</f>
        <v>877</v>
      </c>
      <c r="O45" s="153"/>
      <c r="P45" s="153"/>
    </row>
    <row r="46" spans="1:16">
      <c r="A46" s="153" t="s">
        <v>65</v>
      </c>
      <c r="B46" s="153">
        <f>'実質公債費比率（分子）の構造'!K$48</f>
        <v>430</v>
      </c>
      <c r="C46" s="153"/>
      <c r="D46" s="153"/>
      <c r="E46" s="153">
        <f>'実質公債費比率（分子）の構造'!L$48</f>
        <v>487</v>
      </c>
      <c r="F46" s="153"/>
      <c r="G46" s="153"/>
      <c r="H46" s="153">
        <f>'実質公債費比率（分子）の構造'!M$48</f>
        <v>43</v>
      </c>
      <c r="I46" s="153"/>
      <c r="J46" s="153"/>
      <c r="K46" s="153">
        <f>'実質公債費比率（分子）の構造'!N$48</f>
        <v>571</v>
      </c>
      <c r="L46" s="153"/>
      <c r="M46" s="153"/>
      <c r="N46" s="153">
        <f>'実質公債費比率（分子）の構造'!O$48</f>
        <v>656</v>
      </c>
      <c r="O46" s="153"/>
      <c r="P46" s="153"/>
    </row>
    <row r="47" spans="1:16">
      <c r="A47" s="153" t="s">
        <v>66</v>
      </c>
      <c r="B47" s="153">
        <f>'実質公債費比率（分子）の構造'!K$47</f>
        <v>1000</v>
      </c>
      <c r="C47" s="153"/>
      <c r="D47" s="153"/>
      <c r="E47" s="153">
        <f>'実質公債費比率（分子）の構造'!L$47</f>
        <v>1333</v>
      </c>
      <c r="F47" s="153"/>
      <c r="G47" s="153"/>
      <c r="H47" s="153">
        <f>'実質公債費比率（分子）の構造'!M$47</f>
        <v>1667</v>
      </c>
      <c r="I47" s="153"/>
      <c r="J47" s="153"/>
      <c r="K47" s="153">
        <f>'実質公債費比率（分子）の構造'!N$47</f>
        <v>2000</v>
      </c>
      <c r="L47" s="153"/>
      <c r="M47" s="153"/>
      <c r="N47" s="153">
        <f>'実質公債費比率（分子）の構造'!O$47</f>
        <v>2667</v>
      </c>
      <c r="O47" s="153"/>
      <c r="P47" s="153"/>
    </row>
    <row r="48" spans="1:16">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c r="A49" s="153" t="s">
        <v>68</v>
      </c>
      <c r="B49" s="153">
        <f>'実質公債費比率（分子）の構造'!K$45</f>
        <v>108276</v>
      </c>
      <c r="C49" s="153"/>
      <c r="D49" s="153"/>
      <c r="E49" s="153">
        <f>'実質公債費比率（分子）の構造'!L$45</f>
        <v>109406</v>
      </c>
      <c r="F49" s="153"/>
      <c r="G49" s="153"/>
      <c r="H49" s="153">
        <f>'実質公債費比率（分子）の構造'!M$45</f>
        <v>104950</v>
      </c>
      <c r="I49" s="153"/>
      <c r="J49" s="153"/>
      <c r="K49" s="153">
        <f>'実質公債費比率（分子）の構造'!N$45</f>
        <v>102844</v>
      </c>
      <c r="L49" s="153"/>
      <c r="M49" s="153"/>
      <c r="N49" s="153">
        <f>'実質公債費比率（分子）の構造'!O$45</f>
        <v>102663</v>
      </c>
      <c r="O49" s="153"/>
      <c r="P49" s="153"/>
    </row>
    <row r="50" spans="1:16">
      <c r="A50" s="153" t="s">
        <v>69</v>
      </c>
      <c r="B50" s="153" t="e">
        <f>NA()</f>
        <v>#N/A</v>
      </c>
      <c r="C50" s="153">
        <f>IF(ISNUMBER('実質公債費比率（分子）の構造'!K$53),'実質公債費比率（分子）の構造'!K$53,NA())</f>
        <v>43216</v>
      </c>
      <c r="D50" s="153" t="e">
        <f>NA()</f>
        <v>#N/A</v>
      </c>
      <c r="E50" s="153" t="e">
        <f>NA()</f>
        <v>#N/A</v>
      </c>
      <c r="F50" s="153">
        <f>IF(ISNUMBER('実質公債費比率（分子）の構造'!L$53),'実質公債費比率（分子）の構造'!L$53,NA())</f>
        <v>43066</v>
      </c>
      <c r="G50" s="153" t="e">
        <f>NA()</f>
        <v>#N/A</v>
      </c>
      <c r="H50" s="153" t="e">
        <f>NA()</f>
        <v>#N/A</v>
      </c>
      <c r="I50" s="153">
        <f>IF(ISNUMBER('実質公債費比率（分子）の構造'!M$53),'実質公債費比率（分子）の構造'!M$53,NA())</f>
        <v>38420</v>
      </c>
      <c r="J50" s="153" t="e">
        <f>NA()</f>
        <v>#N/A</v>
      </c>
      <c r="K50" s="153" t="e">
        <f>NA()</f>
        <v>#N/A</v>
      </c>
      <c r="L50" s="153">
        <f>IF(ISNUMBER('実質公債費比率（分子）の構造'!N$53),'実質公債費比率（分子）の構造'!N$53,NA())</f>
        <v>38054</v>
      </c>
      <c r="M50" s="153" t="e">
        <f>NA()</f>
        <v>#N/A</v>
      </c>
      <c r="N50" s="153" t="e">
        <f>NA()</f>
        <v>#N/A</v>
      </c>
      <c r="O50" s="153">
        <f>IF(ISNUMBER('実質公債費比率（分子）の構造'!O$53),'実質公債費比率（分子）の構造'!O$53,NA())</f>
        <v>38958</v>
      </c>
      <c r="P50" s="153" t="e">
        <f>NA()</f>
        <v>#N/A</v>
      </c>
    </row>
    <row r="53" spans="1:16">
      <c r="A53" s="121" t="s">
        <v>70</v>
      </c>
    </row>
    <row r="54" spans="1:16">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c r="A56" s="152" t="s">
        <v>41</v>
      </c>
      <c r="B56" s="152"/>
      <c r="C56" s="152"/>
      <c r="D56" s="152">
        <f>'将来負担比率（分子）の構造'!I$52</f>
        <v>762170</v>
      </c>
      <c r="E56" s="152"/>
      <c r="F56" s="152"/>
      <c r="G56" s="152">
        <f>'将来負担比率（分子）の構造'!J$52</f>
        <v>756326</v>
      </c>
      <c r="H56" s="152"/>
      <c r="I56" s="152"/>
      <c r="J56" s="152">
        <f>'将来負担比率（分子）の構造'!K$52</f>
        <v>753912</v>
      </c>
      <c r="K56" s="152"/>
      <c r="L56" s="152"/>
      <c r="M56" s="152">
        <f>'将来負担比率（分子）の構造'!L$52</f>
        <v>755980</v>
      </c>
      <c r="N56" s="152"/>
      <c r="O56" s="152"/>
      <c r="P56" s="152">
        <f>'将来負担比率（分子）の構造'!M$52</f>
        <v>745750</v>
      </c>
    </row>
    <row r="57" spans="1:16">
      <c r="A57" s="152" t="s">
        <v>40</v>
      </c>
      <c r="B57" s="152"/>
      <c r="C57" s="152"/>
      <c r="D57" s="152">
        <f>'将来負担比率（分子）の構造'!I$51</f>
        <v>7675</v>
      </c>
      <c r="E57" s="152"/>
      <c r="F57" s="152"/>
      <c r="G57" s="152">
        <f>'将来負担比率（分子）の構造'!J$51</f>
        <v>7298</v>
      </c>
      <c r="H57" s="152"/>
      <c r="I57" s="152"/>
      <c r="J57" s="152">
        <f>'将来負担比率（分子）の構造'!K$51</f>
        <v>6966</v>
      </c>
      <c r="K57" s="152"/>
      <c r="L57" s="152"/>
      <c r="M57" s="152">
        <f>'将来負担比率（分子）の構造'!L$51</f>
        <v>9158</v>
      </c>
      <c r="N57" s="152"/>
      <c r="O57" s="152"/>
      <c r="P57" s="152">
        <f>'将来負担比率（分子）の構造'!M$51</f>
        <v>8828</v>
      </c>
    </row>
    <row r="58" spans="1:16">
      <c r="A58" s="152" t="s">
        <v>39</v>
      </c>
      <c r="B58" s="152"/>
      <c r="C58" s="152"/>
      <c r="D58" s="152">
        <f>'将来負担比率（分子）の構造'!I$50</f>
        <v>84754</v>
      </c>
      <c r="E58" s="152"/>
      <c r="F58" s="152"/>
      <c r="G58" s="152">
        <f>'将来負担比率（分子）の構造'!J$50</f>
        <v>80507</v>
      </c>
      <c r="H58" s="152"/>
      <c r="I58" s="152"/>
      <c r="J58" s="152">
        <f>'将来負担比率（分子）の構造'!K$50</f>
        <v>67625</v>
      </c>
      <c r="K58" s="152"/>
      <c r="L58" s="152"/>
      <c r="M58" s="152">
        <f>'将来負担比率（分子）の構造'!L$50</f>
        <v>47304</v>
      </c>
      <c r="N58" s="152"/>
      <c r="O58" s="152"/>
      <c r="P58" s="152">
        <f>'将来負担比率（分子）の構造'!M$50</f>
        <v>48466</v>
      </c>
    </row>
    <row r="59" spans="1:16">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c r="A61" s="152" t="s">
        <v>34</v>
      </c>
      <c r="B61" s="152">
        <f>'将来負担比率（分子）の構造'!I$46</f>
        <v>3153</v>
      </c>
      <c r="C61" s="152"/>
      <c r="D61" s="152"/>
      <c r="E61" s="152">
        <f>'将来負担比率（分子）の構造'!J$46</f>
        <v>2990</v>
      </c>
      <c r="F61" s="152"/>
      <c r="G61" s="152"/>
      <c r="H61" s="152">
        <f>'将来負担比率（分子）の構造'!K$46</f>
        <v>2824</v>
      </c>
      <c r="I61" s="152"/>
      <c r="J61" s="152"/>
      <c r="K61" s="152">
        <f>'将来負担比率（分子）の構造'!L$46</f>
        <v>2147</v>
      </c>
      <c r="L61" s="152"/>
      <c r="M61" s="152"/>
      <c r="N61" s="152">
        <f>'将来負担比率（分子）の構造'!M$46</f>
        <v>1989</v>
      </c>
      <c r="O61" s="152"/>
      <c r="P61" s="152"/>
    </row>
    <row r="62" spans="1:16">
      <c r="A62" s="152" t="s">
        <v>33</v>
      </c>
      <c r="B62" s="152">
        <f>'将来負担比率（分子）の構造'!I$45</f>
        <v>181566</v>
      </c>
      <c r="C62" s="152"/>
      <c r="D62" s="152"/>
      <c r="E62" s="152">
        <f>'将来負担比率（分子）の構造'!J$45</f>
        <v>182780</v>
      </c>
      <c r="F62" s="152"/>
      <c r="G62" s="152"/>
      <c r="H62" s="152">
        <f>'将来負担比率（分子）の構造'!K$45</f>
        <v>181287</v>
      </c>
      <c r="I62" s="152"/>
      <c r="J62" s="152"/>
      <c r="K62" s="152">
        <f>'将来負担比率（分子）の構造'!L$45</f>
        <v>171851</v>
      </c>
      <c r="L62" s="152"/>
      <c r="M62" s="152"/>
      <c r="N62" s="152">
        <f>'将来負担比率（分子）の構造'!M$45</f>
        <v>168919</v>
      </c>
      <c r="O62" s="152"/>
      <c r="P62" s="152"/>
    </row>
    <row r="63" spans="1:16">
      <c r="A63" s="152" t="s">
        <v>32</v>
      </c>
      <c r="B63" s="152">
        <f>'将来負担比率（分子）の構造'!I$44</f>
        <v>7766</v>
      </c>
      <c r="C63" s="152"/>
      <c r="D63" s="152"/>
      <c r="E63" s="152">
        <f>'将来負担比率（分子）の構造'!J$44</f>
        <v>8713</v>
      </c>
      <c r="F63" s="152"/>
      <c r="G63" s="152"/>
      <c r="H63" s="152">
        <f>'将来負担比率（分子）の構造'!K$44</f>
        <v>8177</v>
      </c>
      <c r="I63" s="152"/>
      <c r="J63" s="152"/>
      <c r="K63" s="152">
        <f>'将来負担比率（分子）の構造'!L$44</f>
        <v>7607</v>
      </c>
      <c r="L63" s="152"/>
      <c r="M63" s="152"/>
      <c r="N63" s="152">
        <f>'将来負担比率（分子）の構造'!M$44</f>
        <v>7132</v>
      </c>
      <c r="O63" s="152"/>
      <c r="P63" s="152"/>
    </row>
    <row r="64" spans="1:16">
      <c r="A64" s="152" t="s">
        <v>31</v>
      </c>
      <c r="B64" s="152">
        <f>'将来負担比率（分子）の構造'!I$43</f>
        <v>3792</v>
      </c>
      <c r="C64" s="152"/>
      <c r="D64" s="152"/>
      <c r="E64" s="152">
        <f>'将来負担比率（分子）の構造'!J$43</f>
        <v>3698</v>
      </c>
      <c r="F64" s="152"/>
      <c r="G64" s="152"/>
      <c r="H64" s="152">
        <f>'将来負担比率（分子）の構造'!K$43</f>
        <v>2573</v>
      </c>
      <c r="I64" s="152"/>
      <c r="J64" s="152"/>
      <c r="K64" s="152">
        <f>'将来負担比率（分子）の構造'!L$43</f>
        <v>3614</v>
      </c>
      <c r="L64" s="152"/>
      <c r="M64" s="152"/>
      <c r="N64" s="152">
        <f>'将来負担比率（分子）の構造'!M$43</f>
        <v>4080</v>
      </c>
      <c r="O64" s="152"/>
      <c r="P64" s="152"/>
    </row>
    <row r="65" spans="1:16">
      <c r="A65" s="152" t="s">
        <v>30</v>
      </c>
      <c r="B65" s="152">
        <f>'将来負担比率（分子）の構造'!I$42</f>
        <v>2590</v>
      </c>
      <c r="C65" s="152"/>
      <c r="D65" s="152"/>
      <c r="E65" s="152">
        <f>'将来負担比率（分子）の構造'!J$42</f>
        <v>1966</v>
      </c>
      <c r="F65" s="152"/>
      <c r="G65" s="152"/>
      <c r="H65" s="152">
        <f>'将来負担比率（分子）の構造'!K$42</f>
        <v>1362</v>
      </c>
      <c r="I65" s="152"/>
      <c r="J65" s="152"/>
      <c r="K65" s="152">
        <f>'将来負担比率（分子）の構造'!L$42</f>
        <v>752</v>
      </c>
      <c r="L65" s="152"/>
      <c r="M65" s="152"/>
      <c r="N65" s="152">
        <f>'将来負担比率（分子）の構造'!M$42</f>
        <v>386</v>
      </c>
      <c r="O65" s="152"/>
      <c r="P65" s="152"/>
    </row>
    <row r="66" spans="1:16">
      <c r="A66" s="152" t="s">
        <v>29</v>
      </c>
      <c r="B66" s="152">
        <f>'将来負担比率（分子）の構造'!I$41</f>
        <v>1229362</v>
      </c>
      <c r="C66" s="152"/>
      <c r="D66" s="152"/>
      <c r="E66" s="152">
        <f>'将来負担比率（分子）の構造'!J$41</f>
        <v>1229593</v>
      </c>
      <c r="F66" s="152"/>
      <c r="G66" s="152"/>
      <c r="H66" s="152">
        <f>'将来負担比率（分子）の構造'!K$41</f>
        <v>1232905</v>
      </c>
      <c r="I66" s="152"/>
      <c r="J66" s="152"/>
      <c r="K66" s="152">
        <f>'将来負担比率（分子）の構造'!L$41</f>
        <v>1251342</v>
      </c>
      <c r="L66" s="152"/>
      <c r="M66" s="152"/>
      <c r="N66" s="152">
        <f>'将来負担比率（分子）の構造'!M$41</f>
        <v>1251039</v>
      </c>
      <c r="O66" s="152"/>
      <c r="P66" s="152"/>
    </row>
    <row r="67" spans="1:16">
      <c r="A67" s="152" t="s">
        <v>73</v>
      </c>
      <c r="B67" s="152" t="e">
        <f>NA()</f>
        <v>#N/A</v>
      </c>
      <c r="C67" s="152">
        <f>IF(ISNUMBER('将来負担比率（分子）の構造'!I$53), IF('将来負担比率（分子）の構造'!I$53 &lt; 0, 0, '将来負担比率（分子）の構造'!I$53), NA())</f>
        <v>573630</v>
      </c>
      <c r="D67" s="152" t="e">
        <f>NA()</f>
        <v>#N/A</v>
      </c>
      <c r="E67" s="152" t="e">
        <f>NA()</f>
        <v>#N/A</v>
      </c>
      <c r="F67" s="152">
        <f>IF(ISNUMBER('将来負担比率（分子）の構造'!J$53), IF('将来負担比率（分子）の構造'!J$53 &lt; 0, 0, '将来負担比率（分子）の構造'!J$53), NA())</f>
        <v>585609</v>
      </c>
      <c r="G67" s="152" t="e">
        <f>NA()</f>
        <v>#N/A</v>
      </c>
      <c r="H67" s="152" t="e">
        <f>NA()</f>
        <v>#N/A</v>
      </c>
      <c r="I67" s="152">
        <f>IF(ISNUMBER('将来負担比率（分子）の構造'!K$53), IF('将来負担比率（分子）の構造'!K$53 &lt; 0, 0, '将来負担比率（分子）の構造'!K$53), NA())</f>
        <v>600625</v>
      </c>
      <c r="J67" s="152" t="e">
        <f>NA()</f>
        <v>#N/A</v>
      </c>
      <c r="K67" s="152" t="e">
        <f>NA()</f>
        <v>#N/A</v>
      </c>
      <c r="L67" s="152">
        <f>IF(ISNUMBER('将来負担比率（分子）の構造'!L$53), IF('将来負担比率（分子）の構造'!L$53 &lt; 0, 0, '将来負担比率（分子）の構造'!L$53), NA())</f>
        <v>624870</v>
      </c>
      <c r="M67" s="152" t="e">
        <f>NA()</f>
        <v>#N/A</v>
      </c>
      <c r="N67" s="152" t="e">
        <f>NA()</f>
        <v>#N/A</v>
      </c>
      <c r="O67" s="152">
        <f>IF(ISNUMBER('将来負担比率（分子）の構造'!M$53), IF('将来負担比率（分子）の構造'!M$53 &lt; 0, 0, '将来負担比率（分子）の構造'!M$53), NA())</f>
        <v>630502</v>
      </c>
      <c r="P67" s="152" t="e">
        <f>NA()</f>
        <v>#N/A</v>
      </c>
    </row>
    <row r="70" spans="1:16">
      <c r="A70" s="154" t="s">
        <v>74</v>
      </c>
      <c r="B70" s="154"/>
      <c r="C70" s="154"/>
      <c r="D70" s="154"/>
      <c r="E70" s="154"/>
      <c r="F70" s="154"/>
    </row>
    <row r="71" spans="1:16">
      <c r="A71" s="155"/>
      <c r="B71" s="155" t="str">
        <f>基金残高に係る経年分析!F54</f>
        <v>H28</v>
      </c>
      <c r="C71" s="155" t="str">
        <f>基金残高に係る経年分析!G54</f>
        <v>H29</v>
      </c>
      <c r="D71" s="155" t="str">
        <f>基金残高に係る経年分析!H54</f>
        <v>H30</v>
      </c>
    </row>
    <row r="72" spans="1:16">
      <c r="A72" s="155" t="s">
        <v>75</v>
      </c>
      <c r="B72" s="156">
        <f>基金残高に係る経年分析!F55</f>
        <v>7334</v>
      </c>
      <c r="C72" s="156">
        <f>基金残高に係る経年分析!G55</f>
        <v>7256</v>
      </c>
      <c r="D72" s="156">
        <f>基金残高に係る経年分析!H55</f>
        <v>7212</v>
      </c>
    </row>
    <row r="73" spans="1:16">
      <c r="A73" s="155" t="s">
        <v>76</v>
      </c>
      <c r="B73" s="156">
        <f>基金残高に係る経年分析!F56</f>
        <v>9515</v>
      </c>
      <c r="C73" s="156">
        <f>基金残高に係る経年分析!G56</f>
        <v>8719</v>
      </c>
      <c r="D73" s="156">
        <f>基金残高に係る経年分析!H56</f>
        <v>7521</v>
      </c>
    </row>
    <row r="74" spans="1:16">
      <c r="A74" s="155" t="s">
        <v>77</v>
      </c>
      <c r="B74" s="156">
        <f>基金残高に係る経年分析!F57</f>
        <v>65438</v>
      </c>
      <c r="C74" s="156">
        <f>基金残高に係る経年分析!G57</f>
        <v>42292</v>
      </c>
      <c r="D74" s="156">
        <f>基金残高に係る経年分析!H57</f>
        <v>40439</v>
      </c>
    </row>
  </sheetData>
  <sheetProtection algorithmName="SHA-512" hashValue="TnHSNhYx6CU/BcQZTJobLtrbon/SO1QiwIX51pDLQMqTCz6ByM+jAUaiicNncZS0lzzkACb5iMF+w/2gE9Lw8Q==" saltValue="O1nqZS5R3Qh72SckfcoG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cols>
    <col min="1" max="138" width="1.6328125" style="208" customWidth="1"/>
    <col min="139" max="16384" width="0" style="208" hidden="1"/>
  </cols>
  <sheetData>
    <row r="1" spans="2:138"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185</v>
      </c>
      <c r="DD1" s="590"/>
      <c r="DE1" s="590"/>
      <c r="DF1" s="590"/>
      <c r="DG1" s="590"/>
      <c r="DH1" s="590"/>
      <c r="DI1" s="591"/>
      <c r="DK1" s="589" t="s">
        <v>186</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c r="B2" s="209" t="s">
        <v>187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c r="B3" s="592" t="s">
        <v>188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190</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c r="B4" s="592" t="s">
        <v>1</v>
      </c>
      <c r="C4" s="593"/>
      <c r="D4" s="593"/>
      <c r="E4" s="593"/>
      <c r="F4" s="593"/>
      <c r="G4" s="593"/>
      <c r="H4" s="593"/>
      <c r="I4" s="593"/>
      <c r="J4" s="593"/>
      <c r="K4" s="593"/>
      <c r="L4" s="593"/>
      <c r="M4" s="593"/>
      <c r="N4" s="593"/>
      <c r="O4" s="593"/>
      <c r="P4" s="593"/>
      <c r="Q4" s="594"/>
      <c r="R4" s="592" t="s">
        <v>191</v>
      </c>
      <c r="S4" s="593"/>
      <c r="T4" s="593"/>
      <c r="U4" s="593"/>
      <c r="V4" s="593"/>
      <c r="W4" s="593"/>
      <c r="X4" s="593"/>
      <c r="Y4" s="594"/>
      <c r="Z4" s="592" t="s">
        <v>192</v>
      </c>
      <c r="AA4" s="593"/>
      <c r="AB4" s="593"/>
      <c r="AC4" s="594"/>
      <c r="AD4" s="592" t="s">
        <v>193</v>
      </c>
      <c r="AE4" s="593"/>
      <c r="AF4" s="593"/>
      <c r="AG4" s="593"/>
      <c r="AH4" s="593"/>
      <c r="AI4" s="593"/>
      <c r="AJ4" s="593"/>
      <c r="AK4" s="594"/>
      <c r="AL4" s="592" t="s">
        <v>192</v>
      </c>
      <c r="AM4" s="593"/>
      <c r="AN4" s="593"/>
      <c r="AO4" s="594"/>
      <c r="AP4" s="595" t="s">
        <v>194</v>
      </c>
      <c r="AQ4" s="595"/>
      <c r="AR4" s="595"/>
      <c r="AS4" s="595"/>
      <c r="AT4" s="595"/>
      <c r="AU4" s="595"/>
      <c r="AV4" s="595"/>
      <c r="AW4" s="595"/>
      <c r="AX4" s="595"/>
      <c r="AY4" s="595"/>
      <c r="AZ4" s="595"/>
      <c r="BA4" s="595"/>
      <c r="BB4" s="595"/>
      <c r="BC4" s="595"/>
      <c r="BD4" s="595" t="s">
        <v>195</v>
      </c>
      <c r="BE4" s="595"/>
      <c r="BF4" s="595"/>
      <c r="BG4" s="595"/>
      <c r="BH4" s="595"/>
      <c r="BI4" s="595"/>
      <c r="BJ4" s="595"/>
      <c r="BK4" s="595"/>
      <c r="BL4" s="595" t="s">
        <v>192</v>
      </c>
      <c r="BM4" s="595"/>
      <c r="BN4" s="595"/>
      <c r="BO4" s="595"/>
      <c r="BP4" s="595" t="s">
        <v>196</v>
      </c>
      <c r="BQ4" s="595"/>
      <c r="BR4" s="595"/>
      <c r="BS4" s="595"/>
      <c r="BT4" s="595"/>
      <c r="BU4" s="595"/>
      <c r="BV4" s="595"/>
      <c r="BW4" s="595"/>
      <c r="BY4" s="592" t="s">
        <v>197</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c r="B5" s="596" t="s">
        <v>198</v>
      </c>
      <c r="C5" s="597"/>
      <c r="D5" s="597"/>
      <c r="E5" s="597"/>
      <c r="F5" s="597"/>
      <c r="G5" s="597"/>
      <c r="H5" s="597"/>
      <c r="I5" s="597"/>
      <c r="J5" s="597"/>
      <c r="K5" s="597"/>
      <c r="L5" s="597"/>
      <c r="M5" s="597"/>
      <c r="N5" s="597"/>
      <c r="O5" s="597"/>
      <c r="P5" s="597"/>
      <c r="Q5" s="598"/>
      <c r="R5" s="599">
        <v>147115288</v>
      </c>
      <c r="S5" s="600"/>
      <c r="T5" s="600"/>
      <c r="U5" s="600"/>
      <c r="V5" s="600"/>
      <c r="W5" s="600"/>
      <c r="X5" s="600"/>
      <c r="Y5" s="601"/>
      <c r="Z5" s="602">
        <v>21.6</v>
      </c>
      <c r="AA5" s="602"/>
      <c r="AB5" s="602"/>
      <c r="AC5" s="602"/>
      <c r="AD5" s="603">
        <v>118866791</v>
      </c>
      <c r="AE5" s="603"/>
      <c r="AF5" s="603"/>
      <c r="AG5" s="603"/>
      <c r="AH5" s="603"/>
      <c r="AI5" s="603"/>
      <c r="AJ5" s="603"/>
      <c r="AK5" s="603"/>
      <c r="AL5" s="604">
        <v>33</v>
      </c>
      <c r="AM5" s="605"/>
      <c r="AN5" s="605"/>
      <c r="AO5" s="606"/>
      <c r="AP5" s="596" t="s">
        <v>199</v>
      </c>
      <c r="AQ5" s="597"/>
      <c r="AR5" s="597"/>
      <c r="AS5" s="597"/>
      <c r="AT5" s="597"/>
      <c r="AU5" s="597"/>
      <c r="AV5" s="597"/>
      <c r="AW5" s="597"/>
      <c r="AX5" s="597"/>
      <c r="AY5" s="597"/>
      <c r="AZ5" s="597"/>
      <c r="BA5" s="597"/>
      <c r="BB5" s="597"/>
      <c r="BC5" s="598"/>
      <c r="BD5" s="610">
        <v>147043903</v>
      </c>
      <c r="BE5" s="611"/>
      <c r="BF5" s="611"/>
      <c r="BG5" s="611"/>
      <c r="BH5" s="611"/>
      <c r="BI5" s="611"/>
      <c r="BJ5" s="611"/>
      <c r="BK5" s="612"/>
      <c r="BL5" s="613">
        <v>100</v>
      </c>
      <c r="BM5" s="613"/>
      <c r="BN5" s="613"/>
      <c r="BO5" s="613"/>
      <c r="BP5" s="614">
        <v>715964</v>
      </c>
      <c r="BQ5" s="614"/>
      <c r="BR5" s="614"/>
      <c r="BS5" s="614"/>
      <c r="BT5" s="614"/>
      <c r="BU5" s="614"/>
      <c r="BV5" s="614"/>
      <c r="BW5" s="618"/>
      <c r="BY5" s="592" t="s">
        <v>194</v>
      </c>
      <c r="BZ5" s="593"/>
      <c r="CA5" s="593"/>
      <c r="CB5" s="593"/>
      <c r="CC5" s="593"/>
      <c r="CD5" s="593"/>
      <c r="CE5" s="593"/>
      <c r="CF5" s="593"/>
      <c r="CG5" s="593"/>
      <c r="CH5" s="593"/>
      <c r="CI5" s="593"/>
      <c r="CJ5" s="593"/>
      <c r="CK5" s="593"/>
      <c r="CL5" s="594"/>
      <c r="CM5" s="592" t="s">
        <v>200</v>
      </c>
      <c r="CN5" s="593"/>
      <c r="CO5" s="593"/>
      <c r="CP5" s="593"/>
      <c r="CQ5" s="593"/>
      <c r="CR5" s="593"/>
      <c r="CS5" s="593"/>
      <c r="CT5" s="594"/>
      <c r="CU5" s="592" t="s">
        <v>192</v>
      </c>
      <c r="CV5" s="593"/>
      <c r="CW5" s="593"/>
      <c r="CX5" s="594"/>
      <c r="CY5" s="592" t="s">
        <v>201</v>
      </c>
      <c r="CZ5" s="593"/>
      <c r="DA5" s="593"/>
      <c r="DB5" s="593"/>
      <c r="DC5" s="593"/>
      <c r="DD5" s="593"/>
      <c r="DE5" s="593"/>
      <c r="DF5" s="593"/>
      <c r="DG5" s="593"/>
      <c r="DH5" s="593"/>
      <c r="DI5" s="593"/>
      <c r="DJ5" s="593"/>
      <c r="DK5" s="594"/>
      <c r="DL5" s="592" t="s">
        <v>202</v>
      </c>
      <c r="DM5" s="593"/>
      <c r="DN5" s="593"/>
      <c r="DO5" s="593"/>
      <c r="DP5" s="593"/>
      <c r="DQ5" s="593"/>
      <c r="DR5" s="593"/>
      <c r="DS5" s="593"/>
      <c r="DT5" s="593"/>
      <c r="DU5" s="593"/>
      <c r="DV5" s="593"/>
      <c r="DW5" s="593"/>
      <c r="DX5" s="594"/>
    </row>
    <row r="6" spans="2:138" ht="11.25" customHeight="1">
      <c r="B6" s="607" t="s">
        <v>203</v>
      </c>
      <c r="C6" s="608"/>
      <c r="D6" s="608"/>
      <c r="E6" s="608"/>
      <c r="F6" s="608"/>
      <c r="G6" s="608"/>
      <c r="H6" s="608"/>
      <c r="I6" s="608"/>
      <c r="J6" s="608"/>
      <c r="K6" s="608"/>
      <c r="L6" s="608"/>
      <c r="M6" s="608"/>
      <c r="N6" s="608"/>
      <c r="O6" s="608"/>
      <c r="P6" s="608"/>
      <c r="Q6" s="609"/>
      <c r="R6" s="610">
        <v>23815531</v>
      </c>
      <c r="S6" s="611"/>
      <c r="T6" s="611"/>
      <c r="U6" s="611"/>
      <c r="V6" s="611"/>
      <c r="W6" s="611"/>
      <c r="X6" s="611"/>
      <c r="Y6" s="612"/>
      <c r="Z6" s="613">
        <v>3.5</v>
      </c>
      <c r="AA6" s="613"/>
      <c r="AB6" s="613"/>
      <c r="AC6" s="613"/>
      <c r="AD6" s="614">
        <v>23815531</v>
      </c>
      <c r="AE6" s="614"/>
      <c r="AF6" s="614"/>
      <c r="AG6" s="614"/>
      <c r="AH6" s="614"/>
      <c r="AI6" s="614"/>
      <c r="AJ6" s="614"/>
      <c r="AK6" s="614"/>
      <c r="AL6" s="615">
        <v>6.6</v>
      </c>
      <c r="AM6" s="616"/>
      <c r="AN6" s="616"/>
      <c r="AO6" s="617"/>
      <c r="AP6" s="607" t="s">
        <v>204</v>
      </c>
      <c r="AQ6" s="608"/>
      <c r="AR6" s="608"/>
      <c r="AS6" s="608"/>
      <c r="AT6" s="608"/>
      <c r="AU6" s="608"/>
      <c r="AV6" s="608"/>
      <c r="AW6" s="608"/>
      <c r="AX6" s="608"/>
      <c r="AY6" s="608"/>
      <c r="AZ6" s="608"/>
      <c r="BA6" s="608"/>
      <c r="BB6" s="608"/>
      <c r="BC6" s="609"/>
      <c r="BD6" s="610">
        <v>147043903</v>
      </c>
      <c r="BE6" s="611"/>
      <c r="BF6" s="611"/>
      <c r="BG6" s="611"/>
      <c r="BH6" s="611"/>
      <c r="BI6" s="611"/>
      <c r="BJ6" s="611"/>
      <c r="BK6" s="612"/>
      <c r="BL6" s="613">
        <v>100</v>
      </c>
      <c r="BM6" s="613"/>
      <c r="BN6" s="613"/>
      <c r="BO6" s="613"/>
      <c r="BP6" s="614">
        <v>715964</v>
      </c>
      <c r="BQ6" s="614"/>
      <c r="BR6" s="614"/>
      <c r="BS6" s="614"/>
      <c r="BT6" s="614"/>
      <c r="BU6" s="614"/>
      <c r="BV6" s="614"/>
      <c r="BW6" s="618"/>
      <c r="BY6" s="596" t="s">
        <v>205</v>
      </c>
      <c r="BZ6" s="597"/>
      <c r="CA6" s="597"/>
      <c r="CB6" s="597"/>
      <c r="CC6" s="597"/>
      <c r="CD6" s="597"/>
      <c r="CE6" s="597"/>
      <c r="CF6" s="597"/>
      <c r="CG6" s="597"/>
      <c r="CH6" s="597"/>
      <c r="CI6" s="597"/>
      <c r="CJ6" s="597"/>
      <c r="CK6" s="597"/>
      <c r="CL6" s="598"/>
      <c r="CM6" s="610">
        <v>1236818</v>
      </c>
      <c r="CN6" s="611"/>
      <c r="CO6" s="611"/>
      <c r="CP6" s="611"/>
      <c r="CQ6" s="611"/>
      <c r="CR6" s="611"/>
      <c r="CS6" s="611"/>
      <c r="CT6" s="612"/>
      <c r="CU6" s="613">
        <v>0.2</v>
      </c>
      <c r="CV6" s="613"/>
      <c r="CW6" s="613"/>
      <c r="CX6" s="613"/>
      <c r="CY6" s="619" t="s">
        <v>206</v>
      </c>
      <c r="CZ6" s="611"/>
      <c r="DA6" s="611"/>
      <c r="DB6" s="611"/>
      <c r="DC6" s="611"/>
      <c r="DD6" s="611"/>
      <c r="DE6" s="611"/>
      <c r="DF6" s="611"/>
      <c r="DG6" s="611"/>
      <c r="DH6" s="611"/>
      <c r="DI6" s="611"/>
      <c r="DJ6" s="611"/>
      <c r="DK6" s="612"/>
      <c r="DL6" s="619">
        <v>1236818</v>
      </c>
      <c r="DM6" s="611"/>
      <c r="DN6" s="611"/>
      <c r="DO6" s="611"/>
      <c r="DP6" s="611"/>
      <c r="DQ6" s="611"/>
      <c r="DR6" s="611"/>
      <c r="DS6" s="611"/>
      <c r="DT6" s="611"/>
      <c r="DU6" s="611"/>
      <c r="DV6" s="611"/>
      <c r="DW6" s="611"/>
      <c r="DX6" s="620"/>
    </row>
    <row r="7" spans="2:138" ht="11.25" customHeight="1">
      <c r="B7" s="607" t="s">
        <v>207</v>
      </c>
      <c r="C7" s="608"/>
      <c r="D7" s="608"/>
      <c r="E7" s="608"/>
      <c r="F7" s="608"/>
      <c r="G7" s="608"/>
      <c r="H7" s="608"/>
      <c r="I7" s="608"/>
      <c r="J7" s="608"/>
      <c r="K7" s="608"/>
      <c r="L7" s="608"/>
      <c r="M7" s="608"/>
      <c r="N7" s="608"/>
      <c r="O7" s="608"/>
      <c r="P7" s="608"/>
      <c r="Q7" s="609"/>
      <c r="R7" s="610">
        <v>1941296</v>
      </c>
      <c r="S7" s="611"/>
      <c r="T7" s="611"/>
      <c r="U7" s="611"/>
      <c r="V7" s="611"/>
      <c r="W7" s="611"/>
      <c r="X7" s="611"/>
      <c r="Y7" s="612"/>
      <c r="Z7" s="613">
        <v>0.3</v>
      </c>
      <c r="AA7" s="613"/>
      <c r="AB7" s="613"/>
      <c r="AC7" s="613"/>
      <c r="AD7" s="614">
        <v>1941296</v>
      </c>
      <c r="AE7" s="614"/>
      <c r="AF7" s="614"/>
      <c r="AG7" s="614"/>
      <c r="AH7" s="614"/>
      <c r="AI7" s="614"/>
      <c r="AJ7" s="614"/>
      <c r="AK7" s="614"/>
      <c r="AL7" s="615">
        <v>0.5</v>
      </c>
      <c r="AM7" s="616"/>
      <c r="AN7" s="616"/>
      <c r="AO7" s="617"/>
      <c r="AP7" s="607" t="s">
        <v>208</v>
      </c>
      <c r="AQ7" s="608"/>
      <c r="AR7" s="608"/>
      <c r="AS7" s="608"/>
      <c r="AT7" s="608"/>
      <c r="AU7" s="608"/>
      <c r="AV7" s="608"/>
      <c r="AW7" s="608"/>
      <c r="AX7" s="608"/>
      <c r="AY7" s="608"/>
      <c r="AZ7" s="608"/>
      <c r="BA7" s="608"/>
      <c r="BB7" s="608"/>
      <c r="BC7" s="609"/>
      <c r="BD7" s="610">
        <v>44396749</v>
      </c>
      <c r="BE7" s="611"/>
      <c r="BF7" s="611"/>
      <c r="BG7" s="611"/>
      <c r="BH7" s="611"/>
      <c r="BI7" s="611"/>
      <c r="BJ7" s="611"/>
      <c r="BK7" s="612"/>
      <c r="BL7" s="613">
        <v>30.2</v>
      </c>
      <c r="BM7" s="613"/>
      <c r="BN7" s="613"/>
      <c r="BO7" s="613"/>
      <c r="BP7" s="614">
        <v>715964</v>
      </c>
      <c r="BQ7" s="614"/>
      <c r="BR7" s="614"/>
      <c r="BS7" s="614"/>
      <c r="BT7" s="614"/>
      <c r="BU7" s="614"/>
      <c r="BV7" s="614"/>
      <c r="BW7" s="618"/>
      <c r="BY7" s="607" t="s">
        <v>209</v>
      </c>
      <c r="BZ7" s="608"/>
      <c r="CA7" s="608"/>
      <c r="CB7" s="608"/>
      <c r="CC7" s="608"/>
      <c r="CD7" s="608"/>
      <c r="CE7" s="608"/>
      <c r="CF7" s="608"/>
      <c r="CG7" s="608"/>
      <c r="CH7" s="608"/>
      <c r="CI7" s="608"/>
      <c r="CJ7" s="608"/>
      <c r="CK7" s="608"/>
      <c r="CL7" s="609"/>
      <c r="CM7" s="610">
        <v>39649326</v>
      </c>
      <c r="CN7" s="611"/>
      <c r="CO7" s="611"/>
      <c r="CP7" s="611"/>
      <c r="CQ7" s="611"/>
      <c r="CR7" s="611"/>
      <c r="CS7" s="611"/>
      <c r="CT7" s="612"/>
      <c r="CU7" s="613">
        <v>6</v>
      </c>
      <c r="CV7" s="613"/>
      <c r="CW7" s="613"/>
      <c r="CX7" s="613"/>
      <c r="CY7" s="619">
        <v>17124484</v>
      </c>
      <c r="CZ7" s="611"/>
      <c r="DA7" s="611"/>
      <c r="DB7" s="611"/>
      <c r="DC7" s="611"/>
      <c r="DD7" s="611"/>
      <c r="DE7" s="611"/>
      <c r="DF7" s="611"/>
      <c r="DG7" s="611"/>
      <c r="DH7" s="611"/>
      <c r="DI7" s="611"/>
      <c r="DJ7" s="611"/>
      <c r="DK7" s="612"/>
      <c r="DL7" s="619">
        <v>20450516</v>
      </c>
      <c r="DM7" s="611"/>
      <c r="DN7" s="611"/>
      <c r="DO7" s="611"/>
      <c r="DP7" s="611"/>
      <c r="DQ7" s="611"/>
      <c r="DR7" s="611"/>
      <c r="DS7" s="611"/>
      <c r="DT7" s="611"/>
      <c r="DU7" s="611"/>
      <c r="DV7" s="611"/>
      <c r="DW7" s="611"/>
      <c r="DX7" s="620"/>
    </row>
    <row r="8" spans="2:138" ht="11.25" customHeight="1">
      <c r="B8" s="607" t="s">
        <v>210</v>
      </c>
      <c r="C8" s="608"/>
      <c r="D8" s="608"/>
      <c r="E8" s="608"/>
      <c r="F8" s="608"/>
      <c r="G8" s="608"/>
      <c r="H8" s="608"/>
      <c r="I8" s="608"/>
      <c r="J8" s="608"/>
      <c r="K8" s="608"/>
      <c r="L8" s="608"/>
      <c r="M8" s="608"/>
      <c r="N8" s="608"/>
      <c r="O8" s="608"/>
      <c r="P8" s="608"/>
      <c r="Q8" s="609"/>
      <c r="R8" s="610" t="s">
        <v>211</v>
      </c>
      <c r="S8" s="611"/>
      <c r="T8" s="611"/>
      <c r="U8" s="611"/>
      <c r="V8" s="611"/>
      <c r="W8" s="611"/>
      <c r="X8" s="611"/>
      <c r="Y8" s="612"/>
      <c r="Z8" s="613" t="s">
        <v>206</v>
      </c>
      <c r="AA8" s="613"/>
      <c r="AB8" s="613"/>
      <c r="AC8" s="613"/>
      <c r="AD8" s="614" t="s">
        <v>206</v>
      </c>
      <c r="AE8" s="614"/>
      <c r="AF8" s="614"/>
      <c r="AG8" s="614"/>
      <c r="AH8" s="614"/>
      <c r="AI8" s="614"/>
      <c r="AJ8" s="614"/>
      <c r="AK8" s="614"/>
      <c r="AL8" s="615" t="s">
        <v>119</v>
      </c>
      <c r="AM8" s="616"/>
      <c r="AN8" s="616"/>
      <c r="AO8" s="617"/>
      <c r="AP8" s="607" t="s">
        <v>212</v>
      </c>
      <c r="AQ8" s="608"/>
      <c r="AR8" s="608"/>
      <c r="AS8" s="608"/>
      <c r="AT8" s="608"/>
      <c r="AU8" s="608"/>
      <c r="AV8" s="608"/>
      <c r="AW8" s="608"/>
      <c r="AX8" s="608"/>
      <c r="AY8" s="608"/>
      <c r="AZ8" s="608"/>
      <c r="BA8" s="608"/>
      <c r="BB8" s="608"/>
      <c r="BC8" s="609"/>
      <c r="BD8" s="610">
        <v>1257918</v>
      </c>
      <c r="BE8" s="611"/>
      <c r="BF8" s="611"/>
      <c r="BG8" s="611"/>
      <c r="BH8" s="611"/>
      <c r="BI8" s="611"/>
      <c r="BJ8" s="611"/>
      <c r="BK8" s="612"/>
      <c r="BL8" s="613">
        <v>0.9</v>
      </c>
      <c r="BM8" s="613"/>
      <c r="BN8" s="613"/>
      <c r="BO8" s="613"/>
      <c r="BP8" s="614">
        <v>322779</v>
      </c>
      <c r="BQ8" s="614"/>
      <c r="BR8" s="614"/>
      <c r="BS8" s="614"/>
      <c r="BT8" s="614"/>
      <c r="BU8" s="614"/>
      <c r="BV8" s="614"/>
      <c r="BW8" s="618"/>
      <c r="BY8" s="607" t="s">
        <v>213</v>
      </c>
      <c r="BZ8" s="608"/>
      <c r="CA8" s="608"/>
      <c r="CB8" s="608"/>
      <c r="CC8" s="608"/>
      <c r="CD8" s="608"/>
      <c r="CE8" s="608"/>
      <c r="CF8" s="608"/>
      <c r="CG8" s="608"/>
      <c r="CH8" s="608"/>
      <c r="CI8" s="608"/>
      <c r="CJ8" s="608"/>
      <c r="CK8" s="608"/>
      <c r="CL8" s="609"/>
      <c r="CM8" s="610">
        <v>102681375</v>
      </c>
      <c r="CN8" s="611"/>
      <c r="CO8" s="611"/>
      <c r="CP8" s="611"/>
      <c r="CQ8" s="611"/>
      <c r="CR8" s="611"/>
      <c r="CS8" s="611"/>
      <c r="CT8" s="612"/>
      <c r="CU8" s="613">
        <v>15.5</v>
      </c>
      <c r="CV8" s="613"/>
      <c r="CW8" s="613"/>
      <c r="CX8" s="613"/>
      <c r="CY8" s="619">
        <v>1240728</v>
      </c>
      <c r="CZ8" s="611"/>
      <c r="DA8" s="611"/>
      <c r="DB8" s="611"/>
      <c r="DC8" s="611"/>
      <c r="DD8" s="611"/>
      <c r="DE8" s="611"/>
      <c r="DF8" s="611"/>
      <c r="DG8" s="611"/>
      <c r="DH8" s="611"/>
      <c r="DI8" s="611"/>
      <c r="DJ8" s="611"/>
      <c r="DK8" s="612"/>
      <c r="DL8" s="619">
        <v>92514386</v>
      </c>
      <c r="DM8" s="611"/>
      <c r="DN8" s="611"/>
      <c r="DO8" s="611"/>
      <c r="DP8" s="611"/>
      <c r="DQ8" s="611"/>
      <c r="DR8" s="611"/>
      <c r="DS8" s="611"/>
      <c r="DT8" s="611"/>
      <c r="DU8" s="611"/>
      <c r="DV8" s="611"/>
      <c r="DW8" s="611"/>
      <c r="DX8" s="620"/>
    </row>
    <row r="9" spans="2:138" ht="11.25" customHeight="1">
      <c r="B9" s="607" t="s">
        <v>214</v>
      </c>
      <c r="C9" s="608"/>
      <c r="D9" s="608"/>
      <c r="E9" s="608"/>
      <c r="F9" s="608"/>
      <c r="G9" s="608"/>
      <c r="H9" s="608"/>
      <c r="I9" s="608"/>
      <c r="J9" s="608"/>
      <c r="K9" s="608"/>
      <c r="L9" s="608"/>
      <c r="M9" s="608"/>
      <c r="N9" s="608"/>
      <c r="O9" s="608"/>
      <c r="P9" s="608"/>
      <c r="Q9" s="609"/>
      <c r="R9" s="610" t="s">
        <v>211</v>
      </c>
      <c r="S9" s="611"/>
      <c r="T9" s="611"/>
      <c r="U9" s="611"/>
      <c r="V9" s="611"/>
      <c r="W9" s="611"/>
      <c r="X9" s="611"/>
      <c r="Y9" s="612"/>
      <c r="Z9" s="613" t="s">
        <v>211</v>
      </c>
      <c r="AA9" s="613"/>
      <c r="AB9" s="613"/>
      <c r="AC9" s="613"/>
      <c r="AD9" s="614" t="s">
        <v>119</v>
      </c>
      <c r="AE9" s="614"/>
      <c r="AF9" s="614"/>
      <c r="AG9" s="614"/>
      <c r="AH9" s="614"/>
      <c r="AI9" s="614"/>
      <c r="AJ9" s="614"/>
      <c r="AK9" s="614"/>
      <c r="AL9" s="615" t="s">
        <v>211</v>
      </c>
      <c r="AM9" s="616"/>
      <c r="AN9" s="616"/>
      <c r="AO9" s="617"/>
      <c r="AP9" s="607" t="s">
        <v>215</v>
      </c>
      <c r="AQ9" s="608"/>
      <c r="AR9" s="608"/>
      <c r="AS9" s="608"/>
      <c r="AT9" s="608"/>
      <c r="AU9" s="608"/>
      <c r="AV9" s="608"/>
      <c r="AW9" s="608"/>
      <c r="AX9" s="608"/>
      <c r="AY9" s="608"/>
      <c r="AZ9" s="608"/>
      <c r="BA9" s="608"/>
      <c r="BB9" s="608"/>
      <c r="BC9" s="609"/>
      <c r="BD9" s="610">
        <v>37077388</v>
      </c>
      <c r="BE9" s="611"/>
      <c r="BF9" s="611"/>
      <c r="BG9" s="611"/>
      <c r="BH9" s="611"/>
      <c r="BI9" s="611"/>
      <c r="BJ9" s="611"/>
      <c r="BK9" s="612"/>
      <c r="BL9" s="613">
        <v>25.2</v>
      </c>
      <c r="BM9" s="613"/>
      <c r="BN9" s="613"/>
      <c r="BO9" s="613"/>
      <c r="BP9" s="614" t="s">
        <v>119</v>
      </c>
      <c r="BQ9" s="614"/>
      <c r="BR9" s="614"/>
      <c r="BS9" s="614"/>
      <c r="BT9" s="614"/>
      <c r="BU9" s="614"/>
      <c r="BV9" s="614"/>
      <c r="BW9" s="618"/>
      <c r="BY9" s="607" t="s">
        <v>216</v>
      </c>
      <c r="BZ9" s="608"/>
      <c r="CA9" s="608"/>
      <c r="CB9" s="608"/>
      <c r="CC9" s="608"/>
      <c r="CD9" s="608"/>
      <c r="CE9" s="608"/>
      <c r="CF9" s="608"/>
      <c r="CG9" s="608"/>
      <c r="CH9" s="608"/>
      <c r="CI9" s="608"/>
      <c r="CJ9" s="608"/>
      <c r="CK9" s="608"/>
      <c r="CL9" s="609"/>
      <c r="CM9" s="610">
        <v>20409183</v>
      </c>
      <c r="CN9" s="611"/>
      <c r="CO9" s="611"/>
      <c r="CP9" s="611"/>
      <c r="CQ9" s="611"/>
      <c r="CR9" s="611"/>
      <c r="CS9" s="611"/>
      <c r="CT9" s="612"/>
      <c r="CU9" s="613">
        <v>3.1</v>
      </c>
      <c r="CV9" s="613"/>
      <c r="CW9" s="613"/>
      <c r="CX9" s="613"/>
      <c r="CY9" s="619">
        <v>1015523</v>
      </c>
      <c r="CZ9" s="611"/>
      <c r="DA9" s="611"/>
      <c r="DB9" s="611"/>
      <c r="DC9" s="611"/>
      <c r="DD9" s="611"/>
      <c r="DE9" s="611"/>
      <c r="DF9" s="611"/>
      <c r="DG9" s="611"/>
      <c r="DH9" s="611"/>
      <c r="DI9" s="611"/>
      <c r="DJ9" s="611"/>
      <c r="DK9" s="612"/>
      <c r="DL9" s="619">
        <v>9187627</v>
      </c>
      <c r="DM9" s="611"/>
      <c r="DN9" s="611"/>
      <c r="DO9" s="611"/>
      <c r="DP9" s="611"/>
      <c r="DQ9" s="611"/>
      <c r="DR9" s="611"/>
      <c r="DS9" s="611"/>
      <c r="DT9" s="611"/>
      <c r="DU9" s="611"/>
      <c r="DV9" s="611"/>
      <c r="DW9" s="611"/>
      <c r="DX9" s="620"/>
    </row>
    <row r="10" spans="2:138" ht="11.25" customHeight="1">
      <c r="B10" s="607" t="s">
        <v>217</v>
      </c>
      <c r="C10" s="608"/>
      <c r="D10" s="608"/>
      <c r="E10" s="608"/>
      <c r="F10" s="608"/>
      <c r="G10" s="608"/>
      <c r="H10" s="608"/>
      <c r="I10" s="608"/>
      <c r="J10" s="608"/>
      <c r="K10" s="608"/>
      <c r="L10" s="608"/>
      <c r="M10" s="608"/>
      <c r="N10" s="608"/>
      <c r="O10" s="608"/>
      <c r="P10" s="608"/>
      <c r="Q10" s="609"/>
      <c r="R10" s="610">
        <v>91686</v>
      </c>
      <c r="S10" s="611"/>
      <c r="T10" s="611"/>
      <c r="U10" s="611"/>
      <c r="V10" s="611"/>
      <c r="W10" s="611"/>
      <c r="X10" s="611"/>
      <c r="Y10" s="612"/>
      <c r="Z10" s="613">
        <v>0</v>
      </c>
      <c r="AA10" s="613"/>
      <c r="AB10" s="613"/>
      <c r="AC10" s="613"/>
      <c r="AD10" s="614">
        <v>91686</v>
      </c>
      <c r="AE10" s="614"/>
      <c r="AF10" s="614"/>
      <c r="AG10" s="614"/>
      <c r="AH10" s="614"/>
      <c r="AI10" s="614"/>
      <c r="AJ10" s="614"/>
      <c r="AK10" s="614"/>
      <c r="AL10" s="615">
        <v>0</v>
      </c>
      <c r="AM10" s="616"/>
      <c r="AN10" s="616"/>
      <c r="AO10" s="617"/>
      <c r="AP10" s="607" t="s">
        <v>218</v>
      </c>
      <c r="AQ10" s="608"/>
      <c r="AR10" s="608"/>
      <c r="AS10" s="608"/>
      <c r="AT10" s="608"/>
      <c r="AU10" s="608"/>
      <c r="AV10" s="608"/>
      <c r="AW10" s="608"/>
      <c r="AX10" s="608"/>
      <c r="AY10" s="608"/>
      <c r="AZ10" s="608"/>
      <c r="BA10" s="608"/>
      <c r="BB10" s="608"/>
      <c r="BC10" s="609"/>
      <c r="BD10" s="610">
        <v>1380895</v>
      </c>
      <c r="BE10" s="611"/>
      <c r="BF10" s="611"/>
      <c r="BG10" s="611"/>
      <c r="BH10" s="611"/>
      <c r="BI10" s="611"/>
      <c r="BJ10" s="611"/>
      <c r="BK10" s="612"/>
      <c r="BL10" s="613">
        <v>0.9</v>
      </c>
      <c r="BM10" s="613"/>
      <c r="BN10" s="613"/>
      <c r="BO10" s="613"/>
      <c r="BP10" s="614">
        <v>65734</v>
      </c>
      <c r="BQ10" s="614"/>
      <c r="BR10" s="614"/>
      <c r="BS10" s="614"/>
      <c r="BT10" s="614"/>
      <c r="BU10" s="614"/>
      <c r="BV10" s="614"/>
      <c r="BW10" s="618"/>
      <c r="BY10" s="607" t="s">
        <v>219</v>
      </c>
      <c r="BZ10" s="608"/>
      <c r="CA10" s="608"/>
      <c r="CB10" s="608"/>
      <c r="CC10" s="608"/>
      <c r="CD10" s="608"/>
      <c r="CE10" s="608"/>
      <c r="CF10" s="608"/>
      <c r="CG10" s="608"/>
      <c r="CH10" s="608"/>
      <c r="CI10" s="608"/>
      <c r="CJ10" s="608"/>
      <c r="CK10" s="608"/>
      <c r="CL10" s="609"/>
      <c r="CM10" s="610">
        <v>2190507</v>
      </c>
      <c r="CN10" s="611"/>
      <c r="CO10" s="611"/>
      <c r="CP10" s="611"/>
      <c r="CQ10" s="611"/>
      <c r="CR10" s="611"/>
      <c r="CS10" s="611"/>
      <c r="CT10" s="612"/>
      <c r="CU10" s="613">
        <v>0.3</v>
      </c>
      <c r="CV10" s="613"/>
      <c r="CW10" s="613"/>
      <c r="CX10" s="613"/>
      <c r="CY10" s="619">
        <v>103068</v>
      </c>
      <c r="CZ10" s="611"/>
      <c r="DA10" s="611"/>
      <c r="DB10" s="611"/>
      <c r="DC10" s="611"/>
      <c r="DD10" s="611"/>
      <c r="DE10" s="611"/>
      <c r="DF10" s="611"/>
      <c r="DG10" s="611"/>
      <c r="DH10" s="611"/>
      <c r="DI10" s="611"/>
      <c r="DJ10" s="611"/>
      <c r="DK10" s="612"/>
      <c r="DL10" s="619">
        <v>1054549</v>
      </c>
      <c r="DM10" s="611"/>
      <c r="DN10" s="611"/>
      <c r="DO10" s="611"/>
      <c r="DP10" s="611"/>
      <c r="DQ10" s="611"/>
      <c r="DR10" s="611"/>
      <c r="DS10" s="611"/>
      <c r="DT10" s="611"/>
      <c r="DU10" s="611"/>
      <c r="DV10" s="611"/>
      <c r="DW10" s="611"/>
      <c r="DX10" s="620"/>
    </row>
    <row r="11" spans="2:138" ht="11.25" customHeight="1">
      <c r="B11" s="607" t="s">
        <v>220</v>
      </c>
      <c r="C11" s="608"/>
      <c r="D11" s="608"/>
      <c r="E11" s="608"/>
      <c r="F11" s="608"/>
      <c r="G11" s="608"/>
      <c r="H11" s="608"/>
      <c r="I11" s="608"/>
      <c r="J11" s="608"/>
      <c r="K11" s="608"/>
      <c r="L11" s="608"/>
      <c r="M11" s="608"/>
      <c r="N11" s="608"/>
      <c r="O11" s="608"/>
      <c r="P11" s="608"/>
      <c r="Q11" s="609"/>
      <c r="R11" s="610">
        <v>21398</v>
      </c>
      <c r="S11" s="611"/>
      <c r="T11" s="611"/>
      <c r="U11" s="611"/>
      <c r="V11" s="611"/>
      <c r="W11" s="611"/>
      <c r="X11" s="611"/>
      <c r="Y11" s="612"/>
      <c r="Z11" s="613">
        <v>0</v>
      </c>
      <c r="AA11" s="613"/>
      <c r="AB11" s="613"/>
      <c r="AC11" s="613"/>
      <c r="AD11" s="614">
        <v>21398</v>
      </c>
      <c r="AE11" s="614"/>
      <c r="AF11" s="614"/>
      <c r="AG11" s="614"/>
      <c r="AH11" s="614"/>
      <c r="AI11" s="614"/>
      <c r="AJ11" s="614"/>
      <c r="AK11" s="614"/>
      <c r="AL11" s="615">
        <v>0</v>
      </c>
      <c r="AM11" s="616"/>
      <c r="AN11" s="616"/>
      <c r="AO11" s="617"/>
      <c r="AP11" s="607" t="s">
        <v>221</v>
      </c>
      <c r="AQ11" s="608"/>
      <c r="AR11" s="608"/>
      <c r="AS11" s="608"/>
      <c r="AT11" s="608"/>
      <c r="AU11" s="608"/>
      <c r="AV11" s="608"/>
      <c r="AW11" s="608"/>
      <c r="AX11" s="608"/>
      <c r="AY11" s="608"/>
      <c r="AZ11" s="608"/>
      <c r="BA11" s="608"/>
      <c r="BB11" s="608"/>
      <c r="BC11" s="609"/>
      <c r="BD11" s="610">
        <v>3188520</v>
      </c>
      <c r="BE11" s="611"/>
      <c r="BF11" s="611"/>
      <c r="BG11" s="611"/>
      <c r="BH11" s="611"/>
      <c r="BI11" s="611"/>
      <c r="BJ11" s="611"/>
      <c r="BK11" s="612"/>
      <c r="BL11" s="613">
        <v>2.2000000000000002</v>
      </c>
      <c r="BM11" s="613"/>
      <c r="BN11" s="613"/>
      <c r="BO11" s="613"/>
      <c r="BP11" s="614">
        <v>327451</v>
      </c>
      <c r="BQ11" s="614"/>
      <c r="BR11" s="614"/>
      <c r="BS11" s="614"/>
      <c r="BT11" s="614"/>
      <c r="BU11" s="614"/>
      <c r="BV11" s="614"/>
      <c r="BW11" s="618"/>
      <c r="BY11" s="607" t="s">
        <v>222</v>
      </c>
      <c r="BZ11" s="608"/>
      <c r="CA11" s="608"/>
      <c r="CB11" s="608"/>
      <c r="CC11" s="608"/>
      <c r="CD11" s="608"/>
      <c r="CE11" s="608"/>
      <c r="CF11" s="608"/>
      <c r="CG11" s="608"/>
      <c r="CH11" s="608"/>
      <c r="CI11" s="608"/>
      <c r="CJ11" s="608"/>
      <c r="CK11" s="608"/>
      <c r="CL11" s="609"/>
      <c r="CM11" s="610">
        <v>56335172</v>
      </c>
      <c r="CN11" s="611"/>
      <c r="CO11" s="611"/>
      <c r="CP11" s="611"/>
      <c r="CQ11" s="611"/>
      <c r="CR11" s="611"/>
      <c r="CS11" s="611"/>
      <c r="CT11" s="612"/>
      <c r="CU11" s="613">
        <v>8.5</v>
      </c>
      <c r="CV11" s="613"/>
      <c r="CW11" s="613"/>
      <c r="CX11" s="613"/>
      <c r="CY11" s="619">
        <v>37454707</v>
      </c>
      <c r="CZ11" s="611"/>
      <c r="DA11" s="611"/>
      <c r="DB11" s="611"/>
      <c r="DC11" s="611"/>
      <c r="DD11" s="611"/>
      <c r="DE11" s="611"/>
      <c r="DF11" s="611"/>
      <c r="DG11" s="611"/>
      <c r="DH11" s="611"/>
      <c r="DI11" s="611"/>
      <c r="DJ11" s="611"/>
      <c r="DK11" s="612"/>
      <c r="DL11" s="619">
        <v>13950999</v>
      </c>
      <c r="DM11" s="611"/>
      <c r="DN11" s="611"/>
      <c r="DO11" s="611"/>
      <c r="DP11" s="611"/>
      <c r="DQ11" s="611"/>
      <c r="DR11" s="611"/>
      <c r="DS11" s="611"/>
      <c r="DT11" s="611"/>
      <c r="DU11" s="611"/>
      <c r="DV11" s="611"/>
      <c r="DW11" s="611"/>
      <c r="DX11" s="620"/>
    </row>
    <row r="12" spans="2:138" ht="11.25" customHeight="1">
      <c r="B12" s="607" t="s">
        <v>223</v>
      </c>
      <c r="C12" s="608"/>
      <c r="D12" s="608"/>
      <c r="E12" s="608"/>
      <c r="F12" s="608"/>
      <c r="G12" s="608"/>
      <c r="H12" s="608"/>
      <c r="I12" s="608"/>
      <c r="J12" s="608"/>
      <c r="K12" s="608"/>
      <c r="L12" s="608"/>
      <c r="M12" s="608"/>
      <c r="N12" s="608"/>
      <c r="O12" s="608"/>
      <c r="P12" s="608"/>
      <c r="Q12" s="609"/>
      <c r="R12" s="610">
        <v>21761151</v>
      </c>
      <c r="S12" s="611"/>
      <c r="T12" s="611"/>
      <c r="U12" s="611"/>
      <c r="V12" s="611"/>
      <c r="W12" s="611"/>
      <c r="X12" s="611"/>
      <c r="Y12" s="612"/>
      <c r="Z12" s="613">
        <v>3.2</v>
      </c>
      <c r="AA12" s="613"/>
      <c r="AB12" s="613"/>
      <c r="AC12" s="613"/>
      <c r="AD12" s="614">
        <v>21761151</v>
      </c>
      <c r="AE12" s="614"/>
      <c r="AF12" s="614"/>
      <c r="AG12" s="614"/>
      <c r="AH12" s="614"/>
      <c r="AI12" s="614"/>
      <c r="AJ12" s="614"/>
      <c r="AK12" s="614"/>
      <c r="AL12" s="615">
        <v>6</v>
      </c>
      <c r="AM12" s="616"/>
      <c r="AN12" s="616"/>
      <c r="AO12" s="617"/>
      <c r="AP12" s="607" t="s">
        <v>224</v>
      </c>
      <c r="AQ12" s="608"/>
      <c r="AR12" s="608"/>
      <c r="AS12" s="608"/>
      <c r="AT12" s="608"/>
      <c r="AU12" s="608"/>
      <c r="AV12" s="608"/>
      <c r="AW12" s="608"/>
      <c r="AX12" s="608"/>
      <c r="AY12" s="608"/>
      <c r="AZ12" s="608"/>
      <c r="BA12" s="608"/>
      <c r="BB12" s="608"/>
      <c r="BC12" s="609"/>
      <c r="BD12" s="610">
        <v>384734</v>
      </c>
      <c r="BE12" s="611"/>
      <c r="BF12" s="611"/>
      <c r="BG12" s="611"/>
      <c r="BH12" s="611"/>
      <c r="BI12" s="611"/>
      <c r="BJ12" s="611"/>
      <c r="BK12" s="612"/>
      <c r="BL12" s="613">
        <v>0.3</v>
      </c>
      <c r="BM12" s="613"/>
      <c r="BN12" s="613"/>
      <c r="BO12" s="613"/>
      <c r="BP12" s="614" t="s">
        <v>211</v>
      </c>
      <c r="BQ12" s="614"/>
      <c r="BR12" s="614"/>
      <c r="BS12" s="614"/>
      <c r="BT12" s="614"/>
      <c r="BU12" s="614"/>
      <c r="BV12" s="614"/>
      <c r="BW12" s="618"/>
      <c r="BY12" s="607" t="s">
        <v>225</v>
      </c>
      <c r="BZ12" s="608"/>
      <c r="CA12" s="608"/>
      <c r="CB12" s="608"/>
      <c r="CC12" s="608"/>
      <c r="CD12" s="608"/>
      <c r="CE12" s="608"/>
      <c r="CF12" s="608"/>
      <c r="CG12" s="608"/>
      <c r="CH12" s="608"/>
      <c r="CI12" s="608"/>
      <c r="CJ12" s="608"/>
      <c r="CK12" s="608"/>
      <c r="CL12" s="609"/>
      <c r="CM12" s="610">
        <v>32339031</v>
      </c>
      <c r="CN12" s="611"/>
      <c r="CO12" s="611"/>
      <c r="CP12" s="611"/>
      <c r="CQ12" s="611"/>
      <c r="CR12" s="611"/>
      <c r="CS12" s="611"/>
      <c r="CT12" s="612"/>
      <c r="CU12" s="613">
        <v>4.9000000000000004</v>
      </c>
      <c r="CV12" s="613"/>
      <c r="CW12" s="613"/>
      <c r="CX12" s="613"/>
      <c r="CY12" s="619">
        <v>3271871</v>
      </c>
      <c r="CZ12" s="611"/>
      <c r="DA12" s="611"/>
      <c r="DB12" s="611"/>
      <c r="DC12" s="611"/>
      <c r="DD12" s="611"/>
      <c r="DE12" s="611"/>
      <c r="DF12" s="611"/>
      <c r="DG12" s="611"/>
      <c r="DH12" s="611"/>
      <c r="DI12" s="611"/>
      <c r="DJ12" s="611"/>
      <c r="DK12" s="612"/>
      <c r="DL12" s="619">
        <v>8450468</v>
      </c>
      <c r="DM12" s="611"/>
      <c r="DN12" s="611"/>
      <c r="DO12" s="611"/>
      <c r="DP12" s="611"/>
      <c r="DQ12" s="611"/>
      <c r="DR12" s="611"/>
      <c r="DS12" s="611"/>
      <c r="DT12" s="611"/>
      <c r="DU12" s="611"/>
      <c r="DV12" s="611"/>
      <c r="DW12" s="611"/>
      <c r="DX12" s="620"/>
    </row>
    <row r="13" spans="2:138" ht="11.25" customHeight="1">
      <c r="B13" s="607" t="s">
        <v>226</v>
      </c>
      <c r="C13" s="608"/>
      <c r="D13" s="608"/>
      <c r="E13" s="608"/>
      <c r="F13" s="608"/>
      <c r="G13" s="608"/>
      <c r="H13" s="608"/>
      <c r="I13" s="608"/>
      <c r="J13" s="608"/>
      <c r="K13" s="608"/>
      <c r="L13" s="608"/>
      <c r="M13" s="608"/>
      <c r="N13" s="608"/>
      <c r="O13" s="608"/>
      <c r="P13" s="608"/>
      <c r="Q13" s="609"/>
      <c r="R13" s="610" t="s">
        <v>119</v>
      </c>
      <c r="S13" s="611"/>
      <c r="T13" s="611"/>
      <c r="U13" s="611"/>
      <c r="V13" s="611"/>
      <c r="W13" s="611"/>
      <c r="X13" s="611"/>
      <c r="Y13" s="612"/>
      <c r="Z13" s="613" t="s">
        <v>119</v>
      </c>
      <c r="AA13" s="613"/>
      <c r="AB13" s="613"/>
      <c r="AC13" s="613"/>
      <c r="AD13" s="614" t="s">
        <v>206</v>
      </c>
      <c r="AE13" s="614"/>
      <c r="AF13" s="614"/>
      <c r="AG13" s="614"/>
      <c r="AH13" s="614"/>
      <c r="AI13" s="614"/>
      <c r="AJ13" s="614"/>
      <c r="AK13" s="614"/>
      <c r="AL13" s="615" t="s">
        <v>119</v>
      </c>
      <c r="AM13" s="616"/>
      <c r="AN13" s="616"/>
      <c r="AO13" s="617"/>
      <c r="AP13" s="607" t="s">
        <v>227</v>
      </c>
      <c r="AQ13" s="608"/>
      <c r="AR13" s="608"/>
      <c r="AS13" s="608"/>
      <c r="AT13" s="608"/>
      <c r="AU13" s="608"/>
      <c r="AV13" s="608"/>
      <c r="AW13" s="608"/>
      <c r="AX13" s="608"/>
      <c r="AY13" s="608"/>
      <c r="AZ13" s="608"/>
      <c r="BA13" s="608"/>
      <c r="BB13" s="608"/>
      <c r="BC13" s="609"/>
      <c r="BD13" s="610">
        <v>548588</v>
      </c>
      <c r="BE13" s="611"/>
      <c r="BF13" s="611"/>
      <c r="BG13" s="611"/>
      <c r="BH13" s="611"/>
      <c r="BI13" s="611"/>
      <c r="BJ13" s="611"/>
      <c r="BK13" s="612"/>
      <c r="BL13" s="613">
        <v>0.4</v>
      </c>
      <c r="BM13" s="613"/>
      <c r="BN13" s="613"/>
      <c r="BO13" s="613"/>
      <c r="BP13" s="614" t="s">
        <v>211</v>
      </c>
      <c r="BQ13" s="614"/>
      <c r="BR13" s="614"/>
      <c r="BS13" s="614"/>
      <c r="BT13" s="614"/>
      <c r="BU13" s="614"/>
      <c r="BV13" s="614"/>
      <c r="BW13" s="618"/>
      <c r="BY13" s="607" t="s">
        <v>228</v>
      </c>
      <c r="BZ13" s="608"/>
      <c r="CA13" s="608"/>
      <c r="CB13" s="608"/>
      <c r="CC13" s="608"/>
      <c r="CD13" s="608"/>
      <c r="CE13" s="608"/>
      <c r="CF13" s="608"/>
      <c r="CG13" s="608"/>
      <c r="CH13" s="608"/>
      <c r="CI13" s="608"/>
      <c r="CJ13" s="608"/>
      <c r="CK13" s="608"/>
      <c r="CL13" s="609"/>
      <c r="CM13" s="610">
        <v>80075504</v>
      </c>
      <c r="CN13" s="611"/>
      <c r="CO13" s="611"/>
      <c r="CP13" s="611"/>
      <c r="CQ13" s="611"/>
      <c r="CR13" s="611"/>
      <c r="CS13" s="611"/>
      <c r="CT13" s="612"/>
      <c r="CU13" s="613">
        <v>12.1</v>
      </c>
      <c r="CV13" s="613"/>
      <c r="CW13" s="613"/>
      <c r="CX13" s="613"/>
      <c r="CY13" s="619">
        <v>70465273</v>
      </c>
      <c r="CZ13" s="611"/>
      <c r="DA13" s="611"/>
      <c r="DB13" s="611"/>
      <c r="DC13" s="611"/>
      <c r="DD13" s="611"/>
      <c r="DE13" s="611"/>
      <c r="DF13" s="611"/>
      <c r="DG13" s="611"/>
      <c r="DH13" s="611"/>
      <c r="DI13" s="611"/>
      <c r="DJ13" s="611"/>
      <c r="DK13" s="612"/>
      <c r="DL13" s="619">
        <v>10168288</v>
      </c>
      <c r="DM13" s="611"/>
      <c r="DN13" s="611"/>
      <c r="DO13" s="611"/>
      <c r="DP13" s="611"/>
      <c r="DQ13" s="611"/>
      <c r="DR13" s="611"/>
      <c r="DS13" s="611"/>
      <c r="DT13" s="611"/>
      <c r="DU13" s="611"/>
      <c r="DV13" s="611"/>
      <c r="DW13" s="611"/>
      <c r="DX13" s="620"/>
    </row>
    <row r="14" spans="2:138" ht="11.25" customHeight="1">
      <c r="B14" s="607" t="s">
        <v>229</v>
      </c>
      <c r="C14" s="608"/>
      <c r="D14" s="608"/>
      <c r="E14" s="608"/>
      <c r="F14" s="608"/>
      <c r="G14" s="608"/>
      <c r="H14" s="608"/>
      <c r="I14" s="608"/>
      <c r="J14" s="608"/>
      <c r="K14" s="608"/>
      <c r="L14" s="608"/>
      <c r="M14" s="608"/>
      <c r="N14" s="608"/>
      <c r="O14" s="608"/>
      <c r="P14" s="608"/>
      <c r="Q14" s="609"/>
      <c r="R14" s="610">
        <v>465134</v>
      </c>
      <c r="S14" s="611"/>
      <c r="T14" s="611"/>
      <c r="U14" s="611"/>
      <c r="V14" s="611"/>
      <c r="W14" s="611"/>
      <c r="X14" s="611"/>
      <c r="Y14" s="612"/>
      <c r="Z14" s="613">
        <v>0.1</v>
      </c>
      <c r="AA14" s="613"/>
      <c r="AB14" s="613"/>
      <c r="AC14" s="613"/>
      <c r="AD14" s="614">
        <v>465134</v>
      </c>
      <c r="AE14" s="614"/>
      <c r="AF14" s="614"/>
      <c r="AG14" s="614"/>
      <c r="AH14" s="614"/>
      <c r="AI14" s="614"/>
      <c r="AJ14" s="614"/>
      <c r="AK14" s="614"/>
      <c r="AL14" s="615">
        <v>0.1</v>
      </c>
      <c r="AM14" s="616"/>
      <c r="AN14" s="616"/>
      <c r="AO14" s="617"/>
      <c r="AP14" s="607" t="s">
        <v>230</v>
      </c>
      <c r="AQ14" s="608"/>
      <c r="AR14" s="608"/>
      <c r="AS14" s="608"/>
      <c r="AT14" s="608"/>
      <c r="AU14" s="608"/>
      <c r="AV14" s="608"/>
      <c r="AW14" s="608"/>
      <c r="AX14" s="608"/>
      <c r="AY14" s="608"/>
      <c r="AZ14" s="608"/>
      <c r="BA14" s="608"/>
      <c r="BB14" s="608"/>
      <c r="BC14" s="609"/>
      <c r="BD14" s="610">
        <v>558706</v>
      </c>
      <c r="BE14" s="611"/>
      <c r="BF14" s="611"/>
      <c r="BG14" s="611"/>
      <c r="BH14" s="611"/>
      <c r="BI14" s="611"/>
      <c r="BJ14" s="611"/>
      <c r="BK14" s="612"/>
      <c r="BL14" s="613">
        <v>0.4</v>
      </c>
      <c r="BM14" s="613"/>
      <c r="BN14" s="613"/>
      <c r="BO14" s="613"/>
      <c r="BP14" s="614" t="s">
        <v>211</v>
      </c>
      <c r="BQ14" s="614"/>
      <c r="BR14" s="614"/>
      <c r="BS14" s="614"/>
      <c r="BT14" s="614"/>
      <c r="BU14" s="614"/>
      <c r="BV14" s="614"/>
      <c r="BW14" s="618"/>
      <c r="BY14" s="607" t="s">
        <v>231</v>
      </c>
      <c r="BZ14" s="608"/>
      <c r="CA14" s="608"/>
      <c r="CB14" s="608"/>
      <c r="CC14" s="608"/>
      <c r="CD14" s="608"/>
      <c r="CE14" s="608"/>
      <c r="CF14" s="608"/>
      <c r="CG14" s="608"/>
      <c r="CH14" s="608"/>
      <c r="CI14" s="608"/>
      <c r="CJ14" s="608"/>
      <c r="CK14" s="608"/>
      <c r="CL14" s="609"/>
      <c r="CM14" s="610">
        <v>38489905</v>
      </c>
      <c r="CN14" s="611"/>
      <c r="CO14" s="611"/>
      <c r="CP14" s="611"/>
      <c r="CQ14" s="611"/>
      <c r="CR14" s="611"/>
      <c r="CS14" s="611"/>
      <c r="CT14" s="612"/>
      <c r="CU14" s="613">
        <v>5.8</v>
      </c>
      <c r="CV14" s="613"/>
      <c r="CW14" s="613"/>
      <c r="CX14" s="613"/>
      <c r="CY14" s="619">
        <v>3184203</v>
      </c>
      <c r="CZ14" s="611"/>
      <c r="DA14" s="611"/>
      <c r="DB14" s="611"/>
      <c r="DC14" s="611"/>
      <c r="DD14" s="611"/>
      <c r="DE14" s="611"/>
      <c r="DF14" s="611"/>
      <c r="DG14" s="611"/>
      <c r="DH14" s="611"/>
      <c r="DI14" s="611"/>
      <c r="DJ14" s="611"/>
      <c r="DK14" s="612"/>
      <c r="DL14" s="619">
        <v>34279764</v>
      </c>
      <c r="DM14" s="611"/>
      <c r="DN14" s="611"/>
      <c r="DO14" s="611"/>
      <c r="DP14" s="611"/>
      <c r="DQ14" s="611"/>
      <c r="DR14" s="611"/>
      <c r="DS14" s="611"/>
      <c r="DT14" s="611"/>
      <c r="DU14" s="611"/>
      <c r="DV14" s="611"/>
      <c r="DW14" s="611"/>
      <c r="DX14" s="620"/>
    </row>
    <row r="15" spans="2:138" ht="11.25" customHeight="1">
      <c r="B15" s="607" t="s">
        <v>232</v>
      </c>
      <c r="C15" s="608"/>
      <c r="D15" s="608"/>
      <c r="E15" s="608"/>
      <c r="F15" s="608"/>
      <c r="G15" s="608"/>
      <c r="H15" s="608"/>
      <c r="I15" s="608"/>
      <c r="J15" s="608"/>
      <c r="K15" s="608"/>
      <c r="L15" s="608"/>
      <c r="M15" s="608"/>
      <c r="N15" s="608"/>
      <c r="O15" s="608"/>
      <c r="P15" s="608"/>
      <c r="Q15" s="609"/>
      <c r="R15" s="610">
        <v>218926808</v>
      </c>
      <c r="S15" s="611"/>
      <c r="T15" s="611"/>
      <c r="U15" s="611"/>
      <c r="V15" s="611"/>
      <c r="W15" s="611"/>
      <c r="X15" s="611"/>
      <c r="Y15" s="612"/>
      <c r="Z15" s="613">
        <v>32.1</v>
      </c>
      <c r="AA15" s="613"/>
      <c r="AB15" s="613"/>
      <c r="AC15" s="613"/>
      <c r="AD15" s="614">
        <v>215671074</v>
      </c>
      <c r="AE15" s="614"/>
      <c r="AF15" s="614"/>
      <c r="AG15" s="614"/>
      <c r="AH15" s="614"/>
      <c r="AI15" s="614"/>
      <c r="AJ15" s="614"/>
      <c r="AK15" s="614"/>
      <c r="AL15" s="615">
        <v>59.9</v>
      </c>
      <c r="AM15" s="616"/>
      <c r="AN15" s="616"/>
      <c r="AO15" s="617"/>
      <c r="AP15" s="607" t="s">
        <v>233</v>
      </c>
      <c r="AQ15" s="608"/>
      <c r="AR15" s="608"/>
      <c r="AS15" s="608"/>
      <c r="AT15" s="608"/>
      <c r="AU15" s="608"/>
      <c r="AV15" s="608"/>
      <c r="AW15" s="608"/>
      <c r="AX15" s="608"/>
      <c r="AY15" s="608"/>
      <c r="AZ15" s="608"/>
      <c r="BA15" s="608"/>
      <c r="BB15" s="608"/>
      <c r="BC15" s="609"/>
      <c r="BD15" s="610">
        <v>25019335</v>
      </c>
      <c r="BE15" s="611"/>
      <c r="BF15" s="611"/>
      <c r="BG15" s="611"/>
      <c r="BH15" s="611"/>
      <c r="BI15" s="611"/>
      <c r="BJ15" s="611"/>
      <c r="BK15" s="612"/>
      <c r="BL15" s="613">
        <v>17</v>
      </c>
      <c r="BM15" s="613"/>
      <c r="BN15" s="613"/>
      <c r="BO15" s="613"/>
      <c r="BP15" s="614" t="s">
        <v>119</v>
      </c>
      <c r="BQ15" s="614"/>
      <c r="BR15" s="614"/>
      <c r="BS15" s="614"/>
      <c r="BT15" s="614"/>
      <c r="BU15" s="614"/>
      <c r="BV15" s="614"/>
      <c r="BW15" s="618"/>
      <c r="BY15" s="607" t="s">
        <v>234</v>
      </c>
      <c r="BZ15" s="608"/>
      <c r="CA15" s="608"/>
      <c r="CB15" s="608"/>
      <c r="CC15" s="608"/>
      <c r="CD15" s="608"/>
      <c r="CE15" s="608"/>
      <c r="CF15" s="608"/>
      <c r="CG15" s="608"/>
      <c r="CH15" s="608"/>
      <c r="CI15" s="608"/>
      <c r="CJ15" s="608"/>
      <c r="CK15" s="608"/>
      <c r="CL15" s="609"/>
      <c r="CM15" s="610" t="s">
        <v>211</v>
      </c>
      <c r="CN15" s="611"/>
      <c r="CO15" s="611"/>
      <c r="CP15" s="611"/>
      <c r="CQ15" s="611"/>
      <c r="CR15" s="611"/>
      <c r="CS15" s="611"/>
      <c r="CT15" s="612"/>
      <c r="CU15" s="613" t="s">
        <v>206</v>
      </c>
      <c r="CV15" s="613"/>
      <c r="CW15" s="613"/>
      <c r="CX15" s="613"/>
      <c r="CY15" s="619" t="s">
        <v>206</v>
      </c>
      <c r="CZ15" s="611"/>
      <c r="DA15" s="611"/>
      <c r="DB15" s="611"/>
      <c r="DC15" s="611"/>
      <c r="DD15" s="611"/>
      <c r="DE15" s="611"/>
      <c r="DF15" s="611"/>
      <c r="DG15" s="611"/>
      <c r="DH15" s="611"/>
      <c r="DI15" s="611"/>
      <c r="DJ15" s="611"/>
      <c r="DK15" s="612"/>
      <c r="DL15" s="619" t="s">
        <v>119</v>
      </c>
      <c r="DM15" s="611"/>
      <c r="DN15" s="611"/>
      <c r="DO15" s="611"/>
      <c r="DP15" s="611"/>
      <c r="DQ15" s="611"/>
      <c r="DR15" s="611"/>
      <c r="DS15" s="611"/>
      <c r="DT15" s="611"/>
      <c r="DU15" s="611"/>
      <c r="DV15" s="611"/>
      <c r="DW15" s="611"/>
      <c r="DX15" s="620"/>
    </row>
    <row r="16" spans="2:138" ht="11.25" customHeight="1">
      <c r="B16" s="607" t="s">
        <v>235</v>
      </c>
      <c r="C16" s="608"/>
      <c r="D16" s="608"/>
      <c r="E16" s="608"/>
      <c r="F16" s="608"/>
      <c r="G16" s="608"/>
      <c r="H16" s="608"/>
      <c r="I16" s="608"/>
      <c r="J16" s="608"/>
      <c r="K16" s="608"/>
      <c r="L16" s="608"/>
      <c r="M16" s="608"/>
      <c r="N16" s="608"/>
      <c r="O16" s="608"/>
      <c r="P16" s="608"/>
      <c r="Q16" s="609"/>
      <c r="R16" s="610">
        <v>215671074</v>
      </c>
      <c r="S16" s="611"/>
      <c r="T16" s="611"/>
      <c r="U16" s="611"/>
      <c r="V16" s="611"/>
      <c r="W16" s="611"/>
      <c r="X16" s="611"/>
      <c r="Y16" s="612"/>
      <c r="Z16" s="615">
        <v>31.7</v>
      </c>
      <c r="AA16" s="616"/>
      <c r="AB16" s="616"/>
      <c r="AC16" s="621"/>
      <c r="AD16" s="619">
        <v>215671074</v>
      </c>
      <c r="AE16" s="611"/>
      <c r="AF16" s="611"/>
      <c r="AG16" s="611"/>
      <c r="AH16" s="611"/>
      <c r="AI16" s="611"/>
      <c r="AJ16" s="611"/>
      <c r="AK16" s="612"/>
      <c r="AL16" s="615">
        <v>59.9</v>
      </c>
      <c r="AM16" s="616"/>
      <c r="AN16" s="616"/>
      <c r="AO16" s="617"/>
      <c r="AP16" s="607" t="s">
        <v>236</v>
      </c>
      <c r="AQ16" s="608"/>
      <c r="AR16" s="608"/>
      <c r="AS16" s="608"/>
      <c r="AT16" s="608"/>
      <c r="AU16" s="608"/>
      <c r="AV16" s="608"/>
      <c r="AW16" s="608"/>
      <c r="AX16" s="608"/>
      <c r="AY16" s="608"/>
      <c r="AZ16" s="608"/>
      <c r="BA16" s="608"/>
      <c r="BB16" s="608"/>
      <c r="BC16" s="609"/>
      <c r="BD16" s="610">
        <v>1352770</v>
      </c>
      <c r="BE16" s="611"/>
      <c r="BF16" s="611"/>
      <c r="BG16" s="611"/>
      <c r="BH16" s="611"/>
      <c r="BI16" s="611"/>
      <c r="BJ16" s="611"/>
      <c r="BK16" s="612"/>
      <c r="BL16" s="613">
        <v>0.9</v>
      </c>
      <c r="BM16" s="613"/>
      <c r="BN16" s="613"/>
      <c r="BO16" s="613"/>
      <c r="BP16" s="614" t="s">
        <v>119</v>
      </c>
      <c r="BQ16" s="614"/>
      <c r="BR16" s="614"/>
      <c r="BS16" s="614"/>
      <c r="BT16" s="614"/>
      <c r="BU16" s="614"/>
      <c r="BV16" s="614"/>
      <c r="BW16" s="618"/>
      <c r="BY16" s="607" t="s">
        <v>237</v>
      </c>
      <c r="BZ16" s="608"/>
      <c r="CA16" s="608"/>
      <c r="CB16" s="608"/>
      <c r="CC16" s="608"/>
      <c r="CD16" s="608"/>
      <c r="CE16" s="608"/>
      <c r="CF16" s="608"/>
      <c r="CG16" s="608"/>
      <c r="CH16" s="608"/>
      <c r="CI16" s="608"/>
      <c r="CJ16" s="608"/>
      <c r="CK16" s="608"/>
      <c r="CL16" s="609"/>
      <c r="CM16" s="610">
        <v>154618570</v>
      </c>
      <c r="CN16" s="611"/>
      <c r="CO16" s="611"/>
      <c r="CP16" s="611"/>
      <c r="CQ16" s="611"/>
      <c r="CR16" s="611"/>
      <c r="CS16" s="611"/>
      <c r="CT16" s="612"/>
      <c r="CU16" s="613">
        <v>23.3</v>
      </c>
      <c r="CV16" s="613"/>
      <c r="CW16" s="613"/>
      <c r="CX16" s="613"/>
      <c r="CY16" s="619">
        <v>9402105</v>
      </c>
      <c r="CZ16" s="611"/>
      <c r="DA16" s="611"/>
      <c r="DB16" s="611"/>
      <c r="DC16" s="611"/>
      <c r="DD16" s="611"/>
      <c r="DE16" s="611"/>
      <c r="DF16" s="611"/>
      <c r="DG16" s="611"/>
      <c r="DH16" s="611"/>
      <c r="DI16" s="611"/>
      <c r="DJ16" s="611"/>
      <c r="DK16" s="612"/>
      <c r="DL16" s="619">
        <v>114103130</v>
      </c>
      <c r="DM16" s="611"/>
      <c r="DN16" s="611"/>
      <c r="DO16" s="611"/>
      <c r="DP16" s="611"/>
      <c r="DQ16" s="611"/>
      <c r="DR16" s="611"/>
      <c r="DS16" s="611"/>
      <c r="DT16" s="611"/>
      <c r="DU16" s="611"/>
      <c r="DV16" s="611"/>
      <c r="DW16" s="611"/>
      <c r="DX16" s="620"/>
    </row>
    <row r="17" spans="2:128" ht="11.25" customHeight="1">
      <c r="B17" s="607" t="s">
        <v>238</v>
      </c>
      <c r="C17" s="608"/>
      <c r="D17" s="608"/>
      <c r="E17" s="608"/>
      <c r="F17" s="608"/>
      <c r="G17" s="608"/>
      <c r="H17" s="608"/>
      <c r="I17" s="608"/>
      <c r="J17" s="608"/>
      <c r="K17" s="608"/>
      <c r="L17" s="608"/>
      <c r="M17" s="608"/>
      <c r="N17" s="608"/>
      <c r="O17" s="608"/>
      <c r="P17" s="608"/>
      <c r="Q17" s="609"/>
      <c r="R17" s="610">
        <v>3244236</v>
      </c>
      <c r="S17" s="611"/>
      <c r="T17" s="611"/>
      <c r="U17" s="611"/>
      <c r="V17" s="611"/>
      <c r="W17" s="611"/>
      <c r="X17" s="611"/>
      <c r="Y17" s="612"/>
      <c r="Z17" s="615">
        <v>0.5</v>
      </c>
      <c r="AA17" s="616"/>
      <c r="AB17" s="616"/>
      <c r="AC17" s="621"/>
      <c r="AD17" s="619" t="s">
        <v>119</v>
      </c>
      <c r="AE17" s="611"/>
      <c r="AF17" s="611"/>
      <c r="AG17" s="611"/>
      <c r="AH17" s="611"/>
      <c r="AI17" s="611"/>
      <c r="AJ17" s="611"/>
      <c r="AK17" s="612"/>
      <c r="AL17" s="615" t="s">
        <v>119</v>
      </c>
      <c r="AM17" s="616"/>
      <c r="AN17" s="616"/>
      <c r="AO17" s="617"/>
      <c r="AP17" s="607" t="s">
        <v>239</v>
      </c>
      <c r="AQ17" s="608"/>
      <c r="AR17" s="608"/>
      <c r="AS17" s="608"/>
      <c r="AT17" s="608"/>
      <c r="AU17" s="608"/>
      <c r="AV17" s="608"/>
      <c r="AW17" s="608"/>
      <c r="AX17" s="608"/>
      <c r="AY17" s="608"/>
      <c r="AZ17" s="608"/>
      <c r="BA17" s="608"/>
      <c r="BB17" s="608"/>
      <c r="BC17" s="609"/>
      <c r="BD17" s="610">
        <v>23666565</v>
      </c>
      <c r="BE17" s="611"/>
      <c r="BF17" s="611"/>
      <c r="BG17" s="611"/>
      <c r="BH17" s="611"/>
      <c r="BI17" s="611"/>
      <c r="BJ17" s="611"/>
      <c r="BK17" s="612"/>
      <c r="BL17" s="613">
        <v>16.100000000000001</v>
      </c>
      <c r="BM17" s="613"/>
      <c r="BN17" s="613"/>
      <c r="BO17" s="613"/>
      <c r="BP17" s="614" t="s">
        <v>119</v>
      </c>
      <c r="BQ17" s="614"/>
      <c r="BR17" s="614"/>
      <c r="BS17" s="614"/>
      <c r="BT17" s="614"/>
      <c r="BU17" s="614"/>
      <c r="BV17" s="614"/>
      <c r="BW17" s="618"/>
      <c r="BY17" s="607" t="s">
        <v>240</v>
      </c>
      <c r="BZ17" s="608"/>
      <c r="CA17" s="608"/>
      <c r="CB17" s="608"/>
      <c r="CC17" s="608"/>
      <c r="CD17" s="608"/>
      <c r="CE17" s="608"/>
      <c r="CF17" s="608"/>
      <c r="CG17" s="608"/>
      <c r="CH17" s="608"/>
      <c r="CI17" s="608"/>
      <c r="CJ17" s="608"/>
      <c r="CK17" s="608"/>
      <c r="CL17" s="609"/>
      <c r="CM17" s="610">
        <v>1559478</v>
      </c>
      <c r="CN17" s="611"/>
      <c r="CO17" s="611"/>
      <c r="CP17" s="611"/>
      <c r="CQ17" s="611"/>
      <c r="CR17" s="611"/>
      <c r="CS17" s="611"/>
      <c r="CT17" s="612"/>
      <c r="CU17" s="613">
        <v>0.2</v>
      </c>
      <c r="CV17" s="613"/>
      <c r="CW17" s="613"/>
      <c r="CX17" s="613"/>
      <c r="CY17" s="619" t="s">
        <v>119</v>
      </c>
      <c r="CZ17" s="611"/>
      <c r="DA17" s="611"/>
      <c r="DB17" s="611"/>
      <c r="DC17" s="611"/>
      <c r="DD17" s="611"/>
      <c r="DE17" s="611"/>
      <c r="DF17" s="611"/>
      <c r="DG17" s="611"/>
      <c r="DH17" s="611"/>
      <c r="DI17" s="611"/>
      <c r="DJ17" s="611"/>
      <c r="DK17" s="612"/>
      <c r="DL17" s="619">
        <v>17452</v>
      </c>
      <c r="DM17" s="611"/>
      <c r="DN17" s="611"/>
      <c r="DO17" s="611"/>
      <c r="DP17" s="611"/>
      <c r="DQ17" s="611"/>
      <c r="DR17" s="611"/>
      <c r="DS17" s="611"/>
      <c r="DT17" s="611"/>
      <c r="DU17" s="611"/>
      <c r="DV17" s="611"/>
      <c r="DW17" s="611"/>
      <c r="DX17" s="620"/>
    </row>
    <row r="18" spans="2:128" ht="11.25" customHeight="1">
      <c r="B18" s="607" t="s">
        <v>241</v>
      </c>
      <c r="C18" s="608"/>
      <c r="D18" s="608"/>
      <c r="E18" s="608"/>
      <c r="F18" s="608"/>
      <c r="G18" s="608"/>
      <c r="H18" s="608"/>
      <c r="I18" s="608"/>
      <c r="J18" s="608"/>
      <c r="K18" s="608"/>
      <c r="L18" s="608"/>
      <c r="M18" s="608"/>
      <c r="N18" s="608"/>
      <c r="O18" s="608"/>
      <c r="P18" s="608"/>
      <c r="Q18" s="609"/>
      <c r="R18" s="610">
        <v>11498</v>
      </c>
      <c r="S18" s="611"/>
      <c r="T18" s="611"/>
      <c r="U18" s="611"/>
      <c r="V18" s="611"/>
      <c r="W18" s="611"/>
      <c r="X18" s="611"/>
      <c r="Y18" s="612"/>
      <c r="Z18" s="615">
        <v>0</v>
      </c>
      <c r="AA18" s="616"/>
      <c r="AB18" s="616"/>
      <c r="AC18" s="621"/>
      <c r="AD18" s="619" t="s">
        <v>206</v>
      </c>
      <c r="AE18" s="611"/>
      <c r="AF18" s="611"/>
      <c r="AG18" s="611"/>
      <c r="AH18" s="611"/>
      <c r="AI18" s="611"/>
      <c r="AJ18" s="611"/>
      <c r="AK18" s="612"/>
      <c r="AL18" s="615" t="s">
        <v>119</v>
      </c>
      <c r="AM18" s="616"/>
      <c r="AN18" s="616"/>
      <c r="AO18" s="617"/>
      <c r="AP18" s="607" t="s">
        <v>242</v>
      </c>
      <c r="AQ18" s="608"/>
      <c r="AR18" s="608"/>
      <c r="AS18" s="608"/>
      <c r="AT18" s="608"/>
      <c r="AU18" s="608"/>
      <c r="AV18" s="608"/>
      <c r="AW18" s="608"/>
      <c r="AX18" s="608"/>
      <c r="AY18" s="608"/>
      <c r="AZ18" s="608"/>
      <c r="BA18" s="608"/>
      <c r="BB18" s="608"/>
      <c r="BC18" s="609"/>
      <c r="BD18" s="610">
        <v>51591763</v>
      </c>
      <c r="BE18" s="611"/>
      <c r="BF18" s="611"/>
      <c r="BG18" s="611"/>
      <c r="BH18" s="611"/>
      <c r="BI18" s="611"/>
      <c r="BJ18" s="611"/>
      <c r="BK18" s="612"/>
      <c r="BL18" s="613">
        <v>35.1</v>
      </c>
      <c r="BM18" s="613"/>
      <c r="BN18" s="613"/>
      <c r="BO18" s="613"/>
      <c r="BP18" s="614" t="s">
        <v>119</v>
      </c>
      <c r="BQ18" s="614"/>
      <c r="BR18" s="614"/>
      <c r="BS18" s="614"/>
      <c r="BT18" s="614"/>
      <c r="BU18" s="614"/>
      <c r="BV18" s="614"/>
      <c r="BW18" s="618"/>
      <c r="BY18" s="607" t="s">
        <v>243</v>
      </c>
      <c r="BZ18" s="608"/>
      <c r="CA18" s="608"/>
      <c r="CB18" s="608"/>
      <c r="CC18" s="608"/>
      <c r="CD18" s="608"/>
      <c r="CE18" s="608"/>
      <c r="CF18" s="608"/>
      <c r="CG18" s="608"/>
      <c r="CH18" s="608"/>
      <c r="CI18" s="608"/>
      <c r="CJ18" s="608"/>
      <c r="CK18" s="608"/>
      <c r="CL18" s="609"/>
      <c r="CM18" s="610">
        <v>105451854</v>
      </c>
      <c r="CN18" s="611"/>
      <c r="CO18" s="611"/>
      <c r="CP18" s="611"/>
      <c r="CQ18" s="611"/>
      <c r="CR18" s="611"/>
      <c r="CS18" s="611"/>
      <c r="CT18" s="612"/>
      <c r="CU18" s="613">
        <v>15.9</v>
      </c>
      <c r="CV18" s="613"/>
      <c r="CW18" s="613"/>
      <c r="CX18" s="613"/>
      <c r="CY18" s="619" t="s">
        <v>119</v>
      </c>
      <c r="CZ18" s="611"/>
      <c r="DA18" s="611"/>
      <c r="DB18" s="611"/>
      <c r="DC18" s="611"/>
      <c r="DD18" s="611"/>
      <c r="DE18" s="611"/>
      <c r="DF18" s="611"/>
      <c r="DG18" s="611"/>
      <c r="DH18" s="611"/>
      <c r="DI18" s="611"/>
      <c r="DJ18" s="611"/>
      <c r="DK18" s="612"/>
      <c r="DL18" s="619">
        <v>101308566</v>
      </c>
      <c r="DM18" s="611"/>
      <c r="DN18" s="611"/>
      <c r="DO18" s="611"/>
      <c r="DP18" s="611"/>
      <c r="DQ18" s="611"/>
      <c r="DR18" s="611"/>
      <c r="DS18" s="611"/>
      <c r="DT18" s="611"/>
      <c r="DU18" s="611"/>
      <c r="DV18" s="611"/>
      <c r="DW18" s="611"/>
      <c r="DX18" s="620"/>
    </row>
    <row r="19" spans="2:128" ht="11.25" customHeight="1">
      <c r="B19" s="607" t="s">
        <v>244</v>
      </c>
      <c r="C19" s="608"/>
      <c r="D19" s="608"/>
      <c r="E19" s="608"/>
      <c r="F19" s="608"/>
      <c r="G19" s="608"/>
      <c r="H19" s="608"/>
      <c r="I19" s="608"/>
      <c r="J19" s="608"/>
      <c r="K19" s="608"/>
      <c r="L19" s="608"/>
      <c r="M19" s="608"/>
      <c r="N19" s="608"/>
      <c r="O19" s="608"/>
      <c r="P19" s="608"/>
      <c r="Q19" s="609"/>
      <c r="R19" s="610">
        <v>390322761</v>
      </c>
      <c r="S19" s="611"/>
      <c r="T19" s="611"/>
      <c r="U19" s="611"/>
      <c r="V19" s="611"/>
      <c r="W19" s="611"/>
      <c r="X19" s="611"/>
      <c r="Y19" s="612"/>
      <c r="Z19" s="615">
        <v>57.3</v>
      </c>
      <c r="AA19" s="616"/>
      <c r="AB19" s="616"/>
      <c r="AC19" s="621"/>
      <c r="AD19" s="619">
        <v>358818530</v>
      </c>
      <c r="AE19" s="611"/>
      <c r="AF19" s="611"/>
      <c r="AG19" s="611"/>
      <c r="AH19" s="611"/>
      <c r="AI19" s="611"/>
      <c r="AJ19" s="611"/>
      <c r="AK19" s="612"/>
      <c r="AL19" s="615">
        <v>99.7</v>
      </c>
      <c r="AM19" s="616"/>
      <c r="AN19" s="616"/>
      <c r="AO19" s="617"/>
      <c r="AP19" s="607" t="s">
        <v>245</v>
      </c>
      <c r="AQ19" s="608"/>
      <c r="AR19" s="608"/>
      <c r="AS19" s="608"/>
      <c r="AT19" s="608"/>
      <c r="AU19" s="608"/>
      <c r="AV19" s="608"/>
      <c r="AW19" s="608"/>
      <c r="AX19" s="608"/>
      <c r="AY19" s="608"/>
      <c r="AZ19" s="608"/>
      <c r="BA19" s="608"/>
      <c r="BB19" s="608"/>
      <c r="BC19" s="609"/>
      <c r="BD19" s="610">
        <v>2448399</v>
      </c>
      <c r="BE19" s="611"/>
      <c r="BF19" s="611"/>
      <c r="BG19" s="611"/>
      <c r="BH19" s="611"/>
      <c r="BI19" s="611"/>
      <c r="BJ19" s="611"/>
      <c r="BK19" s="612"/>
      <c r="BL19" s="613">
        <v>1.7</v>
      </c>
      <c r="BM19" s="613"/>
      <c r="BN19" s="613"/>
      <c r="BO19" s="613"/>
      <c r="BP19" s="614" t="s">
        <v>206</v>
      </c>
      <c r="BQ19" s="614"/>
      <c r="BR19" s="614"/>
      <c r="BS19" s="614"/>
      <c r="BT19" s="614"/>
      <c r="BU19" s="614"/>
      <c r="BV19" s="614"/>
      <c r="BW19" s="618"/>
      <c r="BY19" s="607" t="s">
        <v>246</v>
      </c>
      <c r="BZ19" s="608"/>
      <c r="CA19" s="608"/>
      <c r="CB19" s="608"/>
      <c r="CC19" s="608"/>
      <c r="CD19" s="608"/>
      <c r="CE19" s="608"/>
      <c r="CF19" s="608"/>
      <c r="CG19" s="608"/>
      <c r="CH19" s="608"/>
      <c r="CI19" s="608"/>
      <c r="CJ19" s="608"/>
      <c r="CK19" s="608"/>
      <c r="CL19" s="609"/>
      <c r="CM19" s="610">
        <v>215436</v>
      </c>
      <c r="CN19" s="611"/>
      <c r="CO19" s="611"/>
      <c r="CP19" s="611"/>
      <c r="CQ19" s="611"/>
      <c r="CR19" s="611"/>
      <c r="CS19" s="611"/>
      <c r="CT19" s="612"/>
      <c r="CU19" s="613">
        <v>0</v>
      </c>
      <c r="CV19" s="613"/>
      <c r="CW19" s="613"/>
      <c r="CX19" s="613"/>
      <c r="CY19" s="619" t="s">
        <v>119</v>
      </c>
      <c r="CZ19" s="611"/>
      <c r="DA19" s="611"/>
      <c r="DB19" s="611"/>
      <c r="DC19" s="611"/>
      <c r="DD19" s="611"/>
      <c r="DE19" s="611"/>
      <c r="DF19" s="611"/>
      <c r="DG19" s="611"/>
      <c r="DH19" s="611"/>
      <c r="DI19" s="611"/>
      <c r="DJ19" s="611"/>
      <c r="DK19" s="612"/>
      <c r="DL19" s="619">
        <v>215436</v>
      </c>
      <c r="DM19" s="611"/>
      <c r="DN19" s="611"/>
      <c r="DO19" s="611"/>
      <c r="DP19" s="611"/>
      <c r="DQ19" s="611"/>
      <c r="DR19" s="611"/>
      <c r="DS19" s="611"/>
      <c r="DT19" s="611"/>
      <c r="DU19" s="611"/>
      <c r="DV19" s="611"/>
      <c r="DW19" s="611"/>
      <c r="DX19" s="620"/>
    </row>
    <row r="20" spans="2:128" ht="11.25" customHeight="1">
      <c r="B20" s="607" t="s">
        <v>247</v>
      </c>
      <c r="C20" s="608"/>
      <c r="D20" s="608"/>
      <c r="E20" s="608"/>
      <c r="F20" s="608"/>
      <c r="G20" s="608"/>
      <c r="H20" s="608"/>
      <c r="I20" s="608"/>
      <c r="J20" s="608"/>
      <c r="K20" s="608"/>
      <c r="L20" s="608"/>
      <c r="M20" s="608"/>
      <c r="N20" s="608"/>
      <c r="O20" s="608"/>
      <c r="P20" s="608"/>
      <c r="Q20" s="609"/>
      <c r="R20" s="610">
        <v>367880</v>
      </c>
      <c r="S20" s="611"/>
      <c r="T20" s="611"/>
      <c r="U20" s="611"/>
      <c r="V20" s="611"/>
      <c r="W20" s="611"/>
      <c r="X20" s="611"/>
      <c r="Y20" s="612"/>
      <c r="Z20" s="615">
        <v>0.1</v>
      </c>
      <c r="AA20" s="616"/>
      <c r="AB20" s="616"/>
      <c r="AC20" s="621"/>
      <c r="AD20" s="619">
        <v>367880</v>
      </c>
      <c r="AE20" s="611"/>
      <c r="AF20" s="611"/>
      <c r="AG20" s="611"/>
      <c r="AH20" s="611"/>
      <c r="AI20" s="611"/>
      <c r="AJ20" s="611"/>
      <c r="AK20" s="612"/>
      <c r="AL20" s="615">
        <v>0.1</v>
      </c>
      <c r="AM20" s="616"/>
      <c r="AN20" s="616"/>
      <c r="AO20" s="617"/>
      <c r="AP20" s="622" t="s">
        <v>248</v>
      </c>
      <c r="AQ20" s="623"/>
      <c r="AR20" s="623"/>
      <c r="AS20" s="623"/>
      <c r="AT20" s="623"/>
      <c r="AU20" s="623"/>
      <c r="AV20" s="623"/>
      <c r="AW20" s="623"/>
      <c r="AX20" s="623"/>
      <c r="AY20" s="623"/>
      <c r="AZ20" s="623"/>
      <c r="BA20" s="623"/>
      <c r="BB20" s="623"/>
      <c r="BC20" s="624"/>
      <c r="BD20" s="610">
        <v>1514952</v>
      </c>
      <c r="BE20" s="611"/>
      <c r="BF20" s="611"/>
      <c r="BG20" s="611"/>
      <c r="BH20" s="611"/>
      <c r="BI20" s="611"/>
      <c r="BJ20" s="611"/>
      <c r="BK20" s="612"/>
      <c r="BL20" s="613">
        <v>1</v>
      </c>
      <c r="BM20" s="613"/>
      <c r="BN20" s="613"/>
      <c r="BO20" s="613"/>
      <c r="BP20" s="614" t="s">
        <v>119</v>
      </c>
      <c r="BQ20" s="614"/>
      <c r="BR20" s="614"/>
      <c r="BS20" s="614"/>
      <c r="BT20" s="614"/>
      <c r="BU20" s="614"/>
      <c r="BV20" s="614"/>
      <c r="BW20" s="618"/>
      <c r="BY20" s="622" t="s">
        <v>249</v>
      </c>
      <c r="BZ20" s="623"/>
      <c r="CA20" s="623"/>
      <c r="CB20" s="623"/>
      <c r="CC20" s="623"/>
      <c r="CD20" s="623"/>
      <c r="CE20" s="623"/>
      <c r="CF20" s="623"/>
      <c r="CG20" s="623"/>
      <c r="CH20" s="623"/>
      <c r="CI20" s="623"/>
      <c r="CJ20" s="623"/>
      <c r="CK20" s="623"/>
      <c r="CL20" s="624"/>
      <c r="CM20" s="610" t="s">
        <v>206</v>
      </c>
      <c r="CN20" s="611"/>
      <c r="CO20" s="611"/>
      <c r="CP20" s="611"/>
      <c r="CQ20" s="611"/>
      <c r="CR20" s="611"/>
      <c r="CS20" s="611"/>
      <c r="CT20" s="612"/>
      <c r="CU20" s="613" t="s">
        <v>211</v>
      </c>
      <c r="CV20" s="613"/>
      <c r="CW20" s="613"/>
      <c r="CX20" s="613"/>
      <c r="CY20" s="619" t="s">
        <v>119</v>
      </c>
      <c r="CZ20" s="611"/>
      <c r="DA20" s="611"/>
      <c r="DB20" s="611"/>
      <c r="DC20" s="611"/>
      <c r="DD20" s="611"/>
      <c r="DE20" s="611"/>
      <c r="DF20" s="611"/>
      <c r="DG20" s="611"/>
      <c r="DH20" s="611"/>
      <c r="DI20" s="611"/>
      <c r="DJ20" s="611"/>
      <c r="DK20" s="612"/>
      <c r="DL20" s="619" t="s">
        <v>119</v>
      </c>
      <c r="DM20" s="611"/>
      <c r="DN20" s="611"/>
      <c r="DO20" s="611"/>
      <c r="DP20" s="611"/>
      <c r="DQ20" s="611"/>
      <c r="DR20" s="611"/>
      <c r="DS20" s="611"/>
      <c r="DT20" s="611"/>
      <c r="DU20" s="611"/>
      <c r="DV20" s="611"/>
      <c r="DW20" s="611"/>
      <c r="DX20" s="620"/>
    </row>
    <row r="21" spans="2:128" ht="11.25" customHeight="1">
      <c r="B21" s="607" t="s">
        <v>250</v>
      </c>
      <c r="C21" s="608"/>
      <c r="D21" s="608"/>
      <c r="E21" s="608"/>
      <c r="F21" s="608"/>
      <c r="G21" s="608"/>
      <c r="H21" s="608"/>
      <c r="I21" s="608"/>
      <c r="J21" s="608"/>
      <c r="K21" s="608"/>
      <c r="L21" s="608"/>
      <c r="M21" s="608"/>
      <c r="N21" s="608"/>
      <c r="O21" s="608"/>
      <c r="P21" s="608"/>
      <c r="Q21" s="609"/>
      <c r="R21" s="610">
        <v>4370008</v>
      </c>
      <c r="S21" s="611"/>
      <c r="T21" s="611"/>
      <c r="U21" s="611"/>
      <c r="V21" s="611"/>
      <c r="W21" s="611"/>
      <c r="X21" s="611"/>
      <c r="Y21" s="612"/>
      <c r="Z21" s="615">
        <v>0.6</v>
      </c>
      <c r="AA21" s="616"/>
      <c r="AB21" s="616"/>
      <c r="AC21" s="621"/>
      <c r="AD21" s="619" t="s">
        <v>119</v>
      </c>
      <c r="AE21" s="611"/>
      <c r="AF21" s="611"/>
      <c r="AG21" s="611"/>
      <c r="AH21" s="611"/>
      <c r="AI21" s="611"/>
      <c r="AJ21" s="611"/>
      <c r="AK21" s="612"/>
      <c r="AL21" s="615" t="s">
        <v>119</v>
      </c>
      <c r="AM21" s="616"/>
      <c r="AN21" s="616"/>
      <c r="AO21" s="617"/>
      <c r="AP21" s="622" t="s">
        <v>251</v>
      </c>
      <c r="AQ21" s="623"/>
      <c r="AR21" s="623"/>
      <c r="AS21" s="623"/>
      <c r="AT21" s="623"/>
      <c r="AU21" s="623"/>
      <c r="AV21" s="623"/>
      <c r="AW21" s="623"/>
      <c r="AX21" s="623"/>
      <c r="AY21" s="623"/>
      <c r="AZ21" s="623"/>
      <c r="BA21" s="623"/>
      <c r="BB21" s="623"/>
      <c r="BC21" s="624"/>
      <c r="BD21" s="610">
        <v>287157</v>
      </c>
      <c r="BE21" s="611"/>
      <c r="BF21" s="611"/>
      <c r="BG21" s="611"/>
      <c r="BH21" s="611"/>
      <c r="BI21" s="611"/>
      <c r="BJ21" s="611"/>
      <c r="BK21" s="612"/>
      <c r="BL21" s="613">
        <v>0.2</v>
      </c>
      <c r="BM21" s="613"/>
      <c r="BN21" s="613"/>
      <c r="BO21" s="613"/>
      <c r="BP21" s="614" t="s">
        <v>119</v>
      </c>
      <c r="BQ21" s="614"/>
      <c r="BR21" s="614"/>
      <c r="BS21" s="614"/>
      <c r="BT21" s="614"/>
      <c r="BU21" s="614"/>
      <c r="BV21" s="614"/>
      <c r="BW21" s="618"/>
      <c r="BY21" s="622" t="s">
        <v>252</v>
      </c>
      <c r="BZ21" s="623"/>
      <c r="CA21" s="623"/>
      <c r="CB21" s="623"/>
      <c r="CC21" s="623"/>
      <c r="CD21" s="623"/>
      <c r="CE21" s="623"/>
      <c r="CF21" s="623"/>
      <c r="CG21" s="623"/>
      <c r="CH21" s="623"/>
      <c r="CI21" s="623"/>
      <c r="CJ21" s="623"/>
      <c r="CK21" s="623"/>
      <c r="CL21" s="624"/>
      <c r="CM21" s="610">
        <v>238033</v>
      </c>
      <c r="CN21" s="611"/>
      <c r="CO21" s="611"/>
      <c r="CP21" s="611"/>
      <c r="CQ21" s="611"/>
      <c r="CR21" s="611"/>
      <c r="CS21" s="611"/>
      <c r="CT21" s="612"/>
      <c r="CU21" s="613">
        <v>0</v>
      </c>
      <c r="CV21" s="613"/>
      <c r="CW21" s="613"/>
      <c r="CX21" s="613"/>
      <c r="CY21" s="619" t="s">
        <v>211</v>
      </c>
      <c r="CZ21" s="611"/>
      <c r="DA21" s="611"/>
      <c r="DB21" s="611"/>
      <c r="DC21" s="611"/>
      <c r="DD21" s="611"/>
      <c r="DE21" s="611"/>
      <c r="DF21" s="611"/>
      <c r="DG21" s="611"/>
      <c r="DH21" s="611"/>
      <c r="DI21" s="611"/>
      <c r="DJ21" s="611"/>
      <c r="DK21" s="612"/>
      <c r="DL21" s="619">
        <v>238033</v>
      </c>
      <c r="DM21" s="611"/>
      <c r="DN21" s="611"/>
      <c r="DO21" s="611"/>
      <c r="DP21" s="611"/>
      <c r="DQ21" s="611"/>
      <c r="DR21" s="611"/>
      <c r="DS21" s="611"/>
      <c r="DT21" s="611"/>
      <c r="DU21" s="611"/>
      <c r="DV21" s="611"/>
      <c r="DW21" s="611"/>
      <c r="DX21" s="620"/>
    </row>
    <row r="22" spans="2:128" ht="11.25" customHeight="1">
      <c r="B22" s="607" t="s">
        <v>253</v>
      </c>
      <c r="C22" s="608"/>
      <c r="D22" s="608"/>
      <c r="E22" s="608"/>
      <c r="F22" s="608"/>
      <c r="G22" s="608"/>
      <c r="H22" s="608"/>
      <c r="I22" s="608"/>
      <c r="J22" s="608"/>
      <c r="K22" s="608"/>
      <c r="L22" s="608"/>
      <c r="M22" s="608"/>
      <c r="N22" s="608"/>
      <c r="O22" s="608"/>
      <c r="P22" s="608"/>
      <c r="Q22" s="609"/>
      <c r="R22" s="610">
        <v>8832067</v>
      </c>
      <c r="S22" s="611"/>
      <c r="T22" s="611"/>
      <c r="U22" s="611"/>
      <c r="V22" s="611"/>
      <c r="W22" s="611"/>
      <c r="X22" s="611"/>
      <c r="Y22" s="612"/>
      <c r="Z22" s="615">
        <v>1.3</v>
      </c>
      <c r="AA22" s="616"/>
      <c r="AB22" s="616"/>
      <c r="AC22" s="621"/>
      <c r="AD22" s="619">
        <v>480026</v>
      </c>
      <c r="AE22" s="611"/>
      <c r="AF22" s="611"/>
      <c r="AG22" s="611"/>
      <c r="AH22" s="611"/>
      <c r="AI22" s="611"/>
      <c r="AJ22" s="611"/>
      <c r="AK22" s="612"/>
      <c r="AL22" s="615">
        <v>0.1</v>
      </c>
      <c r="AM22" s="616"/>
      <c r="AN22" s="616"/>
      <c r="AO22" s="617"/>
      <c r="AP22" s="622" t="s">
        <v>254</v>
      </c>
      <c r="AQ22" s="623"/>
      <c r="AR22" s="623"/>
      <c r="AS22" s="623"/>
      <c r="AT22" s="623"/>
      <c r="AU22" s="623"/>
      <c r="AV22" s="623"/>
      <c r="AW22" s="623"/>
      <c r="AX22" s="623"/>
      <c r="AY22" s="623"/>
      <c r="AZ22" s="623"/>
      <c r="BA22" s="623"/>
      <c r="BB22" s="623"/>
      <c r="BC22" s="624"/>
      <c r="BD22" s="610">
        <v>1457297</v>
      </c>
      <c r="BE22" s="611"/>
      <c r="BF22" s="611"/>
      <c r="BG22" s="611"/>
      <c r="BH22" s="611"/>
      <c r="BI22" s="611"/>
      <c r="BJ22" s="611"/>
      <c r="BK22" s="612"/>
      <c r="BL22" s="613">
        <v>1</v>
      </c>
      <c r="BM22" s="613"/>
      <c r="BN22" s="613"/>
      <c r="BO22" s="613"/>
      <c r="BP22" s="614" t="s">
        <v>206</v>
      </c>
      <c r="BQ22" s="614"/>
      <c r="BR22" s="614"/>
      <c r="BS22" s="614"/>
      <c r="BT22" s="614"/>
      <c r="BU22" s="614"/>
      <c r="BV22" s="614"/>
      <c r="BW22" s="618"/>
      <c r="BY22" s="622" t="s">
        <v>255</v>
      </c>
      <c r="BZ22" s="623"/>
      <c r="CA22" s="623"/>
      <c r="CB22" s="623"/>
      <c r="CC22" s="623"/>
      <c r="CD22" s="623"/>
      <c r="CE22" s="623"/>
      <c r="CF22" s="623"/>
      <c r="CG22" s="623"/>
      <c r="CH22" s="623"/>
      <c r="CI22" s="623"/>
      <c r="CJ22" s="623"/>
      <c r="CK22" s="623"/>
      <c r="CL22" s="624"/>
      <c r="CM22" s="610">
        <v>325756</v>
      </c>
      <c r="CN22" s="611"/>
      <c r="CO22" s="611"/>
      <c r="CP22" s="611"/>
      <c r="CQ22" s="611"/>
      <c r="CR22" s="611"/>
      <c r="CS22" s="611"/>
      <c r="CT22" s="612"/>
      <c r="CU22" s="613">
        <v>0</v>
      </c>
      <c r="CV22" s="613"/>
      <c r="CW22" s="613"/>
      <c r="CX22" s="613"/>
      <c r="CY22" s="619" t="s">
        <v>119</v>
      </c>
      <c r="CZ22" s="611"/>
      <c r="DA22" s="611"/>
      <c r="DB22" s="611"/>
      <c r="DC22" s="611"/>
      <c r="DD22" s="611"/>
      <c r="DE22" s="611"/>
      <c r="DF22" s="611"/>
      <c r="DG22" s="611"/>
      <c r="DH22" s="611"/>
      <c r="DI22" s="611"/>
      <c r="DJ22" s="611"/>
      <c r="DK22" s="612"/>
      <c r="DL22" s="619">
        <v>325756</v>
      </c>
      <c r="DM22" s="611"/>
      <c r="DN22" s="611"/>
      <c r="DO22" s="611"/>
      <c r="DP22" s="611"/>
      <c r="DQ22" s="611"/>
      <c r="DR22" s="611"/>
      <c r="DS22" s="611"/>
      <c r="DT22" s="611"/>
      <c r="DU22" s="611"/>
      <c r="DV22" s="611"/>
      <c r="DW22" s="611"/>
      <c r="DX22" s="620"/>
    </row>
    <row r="23" spans="2:128" ht="11.25" customHeight="1">
      <c r="B23" s="607" t="s">
        <v>256</v>
      </c>
      <c r="C23" s="608"/>
      <c r="D23" s="608"/>
      <c r="E23" s="608"/>
      <c r="F23" s="608"/>
      <c r="G23" s="608"/>
      <c r="H23" s="608"/>
      <c r="I23" s="608"/>
      <c r="J23" s="608"/>
      <c r="K23" s="608"/>
      <c r="L23" s="608"/>
      <c r="M23" s="608"/>
      <c r="N23" s="608"/>
      <c r="O23" s="608"/>
      <c r="P23" s="608"/>
      <c r="Q23" s="609"/>
      <c r="R23" s="610">
        <v>2201765</v>
      </c>
      <c r="S23" s="611"/>
      <c r="T23" s="611"/>
      <c r="U23" s="611"/>
      <c r="V23" s="611"/>
      <c r="W23" s="611"/>
      <c r="X23" s="611"/>
      <c r="Y23" s="612"/>
      <c r="Z23" s="615">
        <v>0.3</v>
      </c>
      <c r="AA23" s="616"/>
      <c r="AB23" s="616"/>
      <c r="AC23" s="621"/>
      <c r="AD23" s="619">
        <v>31327</v>
      </c>
      <c r="AE23" s="611"/>
      <c r="AF23" s="611"/>
      <c r="AG23" s="611"/>
      <c r="AH23" s="611"/>
      <c r="AI23" s="611"/>
      <c r="AJ23" s="611"/>
      <c r="AK23" s="612"/>
      <c r="AL23" s="615">
        <v>0</v>
      </c>
      <c r="AM23" s="616"/>
      <c r="AN23" s="616"/>
      <c r="AO23" s="617"/>
      <c r="AP23" s="622" t="s">
        <v>257</v>
      </c>
      <c r="AQ23" s="623"/>
      <c r="AR23" s="623"/>
      <c r="AS23" s="623"/>
      <c r="AT23" s="623"/>
      <c r="AU23" s="623"/>
      <c r="AV23" s="623"/>
      <c r="AW23" s="623"/>
      <c r="AX23" s="623"/>
      <c r="AY23" s="623"/>
      <c r="AZ23" s="623"/>
      <c r="BA23" s="623"/>
      <c r="BB23" s="623"/>
      <c r="BC23" s="624"/>
      <c r="BD23" s="610">
        <v>7364361</v>
      </c>
      <c r="BE23" s="611"/>
      <c r="BF23" s="611"/>
      <c r="BG23" s="611"/>
      <c r="BH23" s="611"/>
      <c r="BI23" s="611"/>
      <c r="BJ23" s="611"/>
      <c r="BK23" s="612"/>
      <c r="BL23" s="613">
        <v>5</v>
      </c>
      <c r="BM23" s="613"/>
      <c r="BN23" s="613"/>
      <c r="BO23" s="613"/>
      <c r="BP23" s="614" t="s">
        <v>206</v>
      </c>
      <c r="BQ23" s="614"/>
      <c r="BR23" s="614"/>
      <c r="BS23" s="614"/>
      <c r="BT23" s="614"/>
      <c r="BU23" s="614"/>
      <c r="BV23" s="614"/>
      <c r="BW23" s="618"/>
      <c r="BY23" s="622" t="s">
        <v>258</v>
      </c>
      <c r="BZ23" s="623"/>
      <c r="CA23" s="623"/>
      <c r="CB23" s="623"/>
      <c r="CC23" s="623"/>
      <c r="CD23" s="623"/>
      <c r="CE23" s="623"/>
      <c r="CF23" s="623"/>
      <c r="CG23" s="623"/>
      <c r="CH23" s="623"/>
      <c r="CI23" s="623"/>
      <c r="CJ23" s="623"/>
      <c r="CK23" s="623"/>
      <c r="CL23" s="624"/>
      <c r="CM23" s="610">
        <v>332726</v>
      </c>
      <c r="CN23" s="611"/>
      <c r="CO23" s="611"/>
      <c r="CP23" s="611"/>
      <c r="CQ23" s="611"/>
      <c r="CR23" s="611"/>
      <c r="CS23" s="611"/>
      <c r="CT23" s="612"/>
      <c r="CU23" s="613">
        <v>0.1</v>
      </c>
      <c r="CV23" s="613"/>
      <c r="CW23" s="613"/>
      <c r="CX23" s="613"/>
      <c r="CY23" s="619" t="s">
        <v>211</v>
      </c>
      <c r="CZ23" s="611"/>
      <c r="DA23" s="611"/>
      <c r="DB23" s="611"/>
      <c r="DC23" s="611"/>
      <c r="DD23" s="611"/>
      <c r="DE23" s="611"/>
      <c r="DF23" s="611"/>
      <c r="DG23" s="611"/>
      <c r="DH23" s="611"/>
      <c r="DI23" s="611"/>
      <c r="DJ23" s="611"/>
      <c r="DK23" s="612"/>
      <c r="DL23" s="619">
        <v>332726</v>
      </c>
      <c r="DM23" s="611"/>
      <c r="DN23" s="611"/>
      <c r="DO23" s="611"/>
      <c r="DP23" s="611"/>
      <c r="DQ23" s="611"/>
      <c r="DR23" s="611"/>
      <c r="DS23" s="611"/>
      <c r="DT23" s="611"/>
      <c r="DU23" s="611"/>
      <c r="DV23" s="611"/>
      <c r="DW23" s="611"/>
      <c r="DX23" s="620"/>
    </row>
    <row r="24" spans="2:128" ht="11.25" customHeight="1">
      <c r="B24" s="607" t="s">
        <v>259</v>
      </c>
      <c r="C24" s="608"/>
      <c r="D24" s="608"/>
      <c r="E24" s="608"/>
      <c r="F24" s="608"/>
      <c r="G24" s="608"/>
      <c r="H24" s="608"/>
      <c r="I24" s="608"/>
      <c r="J24" s="608"/>
      <c r="K24" s="608"/>
      <c r="L24" s="608"/>
      <c r="M24" s="608"/>
      <c r="N24" s="608"/>
      <c r="O24" s="608"/>
      <c r="P24" s="608"/>
      <c r="Q24" s="609"/>
      <c r="R24" s="610">
        <v>112422794</v>
      </c>
      <c r="S24" s="611"/>
      <c r="T24" s="611"/>
      <c r="U24" s="611"/>
      <c r="V24" s="611"/>
      <c r="W24" s="611"/>
      <c r="X24" s="611"/>
      <c r="Y24" s="612"/>
      <c r="Z24" s="615">
        <v>16.5</v>
      </c>
      <c r="AA24" s="616"/>
      <c r="AB24" s="616"/>
      <c r="AC24" s="621"/>
      <c r="AD24" s="619" t="s">
        <v>119</v>
      </c>
      <c r="AE24" s="611"/>
      <c r="AF24" s="611"/>
      <c r="AG24" s="611"/>
      <c r="AH24" s="611"/>
      <c r="AI24" s="611"/>
      <c r="AJ24" s="611"/>
      <c r="AK24" s="612"/>
      <c r="AL24" s="615" t="s">
        <v>119</v>
      </c>
      <c r="AM24" s="616"/>
      <c r="AN24" s="616"/>
      <c r="AO24" s="617"/>
      <c r="AP24" s="622" t="s">
        <v>260</v>
      </c>
      <c r="AQ24" s="623"/>
      <c r="AR24" s="623"/>
      <c r="AS24" s="623"/>
      <c r="AT24" s="623"/>
      <c r="AU24" s="623"/>
      <c r="AV24" s="623"/>
      <c r="AW24" s="623"/>
      <c r="AX24" s="623"/>
      <c r="AY24" s="623"/>
      <c r="AZ24" s="623"/>
      <c r="BA24" s="623"/>
      <c r="BB24" s="623"/>
      <c r="BC24" s="624"/>
      <c r="BD24" s="610">
        <v>12960135</v>
      </c>
      <c r="BE24" s="611"/>
      <c r="BF24" s="611"/>
      <c r="BG24" s="611"/>
      <c r="BH24" s="611"/>
      <c r="BI24" s="611"/>
      <c r="BJ24" s="611"/>
      <c r="BK24" s="612"/>
      <c r="BL24" s="613">
        <v>8.8000000000000007</v>
      </c>
      <c r="BM24" s="613"/>
      <c r="BN24" s="613"/>
      <c r="BO24" s="613"/>
      <c r="BP24" s="614" t="s">
        <v>119</v>
      </c>
      <c r="BQ24" s="614"/>
      <c r="BR24" s="614"/>
      <c r="BS24" s="614"/>
      <c r="BT24" s="614"/>
      <c r="BU24" s="614"/>
      <c r="BV24" s="614"/>
      <c r="BW24" s="618"/>
      <c r="BY24" s="622" t="s">
        <v>261</v>
      </c>
      <c r="BZ24" s="623"/>
      <c r="CA24" s="623"/>
      <c r="CB24" s="623"/>
      <c r="CC24" s="623"/>
      <c r="CD24" s="623"/>
      <c r="CE24" s="623"/>
      <c r="CF24" s="623"/>
      <c r="CG24" s="623"/>
      <c r="CH24" s="623"/>
      <c r="CI24" s="623"/>
      <c r="CJ24" s="623"/>
      <c r="CK24" s="623"/>
      <c r="CL24" s="624"/>
      <c r="CM24" s="610" t="s">
        <v>206</v>
      </c>
      <c r="CN24" s="611"/>
      <c r="CO24" s="611"/>
      <c r="CP24" s="611"/>
      <c r="CQ24" s="611"/>
      <c r="CR24" s="611"/>
      <c r="CS24" s="611"/>
      <c r="CT24" s="612"/>
      <c r="CU24" s="613" t="s">
        <v>119</v>
      </c>
      <c r="CV24" s="613"/>
      <c r="CW24" s="613"/>
      <c r="CX24" s="613"/>
      <c r="CY24" s="619" t="s">
        <v>206</v>
      </c>
      <c r="CZ24" s="611"/>
      <c r="DA24" s="611"/>
      <c r="DB24" s="611"/>
      <c r="DC24" s="611"/>
      <c r="DD24" s="611"/>
      <c r="DE24" s="611"/>
      <c r="DF24" s="611"/>
      <c r="DG24" s="611"/>
      <c r="DH24" s="611"/>
      <c r="DI24" s="611"/>
      <c r="DJ24" s="611"/>
      <c r="DK24" s="612"/>
      <c r="DL24" s="619" t="s">
        <v>211</v>
      </c>
      <c r="DM24" s="611"/>
      <c r="DN24" s="611"/>
      <c r="DO24" s="611"/>
      <c r="DP24" s="611"/>
      <c r="DQ24" s="611"/>
      <c r="DR24" s="611"/>
      <c r="DS24" s="611"/>
      <c r="DT24" s="611"/>
      <c r="DU24" s="611"/>
      <c r="DV24" s="611"/>
      <c r="DW24" s="611"/>
      <c r="DX24" s="620"/>
    </row>
    <row r="25" spans="2:128" ht="11.25" customHeight="1">
      <c r="B25" s="607" t="s">
        <v>262</v>
      </c>
      <c r="C25" s="608"/>
      <c r="D25" s="608"/>
      <c r="E25" s="608"/>
      <c r="F25" s="608"/>
      <c r="G25" s="608"/>
      <c r="H25" s="608"/>
      <c r="I25" s="608"/>
      <c r="J25" s="608"/>
      <c r="K25" s="608"/>
      <c r="L25" s="608"/>
      <c r="M25" s="608"/>
      <c r="N25" s="608"/>
      <c r="O25" s="608"/>
      <c r="P25" s="608"/>
      <c r="Q25" s="609"/>
      <c r="R25" s="610" t="s">
        <v>119</v>
      </c>
      <c r="S25" s="611"/>
      <c r="T25" s="611"/>
      <c r="U25" s="611"/>
      <c r="V25" s="611"/>
      <c r="W25" s="611"/>
      <c r="X25" s="611"/>
      <c r="Y25" s="612"/>
      <c r="Z25" s="615" t="s">
        <v>119</v>
      </c>
      <c r="AA25" s="616"/>
      <c r="AB25" s="616"/>
      <c r="AC25" s="621"/>
      <c r="AD25" s="619" t="s">
        <v>119</v>
      </c>
      <c r="AE25" s="611"/>
      <c r="AF25" s="611"/>
      <c r="AG25" s="611"/>
      <c r="AH25" s="611"/>
      <c r="AI25" s="611"/>
      <c r="AJ25" s="611"/>
      <c r="AK25" s="612"/>
      <c r="AL25" s="615" t="s">
        <v>206</v>
      </c>
      <c r="AM25" s="616"/>
      <c r="AN25" s="616"/>
      <c r="AO25" s="617"/>
      <c r="AP25" s="622" t="s">
        <v>263</v>
      </c>
      <c r="AQ25" s="623"/>
      <c r="AR25" s="623"/>
      <c r="AS25" s="623"/>
      <c r="AT25" s="623"/>
      <c r="AU25" s="623"/>
      <c r="AV25" s="623"/>
      <c r="AW25" s="623"/>
      <c r="AX25" s="623"/>
      <c r="AY25" s="623"/>
      <c r="AZ25" s="623"/>
      <c r="BA25" s="623"/>
      <c r="BB25" s="623"/>
      <c r="BC25" s="624"/>
      <c r="BD25" s="610">
        <v>3755</v>
      </c>
      <c r="BE25" s="611"/>
      <c r="BF25" s="611"/>
      <c r="BG25" s="611"/>
      <c r="BH25" s="611"/>
      <c r="BI25" s="611"/>
      <c r="BJ25" s="611"/>
      <c r="BK25" s="612"/>
      <c r="BL25" s="613">
        <v>0</v>
      </c>
      <c r="BM25" s="613"/>
      <c r="BN25" s="613"/>
      <c r="BO25" s="613"/>
      <c r="BP25" s="614" t="s">
        <v>211</v>
      </c>
      <c r="BQ25" s="614"/>
      <c r="BR25" s="614"/>
      <c r="BS25" s="614"/>
      <c r="BT25" s="614"/>
      <c r="BU25" s="614"/>
      <c r="BV25" s="614"/>
      <c r="BW25" s="618"/>
      <c r="BY25" s="622" t="s">
        <v>264</v>
      </c>
      <c r="BZ25" s="623"/>
      <c r="CA25" s="623"/>
      <c r="CB25" s="623"/>
      <c r="CC25" s="623"/>
      <c r="CD25" s="623"/>
      <c r="CE25" s="623"/>
      <c r="CF25" s="623"/>
      <c r="CG25" s="623"/>
      <c r="CH25" s="623"/>
      <c r="CI25" s="623"/>
      <c r="CJ25" s="623"/>
      <c r="CK25" s="623"/>
      <c r="CL25" s="624"/>
      <c r="CM25" s="610" t="s">
        <v>206</v>
      </c>
      <c r="CN25" s="611"/>
      <c r="CO25" s="611"/>
      <c r="CP25" s="611"/>
      <c r="CQ25" s="611"/>
      <c r="CR25" s="611"/>
      <c r="CS25" s="611"/>
      <c r="CT25" s="612"/>
      <c r="CU25" s="613" t="s">
        <v>211</v>
      </c>
      <c r="CV25" s="613"/>
      <c r="CW25" s="613"/>
      <c r="CX25" s="613"/>
      <c r="CY25" s="619" t="s">
        <v>206</v>
      </c>
      <c r="CZ25" s="611"/>
      <c r="DA25" s="611"/>
      <c r="DB25" s="611"/>
      <c r="DC25" s="611"/>
      <c r="DD25" s="611"/>
      <c r="DE25" s="611"/>
      <c r="DF25" s="611"/>
      <c r="DG25" s="611"/>
      <c r="DH25" s="611"/>
      <c r="DI25" s="611"/>
      <c r="DJ25" s="611"/>
      <c r="DK25" s="612"/>
      <c r="DL25" s="619" t="s">
        <v>119</v>
      </c>
      <c r="DM25" s="611"/>
      <c r="DN25" s="611"/>
      <c r="DO25" s="611"/>
      <c r="DP25" s="611"/>
      <c r="DQ25" s="611"/>
      <c r="DR25" s="611"/>
      <c r="DS25" s="611"/>
      <c r="DT25" s="611"/>
      <c r="DU25" s="611"/>
      <c r="DV25" s="611"/>
      <c r="DW25" s="611"/>
      <c r="DX25" s="620"/>
    </row>
    <row r="26" spans="2:128" ht="11.25" customHeight="1">
      <c r="B26" s="607" t="s">
        <v>265</v>
      </c>
      <c r="C26" s="608"/>
      <c r="D26" s="608"/>
      <c r="E26" s="608"/>
      <c r="F26" s="608"/>
      <c r="G26" s="608"/>
      <c r="H26" s="608"/>
      <c r="I26" s="608"/>
      <c r="J26" s="608"/>
      <c r="K26" s="608"/>
      <c r="L26" s="608"/>
      <c r="M26" s="608"/>
      <c r="N26" s="608"/>
      <c r="O26" s="608"/>
      <c r="P26" s="608"/>
      <c r="Q26" s="609"/>
      <c r="R26" s="610">
        <v>2285839</v>
      </c>
      <c r="S26" s="611"/>
      <c r="T26" s="611"/>
      <c r="U26" s="611"/>
      <c r="V26" s="611"/>
      <c r="W26" s="611"/>
      <c r="X26" s="611"/>
      <c r="Y26" s="612"/>
      <c r="Z26" s="615">
        <v>0.3</v>
      </c>
      <c r="AA26" s="616"/>
      <c r="AB26" s="616"/>
      <c r="AC26" s="621"/>
      <c r="AD26" s="619">
        <v>174639</v>
      </c>
      <c r="AE26" s="611"/>
      <c r="AF26" s="611"/>
      <c r="AG26" s="611"/>
      <c r="AH26" s="611"/>
      <c r="AI26" s="611"/>
      <c r="AJ26" s="611"/>
      <c r="AK26" s="612"/>
      <c r="AL26" s="615">
        <v>0</v>
      </c>
      <c r="AM26" s="616"/>
      <c r="AN26" s="616"/>
      <c r="AO26" s="617"/>
      <c r="AP26" s="622" t="s">
        <v>266</v>
      </c>
      <c r="AQ26" s="623"/>
      <c r="AR26" s="623"/>
      <c r="AS26" s="623"/>
      <c r="AT26" s="623"/>
      <c r="AU26" s="623"/>
      <c r="AV26" s="623"/>
      <c r="AW26" s="623"/>
      <c r="AX26" s="623"/>
      <c r="AY26" s="623"/>
      <c r="AZ26" s="623"/>
      <c r="BA26" s="623"/>
      <c r="BB26" s="623"/>
      <c r="BC26" s="624"/>
      <c r="BD26" s="610" t="s">
        <v>206</v>
      </c>
      <c r="BE26" s="611"/>
      <c r="BF26" s="611"/>
      <c r="BG26" s="611"/>
      <c r="BH26" s="611"/>
      <c r="BI26" s="611"/>
      <c r="BJ26" s="611"/>
      <c r="BK26" s="612"/>
      <c r="BL26" s="613" t="s">
        <v>119</v>
      </c>
      <c r="BM26" s="613"/>
      <c r="BN26" s="613"/>
      <c r="BO26" s="613"/>
      <c r="BP26" s="614" t="s">
        <v>119</v>
      </c>
      <c r="BQ26" s="614"/>
      <c r="BR26" s="614"/>
      <c r="BS26" s="614"/>
      <c r="BT26" s="614"/>
      <c r="BU26" s="614"/>
      <c r="BV26" s="614"/>
      <c r="BW26" s="618"/>
      <c r="BY26" s="622" t="s">
        <v>267</v>
      </c>
      <c r="BZ26" s="623"/>
      <c r="CA26" s="623"/>
      <c r="CB26" s="623"/>
      <c r="CC26" s="623"/>
      <c r="CD26" s="623"/>
      <c r="CE26" s="623"/>
      <c r="CF26" s="623"/>
      <c r="CG26" s="623"/>
      <c r="CH26" s="623"/>
      <c r="CI26" s="623"/>
      <c r="CJ26" s="623"/>
      <c r="CK26" s="623"/>
      <c r="CL26" s="624"/>
      <c r="CM26" s="610">
        <v>25392066</v>
      </c>
      <c r="CN26" s="611"/>
      <c r="CO26" s="611"/>
      <c r="CP26" s="611"/>
      <c r="CQ26" s="611"/>
      <c r="CR26" s="611"/>
      <c r="CS26" s="611"/>
      <c r="CT26" s="612"/>
      <c r="CU26" s="613">
        <v>3.8</v>
      </c>
      <c r="CV26" s="613"/>
      <c r="CW26" s="613"/>
      <c r="CX26" s="613"/>
      <c r="CY26" s="619" t="s">
        <v>211</v>
      </c>
      <c r="CZ26" s="611"/>
      <c r="DA26" s="611"/>
      <c r="DB26" s="611"/>
      <c r="DC26" s="611"/>
      <c r="DD26" s="611"/>
      <c r="DE26" s="611"/>
      <c r="DF26" s="611"/>
      <c r="DG26" s="611"/>
      <c r="DH26" s="611"/>
      <c r="DI26" s="611"/>
      <c r="DJ26" s="611"/>
      <c r="DK26" s="612"/>
      <c r="DL26" s="619">
        <v>25392066</v>
      </c>
      <c r="DM26" s="611"/>
      <c r="DN26" s="611"/>
      <c r="DO26" s="611"/>
      <c r="DP26" s="611"/>
      <c r="DQ26" s="611"/>
      <c r="DR26" s="611"/>
      <c r="DS26" s="611"/>
      <c r="DT26" s="611"/>
      <c r="DU26" s="611"/>
      <c r="DV26" s="611"/>
      <c r="DW26" s="611"/>
      <c r="DX26" s="620"/>
    </row>
    <row r="27" spans="2:128" ht="11.25" customHeight="1">
      <c r="B27" s="607" t="s">
        <v>268</v>
      </c>
      <c r="C27" s="608"/>
      <c r="D27" s="608"/>
      <c r="E27" s="608"/>
      <c r="F27" s="608"/>
      <c r="G27" s="608"/>
      <c r="H27" s="608"/>
      <c r="I27" s="608"/>
      <c r="J27" s="608"/>
      <c r="K27" s="608"/>
      <c r="L27" s="608"/>
      <c r="M27" s="608"/>
      <c r="N27" s="608"/>
      <c r="O27" s="608"/>
      <c r="P27" s="608"/>
      <c r="Q27" s="609"/>
      <c r="R27" s="610">
        <v>237743</v>
      </c>
      <c r="S27" s="611"/>
      <c r="T27" s="611"/>
      <c r="U27" s="611"/>
      <c r="V27" s="611"/>
      <c r="W27" s="611"/>
      <c r="X27" s="611"/>
      <c r="Y27" s="612"/>
      <c r="Z27" s="615">
        <v>0</v>
      </c>
      <c r="AA27" s="616"/>
      <c r="AB27" s="616"/>
      <c r="AC27" s="621"/>
      <c r="AD27" s="619" t="s">
        <v>211</v>
      </c>
      <c r="AE27" s="611"/>
      <c r="AF27" s="611"/>
      <c r="AG27" s="611"/>
      <c r="AH27" s="611"/>
      <c r="AI27" s="611"/>
      <c r="AJ27" s="611"/>
      <c r="AK27" s="612"/>
      <c r="AL27" s="615" t="s">
        <v>119</v>
      </c>
      <c r="AM27" s="616"/>
      <c r="AN27" s="616"/>
      <c r="AO27" s="617"/>
      <c r="AP27" s="622" t="s">
        <v>269</v>
      </c>
      <c r="AQ27" s="623"/>
      <c r="AR27" s="623"/>
      <c r="AS27" s="623"/>
      <c r="AT27" s="623"/>
      <c r="AU27" s="623"/>
      <c r="AV27" s="623"/>
      <c r="AW27" s="623"/>
      <c r="AX27" s="623"/>
      <c r="AY27" s="623"/>
      <c r="AZ27" s="623"/>
      <c r="BA27" s="623"/>
      <c r="BB27" s="623"/>
      <c r="BC27" s="624"/>
      <c r="BD27" s="610" t="s">
        <v>206</v>
      </c>
      <c r="BE27" s="611"/>
      <c r="BF27" s="611"/>
      <c r="BG27" s="611"/>
      <c r="BH27" s="611"/>
      <c r="BI27" s="611"/>
      <c r="BJ27" s="611"/>
      <c r="BK27" s="612"/>
      <c r="BL27" s="613" t="s">
        <v>211</v>
      </c>
      <c r="BM27" s="613"/>
      <c r="BN27" s="613"/>
      <c r="BO27" s="613"/>
      <c r="BP27" s="614" t="s">
        <v>206</v>
      </c>
      <c r="BQ27" s="614"/>
      <c r="BR27" s="614"/>
      <c r="BS27" s="614"/>
      <c r="BT27" s="614"/>
      <c r="BU27" s="614"/>
      <c r="BV27" s="614"/>
      <c r="BW27" s="618"/>
      <c r="BY27" s="622" t="s">
        <v>270</v>
      </c>
      <c r="BZ27" s="623"/>
      <c r="CA27" s="623"/>
      <c r="CB27" s="623"/>
      <c r="CC27" s="623"/>
      <c r="CD27" s="623"/>
      <c r="CE27" s="623"/>
      <c r="CF27" s="623"/>
      <c r="CG27" s="623"/>
      <c r="CH27" s="623"/>
      <c r="CI27" s="623"/>
      <c r="CJ27" s="623"/>
      <c r="CK27" s="623"/>
      <c r="CL27" s="624"/>
      <c r="CM27" s="610">
        <v>198480</v>
      </c>
      <c r="CN27" s="611"/>
      <c r="CO27" s="611"/>
      <c r="CP27" s="611"/>
      <c r="CQ27" s="611"/>
      <c r="CR27" s="611"/>
      <c r="CS27" s="611"/>
      <c r="CT27" s="612"/>
      <c r="CU27" s="613">
        <v>0</v>
      </c>
      <c r="CV27" s="613"/>
      <c r="CW27" s="613"/>
      <c r="CX27" s="613"/>
      <c r="CY27" s="619" t="s">
        <v>119</v>
      </c>
      <c r="CZ27" s="611"/>
      <c r="DA27" s="611"/>
      <c r="DB27" s="611"/>
      <c r="DC27" s="611"/>
      <c r="DD27" s="611"/>
      <c r="DE27" s="611"/>
      <c r="DF27" s="611"/>
      <c r="DG27" s="611"/>
      <c r="DH27" s="611"/>
      <c r="DI27" s="611"/>
      <c r="DJ27" s="611"/>
      <c r="DK27" s="612"/>
      <c r="DL27" s="619">
        <v>198480</v>
      </c>
      <c r="DM27" s="611"/>
      <c r="DN27" s="611"/>
      <c r="DO27" s="611"/>
      <c r="DP27" s="611"/>
      <c r="DQ27" s="611"/>
      <c r="DR27" s="611"/>
      <c r="DS27" s="611"/>
      <c r="DT27" s="611"/>
      <c r="DU27" s="611"/>
      <c r="DV27" s="611"/>
      <c r="DW27" s="611"/>
      <c r="DX27" s="620"/>
    </row>
    <row r="28" spans="2:128" ht="11.25" customHeight="1">
      <c r="B28" s="607" t="s">
        <v>271</v>
      </c>
      <c r="C28" s="608"/>
      <c r="D28" s="608"/>
      <c r="E28" s="608"/>
      <c r="F28" s="608"/>
      <c r="G28" s="608"/>
      <c r="H28" s="608"/>
      <c r="I28" s="608"/>
      <c r="J28" s="608"/>
      <c r="K28" s="608"/>
      <c r="L28" s="608"/>
      <c r="M28" s="608"/>
      <c r="N28" s="608"/>
      <c r="O28" s="608"/>
      <c r="P28" s="608"/>
      <c r="Q28" s="609"/>
      <c r="R28" s="610">
        <v>6756212</v>
      </c>
      <c r="S28" s="611"/>
      <c r="T28" s="611"/>
      <c r="U28" s="611"/>
      <c r="V28" s="611"/>
      <c r="W28" s="611"/>
      <c r="X28" s="611"/>
      <c r="Y28" s="612"/>
      <c r="Z28" s="615">
        <v>1</v>
      </c>
      <c r="AA28" s="616"/>
      <c r="AB28" s="616"/>
      <c r="AC28" s="621"/>
      <c r="AD28" s="619" t="s">
        <v>211</v>
      </c>
      <c r="AE28" s="611"/>
      <c r="AF28" s="611"/>
      <c r="AG28" s="611"/>
      <c r="AH28" s="611"/>
      <c r="AI28" s="611"/>
      <c r="AJ28" s="611"/>
      <c r="AK28" s="612"/>
      <c r="AL28" s="615" t="s">
        <v>119</v>
      </c>
      <c r="AM28" s="616"/>
      <c r="AN28" s="616"/>
      <c r="AO28" s="617"/>
      <c r="AP28" s="622" t="s">
        <v>272</v>
      </c>
      <c r="AQ28" s="623"/>
      <c r="AR28" s="623"/>
      <c r="AS28" s="623"/>
      <c r="AT28" s="623"/>
      <c r="AU28" s="623"/>
      <c r="AV28" s="623"/>
      <c r="AW28" s="623"/>
      <c r="AX28" s="623"/>
      <c r="AY28" s="623"/>
      <c r="AZ28" s="623"/>
      <c r="BA28" s="623"/>
      <c r="BB28" s="623"/>
      <c r="BC28" s="624"/>
      <c r="BD28" s="610">
        <v>71385</v>
      </c>
      <c r="BE28" s="611"/>
      <c r="BF28" s="611"/>
      <c r="BG28" s="611"/>
      <c r="BH28" s="611"/>
      <c r="BI28" s="611"/>
      <c r="BJ28" s="611"/>
      <c r="BK28" s="612"/>
      <c r="BL28" s="613">
        <v>0</v>
      </c>
      <c r="BM28" s="613"/>
      <c r="BN28" s="613"/>
      <c r="BO28" s="613"/>
      <c r="BP28" s="614" t="s">
        <v>119</v>
      </c>
      <c r="BQ28" s="614"/>
      <c r="BR28" s="614"/>
      <c r="BS28" s="614"/>
      <c r="BT28" s="614"/>
      <c r="BU28" s="614"/>
      <c r="BV28" s="614"/>
      <c r="BW28" s="618"/>
      <c r="BY28" s="622" t="s">
        <v>273</v>
      </c>
      <c r="BZ28" s="623"/>
      <c r="CA28" s="623"/>
      <c r="CB28" s="623"/>
      <c r="CC28" s="623"/>
      <c r="CD28" s="623"/>
      <c r="CE28" s="623"/>
      <c r="CF28" s="623"/>
      <c r="CG28" s="623"/>
      <c r="CH28" s="623"/>
      <c r="CI28" s="623"/>
      <c r="CJ28" s="623"/>
      <c r="CK28" s="623"/>
      <c r="CL28" s="624"/>
      <c r="CM28" s="610" t="s">
        <v>211</v>
      </c>
      <c r="CN28" s="611"/>
      <c r="CO28" s="611"/>
      <c r="CP28" s="611"/>
      <c r="CQ28" s="611"/>
      <c r="CR28" s="611"/>
      <c r="CS28" s="611"/>
      <c r="CT28" s="612"/>
      <c r="CU28" s="613" t="s">
        <v>211</v>
      </c>
      <c r="CV28" s="613"/>
      <c r="CW28" s="613"/>
      <c r="CX28" s="613"/>
      <c r="CY28" s="619" t="s">
        <v>211</v>
      </c>
      <c r="CZ28" s="611"/>
      <c r="DA28" s="611"/>
      <c r="DB28" s="611"/>
      <c r="DC28" s="611"/>
      <c r="DD28" s="611"/>
      <c r="DE28" s="611"/>
      <c r="DF28" s="611"/>
      <c r="DG28" s="611"/>
      <c r="DH28" s="611"/>
      <c r="DI28" s="611"/>
      <c r="DJ28" s="611"/>
      <c r="DK28" s="612"/>
      <c r="DL28" s="619" t="s">
        <v>119</v>
      </c>
      <c r="DM28" s="611"/>
      <c r="DN28" s="611"/>
      <c r="DO28" s="611"/>
      <c r="DP28" s="611"/>
      <c r="DQ28" s="611"/>
      <c r="DR28" s="611"/>
      <c r="DS28" s="611"/>
      <c r="DT28" s="611"/>
      <c r="DU28" s="611"/>
      <c r="DV28" s="611"/>
      <c r="DW28" s="611"/>
      <c r="DX28" s="620"/>
    </row>
    <row r="29" spans="2:128" ht="11.25" customHeight="1">
      <c r="B29" s="607" t="s">
        <v>274</v>
      </c>
      <c r="C29" s="608"/>
      <c r="D29" s="608"/>
      <c r="E29" s="608"/>
      <c r="F29" s="608"/>
      <c r="G29" s="608"/>
      <c r="H29" s="608"/>
      <c r="I29" s="608"/>
      <c r="J29" s="608"/>
      <c r="K29" s="608"/>
      <c r="L29" s="608"/>
      <c r="M29" s="608"/>
      <c r="N29" s="608"/>
      <c r="O29" s="608"/>
      <c r="P29" s="608"/>
      <c r="Q29" s="609"/>
      <c r="R29" s="610">
        <v>22206171</v>
      </c>
      <c r="S29" s="611"/>
      <c r="T29" s="611"/>
      <c r="U29" s="611"/>
      <c r="V29" s="611"/>
      <c r="W29" s="611"/>
      <c r="X29" s="611"/>
      <c r="Y29" s="612"/>
      <c r="Z29" s="615">
        <v>3.3</v>
      </c>
      <c r="AA29" s="616"/>
      <c r="AB29" s="616"/>
      <c r="AC29" s="621"/>
      <c r="AD29" s="619" t="s">
        <v>211</v>
      </c>
      <c r="AE29" s="611"/>
      <c r="AF29" s="611"/>
      <c r="AG29" s="611"/>
      <c r="AH29" s="611"/>
      <c r="AI29" s="611"/>
      <c r="AJ29" s="611"/>
      <c r="AK29" s="612"/>
      <c r="AL29" s="615" t="s">
        <v>119</v>
      </c>
      <c r="AM29" s="616"/>
      <c r="AN29" s="616"/>
      <c r="AO29" s="617"/>
      <c r="AP29" s="622" t="s">
        <v>275</v>
      </c>
      <c r="AQ29" s="623"/>
      <c r="AR29" s="623"/>
      <c r="AS29" s="623"/>
      <c r="AT29" s="623"/>
      <c r="AU29" s="623"/>
      <c r="AV29" s="623"/>
      <c r="AW29" s="623"/>
      <c r="AX29" s="623"/>
      <c r="AY29" s="623"/>
      <c r="AZ29" s="623"/>
      <c r="BA29" s="623"/>
      <c r="BB29" s="623"/>
      <c r="BC29" s="624"/>
      <c r="BD29" s="610">
        <v>8568</v>
      </c>
      <c r="BE29" s="611"/>
      <c r="BF29" s="611"/>
      <c r="BG29" s="611"/>
      <c r="BH29" s="611"/>
      <c r="BI29" s="611"/>
      <c r="BJ29" s="611"/>
      <c r="BK29" s="612"/>
      <c r="BL29" s="613">
        <v>0</v>
      </c>
      <c r="BM29" s="613"/>
      <c r="BN29" s="613"/>
      <c r="BO29" s="613"/>
      <c r="BP29" s="614" t="s">
        <v>119</v>
      </c>
      <c r="BQ29" s="614"/>
      <c r="BR29" s="614"/>
      <c r="BS29" s="614"/>
      <c r="BT29" s="614"/>
      <c r="BU29" s="614"/>
      <c r="BV29" s="614"/>
      <c r="BW29" s="618"/>
      <c r="BY29" s="622" t="s">
        <v>276</v>
      </c>
      <c r="BZ29" s="623"/>
      <c r="CA29" s="623"/>
      <c r="CB29" s="623"/>
      <c r="CC29" s="623"/>
      <c r="CD29" s="623"/>
      <c r="CE29" s="623"/>
      <c r="CF29" s="623"/>
      <c r="CG29" s="623"/>
      <c r="CH29" s="623"/>
      <c r="CI29" s="623"/>
      <c r="CJ29" s="623"/>
      <c r="CK29" s="623"/>
      <c r="CL29" s="624"/>
      <c r="CM29" s="610">
        <v>982655</v>
      </c>
      <c r="CN29" s="611"/>
      <c r="CO29" s="611"/>
      <c r="CP29" s="611"/>
      <c r="CQ29" s="611"/>
      <c r="CR29" s="611"/>
      <c r="CS29" s="611"/>
      <c r="CT29" s="612"/>
      <c r="CU29" s="613">
        <v>0.1</v>
      </c>
      <c r="CV29" s="613"/>
      <c r="CW29" s="613"/>
      <c r="CX29" s="613"/>
      <c r="CY29" s="619" t="s">
        <v>206</v>
      </c>
      <c r="CZ29" s="611"/>
      <c r="DA29" s="611"/>
      <c r="DB29" s="611"/>
      <c r="DC29" s="611"/>
      <c r="DD29" s="611"/>
      <c r="DE29" s="611"/>
      <c r="DF29" s="611"/>
      <c r="DG29" s="611"/>
      <c r="DH29" s="611"/>
      <c r="DI29" s="611"/>
      <c r="DJ29" s="611"/>
      <c r="DK29" s="612"/>
      <c r="DL29" s="619">
        <v>982655</v>
      </c>
      <c r="DM29" s="611"/>
      <c r="DN29" s="611"/>
      <c r="DO29" s="611"/>
      <c r="DP29" s="611"/>
      <c r="DQ29" s="611"/>
      <c r="DR29" s="611"/>
      <c r="DS29" s="611"/>
      <c r="DT29" s="611"/>
      <c r="DU29" s="611"/>
      <c r="DV29" s="611"/>
      <c r="DW29" s="611"/>
      <c r="DX29" s="620"/>
    </row>
    <row r="30" spans="2:128" ht="11.25" customHeight="1">
      <c r="B30" s="607" t="s">
        <v>277</v>
      </c>
      <c r="C30" s="608"/>
      <c r="D30" s="608"/>
      <c r="E30" s="608"/>
      <c r="F30" s="608"/>
      <c r="G30" s="608"/>
      <c r="H30" s="608"/>
      <c r="I30" s="608"/>
      <c r="J30" s="608"/>
      <c r="K30" s="608"/>
      <c r="L30" s="608"/>
      <c r="M30" s="608"/>
      <c r="N30" s="608"/>
      <c r="O30" s="608"/>
      <c r="P30" s="608"/>
      <c r="Q30" s="609"/>
      <c r="R30" s="610">
        <v>37536021</v>
      </c>
      <c r="S30" s="611"/>
      <c r="T30" s="611"/>
      <c r="U30" s="611"/>
      <c r="V30" s="611"/>
      <c r="W30" s="611"/>
      <c r="X30" s="611"/>
      <c r="Y30" s="612"/>
      <c r="Z30" s="615">
        <v>5.5</v>
      </c>
      <c r="AA30" s="616"/>
      <c r="AB30" s="616"/>
      <c r="AC30" s="621"/>
      <c r="AD30" s="619">
        <v>85304</v>
      </c>
      <c r="AE30" s="611"/>
      <c r="AF30" s="611"/>
      <c r="AG30" s="611"/>
      <c r="AH30" s="611"/>
      <c r="AI30" s="611"/>
      <c r="AJ30" s="611"/>
      <c r="AK30" s="612"/>
      <c r="AL30" s="615">
        <v>0</v>
      </c>
      <c r="AM30" s="616"/>
      <c r="AN30" s="616"/>
      <c r="AO30" s="617"/>
      <c r="AP30" s="622" t="s">
        <v>278</v>
      </c>
      <c r="AQ30" s="623"/>
      <c r="AR30" s="623"/>
      <c r="AS30" s="623"/>
      <c r="AT30" s="623"/>
      <c r="AU30" s="623"/>
      <c r="AV30" s="623"/>
      <c r="AW30" s="623"/>
      <c r="AX30" s="623"/>
      <c r="AY30" s="623"/>
      <c r="AZ30" s="623"/>
      <c r="BA30" s="623"/>
      <c r="BB30" s="623"/>
      <c r="BC30" s="624"/>
      <c r="BD30" s="610">
        <v>8568</v>
      </c>
      <c r="BE30" s="611"/>
      <c r="BF30" s="611"/>
      <c r="BG30" s="611"/>
      <c r="BH30" s="611"/>
      <c r="BI30" s="611"/>
      <c r="BJ30" s="611"/>
      <c r="BK30" s="612"/>
      <c r="BL30" s="613">
        <v>0</v>
      </c>
      <c r="BM30" s="613"/>
      <c r="BN30" s="613"/>
      <c r="BO30" s="613"/>
      <c r="BP30" s="614" t="s">
        <v>206</v>
      </c>
      <c r="BQ30" s="614"/>
      <c r="BR30" s="614"/>
      <c r="BS30" s="614"/>
      <c r="BT30" s="614"/>
      <c r="BU30" s="614"/>
      <c r="BV30" s="614"/>
      <c r="BW30" s="618"/>
      <c r="BY30" s="622" t="s">
        <v>279</v>
      </c>
      <c r="BZ30" s="628"/>
      <c r="CA30" s="628"/>
      <c r="CB30" s="628"/>
      <c r="CC30" s="628"/>
      <c r="CD30" s="628"/>
      <c r="CE30" s="628"/>
      <c r="CF30" s="628"/>
      <c r="CG30" s="628"/>
      <c r="CH30" s="628"/>
      <c r="CI30" s="628"/>
      <c r="CJ30" s="628"/>
      <c r="CK30" s="628"/>
      <c r="CL30" s="624"/>
      <c r="CM30" s="610" t="s">
        <v>119</v>
      </c>
      <c r="CN30" s="611"/>
      <c r="CO30" s="611"/>
      <c r="CP30" s="611"/>
      <c r="CQ30" s="611"/>
      <c r="CR30" s="611"/>
      <c r="CS30" s="611"/>
      <c r="CT30" s="612"/>
      <c r="CU30" s="613" t="s">
        <v>119</v>
      </c>
      <c r="CV30" s="613"/>
      <c r="CW30" s="613"/>
      <c r="CX30" s="613"/>
      <c r="CY30" s="619" t="s">
        <v>119</v>
      </c>
      <c r="CZ30" s="611"/>
      <c r="DA30" s="611"/>
      <c r="DB30" s="611"/>
      <c r="DC30" s="611"/>
      <c r="DD30" s="611"/>
      <c r="DE30" s="611"/>
      <c r="DF30" s="611"/>
      <c r="DG30" s="611"/>
      <c r="DH30" s="611"/>
      <c r="DI30" s="611"/>
      <c r="DJ30" s="611"/>
      <c r="DK30" s="612"/>
      <c r="DL30" s="619" t="s">
        <v>119</v>
      </c>
      <c r="DM30" s="611"/>
      <c r="DN30" s="611"/>
      <c r="DO30" s="611"/>
      <c r="DP30" s="611"/>
      <c r="DQ30" s="611"/>
      <c r="DR30" s="611"/>
      <c r="DS30" s="611"/>
      <c r="DT30" s="611"/>
      <c r="DU30" s="611"/>
      <c r="DV30" s="611"/>
      <c r="DW30" s="611"/>
      <c r="DX30" s="620"/>
    </row>
    <row r="31" spans="2:128" ht="11.25" customHeight="1">
      <c r="B31" s="607" t="s">
        <v>280</v>
      </c>
      <c r="C31" s="608"/>
      <c r="D31" s="608"/>
      <c r="E31" s="608"/>
      <c r="F31" s="608"/>
      <c r="G31" s="608"/>
      <c r="H31" s="608"/>
      <c r="I31" s="608"/>
      <c r="J31" s="608"/>
      <c r="K31" s="608"/>
      <c r="L31" s="608"/>
      <c r="M31" s="608"/>
      <c r="N31" s="608"/>
      <c r="O31" s="608"/>
      <c r="P31" s="608"/>
      <c r="Q31" s="609"/>
      <c r="R31" s="610">
        <v>93656430</v>
      </c>
      <c r="S31" s="611"/>
      <c r="T31" s="611"/>
      <c r="U31" s="611"/>
      <c r="V31" s="611"/>
      <c r="W31" s="611"/>
      <c r="X31" s="611"/>
      <c r="Y31" s="612"/>
      <c r="Z31" s="615">
        <v>13.7</v>
      </c>
      <c r="AA31" s="616"/>
      <c r="AB31" s="616"/>
      <c r="AC31" s="621"/>
      <c r="AD31" s="619" t="s">
        <v>206</v>
      </c>
      <c r="AE31" s="611"/>
      <c r="AF31" s="611"/>
      <c r="AG31" s="611"/>
      <c r="AH31" s="611"/>
      <c r="AI31" s="611"/>
      <c r="AJ31" s="611"/>
      <c r="AK31" s="612"/>
      <c r="AL31" s="615" t="s">
        <v>119</v>
      </c>
      <c r="AM31" s="616"/>
      <c r="AN31" s="616"/>
      <c r="AO31" s="617"/>
      <c r="AP31" s="622" t="s">
        <v>281</v>
      </c>
      <c r="AQ31" s="623"/>
      <c r="AR31" s="623"/>
      <c r="AS31" s="623"/>
      <c r="AT31" s="623"/>
      <c r="AU31" s="623"/>
      <c r="AV31" s="623"/>
      <c r="AW31" s="623"/>
      <c r="AX31" s="623"/>
      <c r="AY31" s="623"/>
      <c r="AZ31" s="623"/>
      <c r="BA31" s="623"/>
      <c r="BB31" s="623"/>
      <c r="BC31" s="624"/>
      <c r="BD31" s="610">
        <v>62817</v>
      </c>
      <c r="BE31" s="611"/>
      <c r="BF31" s="611"/>
      <c r="BG31" s="611"/>
      <c r="BH31" s="611"/>
      <c r="BI31" s="611"/>
      <c r="BJ31" s="611"/>
      <c r="BK31" s="612"/>
      <c r="BL31" s="613">
        <v>0</v>
      </c>
      <c r="BM31" s="613"/>
      <c r="BN31" s="613"/>
      <c r="BO31" s="613"/>
      <c r="BP31" s="614" t="s">
        <v>206</v>
      </c>
      <c r="BQ31" s="614"/>
      <c r="BR31" s="614"/>
      <c r="BS31" s="614"/>
      <c r="BT31" s="614"/>
      <c r="BU31" s="614"/>
      <c r="BV31" s="614"/>
      <c r="BW31" s="618"/>
      <c r="BY31" s="607" t="s">
        <v>282</v>
      </c>
      <c r="BZ31" s="608"/>
      <c r="CA31" s="608"/>
      <c r="CB31" s="608"/>
      <c r="CC31" s="608"/>
      <c r="CD31" s="608"/>
      <c r="CE31" s="608"/>
      <c r="CF31" s="608"/>
      <c r="CG31" s="608"/>
      <c r="CH31" s="608"/>
      <c r="CI31" s="608"/>
      <c r="CJ31" s="608"/>
      <c r="CK31" s="608"/>
      <c r="CL31" s="609"/>
      <c r="CM31" s="610" t="s">
        <v>119</v>
      </c>
      <c r="CN31" s="611"/>
      <c r="CO31" s="611"/>
      <c r="CP31" s="611"/>
      <c r="CQ31" s="611"/>
      <c r="CR31" s="611"/>
      <c r="CS31" s="611"/>
      <c r="CT31" s="612"/>
      <c r="CU31" s="613" t="s">
        <v>119</v>
      </c>
      <c r="CV31" s="613"/>
      <c r="CW31" s="613"/>
      <c r="CX31" s="613"/>
      <c r="CY31" s="619" t="s">
        <v>206</v>
      </c>
      <c r="CZ31" s="611"/>
      <c r="DA31" s="611"/>
      <c r="DB31" s="611"/>
      <c r="DC31" s="611"/>
      <c r="DD31" s="611"/>
      <c r="DE31" s="611"/>
      <c r="DF31" s="611"/>
      <c r="DG31" s="611"/>
      <c r="DH31" s="611"/>
      <c r="DI31" s="611"/>
      <c r="DJ31" s="611"/>
      <c r="DK31" s="612"/>
      <c r="DL31" s="619" t="s">
        <v>119</v>
      </c>
      <c r="DM31" s="611"/>
      <c r="DN31" s="611"/>
      <c r="DO31" s="611"/>
      <c r="DP31" s="611"/>
      <c r="DQ31" s="611"/>
      <c r="DR31" s="611"/>
      <c r="DS31" s="611"/>
      <c r="DT31" s="611"/>
      <c r="DU31" s="611"/>
      <c r="DV31" s="611"/>
      <c r="DW31" s="611"/>
      <c r="DX31" s="620"/>
    </row>
    <row r="32" spans="2:128" ht="11.25" customHeight="1">
      <c r="B32" s="607" t="s">
        <v>283</v>
      </c>
      <c r="C32" s="608"/>
      <c r="D32" s="608"/>
      <c r="E32" s="608"/>
      <c r="F32" s="608"/>
      <c r="G32" s="608"/>
      <c r="H32" s="608"/>
      <c r="I32" s="608"/>
      <c r="J32" s="608"/>
      <c r="K32" s="608"/>
      <c r="L32" s="608"/>
      <c r="M32" s="608"/>
      <c r="N32" s="608"/>
      <c r="O32" s="608"/>
      <c r="P32" s="608"/>
      <c r="Q32" s="609"/>
      <c r="R32" s="610">
        <v>1476000</v>
      </c>
      <c r="S32" s="611"/>
      <c r="T32" s="611"/>
      <c r="U32" s="611"/>
      <c r="V32" s="611"/>
      <c r="W32" s="611"/>
      <c r="X32" s="611"/>
      <c r="Y32" s="612"/>
      <c r="Z32" s="615">
        <v>0.2</v>
      </c>
      <c r="AA32" s="616"/>
      <c r="AB32" s="616"/>
      <c r="AC32" s="621"/>
      <c r="AD32" s="619" t="s">
        <v>211</v>
      </c>
      <c r="AE32" s="611"/>
      <c r="AF32" s="611"/>
      <c r="AG32" s="611"/>
      <c r="AH32" s="611"/>
      <c r="AI32" s="611"/>
      <c r="AJ32" s="611"/>
      <c r="AK32" s="612"/>
      <c r="AL32" s="615" t="s">
        <v>211</v>
      </c>
      <c r="AM32" s="616"/>
      <c r="AN32" s="616"/>
      <c r="AO32" s="617"/>
      <c r="AP32" s="622" t="s">
        <v>284</v>
      </c>
      <c r="AQ32" s="623"/>
      <c r="AR32" s="623"/>
      <c r="AS32" s="623"/>
      <c r="AT32" s="623"/>
      <c r="AU32" s="623"/>
      <c r="AV32" s="623"/>
      <c r="AW32" s="623"/>
      <c r="AX32" s="623"/>
      <c r="AY32" s="623"/>
      <c r="AZ32" s="623"/>
      <c r="BA32" s="623"/>
      <c r="BB32" s="623"/>
      <c r="BC32" s="624"/>
      <c r="BD32" s="610" t="s">
        <v>119</v>
      </c>
      <c r="BE32" s="611"/>
      <c r="BF32" s="611"/>
      <c r="BG32" s="611"/>
      <c r="BH32" s="611"/>
      <c r="BI32" s="611"/>
      <c r="BJ32" s="611"/>
      <c r="BK32" s="612"/>
      <c r="BL32" s="613" t="s">
        <v>206</v>
      </c>
      <c r="BM32" s="613"/>
      <c r="BN32" s="613"/>
      <c r="BO32" s="613"/>
      <c r="BP32" s="614" t="s">
        <v>206</v>
      </c>
      <c r="BQ32" s="614"/>
      <c r="BR32" s="614"/>
      <c r="BS32" s="614"/>
      <c r="BT32" s="614"/>
      <c r="BU32" s="614"/>
      <c r="BV32" s="614"/>
      <c r="BW32" s="618"/>
      <c r="BY32" s="625" t="s">
        <v>285</v>
      </c>
      <c r="BZ32" s="626"/>
      <c r="CA32" s="626"/>
      <c r="CB32" s="626"/>
      <c r="CC32" s="626"/>
      <c r="CD32" s="626"/>
      <c r="CE32" s="626"/>
      <c r="CF32" s="626"/>
      <c r="CG32" s="626"/>
      <c r="CH32" s="626"/>
      <c r="CI32" s="626"/>
      <c r="CJ32" s="626"/>
      <c r="CK32" s="626"/>
      <c r="CL32" s="627"/>
      <c r="CM32" s="610">
        <v>662721875</v>
      </c>
      <c r="CN32" s="611"/>
      <c r="CO32" s="611"/>
      <c r="CP32" s="611"/>
      <c r="CQ32" s="611"/>
      <c r="CR32" s="611"/>
      <c r="CS32" s="611"/>
      <c r="CT32" s="612"/>
      <c r="CU32" s="613">
        <v>100</v>
      </c>
      <c r="CV32" s="613"/>
      <c r="CW32" s="613"/>
      <c r="CX32" s="613"/>
      <c r="CY32" s="619">
        <v>143261962</v>
      </c>
      <c r="CZ32" s="611"/>
      <c r="DA32" s="611"/>
      <c r="DB32" s="611"/>
      <c r="DC32" s="611"/>
      <c r="DD32" s="611"/>
      <c r="DE32" s="611"/>
      <c r="DF32" s="611"/>
      <c r="DG32" s="611"/>
      <c r="DH32" s="611"/>
      <c r="DI32" s="611"/>
      <c r="DJ32" s="611"/>
      <c r="DK32" s="612"/>
      <c r="DL32" s="619">
        <v>434407715</v>
      </c>
      <c r="DM32" s="611"/>
      <c r="DN32" s="611"/>
      <c r="DO32" s="611"/>
      <c r="DP32" s="611"/>
      <c r="DQ32" s="611"/>
      <c r="DR32" s="611"/>
      <c r="DS32" s="611"/>
      <c r="DT32" s="611"/>
      <c r="DU32" s="611"/>
      <c r="DV32" s="611"/>
      <c r="DW32" s="611"/>
      <c r="DX32" s="620"/>
    </row>
    <row r="33" spans="2:128" ht="11.25" customHeight="1">
      <c r="B33" s="607" t="s">
        <v>286</v>
      </c>
      <c r="C33" s="608"/>
      <c r="D33" s="608"/>
      <c r="E33" s="608"/>
      <c r="F33" s="608"/>
      <c r="G33" s="608"/>
      <c r="H33" s="608"/>
      <c r="I33" s="608"/>
      <c r="J33" s="608"/>
      <c r="K33" s="608"/>
      <c r="L33" s="608"/>
      <c r="M33" s="608"/>
      <c r="N33" s="608"/>
      <c r="O33" s="608"/>
      <c r="P33" s="608"/>
      <c r="Q33" s="609"/>
      <c r="R33" s="610">
        <v>27634330</v>
      </c>
      <c r="S33" s="611"/>
      <c r="T33" s="611"/>
      <c r="U33" s="611"/>
      <c r="V33" s="611"/>
      <c r="W33" s="611"/>
      <c r="X33" s="611"/>
      <c r="Y33" s="612"/>
      <c r="Z33" s="615">
        <v>4.0999999999999996</v>
      </c>
      <c r="AA33" s="616"/>
      <c r="AB33" s="616"/>
      <c r="AC33" s="621"/>
      <c r="AD33" s="619" t="s">
        <v>206</v>
      </c>
      <c r="AE33" s="611"/>
      <c r="AF33" s="611"/>
      <c r="AG33" s="611"/>
      <c r="AH33" s="611"/>
      <c r="AI33" s="611"/>
      <c r="AJ33" s="611"/>
      <c r="AK33" s="612"/>
      <c r="AL33" s="615" t="s">
        <v>119</v>
      </c>
      <c r="AM33" s="616"/>
      <c r="AN33" s="616"/>
      <c r="AO33" s="617"/>
      <c r="AP33" s="607" t="s">
        <v>155</v>
      </c>
      <c r="AQ33" s="608"/>
      <c r="AR33" s="608"/>
      <c r="AS33" s="608"/>
      <c r="AT33" s="608"/>
      <c r="AU33" s="608"/>
      <c r="AV33" s="608"/>
      <c r="AW33" s="608"/>
      <c r="AX33" s="608"/>
      <c r="AY33" s="608"/>
      <c r="AZ33" s="608"/>
      <c r="BA33" s="608"/>
      <c r="BB33" s="608"/>
      <c r="BC33" s="609"/>
      <c r="BD33" s="610">
        <v>147115288</v>
      </c>
      <c r="BE33" s="611"/>
      <c r="BF33" s="611"/>
      <c r="BG33" s="611"/>
      <c r="BH33" s="611"/>
      <c r="BI33" s="611"/>
      <c r="BJ33" s="611"/>
      <c r="BK33" s="612"/>
      <c r="BL33" s="613">
        <v>100</v>
      </c>
      <c r="BM33" s="613"/>
      <c r="BN33" s="613"/>
      <c r="BO33" s="613"/>
      <c r="BP33" s="614">
        <v>715964</v>
      </c>
      <c r="BQ33" s="614"/>
      <c r="BR33" s="614"/>
      <c r="BS33" s="614"/>
      <c r="BT33" s="614"/>
      <c r="BU33" s="614"/>
      <c r="BV33" s="614"/>
      <c r="BW33" s="618"/>
      <c r="BY33" s="592" t="s">
        <v>287</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c r="B34" s="625" t="s">
        <v>288</v>
      </c>
      <c r="C34" s="626"/>
      <c r="D34" s="626"/>
      <c r="E34" s="626"/>
      <c r="F34" s="626"/>
      <c r="G34" s="626"/>
      <c r="H34" s="626"/>
      <c r="I34" s="626"/>
      <c r="J34" s="626"/>
      <c r="K34" s="626"/>
      <c r="L34" s="626"/>
      <c r="M34" s="626"/>
      <c r="N34" s="626"/>
      <c r="O34" s="626"/>
      <c r="P34" s="626"/>
      <c r="Q34" s="627"/>
      <c r="R34" s="610">
        <v>681195691</v>
      </c>
      <c r="S34" s="611"/>
      <c r="T34" s="611"/>
      <c r="U34" s="611"/>
      <c r="V34" s="611"/>
      <c r="W34" s="611"/>
      <c r="X34" s="611"/>
      <c r="Y34" s="612"/>
      <c r="Z34" s="613">
        <v>100</v>
      </c>
      <c r="AA34" s="613"/>
      <c r="AB34" s="613"/>
      <c r="AC34" s="613"/>
      <c r="AD34" s="614">
        <v>359957706</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194</v>
      </c>
      <c r="BZ34" s="593"/>
      <c r="CA34" s="593"/>
      <c r="CB34" s="593"/>
      <c r="CC34" s="593"/>
      <c r="CD34" s="593"/>
      <c r="CE34" s="593"/>
      <c r="CF34" s="593"/>
      <c r="CG34" s="593"/>
      <c r="CH34" s="593"/>
      <c r="CI34" s="593"/>
      <c r="CJ34" s="593"/>
      <c r="CK34" s="593"/>
      <c r="CL34" s="594"/>
      <c r="CM34" s="592" t="s">
        <v>289</v>
      </c>
      <c r="CN34" s="593"/>
      <c r="CO34" s="593"/>
      <c r="CP34" s="593"/>
      <c r="CQ34" s="593"/>
      <c r="CR34" s="593"/>
      <c r="CS34" s="593"/>
      <c r="CT34" s="594"/>
      <c r="CU34" s="592" t="s">
        <v>290</v>
      </c>
      <c r="CV34" s="593"/>
      <c r="CW34" s="593"/>
      <c r="CX34" s="594"/>
      <c r="CY34" s="592" t="s">
        <v>291</v>
      </c>
      <c r="CZ34" s="593"/>
      <c r="DA34" s="593"/>
      <c r="DB34" s="593"/>
      <c r="DC34" s="593"/>
      <c r="DD34" s="593"/>
      <c r="DE34" s="593"/>
      <c r="DF34" s="594"/>
      <c r="DG34" s="634" t="s">
        <v>292</v>
      </c>
      <c r="DH34" s="635"/>
      <c r="DI34" s="635"/>
      <c r="DJ34" s="635"/>
      <c r="DK34" s="635"/>
      <c r="DL34" s="635"/>
      <c r="DM34" s="635"/>
      <c r="DN34" s="635"/>
      <c r="DO34" s="635"/>
      <c r="DP34" s="635"/>
      <c r="DQ34" s="636"/>
      <c r="DR34" s="592" t="s">
        <v>293</v>
      </c>
      <c r="DS34" s="593"/>
      <c r="DT34" s="593"/>
      <c r="DU34" s="593"/>
      <c r="DV34" s="593"/>
      <c r="DW34" s="593"/>
      <c r="DX34" s="594"/>
    </row>
    <row r="35" spans="2:128" ht="11.25" customHeight="1">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294</v>
      </c>
      <c r="BZ35" s="597"/>
      <c r="CA35" s="597"/>
      <c r="CB35" s="597"/>
      <c r="CC35" s="597"/>
      <c r="CD35" s="597"/>
      <c r="CE35" s="597"/>
      <c r="CF35" s="597"/>
      <c r="CG35" s="597"/>
      <c r="CH35" s="597"/>
      <c r="CI35" s="597"/>
      <c r="CJ35" s="597"/>
      <c r="CK35" s="597"/>
      <c r="CL35" s="598"/>
      <c r="CM35" s="599">
        <v>314524467</v>
      </c>
      <c r="CN35" s="600"/>
      <c r="CO35" s="600"/>
      <c r="CP35" s="600"/>
      <c r="CQ35" s="600"/>
      <c r="CR35" s="600"/>
      <c r="CS35" s="600"/>
      <c r="CT35" s="601"/>
      <c r="CU35" s="604">
        <v>47.5</v>
      </c>
      <c r="CV35" s="605"/>
      <c r="CW35" s="605"/>
      <c r="CX35" s="637"/>
      <c r="CY35" s="638">
        <v>268130193</v>
      </c>
      <c r="CZ35" s="600"/>
      <c r="DA35" s="600"/>
      <c r="DB35" s="600"/>
      <c r="DC35" s="600"/>
      <c r="DD35" s="600"/>
      <c r="DE35" s="600"/>
      <c r="DF35" s="601"/>
      <c r="DG35" s="638">
        <v>265869902</v>
      </c>
      <c r="DH35" s="600"/>
      <c r="DI35" s="600"/>
      <c r="DJ35" s="600"/>
      <c r="DK35" s="600"/>
      <c r="DL35" s="600"/>
      <c r="DM35" s="600"/>
      <c r="DN35" s="600"/>
      <c r="DO35" s="600"/>
      <c r="DP35" s="600"/>
      <c r="DQ35" s="601"/>
      <c r="DR35" s="604">
        <v>68.3</v>
      </c>
      <c r="DS35" s="605"/>
      <c r="DT35" s="605"/>
      <c r="DU35" s="605"/>
      <c r="DV35" s="605"/>
      <c r="DW35" s="605"/>
      <c r="DX35" s="606"/>
    </row>
    <row r="36" spans="2:128" ht="11.25" customHeight="1">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295</v>
      </c>
      <c r="BZ36" s="608"/>
      <c r="CA36" s="608"/>
      <c r="CB36" s="608"/>
      <c r="CC36" s="608"/>
      <c r="CD36" s="608"/>
      <c r="CE36" s="608"/>
      <c r="CF36" s="608"/>
      <c r="CG36" s="608"/>
      <c r="CH36" s="608"/>
      <c r="CI36" s="608"/>
      <c r="CJ36" s="608"/>
      <c r="CK36" s="608"/>
      <c r="CL36" s="609"/>
      <c r="CM36" s="610">
        <v>186176315</v>
      </c>
      <c r="CN36" s="629"/>
      <c r="CO36" s="629"/>
      <c r="CP36" s="629"/>
      <c r="CQ36" s="629"/>
      <c r="CR36" s="629"/>
      <c r="CS36" s="629"/>
      <c r="CT36" s="630"/>
      <c r="CU36" s="615">
        <v>28.1</v>
      </c>
      <c r="CV36" s="631"/>
      <c r="CW36" s="631"/>
      <c r="CX36" s="632"/>
      <c r="CY36" s="619">
        <v>157167053</v>
      </c>
      <c r="CZ36" s="629"/>
      <c r="DA36" s="629"/>
      <c r="DB36" s="629"/>
      <c r="DC36" s="629"/>
      <c r="DD36" s="629"/>
      <c r="DE36" s="629"/>
      <c r="DF36" s="630"/>
      <c r="DG36" s="619">
        <v>154906762</v>
      </c>
      <c r="DH36" s="629"/>
      <c r="DI36" s="629"/>
      <c r="DJ36" s="629"/>
      <c r="DK36" s="629"/>
      <c r="DL36" s="629"/>
      <c r="DM36" s="629"/>
      <c r="DN36" s="629"/>
      <c r="DO36" s="629"/>
      <c r="DP36" s="629"/>
      <c r="DQ36" s="630"/>
      <c r="DR36" s="615">
        <v>39.799999999999997</v>
      </c>
      <c r="DS36" s="631"/>
      <c r="DT36" s="631"/>
      <c r="DU36" s="631"/>
      <c r="DV36" s="631"/>
      <c r="DW36" s="631"/>
      <c r="DX36" s="633"/>
    </row>
    <row r="37" spans="2:128" ht="11.25" customHeight="1">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296</v>
      </c>
      <c r="AQ37" s="593"/>
      <c r="AR37" s="593"/>
      <c r="AS37" s="593"/>
      <c r="AT37" s="593"/>
      <c r="AU37" s="593"/>
      <c r="AV37" s="593"/>
      <c r="AW37" s="593"/>
      <c r="AX37" s="593"/>
      <c r="AY37" s="593"/>
      <c r="AZ37" s="593"/>
      <c r="BA37" s="593"/>
      <c r="BB37" s="593"/>
      <c r="BC37" s="594"/>
      <c r="BD37" s="592" t="s">
        <v>297</v>
      </c>
      <c r="BE37" s="593"/>
      <c r="BF37" s="593"/>
      <c r="BG37" s="593"/>
      <c r="BH37" s="593"/>
      <c r="BI37" s="593"/>
      <c r="BJ37" s="593"/>
      <c r="BK37" s="593"/>
      <c r="BL37" s="593"/>
      <c r="BM37" s="594"/>
      <c r="BN37" s="592" t="s">
        <v>298</v>
      </c>
      <c r="BO37" s="593"/>
      <c r="BP37" s="593"/>
      <c r="BQ37" s="593"/>
      <c r="BR37" s="593"/>
      <c r="BS37" s="593"/>
      <c r="BT37" s="593"/>
      <c r="BU37" s="593"/>
      <c r="BV37" s="593"/>
      <c r="BW37" s="594"/>
      <c r="BY37" s="607" t="s">
        <v>299</v>
      </c>
      <c r="BZ37" s="608"/>
      <c r="CA37" s="608"/>
      <c r="CB37" s="608"/>
      <c r="CC37" s="608"/>
      <c r="CD37" s="608"/>
      <c r="CE37" s="608"/>
      <c r="CF37" s="608"/>
      <c r="CG37" s="608"/>
      <c r="CH37" s="608"/>
      <c r="CI37" s="608"/>
      <c r="CJ37" s="608"/>
      <c r="CK37" s="608"/>
      <c r="CL37" s="609"/>
      <c r="CM37" s="610">
        <v>136997382</v>
      </c>
      <c r="CN37" s="611"/>
      <c r="CO37" s="611"/>
      <c r="CP37" s="611"/>
      <c r="CQ37" s="611"/>
      <c r="CR37" s="611"/>
      <c r="CS37" s="611"/>
      <c r="CT37" s="612"/>
      <c r="CU37" s="615">
        <v>20.7</v>
      </c>
      <c r="CV37" s="631"/>
      <c r="CW37" s="631"/>
      <c r="CX37" s="632"/>
      <c r="CY37" s="619">
        <v>109652444</v>
      </c>
      <c r="CZ37" s="629"/>
      <c r="DA37" s="629"/>
      <c r="DB37" s="629"/>
      <c r="DC37" s="629"/>
      <c r="DD37" s="629"/>
      <c r="DE37" s="629"/>
      <c r="DF37" s="630"/>
      <c r="DG37" s="619">
        <v>109604420</v>
      </c>
      <c r="DH37" s="629"/>
      <c r="DI37" s="629"/>
      <c r="DJ37" s="629"/>
      <c r="DK37" s="629"/>
      <c r="DL37" s="629"/>
      <c r="DM37" s="629"/>
      <c r="DN37" s="629"/>
      <c r="DO37" s="629"/>
      <c r="DP37" s="629"/>
      <c r="DQ37" s="630"/>
      <c r="DR37" s="615">
        <v>28.2</v>
      </c>
      <c r="DS37" s="631"/>
      <c r="DT37" s="631"/>
      <c r="DU37" s="631"/>
      <c r="DV37" s="631"/>
      <c r="DW37" s="631"/>
      <c r="DX37" s="633"/>
    </row>
    <row r="38" spans="2:128" ht="11.25" customHeight="1">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300</v>
      </c>
      <c r="AQ38" s="650"/>
      <c r="AR38" s="650"/>
      <c r="AS38" s="650"/>
      <c r="AT38" s="655" t="s">
        <v>301</v>
      </c>
      <c r="AU38" s="223"/>
      <c r="AV38" s="223"/>
      <c r="AW38" s="223"/>
      <c r="AX38" s="596" t="s">
        <v>155</v>
      </c>
      <c r="AY38" s="597"/>
      <c r="AZ38" s="597"/>
      <c r="BA38" s="597"/>
      <c r="BB38" s="597"/>
      <c r="BC38" s="598"/>
      <c r="BD38" s="639">
        <v>99.4</v>
      </c>
      <c r="BE38" s="640"/>
      <c r="BF38" s="640"/>
      <c r="BG38" s="640"/>
      <c r="BH38" s="640"/>
      <c r="BI38" s="640">
        <v>98.8</v>
      </c>
      <c r="BJ38" s="640"/>
      <c r="BK38" s="640"/>
      <c r="BL38" s="640"/>
      <c r="BM38" s="641"/>
      <c r="BN38" s="639">
        <v>99.5</v>
      </c>
      <c r="BO38" s="640"/>
      <c r="BP38" s="640"/>
      <c r="BQ38" s="640"/>
      <c r="BR38" s="640"/>
      <c r="BS38" s="640">
        <v>98.7</v>
      </c>
      <c r="BT38" s="640"/>
      <c r="BU38" s="640"/>
      <c r="BV38" s="640"/>
      <c r="BW38" s="641"/>
      <c r="BY38" s="607" t="s">
        <v>302</v>
      </c>
      <c r="BZ38" s="608"/>
      <c r="CA38" s="608"/>
      <c r="CB38" s="608"/>
      <c r="CC38" s="608"/>
      <c r="CD38" s="608"/>
      <c r="CE38" s="608"/>
      <c r="CF38" s="608"/>
      <c r="CG38" s="608"/>
      <c r="CH38" s="608"/>
      <c r="CI38" s="608"/>
      <c r="CJ38" s="608"/>
      <c r="CK38" s="608"/>
      <c r="CL38" s="609"/>
      <c r="CM38" s="610">
        <v>23091187</v>
      </c>
      <c r="CN38" s="629"/>
      <c r="CO38" s="629"/>
      <c r="CP38" s="629"/>
      <c r="CQ38" s="629"/>
      <c r="CR38" s="629"/>
      <c r="CS38" s="629"/>
      <c r="CT38" s="630"/>
      <c r="CU38" s="615">
        <v>3.5</v>
      </c>
      <c r="CV38" s="631"/>
      <c r="CW38" s="631"/>
      <c r="CX38" s="632"/>
      <c r="CY38" s="619">
        <v>9849463</v>
      </c>
      <c r="CZ38" s="629"/>
      <c r="DA38" s="629"/>
      <c r="DB38" s="629"/>
      <c r="DC38" s="629"/>
      <c r="DD38" s="629"/>
      <c r="DE38" s="629"/>
      <c r="DF38" s="630"/>
      <c r="DG38" s="619">
        <v>9849463</v>
      </c>
      <c r="DH38" s="629"/>
      <c r="DI38" s="629"/>
      <c r="DJ38" s="629"/>
      <c r="DK38" s="629"/>
      <c r="DL38" s="629"/>
      <c r="DM38" s="629"/>
      <c r="DN38" s="629"/>
      <c r="DO38" s="629"/>
      <c r="DP38" s="629"/>
      <c r="DQ38" s="630"/>
      <c r="DR38" s="615">
        <v>2.5</v>
      </c>
      <c r="DS38" s="631"/>
      <c r="DT38" s="631"/>
      <c r="DU38" s="631"/>
      <c r="DV38" s="631"/>
      <c r="DW38" s="631"/>
      <c r="DX38" s="633"/>
    </row>
    <row r="39" spans="2:128" ht="11.25" customHeight="1">
      <c r="AP39" s="651"/>
      <c r="AQ39" s="652"/>
      <c r="AR39" s="652"/>
      <c r="AS39" s="652"/>
      <c r="AT39" s="656"/>
      <c r="AU39" s="212" t="s">
        <v>303</v>
      </c>
      <c r="AV39" s="212"/>
      <c r="AW39" s="212"/>
      <c r="AX39" s="607" t="s">
        <v>304</v>
      </c>
      <c r="AY39" s="608"/>
      <c r="AZ39" s="608"/>
      <c r="BA39" s="608"/>
      <c r="BB39" s="608"/>
      <c r="BC39" s="609"/>
      <c r="BD39" s="647">
        <v>99</v>
      </c>
      <c r="BE39" s="643"/>
      <c r="BF39" s="643"/>
      <c r="BG39" s="643"/>
      <c r="BH39" s="643"/>
      <c r="BI39" s="643">
        <v>97.2</v>
      </c>
      <c r="BJ39" s="643"/>
      <c r="BK39" s="643"/>
      <c r="BL39" s="643"/>
      <c r="BM39" s="648"/>
      <c r="BN39" s="647">
        <v>99</v>
      </c>
      <c r="BO39" s="643"/>
      <c r="BP39" s="643"/>
      <c r="BQ39" s="643"/>
      <c r="BR39" s="643"/>
      <c r="BS39" s="643">
        <v>97</v>
      </c>
      <c r="BT39" s="643"/>
      <c r="BU39" s="643"/>
      <c r="BV39" s="643"/>
      <c r="BW39" s="648"/>
      <c r="BY39" s="607" t="s">
        <v>305</v>
      </c>
      <c r="BZ39" s="608"/>
      <c r="CA39" s="608"/>
      <c r="CB39" s="608"/>
      <c r="CC39" s="608"/>
      <c r="CD39" s="608"/>
      <c r="CE39" s="608"/>
      <c r="CF39" s="608"/>
      <c r="CG39" s="608"/>
      <c r="CH39" s="608"/>
      <c r="CI39" s="608"/>
      <c r="CJ39" s="608"/>
      <c r="CK39" s="608"/>
      <c r="CL39" s="609"/>
      <c r="CM39" s="610">
        <v>105256965</v>
      </c>
      <c r="CN39" s="611"/>
      <c r="CO39" s="611"/>
      <c r="CP39" s="611"/>
      <c r="CQ39" s="611"/>
      <c r="CR39" s="611"/>
      <c r="CS39" s="611"/>
      <c r="CT39" s="612"/>
      <c r="CU39" s="615">
        <v>15.9</v>
      </c>
      <c r="CV39" s="631"/>
      <c r="CW39" s="631"/>
      <c r="CX39" s="632"/>
      <c r="CY39" s="619">
        <v>101113677</v>
      </c>
      <c r="CZ39" s="629"/>
      <c r="DA39" s="629"/>
      <c r="DB39" s="629"/>
      <c r="DC39" s="629"/>
      <c r="DD39" s="629"/>
      <c r="DE39" s="629"/>
      <c r="DF39" s="630"/>
      <c r="DG39" s="619">
        <v>101113677</v>
      </c>
      <c r="DH39" s="629"/>
      <c r="DI39" s="629"/>
      <c r="DJ39" s="629"/>
      <c r="DK39" s="629"/>
      <c r="DL39" s="629"/>
      <c r="DM39" s="629"/>
      <c r="DN39" s="629"/>
      <c r="DO39" s="629"/>
      <c r="DP39" s="629"/>
      <c r="DQ39" s="630"/>
      <c r="DR39" s="615">
        <v>26</v>
      </c>
      <c r="DS39" s="631"/>
      <c r="DT39" s="631"/>
      <c r="DU39" s="631"/>
      <c r="DV39" s="631"/>
      <c r="DW39" s="631"/>
      <c r="DX39" s="633"/>
    </row>
    <row r="40" spans="2:128" ht="11.25" customHeight="1">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306</v>
      </c>
      <c r="AY40" s="626"/>
      <c r="AZ40" s="626"/>
      <c r="BA40" s="626"/>
      <c r="BB40" s="626"/>
      <c r="BC40" s="627"/>
      <c r="BD40" s="644">
        <v>99.9</v>
      </c>
      <c r="BE40" s="645"/>
      <c r="BF40" s="645"/>
      <c r="BG40" s="645"/>
      <c r="BH40" s="645"/>
      <c r="BI40" s="645">
        <v>99.8</v>
      </c>
      <c r="BJ40" s="645"/>
      <c r="BK40" s="645"/>
      <c r="BL40" s="645"/>
      <c r="BM40" s="646"/>
      <c r="BN40" s="644">
        <v>99.9</v>
      </c>
      <c r="BO40" s="645"/>
      <c r="BP40" s="645"/>
      <c r="BQ40" s="645"/>
      <c r="BR40" s="645"/>
      <c r="BS40" s="645">
        <v>99.8</v>
      </c>
      <c r="BT40" s="645"/>
      <c r="BU40" s="645"/>
      <c r="BV40" s="645"/>
      <c r="BW40" s="646"/>
      <c r="BY40" s="672" t="s">
        <v>307</v>
      </c>
      <c r="BZ40" s="673"/>
      <c r="CA40" s="607" t="s">
        <v>308</v>
      </c>
      <c r="CB40" s="608"/>
      <c r="CC40" s="608"/>
      <c r="CD40" s="608"/>
      <c r="CE40" s="608"/>
      <c r="CF40" s="608"/>
      <c r="CG40" s="608"/>
      <c r="CH40" s="608"/>
      <c r="CI40" s="608"/>
      <c r="CJ40" s="608"/>
      <c r="CK40" s="608"/>
      <c r="CL40" s="609"/>
      <c r="CM40" s="610">
        <v>105256965</v>
      </c>
      <c r="CN40" s="629"/>
      <c r="CO40" s="629"/>
      <c r="CP40" s="629"/>
      <c r="CQ40" s="629"/>
      <c r="CR40" s="629"/>
      <c r="CS40" s="629"/>
      <c r="CT40" s="630"/>
      <c r="CU40" s="615">
        <v>15.9</v>
      </c>
      <c r="CV40" s="631"/>
      <c r="CW40" s="631"/>
      <c r="CX40" s="632"/>
      <c r="CY40" s="619">
        <v>101113677</v>
      </c>
      <c r="CZ40" s="629"/>
      <c r="DA40" s="629"/>
      <c r="DB40" s="629"/>
      <c r="DC40" s="629"/>
      <c r="DD40" s="629"/>
      <c r="DE40" s="629"/>
      <c r="DF40" s="630"/>
      <c r="DG40" s="619">
        <v>101113677</v>
      </c>
      <c r="DH40" s="629"/>
      <c r="DI40" s="629"/>
      <c r="DJ40" s="629"/>
      <c r="DK40" s="629"/>
      <c r="DL40" s="629"/>
      <c r="DM40" s="629"/>
      <c r="DN40" s="629"/>
      <c r="DO40" s="629"/>
      <c r="DP40" s="629"/>
      <c r="DQ40" s="630"/>
      <c r="DR40" s="615">
        <v>26</v>
      </c>
      <c r="DS40" s="631"/>
      <c r="DT40" s="631"/>
      <c r="DU40" s="631"/>
      <c r="DV40" s="631"/>
      <c r="DW40" s="631"/>
      <c r="DX40" s="633"/>
    </row>
    <row r="41" spans="2:128" ht="11.25" customHeight="1">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309</v>
      </c>
      <c r="AQ41" s="666"/>
      <c r="AR41" s="666"/>
      <c r="AS41" s="666"/>
      <c r="AT41" s="666"/>
      <c r="AU41" s="666"/>
      <c r="AV41" s="666"/>
      <c r="AW41" s="667"/>
      <c r="AX41" s="668" t="s">
        <v>310</v>
      </c>
      <c r="AY41" s="668"/>
      <c r="AZ41" s="668"/>
      <c r="BA41" s="668"/>
      <c r="BB41" s="668"/>
      <c r="BC41" s="668"/>
      <c r="BD41" s="669">
        <v>1888271</v>
      </c>
      <c r="BE41" s="670"/>
      <c r="BF41" s="670"/>
      <c r="BG41" s="670"/>
      <c r="BH41" s="670"/>
      <c r="BI41" s="670"/>
      <c r="BJ41" s="670"/>
      <c r="BK41" s="670"/>
      <c r="BL41" s="670"/>
      <c r="BM41" s="671"/>
      <c r="BN41" s="669" t="s">
        <v>311</v>
      </c>
      <c r="BO41" s="670"/>
      <c r="BP41" s="670"/>
      <c r="BQ41" s="670"/>
      <c r="BR41" s="670"/>
      <c r="BS41" s="670"/>
      <c r="BT41" s="670"/>
      <c r="BU41" s="670"/>
      <c r="BV41" s="670"/>
      <c r="BW41" s="671"/>
      <c r="BY41" s="674"/>
      <c r="BZ41" s="675"/>
      <c r="CA41" s="607" t="s">
        <v>312</v>
      </c>
      <c r="CB41" s="608"/>
      <c r="CC41" s="608"/>
      <c r="CD41" s="608"/>
      <c r="CE41" s="608"/>
      <c r="CF41" s="608"/>
      <c r="CG41" s="608"/>
      <c r="CH41" s="608"/>
      <c r="CI41" s="608"/>
      <c r="CJ41" s="608"/>
      <c r="CK41" s="608"/>
      <c r="CL41" s="609"/>
      <c r="CM41" s="610">
        <v>96568314</v>
      </c>
      <c r="CN41" s="611"/>
      <c r="CO41" s="611"/>
      <c r="CP41" s="611"/>
      <c r="CQ41" s="611"/>
      <c r="CR41" s="611"/>
      <c r="CS41" s="611"/>
      <c r="CT41" s="612"/>
      <c r="CU41" s="615">
        <v>14.6</v>
      </c>
      <c r="CV41" s="631"/>
      <c r="CW41" s="631"/>
      <c r="CX41" s="632"/>
      <c r="CY41" s="619">
        <v>92791449</v>
      </c>
      <c r="CZ41" s="629"/>
      <c r="DA41" s="629"/>
      <c r="DB41" s="629"/>
      <c r="DC41" s="629"/>
      <c r="DD41" s="629"/>
      <c r="DE41" s="629"/>
      <c r="DF41" s="630"/>
      <c r="DG41" s="619">
        <v>92791449</v>
      </c>
      <c r="DH41" s="629"/>
      <c r="DI41" s="629"/>
      <c r="DJ41" s="629"/>
      <c r="DK41" s="629"/>
      <c r="DL41" s="629"/>
      <c r="DM41" s="629"/>
      <c r="DN41" s="629"/>
      <c r="DO41" s="629"/>
      <c r="DP41" s="629"/>
      <c r="DQ41" s="630"/>
      <c r="DR41" s="615">
        <v>23.8</v>
      </c>
      <c r="DS41" s="631"/>
      <c r="DT41" s="631"/>
      <c r="DU41" s="631"/>
      <c r="DV41" s="631"/>
      <c r="DW41" s="631"/>
      <c r="DX41" s="633"/>
    </row>
    <row r="42" spans="2:128" ht="11.25" customHeight="1">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313</v>
      </c>
      <c r="AQ42" s="659"/>
      <c r="AR42" s="659"/>
      <c r="AS42" s="659"/>
      <c r="AT42" s="659"/>
      <c r="AU42" s="659"/>
      <c r="AV42" s="659"/>
      <c r="AW42" s="660"/>
      <c r="AX42" s="661" t="s">
        <v>314</v>
      </c>
      <c r="AY42" s="661"/>
      <c r="AZ42" s="661"/>
      <c r="BA42" s="661"/>
      <c r="BB42" s="661"/>
      <c r="BC42" s="661"/>
      <c r="BD42" s="662">
        <v>1888271</v>
      </c>
      <c r="BE42" s="663"/>
      <c r="BF42" s="663"/>
      <c r="BG42" s="663"/>
      <c r="BH42" s="663"/>
      <c r="BI42" s="663"/>
      <c r="BJ42" s="663"/>
      <c r="BK42" s="663"/>
      <c r="BL42" s="663"/>
      <c r="BM42" s="664"/>
      <c r="BN42" s="662" t="s">
        <v>315</v>
      </c>
      <c r="BO42" s="663"/>
      <c r="BP42" s="663"/>
      <c r="BQ42" s="663"/>
      <c r="BR42" s="663"/>
      <c r="BS42" s="663"/>
      <c r="BT42" s="663"/>
      <c r="BU42" s="663"/>
      <c r="BV42" s="663"/>
      <c r="BW42" s="664"/>
      <c r="BY42" s="674"/>
      <c r="BZ42" s="675"/>
      <c r="CA42" s="607" t="s">
        <v>316</v>
      </c>
      <c r="CB42" s="608"/>
      <c r="CC42" s="608"/>
      <c r="CD42" s="608"/>
      <c r="CE42" s="608"/>
      <c r="CF42" s="608"/>
      <c r="CG42" s="608"/>
      <c r="CH42" s="608"/>
      <c r="CI42" s="608"/>
      <c r="CJ42" s="608"/>
      <c r="CK42" s="608"/>
      <c r="CL42" s="609"/>
      <c r="CM42" s="610">
        <v>8688651</v>
      </c>
      <c r="CN42" s="629"/>
      <c r="CO42" s="629"/>
      <c r="CP42" s="629"/>
      <c r="CQ42" s="629"/>
      <c r="CR42" s="629"/>
      <c r="CS42" s="629"/>
      <c r="CT42" s="630"/>
      <c r="CU42" s="615">
        <v>1.3</v>
      </c>
      <c r="CV42" s="631"/>
      <c r="CW42" s="631"/>
      <c r="CX42" s="632"/>
      <c r="CY42" s="619">
        <v>8322228</v>
      </c>
      <c r="CZ42" s="629"/>
      <c r="DA42" s="629"/>
      <c r="DB42" s="629"/>
      <c r="DC42" s="629"/>
      <c r="DD42" s="629"/>
      <c r="DE42" s="629"/>
      <c r="DF42" s="630"/>
      <c r="DG42" s="619">
        <v>8322228</v>
      </c>
      <c r="DH42" s="629"/>
      <c r="DI42" s="629"/>
      <c r="DJ42" s="629"/>
      <c r="DK42" s="629"/>
      <c r="DL42" s="629"/>
      <c r="DM42" s="629"/>
      <c r="DN42" s="629"/>
      <c r="DO42" s="629"/>
      <c r="DP42" s="629"/>
      <c r="DQ42" s="630"/>
      <c r="DR42" s="615">
        <v>2.1</v>
      </c>
      <c r="DS42" s="631"/>
      <c r="DT42" s="631"/>
      <c r="DU42" s="631"/>
      <c r="DV42" s="631"/>
      <c r="DW42" s="631"/>
      <c r="DX42" s="633"/>
    </row>
    <row r="43" spans="2:128" ht="11.25" customHeight="1">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317</v>
      </c>
      <c r="CB43" s="608"/>
      <c r="CC43" s="608"/>
      <c r="CD43" s="608"/>
      <c r="CE43" s="608"/>
      <c r="CF43" s="608"/>
      <c r="CG43" s="608"/>
      <c r="CH43" s="608"/>
      <c r="CI43" s="608"/>
      <c r="CJ43" s="608"/>
      <c r="CK43" s="608"/>
      <c r="CL43" s="609"/>
      <c r="CM43" s="610" t="s">
        <v>211</v>
      </c>
      <c r="CN43" s="611"/>
      <c r="CO43" s="611"/>
      <c r="CP43" s="611"/>
      <c r="CQ43" s="611"/>
      <c r="CR43" s="611"/>
      <c r="CS43" s="611"/>
      <c r="CT43" s="612"/>
      <c r="CU43" s="615" t="s">
        <v>211</v>
      </c>
      <c r="CV43" s="631"/>
      <c r="CW43" s="631"/>
      <c r="CX43" s="632"/>
      <c r="CY43" s="619" t="s">
        <v>211</v>
      </c>
      <c r="CZ43" s="629"/>
      <c r="DA43" s="629"/>
      <c r="DB43" s="629"/>
      <c r="DC43" s="629"/>
      <c r="DD43" s="629"/>
      <c r="DE43" s="629"/>
      <c r="DF43" s="630"/>
      <c r="DG43" s="619" t="s">
        <v>119</v>
      </c>
      <c r="DH43" s="629"/>
      <c r="DI43" s="629"/>
      <c r="DJ43" s="629"/>
      <c r="DK43" s="629"/>
      <c r="DL43" s="629"/>
      <c r="DM43" s="629"/>
      <c r="DN43" s="629"/>
      <c r="DO43" s="629"/>
      <c r="DP43" s="629"/>
      <c r="DQ43" s="630"/>
      <c r="DR43" s="615" t="s">
        <v>206</v>
      </c>
      <c r="DS43" s="631"/>
      <c r="DT43" s="631"/>
      <c r="DU43" s="631"/>
      <c r="DV43" s="631"/>
      <c r="DW43" s="631"/>
      <c r="DX43" s="633"/>
    </row>
    <row r="44" spans="2:128" ht="11.25" customHeight="1">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318</v>
      </c>
      <c r="BZ44" s="608"/>
      <c r="CA44" s="608"/>
      <c r="CB44" s="608"/>
      <c r="CC44" s="608"/>
      <c r="CD44" s="608"/>
      <c r="CE44" s="608"/>
      <c r="CF44" s="608"/>
      <c r="CG44" s="608"/>
      <c r="CH44" s="608"/>
      <c r="CI44" s="608"/>
      <c r="CJ44" s="608"/>
      <c r="CK44" s="608"/>
      <c r="CL44" s="609"/>
      <c r="CM44" s="610">
        <v>203375968</v>
      </c>
      <c r="CN44" s="629"/>
      <c r="CO44" s="629"/>
      <c r="CP44" s="629"/>
      <c r="CQ44" s="629"/>
      <c r="CR44" s="629"/>
      <c r="CS44" s="629"/>
      <c r="CT44" s="630"/>
      <c r="CU44" s="615">
        <v>30.7</v>
      </c>
      <c r="CV44" s="631"/>
      <c r="CW44" s="631"/>
      <c r="CX44" s="632"/>
      <c r="CY44" s="619">
        <v>157600456</v>
      </c>
      <c r="CZ44" s="629"/>
      <c r="DA44" s="629"/>
      <c r="DB44" s="629"/>
      <c r="DC44" s="629"/>
      <c r="DD44" s="629"/>
      <c r="DE44" s="629"/>
      <c r="DF44" s="630"/>
      <c r="DG44" s="619">
        <v>115625505</v>
      </c>
      <c r="DH44" s="629"/>
      <c r="DI44" s="629"/>
      <c r="DJ44" s="629"/>
      <c r="DK44" s="629"/>
      <c r="DL44" s="629"/>
      <c r="DM44" s="629"/>
      <c r="DN44" s="629"/>
      <c r="DO44" s="629"/>
      <c r="DP44" s="629"/>
      <c r="DQ44" s="630"/>
      <c r="DR44" s="615">
        <v>29.7</v>
      </c>
      <c r="DS44" s="631"/>
      <c r="DT44" s="631"/>
      <c r="DU44" s="631"/>
      <c r="DV44" s="631"/>
      <c r="DW44" s="631"/>
      <c r="DX44" s="633"/>
    </row>
    <row r="45" spans="2:128" ht="11.25" customHeight="1">
      <c r="B45" s="212" t="s">
        <v>319</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320</v>
      </c>
      <c r="BZ45" s="608"/>
      <c r="CA45" s="608"/>
      <c r="CB45" s="608"/>
      <c r="CC45" s="608"/>
      <c r="CD45" s="608"/>
      <c r="CE45" s="608"/>
      <c r="CF45" s="608"/>
      <c r="CG45" s="608"/>
      <c r="CH45" s="608"/>
      <c r="CI45" s="608"/>
      <c r="CJ45" s="608"/>
      <c r="CK45" s="608"/>
      <c r="CL45" s="609"/>
      <c r="CM45" s="610">
        <v>16214522</v>
      </c>
      <c r="CN45" s="611"/>
      <c r="CO45" s="611"/>
      <c r="CP45" s="611"/>
      <c r="CQ45" s="611"/>
      <c r="CR45" s="611"/>
      <c r="CS45" s="611"/>
      <c r="CT45" s="612"/>
      <c r="CU45" s="615">
        <v>2.4</v>
      </c>
      <c r="CV45" s="631"/>
      <c r="CW45" s="631"/>
      <c r="CX45" s="632"/>
      <c r="CY45" s="619">
        <v>11974290</v>
      </c>
      <c r="CZ45" s="629"/>
      <c r="DA45" s="629"/>
      <c r="DB45" s="629"/>
      <c r="DC45" s="629"/>
      <c r="DD45" s="629"/>
      <c r="DE45" s="629"/>
      <c r="DF45" s="630"/>
      <c r="DG45" s="619">
        <v>10807422</v>
      </c>
      <c r="DH45" s="629"/>
      <c r="DI45" s="629"/>
      <c r="DJ45" s="629"/>
      <c r="DK45" s="629"/>
      <c r="DL45" s="629"/>
      <c r="DM45" s="629"/>
      <c r="DN45" s="629"/>
      <c r="DO45" s="629"/>
      <c r="DP45" s="629"/>
      <c r="DQ45" s="630"/>
      <c r="DR45" s="615">
        <v>2.8</v>
      </c>
      <c r="DS45" s="631"/>
      <c r="DT45" s="631"/>
      <c r="DU45" s="631"/>
      <c r="DV45" s="631"/>
      <c r="DW45" s="631"/>
      <c r="DX45" s="633"/>
    </row>
    <row r="46" spans="2:128" ht="11.25" customHeight="1">
      <c r="B46" s="226" t="s">
        <v>321</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322</v>
      </c>
      <c r="BZ46" s="608"/>
      <c r="CA46" s="608"/>
      <c r="CB46" s="608"/>
      <c r="CC46" s="608"/>
      <c r="CD46" s="608"/>
      <c r="CE46" s="608"/>
      <c r="CF46" s="608"/>
      <c r="CG46" s="608"/>
      <c r="CH46" s="608"/>
      <c r="CI46" s="608"/>
      <c r="CJ46" s="608"/>
      <c r="CK46" s="608"/>
      <c r="CL46" s="609"/>
      <c r="CM46" s="610">
        <v>5571989</v>
      </c>
      <c r="CN46" s="629"/>
      <c r="CO46" s="629"/>
      <c r="CP46" s="629"/>
      <c r="CQ46" s="629"/>
      <c r="CR46" s="629"/>
      <c r="CS46" s="629"/>
      <c r="CT46" s="630"/>
      <c r="CU46" s="615">
        <v>0.8</v>
      </c>
      <c r="CV46" s="631"/>
      <c r="CW46" s="631"/>
      <c r="CX46" s="632"/>
      <c r="CY46" s="619">
        <v>4052052</v>
      </c>
      <c r="CZ46" s="629"/>
      <c r="DA46" s="629"/>
      <c r="DB46" s="629"/>
      <c r="DC46" s="629"/>
      <c r="DD46" s="629"/>
      <c r="DE46" s="629"/>
      <c r="DF46" s="630"/>
      <c r="DG46" s="619">
        <v>3899257</v>
      </c>
      <c r="DH46" s="629"/>
      <c r="DI46" s="629"/>
      <c r="DJ46" s="629"/>
      <c r="DK46" s="629"/>
      <c r="DL46" s="629"/>
      <c r="DM46" s="629"/>
      <c r="DN46" s="629"/>
      <c r="DO46" s="629"/>
      <c r="DP46" s="629"/>
      <c r="DQ46" s="630"/>
      <c r="DR46" s="615">
        <v>1</v>
      </c>
      <c r="DS46" s="631"/>
      <c r="DT46" s="631"/>
      <c r="DU46" s="631"/>
      <c r="DV46" s="631"/>
      <c r="DW46" s="631"/>
      <c r="DX46" s="633"/>
    </row>
    <row r="47" spans="2:128" ht="11.25" customHeight="1">
      <c r="B47" s="227" t="s">
        <v>323</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324</v>
      </c>
      <c r="BZ47" s="608"/>
      <c r="CA47" s="608"/>
      <c r="CB47" s="608"/>
      <c r="CC47" s="608"/>
      <c r="CD47" s="608"/>
      <c r="CE47" s="608"/>
      <c r="CF47" s="608"/>
      <c r="CG47" s="608"/>
      <c r="CH47" s="608"/>
      <c r="CI47" s="608"/>
      <c r="CJ47" s="608"/>
      <c r="CK47" s="608"/>
      <c r="CL47" s="609"/>
      <c r="CM47" s="610">
        <v>144733972</v>
      </c>
      <c r="CN47" s="611"/>
      <c r="CO47" s="611"/>
      <c r="CP47" s="611"/>
      <c r="CQ47" s="611"/>
      <c r="CR47" s="611"/>
      <c r="CS47" s="611"/>
      <c r="CT47" s="612"/>
      <c r="CU47" s="615">
        <v>21.8</v>
      </c>
      <c r="CV47" s="631"/>
      <c r="CW47" s="631"/>
      <c r="CX47" s="632"/>
      <c r="CY47" s="619">
        <v>127934651</v>
      </c>
      <c r="CZ47" s="629"/>
      <c r="DA47" s="629"/>
      <c r="DB47" s="629"/>
      <c r="DC47" s="629"/>
      <c r="DD47" s="629"/>
      <c r="DE47" s="629"/>
      <c r="DF47" s="630"/>
      <c r="DG47" s="619">
        <v>90248721</v>
      </c>
      <c r="DH47" s="629"/>
      <c r="DI47" s="629"/>
      <c r="DJ47" s="629"/>
      <c r="DK47" s="629"/>
      <c r="DL47" s="629"/>
      <c r="DM47" s="629"/>
      <c r="DN47" s="629"/>
      <c r="DO47" s="629"/>
      <c r="DP47" s="629"/>
      <c r="DQ47" s="630"/>
      <c r="DR47" s="615">
        <v>23.2</v>
      </c>
      <c r="DS47" s="631"/>
      <c r="DT47" s="631"/>
      <c r="DU47" s="631"/>
      <c r="DV47" s="631"/>
      <c r="DW47" s="631"/>
      <c r="DX47" s="633"/>
    </row>
    <row r="48" spans="2:128" ht="11.25" customHeight="1">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325</v>
      </c>
      <c r="BZ48" s="608"/>
      <c r="CA48" s="608"/>
      <c r="CB48" s="608"/>
      <c r="CC48" s="608"/>
      <c r="CD48" s="608"/>
      <c r="CE48" s="608"/>
      <c r="CF48" s="608"/>
      <c r="CG48" s="608"/>
      <c r="CH48" s="608"/>
      <c r="CI48" s="608"/>
      <c r="CJ48" s="608"/>
      <c r="CK48" s="608"/>
      <c r="CL48" s="609"/>
      <c r="CM48" s="610">
        <v>11097326</v>
      </c>
      <c r="CN48" s="629"/>
      <c r="CO48" s="629"/>
      <c r="CP48" s="629"/>
      <c r="CQ48" s="629"/>
      <c r="CR48" s="629"/>
      <c r="CS48" s="629"/>
      <c r="CT48" s="630"/>
      <c r="CU48" s="615">
        <v>1.7</v>
      </c>
      <c r="CV48" s="631"/>
      <c r="CW48" s="631"/>
      <c r="CX48" s="632"/>
      <c r="CY48" s="619">
        <v>11097326</v>
      </c>
      <c r="CZ48" s="629"/>
      <c r="DA48" s="629"/>
      <c r="DB48" s="629"/>
      <c r="DC48" s="629"/>
      <c r="DD48" s="629"/>
      <c r="DE48" s="629"/>
      <c r="DF48" s="630"/>
      <c r="DG48" s="619">
        <v>10243500</v>
      </c>
      <c r="DH48" s="629"/>
      <c r="DI48" s="629"/>
      <c r="DJ48" s="629"/>
      <c r="DK48" s="629"/>
      <c r="DL48" s="629"/>
      <c r="DM48" s="629"/>
      <c r="DN48" s="629"/>
      <c r="DO48" s="629"/>
      <c r="DP48" s="629"/>
      <c r="DQ48" s="630"/>
      <c r="DR48" s="615">
        <v>2.6</v>
      </c>
      <c r="DS48" s="631"/>
      <c r="DT48" s="631"/>
      <c r="DU48" s="631"/>
      <c r="DV48" s="631"/>
      <c r="DW48" s="631"/>
      <c r="DX48" s="633"/>
    </row>
    <row r="49" spans="2:128" ht="11.25" customHeight="1">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326</v>
      </c>
      <c r="BZ49" s="608"/>
      <c r="CA49" s="608"/>
      <c r="CB49" s="608"/>
      <c r="CC49" s="608"/>
      <c r="CD49" s="608"/>
      <c r="CE49" s="608"/>
      <c r="CF49" s="608"/>
      <c r="CG49" s="608"/>
      <c r="CH49" s="608"/>
      <c r="CI49" s="608"/>
      <c r="CJ49" s="608"/>
      <c r="CK49" s="608"/>
      <c r="CL49" s="609"/>
      <c r="CM49" s="610">
        <v>3538755</v>
      </c>
      <c r="CN49" s="611"/>
      <c r="CO49" s="611"/>
      <c r="CP49" s="611"/>
      <c r="CQ49" s="611"/>
      <c r="CR49" s="611"/>
      <c r="CS49" s="611"/>
      <c r="CT49" s="612"/>
      <c r="CU49" s="615">
        <v>0.5</v>
      </c>
      <c r="CV49" s="631"/>
      <c r="CW49" s="631"/>
      <c r="CX49" s="632"/>
      <c r="CY49" s="619">
        <v>2100314</v>
      </c>
      <c r="CZ49" s="629"/>
      <c r="DA49" s="629"/>
      <c r="DB49" s="629"/>
      <c r="DC49" s="629"/>
      <c r="DD49" s="629"/>
      <c r="DE49" s="629"/>
      <c r="DF49" s="630"/>
      <c r="DG49" s="619" t="s">
        <v>119</v>
      </c>
      <c r="DH49" s="629"/>
      <c r="DI49" s="629"/>
      <c r="DJ49" s="629"/>
      <c r="DK49" s="629"/>
      <c r="DL49" s="629"/>
      <c r="DM49" s="629"/>
      <c r="DN49" s="629"/>
      <c r="DO49" s="629"/>
      <c r="DP49" s="629"/>
      <c r="DQ49" s="630"/>
      <c r="DR49" s="615" t="s">
        <v>119</v>
      </c>
      <c r="DS49" s="631"/>
      <c r="DT49" s="631"/>
      <c r="DU49" s="631"/>
      <c r="DV49" s="631"/>
      <c r="DW49" s="631"/>
      <c r="DX49" s="633"/>
    </row>
    <row r="50" spans="2:128" ht="11.25" customHeight="1">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327</v>
      </c>
      <c r="BZ50" s="608"/>
      <c r="CA50" s="608"/>
      <c r="CB50" s="608"/>
      <c r="CC50" s="608"/>
      <c r="CD50" s="608"/>
      <c r="CE50" s="608"/>
      <c r="CF50" s="608"/>
      <c r="CG50" s="608"/>
      <c r="CH50" s="608"/>
      <c r="CI50" s="608"/>
      <c r="CJ50" s="608"/>
      <c r="CK50" s="608"/>
      <c r="CL50" s="609"/>
      <c r="CM50" s="610">
        <v>15218</v>
      </c>
      <c r="CN50" s="629"/>
      <c r="CO50" s="629"/>
      <c r="CP50" s="629"/>
      <c r="CQ50" s="629"/>
      <c r="CR50" s="629"/>
      <c r="CS50" s="629"/>
      <c r="CT50" s="630"/>
      <c r="CU50" s="615">
        <v>0</v>
      </c>
      <c r="CV50" s="631"/>
      <c r="CW50" s="631"/>
      <c r="CX50" s="632"/>
      <c r="CY50" s="619">
        <v>15218</v>
      </c>
      <c r="CZ50" s="629"/>
      <c r="DA50" s="629"/>
      <c r="DB50" s="629"/>
      <c r="DC50" s="629"/>
      <c r="DD50" s="629"/>
      <c r="DE50" s="629"/>
      <c r="DF50" s="630"/>
      <c r="DG50" s="619" t="s">
        <v>119</v>
      </c>
      <c r="DH50" s="629"/>
      <c r="DI50" s="629"/>
      <c r="DJ50" s="629"/>
      <c r="DK50" s="629"/>
      <c r="DL50" s="629"/>
      <c r="DM50" s="629"/>
      <c r="DN50" s="629"/>
      <c r="DO50" s="629"/>
      <c r="DP50" s="629"/>
      <c r="DQ50" s="630"/>
      <c r="DR50" s="615" t="s">
        <v>119</v>
      </c>
      <c r="DS50" s="631"/>
      <c r="DT50" s="631"/>
      <c r="DU50" s="631"/>
      <c r="DV50" s="631"/>
      <c r="DW50" s="631"/>
      <c r="DX50" s="633"/>
    </row>
    <row r="51" spans="2:128" ht="11.25" customHeight="1">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328</v>
      </c>
      <c r="BZ51" s="608"/>
      <c r="CA51" s="608"/>
      <c r="CB51" s="608"/>
      <c r="CC51" s="608"/>
      <c r="CD51" s="608"/>
      <c r="CE51" s="608"/>
      <c r="CF51" s="608"/>
      <c r="CG51" s="608"/>
      <c r="CH51" s="608"/>
      <c r="CI51" s="608"/>
      <c r="CJ51" s="608"/>
      <c r="CK51" s="608"/>
      <c r="CL51" s="609"/>
      <c r="CM51" s="610">
        <v>22204186</v>
      </c>
      <c r="CN51" s="611"/>
      <c r="CO51" s="611"/>
      <c r="CP51" s="611"/>
      <c r="CQ51" s="611"/>
      <c r="CR51" s="611"/>
      <c r="CS51" s="611"/>
      <c r="CT51" s="612"/>
      <c r="CU51" s="615">
        <v>3.4</v>
      </c>
      <c r="CV51" s="631"/>
      <c r="CW51" s="631"/>
      <c r="CX51" s="632"/>
      <c r="CY51" s="619">
        <v>426605</v>
      </c>
      <c r="CZ51" s="629"/>
      <c r="DA51" s="629"/>
      <c r="DB51" s="629"/>
      <c r="DC51" s="629"/>
      <c r="DD51" s="629"/>
      <c r="DE51" s="629"/>
      <c r="DF51" s="630"/>
      <c r="DG51" s="619">
        <v>426605</v>
      </c>
      <c r="DH51" s="629"/>
      <c r="DI51" s="629"/>
      <c r="DJ51" s="629"/>
      <c r="DK51" s="629"/>
      <c r="DL51" s="629"/>
      <c r="DM51" s="629"/>
      <c r="DN51" s="629"/>
      <c r="DO51" s="629"/>
      <c r="DP51" s="629"/>
      <c r="DQ51" s="630"/>
      <c r="DR51" s="615">
        <v>0.1</v>
      </c>
      <c r="DS51" s="631"/>
      <c r="DT51" s="631"/>
      <c r="DU51" s="631"/>
      <c r="DV51" s="631"/>
      <c r="DW51" s="631"/>
      <c r="DX51" s="633"/>
    </row>
    <row r="52" spans="2:128" ht="11.25" customHeight="1">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329</v>
      </c>
      <c r="BZ52" s="608"/>
      <c r="CA52" s="608"/>
      <c r="CB52" s="608"/>
      <c r="CC52" s="608"/>
      <c r="CD52" s="608"/>
      <c r="CE52" s="608"/>
      <c r="CF52" s="608"/>
      <c r="CG52" s="608"/>
      <c r="CH52" s="608"/>
      <c r="CI52" s="608"/>
      <c r="CJ52" s="608"/>
      <c r="CK52" s="608"/>
      <c r="CL52" s="609"/>
      <c r="CM52" s="610" t="s">
        <v>211</v>
      </c>
      <c r="CN52" s="629"/>
      <c r="CO52" s="629"/>
      <c r="CP52" s="629"/>
      <c r="CQ52" s="629"/>
      <c r="CR52" s="629"/>
      <c r="CS52" s="629"/>
      <c r="CT52" s="630"/>
      <c r="CU52" s="615" t="s">
        <v>211</v>
      </c>
      <c r="CV52" s="631"/>
      <c r="CW52" s="631"/>
      <c r="CX52" s="632"/>
      <c r="CY52" s="619" t="s">
        <v>211</v>
      </c>
      <c r="CZ52" s="629"/>
      <c r="DA52" s="629"/>
      <c r="DB52" s="629"/>
      <c r="DC52" s="629"/>
      <c r="DD52" s="629"/>
      <c r="DE52" s="629"/>
      <c r="DF52" s="630"/>
      <c r="DG52" s="619" t="s">
        <v>211</v>
      </c>
      <c r="DH52" s="629"/>
      <c r="DI52" s="629"/>
      <c r="DJ52" s="629"/>
      <c r="DK52" s="629"/>
      <c r="DL52" s="629"/>
      <c r="DM52" s="629"/>
      <c r="DN52" s="629"/>
      <c r="DO52" s="629"/>
      <c r="DP52" s="629"/>
      <c r="DQ52" s="630"/>
      <c r="DR52" s="615" t="s">
        <v>119</v>
      </c>
      <c r="DS52" s="631"/>
      <c r="DT52" s="631"/>
      <c r="DU52" s="631"/>
      <c r="DV52" s="631"/>
      <c r="DW52" s="631"/>
      <c r="DX52" s="633"/>
    </row>
    <row r="53" spans="2:128" ht="11.25" customHeight="1">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330</v>
      </c>
      <c r="BZ53" s="608"/>
      <c r="CA53" s="608"/>
      <c r="CB53" s="608"/>
      <c r="CC53" s="608"/>
      <c r="CD53" s="608"/>
      <c r="CE53" s="608"/>
      <c r="CF53" s="608"/>
      <c r="CG53" s="608"/>
      <c r="CH53" s="608"/>
      <c r="CI53" s="608"/>
      <c r="CJ53" s="608"/>
      <c r="CK53" s="608"/>
      <c r="CL53" s="609"/>
      <c r="CM53" s="610">
        <v>144821440</v>
      </c>
      <c r="CN53" s="611"/>
      <c r="CO53" s="611"/>
      <c r="CP53" s="611"/>
      <c r="CQ53" s="611"/>
      <c r="CR53" s="611"/>
      <c r="CS53" s="611"/>
      <c r="CT53" s="612"/>
      <c r="CU53" s="615">
        <v>21.9</v>
      </c>
      <c r="CV53" s="631"/>
      <c r="CW53" s="631"/>
      <c r="CX53" s="632"/>
      <c r="CY53" s="619">
        <v>8677066</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331</v>
      </c>
      <c r="BZ54" s="608"/>
      <c r="CA54" s="608"/>
      <c r="CB54" s="608"/>
      <c r="CC54" s="608"/>
      <c r="CD54" s="608"/>
      <c r="CE54" s="608"/>
      <c r="CF54" s="608"/>
      <c r="CG54" s="608"/>
      <c r="CH54" s="608"/>
      <c r="CI54" s="608"/>
      <c r="CJ54" s="608"/>
      <c r="CK54" s="608"/>
      <c r="CL54" s="609"/>
      <c r="CM54" s="610">
        <v>3888557</v>
      </c>
      <c r="CN54" s="611"/>
      <c r="CO54" s="611"/>
      <c r="CP54" s="611"/>
      <c r="CQ54" s="611"/>
      <c r="CR54" s="611"/>
      <c r="CS54" s="611"/>
      <c r="CT54" s="612"/>
      <c r="CU54" s="615">
        <v>0.6</v>
      </c>
      <c r="CV54" s="631"/>
      <c r="CW54" s="631"/>
      <c r="CX54" s="632"/>
      <c r="CY54" s="619">
        <v>1330667</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307</v>
      </c>
      <c r="BZ55" s="673"/>
      <c r="CA55" s="607" t="s">
        <v>332</v>
      </c>
      <c r="CB55" s="608"/>
      <c r="CC55" s="608"/>
      <c r="CD55" s="608"/>
      <c r="CE55" s="608"/>
      <c r="CF55" s="608"/>
      <c r="CG55" s="608"/>
      <c r="CH55" s="608"/>
      <c r="CI55" s="608"/>
      <c r="CJ55" s="608"/>
      <c r="CK55" s="608"/>
      <c r="CL55" s="609"/>
      <c r="CM55" s="610">
        <v>143261962</v>
      </c>
      <c r="CN55" s="611"/>
      <c r="CO55" s="611"/>
      <c r="CP55" s="611"/>
      <c r="CQ55" s="611"/>
      <c r="CR55" s="611"/>
      <c r="CS55" s="611"/>
      <c r="CT55" s="612"/>
      <c r="CU55" s="615">
        <v>21.6</v>
      </c>
      <c r="CV55" s="631"/>
      <c r="CW55" s="631"/>
      <c r="CX55" s="632"/>
      <c r="CY55" s="619">
        <v>8659614</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333</v>
      </c>
      <c r="CB56" s="608"/>
      <c r="CC56" s="608"/>
      <c r="CD56" s="608"/>
      <c r="CE56" s="608"/>
      <c r="CF56" s="608"/>
      <c r="CG56" s="608"/>
      <c r="CH56" s="608"/>
      <c r="CI56" s="608"/>
      <c r="CJ56" s="608"/>
      <c r="CK56" s="608"/>
      <c r="CL56" s="609"/>
      <c r="CM56" s="610">
        <v>94631487</v>
      </c>
      <c r="CN56" s="611"/>
      <c r="CO56" s="611"/>
      <c r="CP56" s="611"/>
      <c r="CQ56" s="611"/>
      <c r="CR56" s="611"/>
      <c r="CS56" s="611"/>
      <c r="CT56" s="612"/>
      <c r="CU56" s="615">
        <v>14.3</v>
      </c>
      <c r="CV56" s="631"/>
      <c r="CW56" s="631"/>
      <c r="CX56" s="632"/>
      <c r="CY56" s="619">
        <v>1722494</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334</v>
      </c>
      <c r="CB57" s="608"/>
      <c r="CC57" s="608"/>
      <c r="CD57" s="608"/>
      <c r="CE57" s="608"/>
      <c r="CF57" s="608"/>
      <c r="CG57" s="608"/>
      <c r="CH57" s="608"/>
      <c r="CI57" s="608"/>
      <c r="CJ57" s="608"/>
      <c r="CK57" s="608"/>
      <c r="CL57" s="609"/>
      <c r="CM57" s="610">
        <v>44740933</v>
      </c>
      <c r="CN57" s="611"/>
      <c r="CO57" s="611"/>
      <c r="CP57" s="611"/>
      <c r="CQ57" s="611"/>
      <c r="CR57" s="611"/>
      <c r="CS57" s="611"/>
      <c r="CT57" s="612"/>
      <c r="CU57" s="615">
        <v>6.8</v>
      </c>
      <c r="CV57" s="631"/>
      <c r="CW57" s="631"/>
      <c r="CX57" s="632"/>
      <c r="CY57" s="619">
        <v>6763828</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335</v>
      </c>
      <c r="CB58" s="608"/>
      <c r="CC58" s="608"/>
      <c r="CD58" s="608"/>
      <c r="CE58" s="608"/>
      <c r="CF58" s="608"/>
      <c r="CG58" s="608"/>
      <c r="CH58" s="608"/>
      <c r="CI58" s="608"/>
      <c r="CJ58" s="608"/>
      <c r="CK58" s="608"/>
      <c r="CL58" s="609"/>
      <c r="CM58" s="610">
        <v>1559478</v>
      </c>
      <c r="CN58" s="611"/>
      <c r="CO58" s="611"/>
      <c r="CP58" s="611"/>
      <c r="CQ58" s="611"/>
      <c r="CR58" s="611"/>
      <c r="CS58" s="611"/>
      <c r="CT58" s="612"/>
      <c r="CU58" s="615">
        <v>0.2</v>
      </c>
      <c r="CV58" s="631"/>
      <c r="CW58" s="631"/>
      <c r="CX58" s="632"/>
      <c r="CY58" s="619">
        <v>17452</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336</v>
      </c>
      <c r="CB59" s="608"/>
      <c r="CC59" s="608"/>
      <c r="CD59" s="608"/>
      <c r="CE59" s="608"/>
      <c r="CF59" s="608"/>
      <c r="CG59" s="608"/>
      <c r="CH59" s="608"/>
      <c r="CI59" s="608"/>
      <c r="CJ59" s="608"/>
      <c r="CK59" s="608"/>
      <c r="CL59" s="609"/>
      <c r="CM59" s="610" t="s">
        <v>206</v>
      </c>
      <c r="CN59" s="611"/>
      <c r="CO59" s="611"/>
      <c r="CP59" s="611"/>
      <c r="CQ59" s="611"/>
      <c r="CR59" s="611"/>
      <c r="CS59" s="611"/>
      <c r="CT59" s="612"/>
      <c r="CU59" s="615" t="s">
        <v>119</v>
      </c>
      <c r="CV59" s="631"/>
      <c r="CW59" s="631"/>
      <c r="CX59" s="632"/>
      <c r="CY59" s="619" t="s">
        <v>119</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337</v>
      </c>
      <c r="BZ60" s="626"/>
      <c r="CA60" s="626"/>
      <c r="CB60" s="626"/>
      <c r="CC60" s="626"/>
      <c r="CD60" s="626"/>
      <c r="CE60" s="626"/>
      <c r="CF60" s="626"/>
      <c r="CG60" s="626"/>
      <c r="CH60" s="626"/>
      <c r="CI60" s="626"/>
      <c r="CJ60" s="626"/>
      <c r="CK60" s="626"/>
      <c r="CL60" s="627"/>
      <c r="CM60" s="686">
        <v>662721875</v>
      </c>
      <c r="CN60" s="687"/>
      <c r="CO60" s="687"/>
      <c r="CP60" s="687"/>
      <c r="CQ60" s="687"/>
      <c r="CR60" s="687"/>
      <c r="CS60" s="687"/>
      <c r="CT60" s="688"/>
      <c r="CU60" s="689">
        <v>100</v>
      </c>
      <c r="CV60" s="690"/>
      <c r="CW60" s="690"/>
      <c r="CX60" s="691"/>
      <c r="CY60" s="692">
        <v>434407715</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row r="66" ht="11.25" customHeight="1"/>
    <row r="67" ht="11.25" hidden="1" customHeight="1"/>
    <row r="68" ht="11.25" hidden="1" customHeight="1"/>
    <row r="69" ht="0" hidden="1" customHeight="1"/>
  </sheetData>
  <sheetProtection algorithmName="SHA-512" hashValue="LH5MkpcY4EsXmfwH8f6gzFmxh7FQg5qofLIMCA9TjEyUAqPmvWLj51s75oyOvzekpG8sQ1bxBqwkqGMPueRuyg==" saltValue="a0oa+FK1TDebCglbfiG7HQ=="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cols>
    <col min="1" max="130" width="2.81640625" style="277" customWidth="1"/>
    <col min="131" max="131" width="1.6328125" style="277" customWidth="1"/>
    <col min="132" max="16384" width="9" style="277" hidden="1"/>
  </cols>
  <sheetData>
    <row r="1" spans="1:131" s="235" customFormat="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c r="A2" s="236" t="s">
        <v>338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339</v>
      </c>
      <c r="DK2" s="731"/>
      <c r="DL2" s="731"/>
      <c r="DM2" s="731"/>
      <c r="DN2" s="731"/>
      <c r="DO2" s="732"/>
      <c r="DP2" s="237"/>
      <c r="DQ2" s="730" t="s">
        <v>340</v>
      </c>
      <c r="DR2" s="731"/>
      <c r="DS2" s="731"/>
      <c r="DT2" s="731"/>
      <c r="DU2" s="731"/>
      <c r="DV2" s="731"/>
      <c r="DW2" s="731"/>
      <c r="DX2" s="731"/>
      <c r="DY2" s="731"/>
      <c r="DZ2" s="732"/>
      <c r="EA2" s="238"/>
    </row>
    <row r="3" spans="1:131" s="235" customFormat="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c r="A4" s="733" t="s">
        <v>341</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342</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c r="A5" s="724" t="s">
        <v>343</v>
      </c>
      <c r="B5" s="725"/>
      <c r="C5" s="725"/>
      <c r="D5" s="725"/>
      <c r="E5" s="725"/>
      <c r="F5" s="725"/>
      <c r="G5" s="725"/>
      <c r="H5" s="725"/>
      <c r="I5" s="725"/>
      <c r="J5" s="725"/>
      <c r="K5" s="725"/>
      <c r="L5" s="725"/>
      <c r="M5" s="725"/>
      <c r="N5" s="725"/>
      <c r="O5" s="725"/>
      <c r="P5" s="726"/>
      <c r="Q5" s="701" t="s">
        <v>344</v>
      </c>
      <c r="R5" s="702"/>
      <c r="S5" s="702"/>
      <c r="T5" s="702"/>
      <c r="U5" s="703"/>
      <c r="V5" s="701" t="s">
        <v>345</v>
      </c>
      <c r="W5" s="702"/>
      <c r="X5" s="702"/>
      <c r="Y5" s="702"/>
      <c r="Z5" s="703"/>
      <c r="AA5" s="701" t="s">
        <v>346</v>
      </c>
      <c r="AB5" s="702"/>
      <c r="AC5" s="702"/>
      <c r="AD5" s="702"/>
      <c r="AE5" s="702"/>
      <c r="AF5" s="734" t="s">
        <v>347</v>
      </c>
      <c r="AG5" s="702"/>
      <c r="AH5" s="702"/>
      <c r="AI5" s="702"/>
      <c r="AJ5" s="713"/>
      <c r="AK5" s="702" t="s">
        <v>348</v>
      </c>
      <c r="AL5" s="702"/>
      <c r="AM5" s="702"/>
      <c r="AN5" s="702"/>
      <c r="AO5" s="703"/>
      <c r="AP5" s="701" t="s">
        <v>349</v>
      </c>
      <c r="AQ5" s="702"/>
      <c r="AR5" s="702"/>
      <c r="AS5" s="702"/>
      <c r="AT5" s="703"/>
      <c r="AU5" s="701" t="s">
        <v>350</v>
      </c>
      <c r="AV5" s="702"/>
      <c r="AW5" s="702"/>
      <c r="AX5" s="702"/>
      <c r="AY5" s="713"/>
      <c r="AZ5" s="244"/>
      <c r="BA5" s="244"/>
      <c r="BB5" s="244"/>
      <c r="BC5" s="244"/>
      <c r="BD5" s="244"/>
      <c r="BE5" s="245"/>
      <c r="BF5" s="245"/>
      <c r="BG5" s="245"/>
      <c r="BH5" s="245"/>
      <c r="BI5" s="245"/>
      <c r="BJ5" s="245"/>
      <c r="BK5" s="245"/>
      <c r="BL5" s="245"/>
      <c r="BM5" s="245"/>
      <c r="BN5" s="245"/>
      <c r="BO5" s="245"/>
      <c r="BP5" s="245"/>
      <c r="BQ5" s="724" t="s">
        <v>351</v>
      </c>
      <c r="BR5" s="725"/>
      <c r="BS5" s="725"/>
      <c r="BT5" s="725"/>
      <c r="BU5" s="725"/>
      <c r="BV5" s="725"/>
      <c r="BW5" s="725"/>
      <c r="BX5" s="725"/>
      <c r="BY5" s="725"/>
      <c r="BZ5" s="725"/>
      <c r="CA5" s="725"/>
      <c r="CB5" s="725"/>
      <c r="CC5" s="725"/>
      <c r="CD5" s="725"/>
      <c r="CE5" s="725"/>
      <c r="CF5" s="725"/>
      <c r="CG5" s="726"/>
      <c r="CH5" s="701" t="s">
        <v>352</v>
      </c>
      <c r="CI5" s="702"/>
      <c r="CJ5" s="702"/>
      <c r="CK5" s="702"/>
      <c r="CL5" s="703"/>
      <c r="CM5" s="701" t="s">
        <v>353</v>
      </c>
      <c r="CN5" s="702"/>
      <c r="CO5" s="702"/>
      <c r="CP5" s="702"/>
      <c r="CQ5" s="703"/>
      <c r="CR5" s="701" t="s">
        <v>354</v>
      </c>
      <c r="CS5" s="702"/>
      <c r="CT5" s="702"/>
      <c r="CU5" s="702"/>
      <c r="CV5" s="703"/>
      <c r="CW5" s="701" t="s">
        <v>355</v>
      </c>
      <c r="CX5" s="702"/>
      <c r="CY5" s="702"/>
      <c r="CZ5" s="702"/>
      <c r="DA5" s="703"/>
      <c r="DB5" s="701" t="s">
        <v>356</v>
      </c>
      <c r="DC5" s="702"/>
      <c r="DD5" s="702"/>
      <c r="DE5" s="702"/>
      <c r="DF5" s="703"/>
      <c r="DG5" s="707" t="s">
        <v>357</v>
      </c>
      <c r="DH5" s="708"/>
      <c r="DI5" s="708"/>
      <c r="DJ5" s="708"/>
      <c r="DK5" s="709"/>
      <c r="DL5" s="707" t="s">
        <v>358</v>
      </c>
      <c r="DM5" s="708"/>
      <c r="DN5" s="708"/>
      <c r="DO5" s="708"/>
      <c r="DP5" s="709"/>
      <c r="DQ5" s="701" t="s">
        <v>359</v>
      </c>
      <c r="DR5" s="702"/>
      <c r="DS5" s="702"/>
      <c r="DT5" s="702"/>
      <c r="DU5" s="703"/>
      <c r="DV5" s="701" t="s">
        <v>350</v>
      </c>
      <c r="DW5" s="702"/>
      <c r="DX5" s="702"/>
      <c r="DY5" s="702"/>
      <c r="DZ5" s="713"/>
      <c r="EA5" s="242"/>
    </row>
    <row r="6" spans="1:131" s="243" customFormat="1" ht="26.25" customHeight="1" thickBot="1">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c r="A7" s="246">
        <v>1</v>
      </c>
      <c r="B7" s="715" t="s">
        <v>360</v>
      </c>
      <c r="C7" s="716"/>
      <c r="D7" s="716"/>
      <c r="E7" s="716"/>
      <c r="F7" s="716"/>
      <c r="G7" s="716"/>
      <c r="H7" s="716"/>
      <c r="I7" s="716"/>
      <c r="J7" s="716"/>
      <c r="K7" s="716"/>
      <c r="L7" s="716"/>
      <c r="M7" s="716"/>
      <c r="N7" s="716"/>
      <c r="O7" s="716"/>
      <c r="P7" s="717"/>
      <c r="Q7" s="718">
        <v>700814</v>
      </c>
      <c r="R7" s="719"/>
      <c r="S7" s="719"/>
      <c r="T7" s="719"/>
      <c r="U7" s="719"/>
      <c r="V7" s="719">
        <v>684349</v>
      </c>
      <c r="W7" s="719"/>
      <c r="X7" s="719"/>
      <c r="Y7" s="719"/>
      <c r="Z7" s="719"/>
      <c r="AA7" s="719">
        <v>16465</v>
      </c>
      <c r="AB7" s="719"/>
      <c r="AC7" s="719"/>
      <c r="AD7" s="719"/>
      <c r="AE7" s="720"/>
      <c r="AF7" s="721">
        <v>608</v>
      </c>
      <c r="AG7" s="722"/>
      <c r="AH7" s="722"/>
      <c r="AI7" s="722"/>
      <c r="AJ7" s="723"/>
      <c r="AK7" s="761">
        <v>6872</v>
      </c>
      <c r="AL7" s="762"/>
      <c r="AM7" s="762"/>
      <c r="AN7" s="762"/>
      <c r="AO7" s="762"/>
      <c r="AP7" s="762">
        <v>1238510</v>
      </c>
      <c r="AQ7" s="762"/>
      <c r="AR7" s="762"/>
      <c r="AS7" s="762"/>
      <c r="AT7" s="762"/>
      <c r="AU7" s="763"/>
      <c r="AV7" s="763"/>
      <c r="AW7" s="763"/>
      <c r="AX7" s="763"/>
      <c r="AY7" s="764"/>
      <c r="AZ7" s="240"/>
      <c r="BA7" s="240"/>
      <c r="BB7" s="240"/>
      <c r="BC7" s="240"/>
      <c r="BD7" s="240"/>
      <c r="BE7" s="241"/>
      <c r="BF7" s="241"/>
      <c r="BG7" s="241"/>
      <c r="BH7" s="241"/>
      <c r="BI7" s="241"/>
      <c r="BJ7" s="241"/>
      <c r="BK7" s="241"/>
      <c r="BL7" s="241"/>
      <c r="BM7" s="241"/>
      <c r="BN7" s="241"/>
      <c r="BO7" s="241"/>
      <c r="BP7" s="241"/>
      <c r="BQ7" s="247">
        <v>1</v>
      </c>
      <c r="BR7" s="248"/>
      <c r="BS7" s="765" t="s">
        <v>550</v>
      </c>
      <c r="BT7" s="766"/>
      <c r="BU7" s="766"/>
      <c r="BV7" s="766"/>
      <c r="BW7" s="766"/>
      <c r="BX7" s="766"/>
      <c r="BY7" s="766"/>
      <c r="BZ7" s="766"/>
      <c r="CA7" s="766"/>
      <c r="CB7" s="766"/>
      <c r="CC7" s="766"/>
      <c r="CD7" s="766"/>
      <c r="CE7" s="766"/>
      <c r="CF7" s="766"/>
      <c r="CG7" s="767"/>
      <c r="CH7" s="758">
        <v>12.246</v>
      </c>
      <c r="CI7" s="759"/>
      <c r="CJ7" s="759"/>
      <c r="CK7" s="759"/>
      <c r="CL7" s="760"/>
      <c r="CM7" s="758">
        <v>871.452</v>
      </c>
      <c r="CN7" s="759"/>
      <c r="CO7" s="759"/>
      <c r="CP7" s="759"/>
      <c r="CQ7" s="760"/>
      <c r="CR7" s="755">
        <v>558.36900000000003</v>
      </c>
      <c r="CS7" s="756"/>
      <c r="CT7" s="756"/>
      <c r="CU7" s="756"/>
      <c r="CV7" s="757"/>
      <c r="CW7" s="758"/>
      <c r="CX7" s="759"/>
      <c r="CY7" s="759"/>
      <c r="CZ7" s="759"/>
      <c r="DA7" s="760"/>
      <c r="DB7" s="758"/>
      <c r="DC7" s="759"/>
      <c r="DD7" s="759"/>
      <c r="DE7" s="759"/>
      <c r="DF7" s="760"/>
      <c r="DG7" s="758"/>
      <c r="DH7" s="759"/>
      <c r="DI7" s="759"/>
      <c r="DJ7" s="759"/>
      <c r="DK7" s="760"/>
      <c r="DL7" s="758"/>
      <c r="DM7" s="759"/>
      <c r="DN7" s="759"/>
      <c r="DO7" s="759"/>
      <c r="DP7" s="760"/>
      <c r="DQ7" s="758"/>
      <c r="DR7" s="759"/>
      <c r="DS7" s="759"/>
      <c r="DT7" s="759"/>
      <c r="DU7" s="760"/>
      <c r="DV7" s="736"/>
      <c r="DW7" s="737"/>
      <c r="DX7" s="737"/>
      <c r="DY7" s="737"/>
      <c r="DZ7" s="738"/>
      <c r="EA7" s="242"/>
    </row>
    <row r="8" spans="1:131" s="243" customFormat="1" ht="26.25" customHeight="1">
      <c r="A8" s="249">
        <v>2</v>
      </c>
      <c r="B8" s="739" t="s">
        <v>361</v>
      </c>
      <c r="C8" s="740"/>
      <c r="D8" s="740"/>
      <c r="E8" s="740"/>
      <c r="F8" s="740"/>
      <c r="G8" s="740"/>
      <c r="H8" s="740"/>
      <c r="I8" s="740"/>
      <c r="J8" s="740"/>
      <c r="K8" s="740"/>
      <c r="L8" s="740"/>
      <c r="M8" s="740"/>
      <c r="N8" s="740"/>
      <c r="O8" s="740"/>
      <c r="P8" s="741"/>
      <c r="Q8" s="742">
        <v>461</v>
      </c>
      <c r="R8" s="743"/>
      <c r="S8" s="743"/>
      <c r="T8" s="743"/>
      <c r="U8" s="743"/>
      <c r="V8" s="743">
        <v>229</v>
      </c>
      <c r="W8" s="743"/>
      <c r="X8" s="743"/>
      <c r="Y8" s="743"/>
      <c r="Z8" s="743"/>
      <c r="AA8" s="743">
        <v>232</v>
      </c>
      <c r="AB8" s="743"/>
      <c r="AC8" s="743"/>
      <c r="AD8" s="743"/>
      <c r="AE8" s="744"/>
      <c r="AF8" s="745" t="s">
        <v>119</v>
      </c>
      <c r="AG8" s="746"/>
      <c r="AH8" s="746"/>
      <c r="AI8" s="746"/>
      <c r="AJ8" s="747"/>
      <c r="AK8" s="748" t="s">
        <v>548</v>
      </c>
      <c r="AL8" s="749"/>
      <c r="AM8" s="749"/>
      <c r="AN8" s="749"/>
      <c r="AO8" s="749"/>
      <c r="AP8" s="749">
        <v>897</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551</v>
      </c>
      <c r="BT8" s="753"/>
      <c r="BU8" s="753"/>
      <c r="BV8" s="753"/>
      <c r="BW8" s="753"/>
      <c r="BX8" s="753"/>
      <c r="BY8" s="753"/>
      <c r="BZ8" s="753"/>
      <c r="CA8" s="753"/>
      <c r="CB8" s="753"/>
      <c r="CC8" s="753"/>
      <c r="CD8" s="753"/>
      <c r="CE8" s="753"/>
      <c r="CF8" s="753"/>
      <c r="CG8" s="754"/>
      <c r="CH8" s="768">
        <v>0.2</v>
      </c>
      <c r="CI8" s="769"/>
      <c r="CJ8" s="769"/>
      <c r="CK8" s="769"/>
      <c r="CL8" s="770"/>
      <c r="CM8" s="768">
        <v>139.227</v>
      </c>
      <c r="CN8" s="769"/>
      <c r="CO8" s="769"/>
      <c r="CP8" s="769"/>
      <c r="CQ8" s="770"/>
      <c r="CR8" s="780">
        <v>4</v>
      </c>
      <c r="CS8" s="781"/>
      <c r="CT8" s="781"/>
      <c r="CU8" s="781"/>
      <c r="CV8" s="782"/>
      <c r="CW8" s="768">
        <v>260.17099999999999</v>
      </c>
      <c r="CX8" s="769"/>
      <c r="CY8" s="769"/>
      <c r="CZ8" s="769"/>
      <c r="DA8" s="770"/>
      <c r="DB8" s="768"/>
      <c r="DC8" s="769"/>
      <c r="DD8" s="769"/>
      <c r="DE8" s="769"/>
      <c r="DF8" s="770"/>
      <c r="DG8" s="768"/>
      <c r="DH8" s="769"/>
      <c r="DI8" s="769"/>
      <c r="DJ8" s="769"/>
      <c r="DK8" s="770"/>
      <c r="DL8" s="768"/>
      <c r="DM8" s="769"/>
      <c r="DN8" s="769"/>
      <c r="DO8" s="769"/>
      <c r="DP8" s="770"/>
      <c r="DQ8" s="768"/>
      <c r="DR8" s="769"/>
      <c r="DS8" s="769"/>
      <c r="DT8" s="769"/>
      <c r="DU8" s="770"/>
      <c r="DV8" s="771"/>
      <c r="DW8" s="772"/>
      <c r="DX8" s="772"/>
      <c r="DY8" s="772"/>
      <c r="DZ8" s="773"/>
      <c r="EA8" s="242"/>
    </row>
    <row r="9" spans="1:131" s="243" customFormat="1" ht="26.25" customHeight="1">
      <c r="A9" s="249">
        <v>3</v>
      </c>
      <c r="B9" s="739" t="s">
        <v>362</v>
      </c>
      <c r="C9" s="740"/>
      <c r="D9" s="740"/>
      <c r="E9" s="740"/>
      <c r="F9" s="740"/>
      <c r="G9" s="740"/>
      <c r="H9" s="740"/>
      <c r="I9" s="740"/>
      <c r="J9" s="740"/>
      <c r="K9" s="740"/>
      <c r="L9" s="740"/>
      <c r="M9" s="740"/>
      <c r="N9" s="740"/>
      <c r="O9" s="740"/>
      <c r="P9" s="741"/>
      <c r="Q9" s="742">
        <v>341</v>
      </c>
      <c r="R9" s="743"/>
      <c r="S9" s="743"/>
      <c r="T9" s="743"/>
      <c r="U9" s="743"/>
      <c r="V9" s="743">
        <v>77</v>
      </c>
      <c r="W9" s="743"/>
      <c r="X9" s="743"/>
      <c r="Y9" s="743"/>
      <c r="Z9" s="743"/>
      <c r="AA9" s="743">
        <v>264</v>
      </c>
      <c r="AB9" s="743"/>
      <c r="AC9" s="743"/>
      <c r="AD9" s="743"/>
      <c r="AE9" s="744"/>
      <c r="AF9" s="745" t="s">
        <v>119</v>
      </c>
      <c r="AG9" s="746"/>
      <c r="AH9" s="746"/>
      <c r="AI9" s="746"/>
      <c r="AJ9" s="747"/>
      <c r="AK9" s="748">
        <v>2</v>
      </c>
      <c r="AL9" s="749"/>
      <c r="AM9" s="749"/>
      <c r="AN9" s="749"/>
      <c r="AO9" s="749"/>
      <c r="AP9" s="749">
        <v>261</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c r="BS9" s="752" t="s">
        <v>552</v>
      </c>
      <c r="BT9" s="753"/>
      <c r="BU9" s="753"/>
      <c r="BV9" s="753"/>
      <c r="BW9" s="753"/>
      <c r="BX9" s="753"/>
      <c r="BY9" s="753"/>
      <c r="BZ9" s="753"/>
      <c r="CA9" s="753"/>
      <c r="CB9" s="753"/>
      <c r="CC9" s="753"/>
      <c r="CD9" s="753"/>
      <c r="CE9" s="753"/>
      <c r="CF9" s="753"/>
      <c r="CG9" s="754"/>
      <c r="CH9" s="774">
        <v>0.82099999999999995</v>
      </c>
      <c r="CI9" s="775"/>
      <c r="CJ9" s="775"/>
      <c r="CK9" s="775"/>
      <c r="CL9" s="776"/>
      <c r="CM9" s="774">
        <v>358.88299999999998</v>
      </c>
      <c r="CN9" s="775"/>
      <c r="CO9" s="775"/>
      <c r="CP9" s="775"/>
      <c r="CQ9" s="776"/>
      <c r="CR9" s="777">
        <v>30</v>
      </c>
      <c r="CS9" s="778"/>
      <c r="CT9" s="778"/>
      <c r="CU9" s="778"/>
      <c r="CV9" s="779"/>
      <c r="CW9" s="774">
        <v>3.6</v>
      </c>
      <c r="CX9" s="775"/>
      <c r="CY9" s="775"/>
      <c r="CZ9" s="775"/>
      <c r="DA9" s="776"/>
      <c r="DB9" s="768"/>
      <c r="DC9" s="769"/>
      <c r="DD9" s="769"/>
      <c r="DE9" s="769"/>
      <c r="DF9" s="770"/>
      <c r="DG9" s="768"/>
      <c r="DH9" s="769"/>
      <c r="DI9" s="769"/>
      <c r="DJ9" s="769"/>
      <c r="DK9" s="770"/>
      <c r="DL9" s="768"/>
      <c r="DM9" s="769"/>
      <c r="DN9" s="769"/>
      <c r="DO9" s="769"/>
      <c r="DP9" s="770"/>
      <c r="DQ9" s="768"/>
      <c r="DR9" s="769"/>
      <c r="DS9" s="769"/>
      <c r="DT9" s="769"/>
      <c r="DU9" s="770"/>
      <c r="DV9" s="771"/>
      <c r="DW9" s="772"/>
      <c r="DX9" s="772"/>
      <c r="DY9" s="772"/>
      <c r="DZ9" s="773"/>
      <c r="EA9" s="242"/>
    </row>
    <row r="10" spans="1:131" s="243" customFormat="1" ht="26.25" customHeight="1">
      <c r="A10" s="249">
        <v>4</v>
      </c>
      <c r="B10" s="739" t="s">
        <v>363</v>
      </c>
      <c r="C10" s="740"/>
      <c r="D10" s="740"/>
      <c r="E10" s="740"/>
      <c r="F10" s="740"/>
      <c r="G10" s="740"/>
      <c r="H10" s="740"/>
      <c r="I10" s="740"/>
      <c r="J10" s="740"/>
      <c r="K10" s="740"/>
      <c r="L10" s="740"/>
      <c r="M10" s="740"/>
      <c r="N10" s="740"/>
      <c r="O10" s="740"/>
      <c r="P10" s="741"/>
      <c r="Q10" s="742">
        <v>347</v>
      </c>
      <c r="R10" s="743"/>
      <c r="S10" s="743"/>
      <c r="T10" s="743"/>
      <c r="U10" s="743"/>
      <c r="V10" s="743">
        <v>347</v>
      </c>
      <c r="W10" s="743"/>
      <c r="X10" s="743"/>
      <c r="Y10" s="743"/>
      <c r="Z10" s="743"/>
      <c r="AA10" s="743">
        <v>0</v>
      </c>
      <c r="AB10" s="743"/>
      <c r="AC10" s="743"/>
      <c r="AD10" s="743"/>
      <c r="AE10" s="744"/>
      <c r="AF10" s="745">
        <v>0</v>
      </c>
      <c r="AG10" s="746"/>
      <c r="AH10" s="746"/>
      <c r="AI10" s="746"/>
      <c r="AJ10" s="747"/>
      <c r="AK10" s="748">
        <v>88</v>
      </c>
      <c r="AL10" s="749"/>
      <c r="AM10" s="749"/>
      <c r="AN10" s="749"/>
      <c r="AO10" s="749"/>
      <c r="AP10" s="749">
        <v>2440</v>
      </c>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c r="BS10" s="752" t="s">
        <v>553</v>
      </c>
      <c r="BT10" s="753"/>
      <c r="BU10" s="753"/>
      <c r="BV10" s="753"/>
      <c r="BW10" s="753"/>
      <c r="BX10" s="753"/>
      <c r="BY10" s="753"/>
      <c r="BZ10" s="753"/>
      <c r="CA10" s="753"/>
      <c r="CB10" s="753"/>
      <c r="CC10" s="753"/>
      <c r="CD10" s="753"/>
      <c r="CE10" s="753"/>
      <c r="CF10" s="753"/>
      <c r="CG10" s="754"/>
      <c r="CH10" s="768">
        <v>-241</v>
      </c>
      <c r="CI10" s="769"/>
      <c r="CJ10" s="769"/>
      <c r="CK10" s="769"/>
      <c r="CL10" s="770"/>
      <c r="CM10" s="768">
        <v>1248</v>
      </c>
      <c r="CN10" s="769"/>
      <c r="CO10" s="769"/>
      <c r="CP10" s="769"/>
      <c r="CQ10" s="770"/>
      <c r="CR10" s="780">
        <v>118.2</v>
      </c>
      <c r="CS10" s="781"/>
      <c r="CT10" s="781"/>
      <c r="CU10" s="781"/>
      <c r="CV10" s="782"/>
      <c r="CW10" s="768">
        <v>229</v>
      </c>
      <c r="CX10" s="769"/>
      <c r="CY10" s="769"/>
      <c r="CZ10" s="769"/>
      <c r="DA10" s="770"/>
      <c r="DB10" s="768"/>
      <c r="DC10" s="769"/>
      <c r="DD10" s="769"/>
      <c r="DE10" s="769"/>
      <c r="DF10" s="770"/>
      <c r="DG10" s="768"/>
      <c r="DH10" s="769"/>
      <c r="DI10" s="769"/>
      <c r="DJ10" s="769"/>
      <c r="DK10" s="770"/>
      <c r="DL10" s="768"/>
      <c r="DM10" s="769"/>
      <c r="DN10" s="769"/>
      <c r="DO10" s="769"/>
      <c r="DP10" s="770"/>
      <c r="DQ10" s="768"/>
      <c r="DR10" s="769"/>
      <c r="DS10" s="769"/>
      <c r="DT10" s="769"/>
      <c r="DU10" s="770"/>
      <c r="DV10" s="771"/>
      <c r="DW10" s="772"/>
      <c r="DX10" s="772"/>
      <c r="DY10" s="772"/>
      <c r="DZ10" s="773"/>
      <c r="EA10" s="242"/>
    </row>
    <row r="11" spans="1:131" s="243" customFormat="1" ht="26.25" customHeight="1">
      <c r="A11" s="249">
        <v>5</v>
      </c>
      <c r="B11" s="739" t="s">
        <v>364</v>
      </c>
      <c r="C11" s="740"/>
      <c r="D11" s="740"/>
      <c r="E11" s="740"/>
      <c r="F11" s="740"/>
      <c r="G11" s="740"/>
      <c r="H11" s="740"/>
      <c r="I11" s="740"/>
      <c r="J11" s="740"/>
      <c r="K11" s="740"/>
      <c r="L11" s="740"/>
      <c r="M11" s="740"/>
      <c r="N11" s="740"/>
      <c r="O11" s="740"/>
      <c r="P11" s="741"/>
      <c r="Q11" s="742">
        <v>218</v>
      </c>
      <c r="R11" s="743"/>
      <c r="S11" s="743"/>
      <c r="T11" s="743"/>
      <c r="U11" s="743"/>
      <c r="V11" s="743">
        <v>195</v>
      </c>
      <c r="W11" s="743"/>
      <c r="X11" s="743"/>
      <c r="Y11" s="743"/>
      <c r="Z11" s="743"/>
      <c r="AA11" s="743">
        <v>23</v>
      </c>
      <c r="AB11" s="743"/>
      <c r="AC11" s="743"/>
      <c r="AD11" s="743"/>
      <c r="AE11" s="744"/>
      <c r="AF11" s="745" t="s">
        <v>119</v>
      </c>
      <c r="AG11" s="746"/>
      <c r="AH11" s="746"/>
      <c r="AI11" s="746"/>
      <c r="AJ11" s="747"/>
      <c r="AK11" s="748">
        <v>7</v>
      </c>
      <c r="AL11" s="749"/>
      <c r="AM11" s="749"/>
      <c r="AN11" s="749"/>
      <c r="AO11" s="749"/>
      <c r="AP11" s="749">
        <v>6312</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554</v>
      </c>
      <c r="BT11" s="753"/>
      <c r="BU11" s="753"/>
      <c r="BV11" s="753"/>
      <c r="BW11" s="753"/>
      <c r="BX11" s="753"/>
      <c r="BY11" s="753"/>
      <c r="BZ11" s="753"/>
      <c r="CA11" s="753"/>
      <c r="CB11" s="753"/>
      <c r="CC11" s="753"/>
      <c r="CD11" s="753"/>
      <c r="CE11" s="753"/>
      <c r="CF11" s="753"/>
      <c r="CG11" s="754"/>
      <c r="CH11" s="768">
        <v>483.452</v>
      </c>
      <c r="CI11" s="769"/>
      <c r="CJ11" s="769"/>
      <c r="CK11" s="769"/>
      <c r="CL11" s="770"/>
      <c r="CM11" s="768">
        <v>6964.9690000000001</v>
      </c>
      <c r="CN11" s="769"/>
      <c r="CO11" s="769"/>
      <c r="CP11" s="769"/>
      <c r="CQ11" s="770"/>
      <c r="CR11" s="780">
        <v>132</v>
      </c>
      <c r="CS11" s="781"/>
      <c r="CT11" s="781"/>
      <c r="CU11" s="781"/>
      <c r="CV11" s="782"/>
      <c r="CW11" s="768"/>
      <c r="CX11" s="769"/>
      <c r="CY11" s="769"/>
      <c r="CZ11" s="769"/>
      <c r="DA11" s="770"/>
      <c r="DB11" s="768"/>
      <c r="DC11" s="769"/>
      <c r="DD11" s="769"/>
      <c r="DE11" s="769"/>
      <c r="DF11" s="770"/>
      <c r="DG11" s="768"/>
      <c r="DH11" s="769"/>
      <c r="DI11" s="769"/>
      <c r="DJ11" s="769"/>
      <c r="DK11" s="770"/>
      <c r="DL11" s="768"/>
      <c r="DM11" s="769"/>
      <c r="DN11" s="769"/>
      <c r="DO11" s="769"/>
      <c r="DP11" s="770"/>
      <c r="DQ11" s="768"/>
      <c r="DR11" s="769"/>
      <c r="DS11" s="769"/>
      <c r="DT11" s="769"/>
      <c r="DU11" s="770"/>
      <c r="DV11" s="771"/>
      <c r="DW11" s="772"/>
      <c r="DX11" s="772"/>
      <c r="DY11" s="772"/>
      <c r="DZ11" s="773"/>
      <c r="EA11" s="242"/>
    </row>
    <row r="12" spans="1:131" s="243" customFormat="1" ht="26.25" customHeight="1">
      <c r="A12" s="249">
        <v>6</v>
      </c>
      <c r="B12" s="739" t="s">
        <v>365</v>
      </c>
      <c r="C12" s="740"/>
      <c r="D12" s="740"/>
      <c r="E12" s="740"/>
      <c r="F12" s="740"/>
      <c r="G12" s="740"/>
      <c r="H12" s="740"/>
      <c r="I12" s="740"/>
      <c r="J12" s="740"/>
      <c r="K12" s="740"/>
      <c r="L12" s="740"/>
      <c r="M12" s="740"/>
      <c r="N12" s="740"/>
      <c r="O12" s="740"/>
      <c r="P12" s="741"/>
      <c r="Q12" s="742">
        <v>2619</v>
      </c>
      <c r="R12" s="743"/>
      <c r="S12" s="743"/>
      <c r="T12" s="743"/>
      <c r="U12" s="743"/>
      <c r="V12" s="743">
        <v>2083</v>
      </c>
      <c r="W12" s="743"/>
      <c r="X12" s="743"/>
      <c r="Y12" s="743"/>
      <c r="Z12" s="743"/>
      <c r="AA12" s="743">
        <v>536</v>
      </c>
      <c r="AB12" s="743"/>
      <c r="AC12" s="743"/>
      <c r="AD12" s="743"/>
      <c r="AE12" s="744"/>
      <c r="AF12" s="745">
        <v>1</v>
      </c>
      <c r="AG12" s="746"/>
      <c r="AH12" s="746"/>
      <c r="AI12" s="746"/>
      <c r="AJ12" s="747"/>
      <c r="AK12" s="748">
        <v>0</v>
      </c>
      <c r="AL12" s="749"/>
      <c r="AM12" s="749"/>
      <c r="AN12" s="749"/>
      <c r="AO12" s="749"/>
      <c r="AP12" s="749">
        <v>2618</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555</v>
      </c>
      <c r="BT12" s="753"/>
      <c r="BU12" s="753"/>
      <c r="BV12" s="753"/>
      <c r="BW12" s="753"/>
      <c r="BX12" s="753"/>
      <c r="BY12" s="753"/>
      <c r="BZ12" s="753"/>
      <c r="CA12" s="753"/>
      <c r="CB12" s="753"/>
      <c r="CC12" s="753"/>
      <c r="CD12" s="753"/>
      <c r="CE12" s="753"/>
      <c r="CF12" s="753"/>
      <c r="CG12" s="754"/>
      <c r="CH12" s="768">
        <v>7</v>
      </c>
      <c r="CI12" s="769"/>
      <c r="CJ12" s="769"/>
      <c r="CK12" s="769"/>
      <c r="CL12" s="770"/>
      <c r="CM12" s="768">
        <v>963</v>
      </c>
      <c r="CN12" s="769"/>
      <c r="CO12" s="769"/>
      <c r="CP12" s="769"/>
      <c r="CQ12" s="770"/>
      <c r="CR12" s="780">
        <v>277</v>
      </c>
      <c r="CS12" s="781"/>
      <c r="CT12" s="781"/>
      <c r="CU12" s="781"/>
      <c r="CV12" s="782"/>
      <c r="CW12" s="768"/>
      <c r="CX12" s="769"/>
      <c r="CY12" s="769"/>
      <c r="CZ12" s="769"/>
      <c r="DA12" s="770"/>
      <c r="DB12" s="768"/>
      <c r="DC12" s="769"/>
      <c r="DD12" s="769"/>
      <c r="DE12" s="769"/>
      <c r="DF12" s="770"/>
      <c r="DG12" s="768"/>
      <c r="DH12" s="769"/>
      <c r="DI12" s="769"/>
      <c r="DJ12" s="769"/>
      <c r="DK12" s="770"/>
      <c r="DL12" s="768"/>
      <c r="DM12" s="769"/>
      <c r="DN12" s="769"/>
      <c r="DO12" s="769"/>
      <c r="DP12" s="770"/>
      <c r="DQ12" s="768"/>
      <c r="DR12" s="769"/>
      <c r="DS12" s="769"/>
      <c r="DT12" s="769"/>
      <c r="DU12" s="770"/>
      <c r="DV12" s="771"/>
      <c r="DW12" s="772"/>
      <c r="DX12" s="772"/>
      <c r="DY12" s="772"/>
      <c r="DZ12" s="773"/>
      <c r="EA12" s="242"/>
    </row>
    <row r="13" spans="1:131" s="243" customFormat="1" ht="26.25" customHeight="1">
      <c r="A13" s="249">
        <v>7</v>
      </c>
      <c r="B13" s="739" t="s">
        <v>366</v>
      </c>
      <c r="C13" s="740"/>
      <c r="D13" s="740"/>
      <c r="E13" s="740"/>
      <c r="F13" s="740"/>
      <c r="G13" s="740"/>
      <c r="H13" s="740"/>
      <c r="I13" s="740"/>
      <c r="J13" s="740"/>
      <c r="K13" s="740"/>
      <c r="L13" s="740"/>
      <c r="M13" s="740"/>
      <c r="N13" s="740"/>
      <c r="O13" s="740"/>
      <c r="P13" s="741"/>
      <c r="Q13" s="742">
        <v>158</v>
      </c>
      <c r="R13" s="743"/>
      <c r="S13" s="743"/>
      <c r="T13" s="743"/>
      <c r="U13" s="743"/>
      <c r="V13" s="743">
        <v>0</v>
      </c>
      <c r="W13" s="743"/>
      <c r="X13" s="743"/>
      <c r="Y13" s="743"/>
      <c r="Z13" s="743"/>
      <c r="AA13" s="743">
        <v>158</v>
      </c>
      <c r="AB13" s="743"/>
      <c r="AC13" s="743"/>
      <c r="AD13" s="743"/>
      <c r="AE13" s="744"/>
      <c r="AF13" s="745" t="s">
        <v>119</v>
      </c>
      <c r="AG13" s="746"/>
      <c r="AH13" s="746"/>
      <c r="AI13" s="746"/>
      <c r="AJ13" s="747"/>
      <c r="AK13" s="748">
        <v>0</v>
      </c>
      <c r="AL13" s="749"/>
      <c r="AM13" s="749"/>
      <c r="AN13" s="749"/>
      <c r="AO13" s="749"/>
      <c r="AP13" s="749" t="s">
        <v>548</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556</v>
      </c>
      <c r="BT13" s="753"/>
      <c r="BU13" s="753"/>
      <c r="BV13" s="753"/>
      <c r="BW13" s="753"/>
      <c r="BX13" s="753"/>
      <c r="BY13" s="753"/>
      <c r="BZ13" s="753"/>
      <c r="CA13" s="753"/>
      <c r="CB13" s="753"/>
      <c r="CC13" s="753"/>
      <c r="CD13" s="753"/>
      <c r="CE13" s="753"/>
      <c r="CF13" s="753"/>
      <c r="CG13" s="754"/>
      <c r="CH13" s="789">
        <v>-115.199</v>
      </c>
      <c r="CI13" s="790"/>
      <c r="CJ13" s="790"/>
      <c r="CK13" s="790"/>
      <c r="CL13" s="791"/>
      <c r="CM13" s="789">
        <v>351.22500000000002</v>
      </c>
      <c r="CN13" s="790"/>
      <c r="CO13" s="790"/>
      <c r="CP13" s="790"/>
      <c r="CQ13" s="791"/>
      <c r="CR13" s="786">
        <v>41</v>
      </c>
      <c r="CS13" s="787"/>
      <c r="CT13" s="787"/>
      <c r="CU13" s="787"/>
      <c r="CV13" s="788"/>
      <c r="CW13" s="789">
        <v>58.92</v>
      </c>
      <c r="CX13" s="790"/>
      <c r="CY13" s="790"/>
      <c r="CZ13" s="790"/>
      <c r="DA13" s="791"/>
      <c r="DB13" s="768"/>
      <c r="DC13" s="769"/>
      <c r="DD13" s="769"/>
      <c r="DE13" s="769"/>
      <c r="DF13" s="770"/>
      <c r="DG13" s="768"/>
      <c r="DH13" s="769"/>
      <c r="DI13" s="769"/>
      <c r="DJ13" s="769"/>
      <c r="DK13" s="770"/>
      <c r="DL13" s="768"/>
      <c r="DM13" s="769"/>
      <c r="DN13" s="769"/>
      <c r="DO13" s="769"/>
      <c r="DP13" s="770"/>
      <c r="DQ13" s="768"/>
      <c r="DR13" s="769"/>
      <c r="DS13" s="769"/>
      <c r="DT13" s="769"/>
      <c r="DU13" s="770"/>
      <c r="DV13" s="771"/>
      <c r="DW13" s="772"/>
      <c r="DX13" s="772"/>
      <c r="DY13" s="772"/>
      <c r="DZ13" s="773"/>
      <c r="EA13" s="242"/>
    </row>
    <row r="14" spans="1:131" s="243" customFormat="1" ht="26.25" customHeight="1">
      <c r="A14" s="249">
        <v>8</v>
      </c>
      <c r="B14" s="739" t="s">
        <v>367</v>
      </c>
      <c r="C14" s="740"/>
      <c r="D14" s="740"/>
      <c r="E14" s="740"/>
      <c r="F14" s="740"/>
      <c r="G14" s="740"/>
      <c r="H14" s="740"/>
      <c r="I14" s="740"/>
      <c r="J14" s="740"/>
      <c r="K14" s="740"/>
      <c r="L14" s="740"/>
      <c r="M14" s="740"/>
      <c r="N14" s="740"/>
      <c r="O14" s="740"/>
      <c r="P14" s="741"/>
      <c r="Q14" s="742">
        <v>267</v>
      </c>
      <c r="R14" s="743"/>
      <c r="S14" s="743"/>
      <c r="T14" s="743"/>
      <c r="U14" s="743"/>
      <c r="V14" s="743">
        <v>251</v>
      </c>
      <c r="W14" s="743"/>
      <c r="X14" s="743"/>
      <c r="Y14" s="743"/>
      <c r="Z14" s="743"/>
      <c r="AA14" s="743">
        <v>16</v>
      </c>
      <c r="AB14" s="743"/>
      <c r="AC14" s="743"/>
      <c r="AD14" s="743"/>
      <c r="AE14" s="744"/>
      <c r="AF14" s="745">
        <v>16</v>
      </c>
      <c r="AG14" s="746"/>
      <c r="AH14" s="746"/>
      <c r="AI14" s="746"/>
      <c r="AJ14" s="747"/>
      <c r="AK14" s="748" t="s">
        <v>548</v>
      </c>
      <c r="AL14" s="749"/>
      <c r="AM14" s="749"/>
      <c r="AN14" s="749"/>
      <c r="AO14" s="749"/>
      <c r="AP14" s="749" t="s">
        <v>548</v>
      </c>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83" t="s">
        <v>557</v>
      </c>
      <c r="BT14" s="784"/>
      <c r="BU14" s="784"/>
      <c r="BV14" s="784"/>
      <c r="BW14" s="784"/>
      <c r="BX14" s="784"/>
      <c r="BY14" s="784"/>
      <c r="BZ14" s="784"/>
      <c r="CA14" s="784"/>
      <c r="CB14" s="784"/>
      <c r="CC14" s="784"/>
      <c r="CD14" s="784"/>
      <c r="CE14" s="784"/>
      <c r="CF14" s="784"/>
      <c r="CG14" s="785"/>
      <c r="CH14" s="789">
        <v>-101.024</v>
      </c>
      <c r="CI14" s="790"/>
      <c r="CJ14" s="790"/>
      <c r="CK14" s="790"/>
      <c r="CL14" s="791"/>
      <c r="CM14" s="789">
        <v>4049.3249999999998</v>
      </c>
      <c r="CN14" s="790"/>
      <c r="CO14" s="790"/>
      <c r="CP14" s="790"/>
      <c r="CQ14" s="791"/>
      <c r="CR14" s="786">
        <v>80</v>
      </c>
      <c r="CS14" s="787"/>
      <c r="CT14" s="787"/>
      <c r="CU14" s="787"/>
      <c r="CV14" s="788"/>
      <c r="CW14" s="789">
        <v>171.17700400000001</v>
      </c>
      <c r="CX14" s="790"/>
      <c r="CY14" s="790"/>
      <c r="CZ14" s="790"/>
      <c r="DA14" s="791"/>
      <c r="DB14" s="768"/>
      <c r="DC14" s="769"/>
      <c r="DD14" s="769"/>
      <c r="DE14" s="769"/>
      <c r="DF14" s="770"/>
      <c r="DG14" s="768"/>
      <c r="DH14" s="769"/>
      <c r="DI14" s="769"/>
      <c r="DJ14" s="769"/>
      <c r="DK14" s="770"/>
      <c r="DL14" s="768"/>
      <c r="DM14" s="769"/>
      <c r="DN14" s="769"/>
      <c r="DO14" s="769"/>
      <c r="DP14" s="770"/>
      <c r="DQ14" s="768"/>
      <c r="DR14" s="769"/>
      <c r="DS14" s="769"/>
      <c r="DT14" s="769"/>
      <c r="DU14" s="770"/>
      <c r="DV14" s="771"/>
      <c r="DW14" s="772"/>
      <c r="DX14" s="772"/>
      <c r="DY14" s="772"/>
      <c r="DZ14" s="773"/>
      <c r="EA14" s="242"/>
    </row>
    <row r="15" spans="1:131" s="243" customFormat="1" ht="26.25" customHeight="1">
      <c r="A15" s="249">
        <v>9</v>
      </c>
      <c r="B15" s="739" t="s">
        <v>368</v>
      </c>
      <c r="C15" s="740"/>
      <c r="D15" s="740"/>
      <c r="E15" s="740"/>
      <c r="F15" s="740"/>
      <c r="G15" s="740"/>
      <c r="H15" s="740"/>
      <c r="I15" s="740"/>
      <c r="J15" s="740"/>
      <c r="K15" s="740"/>
      <c r="L15" s="740"/>
      <c r="M15" s="740"/>
      <c r="N15" s="740"/>
      <c r="O15" s="740"/>
      <c r="P15" s="741"/>
      <c r="Q15" s="742">
        <v>995</v>
      </c>
      <c r="R15" s="743"/>
      <c r="S15" s="743"/>
      <c r="T15" s="743"/>
      <c r="U15" s="743"/>
      <c r="V15" s="743">
        <v>199</v>
      </c>
      <c r="W15" s="743"/>
      <c r="X15" s="743"/>
      <c r="Y15" s="743"/>
      <c r="Z15" s="743"/>
      <c r="AA15" s="743">
        <v>796</v>
      </c>
      <c r="AB15" s="743"/>
      <c r="AC15" s="743"/>
      <c r="AD15" s="743"/>
      <c r="AE15" s="744"/>
      <c r="AF15" s="745" t="s">
        <v>119</v>
      </c>
      <c r="AG15" s="746"/>
      <c r="AH15" s="746"/>
      <c r="AI15" s="746"/>
      <c r="AJ15" s="747"/>
      <c r="AK15" s="748">
        <v>1</v>
      </c>
      <c r="AL15" s="749"/>
      <c r="AM15" s="749"/>
      <c r="AN15" s="749"/>
      <c r="AO15" s="749"/>
      <c r="AP15" s="749" t="s">
        <v>548</v>
      </c>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c r="BS15" s="752" t="s">
        <v>558</v>
      </c>
      <c r="BT15" s="753"/>
      <c r="BU15" s="753"/>
      <c r="BV15" s="753"/>
      <c r="BW15" s="753"/>
      <c r="BX15" s="753"/>
      <c r="BY15" s="753"/>
      <c r="BZ15" s="753"/>
      <c r="CA15" s="753"/>
      <c r="CB15" s="753"/>
      <c r="CC15" s="753"/>
      <c r="CD15" s="753"/>
      <c r="CE15" s="753"/>
      <c r="CF15" s="753"/>
      <c r="CG15" s="754"/>
      <c r="CH15" s="768" t="s">
        <v>559</v>
      </c>
      <c r="CI15" s="769"/>
      <c r="CJ15" s="769"/>
      <c r="CK15" s="769"/>
      <c r="CL15" s="770"/>
      <c r="CM15" s="768">
        <v>975</v>
      </c>
      <c r="CN15" s="769"/>
      <c r="CO15" s="769"/>
      <c r="CP15" s="769"/>
      <c r="CQ15" s="770"/>
      <c r="CR15" s="768">
        <v>768</v>
      </c>
      <c r="CS15" s="769"/>
      <c r="CT15" s="769"/>
      <c r="CU15" s="769"/>
      <c r="CV15" s="770"/>
      <c r="CW15" s="768">
        <v>13</v>
      </c>
      <c r="CX15" s="769"/>
      <c r="CY15" s="769"/>
      <c r="CZ15" s="769"/>
      <c r="DA15" s="770"/>
      <c r="DB15" s="768"/>
      <c r="DC15" s="769"/>
      <c r="DD15" s="769"/>
      <c r="DE15" s="769"/>
      <c r="DF15" s="770"/>
      <c r="DG15" s="768"/>
      <c r="DH15" s="769"/>
      <c r="DI15" s="769"/>
      <c r="DJ15" s="769"/>
      <c r="DK15" s="770"/>
      <c r="DL15" s="768"/>
      <c r="DM15" s="769"/>
      <c r="DN15" s="769"/>
      <c r="DO15" s="769"/>
      <c r="DP15" s="770"/>
      <c r="DQ15" s="768"/>
      <c r="DR15" s="769"/>
      <c r="DS15" s="769"/>
      <c r="DT15" s="769"/>
      <c r="DU15" s="770"/>
      <c r="DV15" s="771"/>
      <c r="DW15" s="772"/>
      <c r="DX15" s="772"/>
      <c r="DY15" s="772"/>
      <c r="DZ15" s="773"/>
      <c r="EA15" s="242"/>
    </row>
    <row r="16" spans="1:131" s="243" customFormat="1" ht="26.25" customHeight="1">
      <c r="A16" s="249">
        <v>10</v>
      </c>
      <c r="B16" s="739" t="s">
        <v>369</v>
      </c>
      <c r="C16" s="740"/>
      <c r="D16" s="740"/>
      <c r="E16" s="740"/>
      <c r="F16" s="740"/>
      <c r="G16" s="740"/>
      <c r="H16" s="740"/>
      <c r="I16" s="740"/>
      <c r="J16" s="740"/>
      <c r="K16" s="740"/>
      <c r="L16" s="740"/>
      <c r="M16" s="740"/>
      <c r="N16" s="740"/>
      <c r="O16" s="740"/>
      <c r="P16" s="741"/>
      <c r="Q16" s="742">
        <v>64130</v>
      </c>
      <c r="R16" s="743"/>
      <c r="S16" s="743"/>
      <c r="T16" s="743"/>
      <c r="U16" s="743"/>
      <c r="V16" s="743">
        <v>64130</v>
      </c>
      <c r="W16" s="743"/>
      <c r="X16" s="743"/>
      <c r="Y16" s="743"/>
      <c r="Z16" s="743"/>
      <c r="AA16" s="743" t="s">
        <v>548</v>
      </c>
      <c r="AB16" s="743"/>
      <c r="AC16" s="743"/>
      <c r="AD16" s="743"/>
      <c r="AE16" s="744"/>
      <c r="AF16" s="745" t="s">
        <v>119</v>
      </c>
      <c r="AG16" s="746"/>
      <c r="AH16" s="746"/>
      <c r="AI16" s="746"/>
      <c r="AJ16" s="747"/>
      <c r="AK16" s="748">
        <v>3100</v>
      </c>
      <c r="AL16" s="749"/>
      <c r="AM16" s="749"/>
      <c r="AN16" s="749"/>
      <c r="AO16" s="749"/>
      <c r="AP16" s="749" t="s">
        <v>548</v>
      </c>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560</v>
      </c>
      <c r="BT16" s="753"/>
      <c r="BU16" s="753"/>
      <c r="BV16" s="753"/>
      <c r="BW16" s="753"/>
      <c r="BX16" s="753"/>
      <c r="BY16" s="753"/>
      <c r="BZ16" s="753"/>
      <c r="CA16" s="753"/>
      <c r="CB16" s="753"/>
      <c r="CC16" s="753"/>
      <c r="CD16" s="753"/>
      <c r="CE16" s="753"/>
      <c r="CF16" s="753"/>
      <c r="CG16" s="754"/>
      <c r="CH16" s="768">
        <v>5.0039999999999996</v>
      </c>
      <c r="CI16" s="769"/>
      <c r="CJ16" s="769"/>
      <c r="CK16" s="769"/>
      <c r="CL16" s="770"/>
      <c r="CM16" s="768">
        <v>20.309000000000001</v>
      </c>
      <c r="CN16" s="769"/>
      <c r="CO16" s="769"/>
      <c r="CP16" s="769"/>
      <c r="CQ16" s="770"/>
      <c r="CR16" s="780">
        <v>10</v>
      </c>
      <c r="CS16" s="781"/>
      <c r="CT16" s="781"/>
      <c r="CU16" s="781"/>
      <c r="CV16" s="782"/>
      <c r="CW16" s="768"/>
      <c r="CX16" s="769"/>
      <c r="CY16" s="769"/>
      <c r="CZ16" s="769"/>
      <c r="DA16" s="770"/>
      <c r="DB16" s="768"/>
      <c r="DC16" s="769"/>
      <c r="DD16" s="769"/>
      <c r="DE16" s="769"/>
      <c r="DF16" s="770"/>
      <c r="DG16" s="768"/>
      <c r="DH16" s="769"/>
      <c r="DI16" s="769"/>
      <c r="DJ16" s="769"/>
      <c r="DK16" s="770"/>
      <c r="DL16" s="768"/>
      <c r="DM16" s="769"/>
      <c r="DN16" s="769"/>
      <c r="DO16" s="769"/>
      <c r="DP16" s="770"/>
      <c r="DQ16" s="768"/>
      <c r="DR16" s="769"/>
      <c r="DS16" s="769"/>
      <c r="DT16" s="769"/>
      <c r="DU16" s="770"/>
      <c r="DV16" s="771"/>
      <c r="DW16" s="772"/>
      <c r="DX16" s="772"/>
      <c r="DY16" s="772"/>
      <c r="DZ16" s="773"/>
      <c r="EA16" s="242"/>
    </row>
    <row r="17" spans="1:131" s="243" customFormat="1" ht="26.25" customHeight="1">
      <c r="A17" s="249">
        <v>11</v>
      </c>
      <c r="B17" s="739"/>
      <c r="C17" s="740"/>
      <c r="D17" s="740"/>
      <c r="E17" s="740"/>
      <c r="F17" s="740"/>
      <c r="G17" s="740"/>
      <c r="H17" s="740"/>
      <c r="I17" s="740"/>
      <c r="J17" s="740"/>
      <c r="K17" s="740"/>
      <c r="L17" s="740"/>
      <c r="M17" s="740"/>
      <c r="N17" s="740"/>
      <c r="O17" s="740"/>
      <c r="P17" s="741"/>
      <c r="Q17" s="742"/>
      <c r="R17" s="743"/>
      <c r="S17" s="743"/>
      <c r="T17" s="743"/>
      <c r="U17" s="743"/>
      <c r="V17" s="743"/>
      <c r="W17" s="743"/>
      <c r="X17" s="743"/>
      <c r="Y17" s="743"/>
      <c r="Z17" s="743"/>
      <c r="AA17" s="743"/>
      <c r="AB17" s="743"/>
      <c r="AC17" s="743"/>
      <c r="AD17" s="743"/>
      <c r="AE17" s="744"/>
      <c r="AF17" s="745"/>
      <c r="AG17" s="746"/>
      <c r="AH17" s="746"/>
      <c r="AI17" s="746"/>
      <c r="AJ17" s="747"/>
      <c r="AK17" s="748"/>
      <c r="AL17" s="749"/>
      <c r="AM17" s="749"/>
      <c r="AN17" s="749"/>
      <c r="AO17" s="749"/>
      <c r="AP17" s="749"/>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561</v>
      </c>
      <c r="BT17" s="753"/>
      <c r="BU17" s="753"/>
      <c r="BV17" s="753"/>
      <c r="BW17" s="753"/>
      <c r="BX17" s="753"/>
      <c r="BY17" s="753"/>
      <c r="BZ17" s="753"/>
      <c r="CA17" s="753"/>
      <c r="CB17" s="753"/>
      <c r="CC17" s="753"/>
      <c r="CD17" s="753"/>
      <c r="CE17" s="753"/>
      <c r="CF17" s="753"/>
      <c r="CG17" s="754"/>
      <c r="CH17" s="768">
        <v>22.597000000000001</v>
      </c>
      <c r="CI17" s="769"/>
      <c r="CJ17" s="769"/>
      <c r="CK17" s="769"/>
      <c r="CL17" s="770"/>
      <c r="CM17" s="768">
        <v>516.73699999999997</v>
      </c>
      <c r="CN17" s="769"/>
      <c r="CO17" s="769"/>
      <c r="CP17" s="769"/>
      <c r="CQ17" s="770"/>
      <c r="CR17" s="780">
        <v>15</v>
      </c>
      <c r="CS17" s="781"/>
      <c r="CT17" s="781"/>
      <c r="CU17" s="781"/>
      <c r="CV17" s="782"/>
      <c r="CW17" s="768"/>
      <c r="CX17" s="769"/>
      <c r="CY17" s="769"/>
      <c r="CZ17" s="769"/>
      <c r="DA17" s="770"/>
      <c r="DB17" s="768"/>
      <c r="DC17" s="769"/>
      <c r="DD17" s="769"/>
      <c r="DE17" s="769"/>
      <c r="DF17" s="770"/>
      <c r="DG17" s="768"/>
      <c r="DH17" s="769"/>
      <c r="DI17" s="769"/>
      <c r="DJ17" s="769"/>
      <c r="DK17" s="770"/>
      <c r="DL17" s="768"/>
      <c r="DM17" s="769"/>
      <c r="DN17" s="769"/>
      <c r="DO17" s="769"/>
      <c r="DP17" s="770"/>
      <c r="DQ17" s="768"/>
      <c r="DR17" s="769"/>
      <c r="DS17" s="769"/>
      <c r="DT17" s="769"/>
      <c r="DU17" s="770"/>
      <c r="DV17" s="771"/>
      <c r="DW17" s="772"/>
      <c r="DX17" s="772"/>
      <c r="DY17" s="772"/>
      <c r="DZ17" s="773"/>
      <c r="EA17" s="242"/>
    </row>
    <row r="18" spans="1:131" s="243" customFormat="1" ht="26.25" customHeight="1">
      <c r="A18" s="249">
        <v>12</v>
      </c>
      <c r="B18" s="739"/>
      <c r="C18" s="740"/>
      <c r="D18" s="740"/>
      <c r="E18" s="740"/>
      <c r="F18" s="740"/>
      <c r="G18" s="740"/>
      <c r="H18" s="740"/>
      <c r="I18" s="740"/>
      <c r="J18" s="740"/>
      <c r="K18" s="740"/>
      <c r="L18" s="740"/>
      <c r="M18" s="740"/>
      <c r="N18" s="740"/>
      <c r="O18" s="740"/>
      <c r="P18" s="741"/>
      <c r="Q18" s="742"/>
      <c r="R18" s="743"/>
      <c r="S18" s="743"/>
      <c r="T18" s="743"/>
      <c r="U18" s="743"/>
      <c r="V18" s="743"/>
      <c r="W18" s="743"/>
      <c r="X18" s="743"/>
      <c r="Y18" s="743"/>
      <c r="Z18" s="743"/>
      <c r="AA18" s="743"/>
      <c r="AB18" s="743"/>
      <c r="AC18" s="743"/>
      <c r="AD18" s="743"/>
      <c r="AE18" s="744"/>
      <c r="AF18" s="745"/>
      <c r="AG18" s="746"/>
      <c r="AH18" s="746"/>
      <c r="AI18" s="746"/>
      <c r="AJ18" s="747"/>
      <c r="AK18" s="748"/>
      <c r="AL18" s="749"/>
      <c r="AM18" s="749"/>
      <c r="AN18" s="749"/>
      <c r="AO18" s="749"/>
      <c r="AP18" s="749"/>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562</v>
      </c>
      <c r="BT18" s="753"/>
      <c r="BU18" s="753"/>
      <c r="BV18" s="753"/>
      <c r="BW18" s="753"/>
      <c r="BX18" s="753"/>
      <c r="BY18" s="753"/>
      <c r="BZ18" s="753"/>
      <c r="CA18" s="753"/>
      <c r="CB18" s="753"/>
      <c r="CC18" s="753"/>
      <c r="CD18" s="753"/>
      <c r="CE18" s="753"/>
      <c r="CF18" s="753"/>
      <c r="CG18" s="754"/>
      <c r="CH18" s="768">
        <v>0</v>
      </c>
      <c r="CI18" s="769"/>
      <c r="CJ18" s="769"/>
      <c r="CK18" s="769"/>
      <c r="CL18" s="770"/>
      <c r="CM18" s="768">
        <v>922.43100000000004</v>
      </c>
      <c r="CN18" s="769"/>
      <c r="CO18" s="769"/>
      <c r="CP18" s="769"/>
      <c r="CQ18" s="770"/>
      <c r="CR18" s="780">
        <v>100</v>
      </c>
      <c r="CS18" s="781"/>
      <c r="CT18" s="781"/>
      <c r="CU18" s="781"/>
      <c r="CV18" s="782"/>
      <c r="CW18" s="768"/>
      <c r="CX18" s="769"/>
      <c r="CY18" s="769"/>
      <c r="CZ18" s="769"/>
      <c r="DA18" s="770"/>
      <c r="DB18" s="768"/>
      <c r="DC18" s="769"/>
      <c r="DD18" s="769"/>
      <c r="DE18" s="769"/>
      <c r="DF18" s="770"/>
      <c r="DG18" s="768"/>
      <c r="DH18" s="769"/>
      <c r="DI18" s="769"/>
      <c r="DJ18" s="769"/>
      <c r="DK18" s="770"/>
      <c r="DL18" s="768"/>
      <c r="DM18" s="769"/>
      <c r="DN18" s="769"/>
      <c r="DO18" s="769"/>
      <c r="DP18" s="770"/>
      <c r="DQ18" s="768"/>
      <c r="DR18" s="769"/>
      <c r="DS18" s="769"/>
      <c r="DT18" s="769"/>
      <c r="DU18" s="770"/>
      <c r="DV18" s="771"/>
      <c r="DW18" s="772"/>
      <c r="DX18" s="772"/>
      <c r="DY18" s="772"/>
      <c r="DZ18" s="773"/>
      <c r="EA18" s="242"/>
    </row>
    <row r="19" spans="1:131" s="243" customFormat="1" ht="26.25" customHeight="1">
      <c r="A19" s="249">
        <v>13</v>
      </c>
      <c r="B19" s="739"/>
      <c r="C19" s="740"/>
      <c r="D19" s="740"/>
      <c r="E19" s="740"/>
      <c r="F19" s="740"/>
      <c r="G19" s="740"/>
      <c r="H19" s="740"/>
      <c r="I19" s="740"/>
      <c r="J19" s="740"/>
      <c r="K19" s="740"/>
      <c r="L19" s="740"/>
      <c r="M19" s="740"/>
      <c r="N19" s="740"/>
      <c r="O19" s="740"/>
      <c r="P19" s="741"/>
      <c r="Q19" s="742"/>
      <c r="R19" s="743"/>
      <c r="S19" s="743"/>
      <c r="T19" s="743"/>
      <c r="U19" s="743"/>
      <c r="V19" s="743"/>
      <c r="W19" s="743"/>
      <c r="X19" s="743"/>
      <c r="Y19" s="743"/>
      <c r="Z19" s="743"/>
      <c r="AA19" s="743"/>
      <c r="AB19" s="743"/>
      <c r="AC19" s="743"/>
      <c r="AD19" s="743"/>
      <c r="AE19" s="744"/>
      <c r="AF19" s="745"/>
      <c r="AG19" s="746"/>
      <c r="AH19" s="746"/>
      <c r="AI19" s="746"/>
      <c r="AJ19" s="747"/>
      <c r="AK19" s="748"/>
      <c r="AL19" s="749"/>
      <c r="AM19" s="749"/>
      <c r="AN19" s="749"/>
      <c r="AO19" s="749"/>
      <c r="AP19" s="749"/>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563</v>
      </c>
      <c r="BT19" s="753"/>
      <c r="BU19" s="753"/>
      <c r="BV19" s="753"/>
      <c r="BW19" s="753"/>
      <c r="BX19" s="753"/>
      <c r="BY19" s="753"/>
      <c r="BZ19" s="753"/>
      <c r="CA19" s="753"/>
      <c r="CB19" s="753"/>
      <c r="CC19" s="753"/>
      <c r="CD19" s="753"/>
      <c r="CE19" s="753"/>
      <c r="CF19" s="753"/>
      <c r="CG19" s="754"/>
      <c r="CH19" s="768">
        <v>-1.331</v>
      </c>
      <c r="CI19" s="769"/>
      <c r="CJ19" s="769"/>
      <c r="CK19" s="769"/>
      <c r="CL19" s="770"/>
      <c r="CM19" s="768">
        <v>257.77</v>
      </c>
      <c r="CN19" s="769"/>
      <c r="CO19" s="769"/>
      <c r="CP19" s="769"/>
      <c r="CQ19" s="770"/>
      <c r="CR19" s="780">
        <v>100</v>
      </c>
      <c r="CS19" s="781"/>
      <c r="CT19" s="781"/>
      <c r="CU19" s="781"/>
      <c r="CV19" s="782"/>
      <c r="CW19" s="768">
        <v>59.948</v>
      </c>
      <c r="CX19" s="769"/>
      <c r="CY19" s="769"/>
      <c r="CZ19" s="769"/>
      <c r="DA19" s="770"/>
      <c r="DB19" s="768"/>
      <c r="DC19" s="769"/>
      <c r="DD19" s="769"/>
      <c r="DE19" s="769"/>
      <c r="DF19" s="770"/>
      <c r="DG19" s="768"/>
      <c r="DH19" s="769"/>
      <c r="DI19" s="769"/>
      <c r="DJ19" s="769"/>
      <c r="DK19" s="770"/>
      <c r="DL19" s="768"/>
      <c r="DM19" s="769"/>
      <c r="DN19" s="769"/>
      <c r="DO19" s="769"/>
      <c r="DP19" s="770"/>
      <c r="DQ19" s="768"/>
      <c r="DR19" s="769"/>
      <c r="DS19" s="769"/>
      <c r="DT19" s="769"/>
      <c r="DU19" s="770"/>
      <c r="DV19" s="771"/>
      <c r="DW19" s="772"/>
      <c r="DX19" s="772"/>
      <c r="DY19" s="772"/>
      <c r="DZ19" s="773"/>
      <c r="EA19" s="242"/>
    </row>
    <row r="20" spans="1:131" s="243" customFormat="1" ht="26.25" customHeight="1">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5"/>
      <c r="AG20" s="746"/>
      <c r="AH20" s="746"/>
      <c r="AI20" s="746"/>
      <c r="AJ20" s="747"/>
      <c r="AK20" s="748"/>
      <c r="AL20" s="749"/>
      <c r="AM20" s="749"/>
      <c r="AN20" s="749"/>
      <c r="AO20" s="749"/>
      <c r="AP20" s="749"/>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564</v>
      </c>
      <c r="BT20" s="753"/>
      <c r="BU20" s="753"/>
      <c r="BV20" s="753"/>
      <c r="BW20" s="753"/>
      <c r="BX20" s="753"/>
      <c r="BY20" s="753"/>
      <c r="BZ20" s="753"/>
      <c r="CA20" s="753"/>
      <c r="CB20" s="753"/>
      <c r="CC20" s="753"/>
      <c r="CD20" s="753"/>
      <c r="CE20" s="753"/>
      <c r="CF20" s="753"/>
      <c r="CG20" s="754"/>
      <c r="CH20" s="768">
        <v>-10.334</v>
      </c>
      <c r="CI20" s="769"/>
      <c r="CJ20" s="769"/>
      <c r="CK20" s="769"/>
      <c r="CL20" s="770"/>
      <c r="CM20" s="768">
        <v>1095.7809999999999</v>
      </c>
      <c r="CN20" s="769"/>
      <c r="CO20" s="769"/>
      <c r="CP20" s="769"/>
      <c r="CQ20" s="770"/>
      <c r="CR20" s="780">
        <v>832.5</v>
      </c>
      <c r="CS20" s="781"/>
      <c r="CT20" s="781"/>
      <c r="CU20" s="781"/>
      <c r="CV20" s="782"/>
      <c r="CW20" s="768"/>
      <c r="CX20" s="769"/>
      <c r="CY20" s="769"/>
      <c r="CZ20" s="769"/>
      <c r="DA20" s="770"/>
      <c r="DB20" s="768"/>
      <c r="DC20" s="769"/>
      <c r="DD20" s="769"/>
      <c r="DE20" s="769"/>
      <c r="DF20" s="770"/>
      <c r="DG20" s="768"/>
      <c r="DH20" s="769"/>
      <c r="DI20" s="769"/>
      <c r="DJ20" s="769"/>
      <c r="DK20" s="770"/>
      <c r="DL20" s="768"/>
      <c r="DM20" s="769"/>
      <c r="DN20" s="769"/>
      <c r="DO20" s="769"/>
      <c r="DP20" s="770"/>
      <c r="DQ20" s="768"/>
      <c r="DR20" s="769"/>
      <c r="DS20" s="769"/>
      <c r="DT20" s="769"/>
      <c r="DU20" s="770"/>
      <c r="DV20" s="771"/>
      <c r="DW20" s="772"/>
      <c r="DX20" s="772"/>
      <c r="DY20" s="772"/>
      <c r="DZ20" s="773"/>
      <c r="EA20" s="242"/>
    </row>
    <row r="21" spans="1:131" s="243" customFormat="1" ht="26.25" customHeight="1" thickBot="1">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c r="BS21" s="752" t="s">
        <v>565</v>
      </c>
      <c r="BT21" s="753"/>
      <c r="BU21" s="753"/>
      <c r="BV21" s="753"/>
      <c r="BW21" s="753"/>
      <c r="BX21" s="753"/>
      <c r="BY21" s="753"/>
      <c r="BZ21" s="753"/>
      <c r="CA21" s="753"/>
      <c r="CB21" s="753"/>
      <c r="CC21" s="753"/>
      <c r="CD21" s="753"/>
      <c r="CE21" s="753"/>
      <c r="CF21" s="753"/>
      <c r="CG21" s="754"/>
      <c r="CH21" s="768">
        <v>-314.56900000000002</v>
      </c>
      <c r="CI21" s="769"/>
      <c r="CJ21" s="769"/>
      <c r="CK21" s="769"/>
      <c r="CL21" s="770"/>
      <c r="CM21" s="768">
        <v>2962.6419999999998</v>
      </c>
      <c r="CN21" s="769"/>
      <c r="CO21" s="769"/>
      <c r="CP21" s="769"/>
      <c r="CQ21" s="770"/>
      <c r="CR21" s="780">
        <v>1844.98</v>
      </c>
      <c r="CS21" s="781"/>
      <c r="CT21" s="781"/>
      <c r="CU21" s="781"/>
      <c r="CV21" s="782"/>
      <c r="CW21" s="768"/>
      <c r="CX21" s="769"/>
      <c r="CY21" s="769"/>
      <c r="CZ21" s="769"/>
      <c r="DA21" s="770"/>
      <c r="DB21" s="768"/>
      <c r="DC21" s="769"/>
      <c r="DD21" s="769"/>
      <c r="DE21" s="769"/>
      <c r="DF21" s="770"/>
      <c r="DG21" s="768"/>
      <c r="DH21" s="769"/>
      <c r="DI21" s="769"/>
      <c r="DJ21" s="769"/>
      <c r="DK21" s="770"/>
      <c r="DL21" s="768"/>
      <c r="DM21" s="769"/>
      <c r="DN21" s="769"/>
      <c r="DO21" s="769"/>
      <c r="DP21" s="770"/>
      <c r="DQ21" s="768"/>
      <c r="DR21" s="769"/>
      <c r="DS21" s="769"/>
      <c r="DT21" s="769"/>
      <c r="DU21" s="770"/>
      <c r="DV21" s="771"/>
      <c r="DW21" s="772"/>
      <c r="DX21" s="772"/>
      <c r="DY21" s="772"/>
      <c r="DZ21" s="773"/>
      <c r="EA21" s="242"/>
    </row>
    <row r="22" spans="1:131" s="243" customFormat="1" ht="26.25" customHeight="1">
      <c r="A22" s="249">
        <v>16</v>
      </c>
      <c r="B22" s="792"/>
      <c r="C22" s="793"/>
      <c r="D22" s="793"/>
      <c r="E22" s="793"/>
      <c r="F22" s="793"/>
      <c r="G22" s="793"/>
      <c r="H22" s="793"/>
      <c r="I22" s="793"/>
      <c r="J22" s="793"/>
      <c r="K22" s="793"/>
      <c r="L22" s="793"/>
      <c r="M22" s="793"/>
      <c r="N22" s="793"/>
      <c r="O22" s="793"/>
      <c r="P22" s="794"/>
      <c r="Q22" s="795"/>
      <c r="R22" s="796"/>
      <c r="S22" s="796"/>
      <c r="T22" s="796"/>
      <c r="U22" s="796"/>
      <c r="V22" s="796"/>
      <c r="W22" s="796"/>
      <c r="X22" s="796"/>
      <c r="Y22" s="796"/>
      <c r="Z22" s="796"/>
      <c r="AA22" s="796"/>
      <c r="AB22" s="796"/>
      <c r="AC22" s="796"/>
      <c r="AD22" s="796"/>
      <c r="AE22" s="797"/>
      <c r="AF22" s="798"/>
      <c r="AG22" s="799"/>
      <c r="AH22" s="799"/>
      <c r="AI22" s="799"/>
      <c r="AJ22" s="800"/>
      <c r="AK22" s="813"/>
      <c r="AL22" s="814"/>
      <c r="AM22" s="814"/>
      <c r="AN22" s="814"/>
      <c r="AO22" s="814"/>
      <c r="AP22" s="814"/>
      <c r="AQ22" s="814"/>
      <c r="AR22" s="814"/>
      <c r="AS22" s="814"/>
      <c r="AT22" s="814"/>
      <c r="AU22" s="815"/>
      <c r="AV22" s="815"/>
      <c r="AW22" s="815"/>
      <c r="AX22" s="815"/>
      <c r="AY22" s="816"/>
      <c r="AZ22" s="817" t="s">
        <v>370</v>
      </c>
      <c r="BA22" s="817"/>
      <c r="BB22" s="817"/>
      <c r="BC22" s="817"/>
      <c r="BD22" s="818"/>
      <c r="BE22" s="241"/>
      <c r="BF22" s="241"/>
      <c r="BG22" s="241"/>
      <c r="BH22" s="241"/>
      <c r="BI22" s="241"/>
      <c r="BJ22" s="241"/>
      <c r="BK22" s="241"/>
      <c r="BL22" s="241"/>
      <c r="BM22" s="241"/>
      <c r="BN22" s="241"/>
      <c r="BO22" s="241"/>
      <c r="BP22" s="241"/>
      <c r="BQ22" s="250">
        <v>16</v>
      </c>
      <c r="BR22" s="251"/>
      <c r="BS22" s="783" t="s">
        <v>566</v>
      </c>
      <c r="BT22" s="784"/>
      <c r="BU22" s="784"/>
      <c r="BV22" s="784"/>
      <c r="BW22" s="784"/>
      <c r="BX22" s="784"/>
      <c r="BY22" s="784"/>
      <c r="BZ22" s="784"/>
      <c r="CA22" s="784"/>
      <c r="CB22" s="784"/>
      <c r="CC22" s="784"/>
      <c r="CD22" s="784"/>
      <c r="CE22" s="784"/>
      <c r="CF22" s="784"/>
      <c r="CG22" s="785"/>
      <c r="CH22" s="768">
        <v>9.8000000000000004E-2</v>
      </c>
      <c r="CI22" s="769"/>
      <c r="CJ22" s="769"/>
      <c r="CK22" s="769"/>
      <c r="CL22" s="770"/>
      <c r="CM22" s="768">
        <v>800.20699999999999</v>
      </c>
      <c r="CN22" s="769"/>
      <c r="CO22" s="769"/>
      <c r="CP22" s="769"/>
      <c r="CQ22" s="770"/>
      <c r="CR22" s="780">
        <v>400</v>
      </c>
      <c r="CS22" s="781"/>
      <c r="CT22" s="781"/>
      <c r="CU22" s="781"/>
      <c r="CV22" s="782"/>
      <c r="CW22" s="768">
        <v>0.31</v>
      </c>
      <c r="CX22" s="769"/>
      <c r="CY22" s="769"/>
      <c r="CZ22" s="769"/>
      <c r="DA22" s="770"/>
      <c r="DB22" s="768"/>
      <c r="DC22" s="769"/>
      <c r="DD22" s="769"/>
      <c r="DE22" s="769"/>
      <c r="DF22" s="770"/>
      <c r="DG22" s="768"/>
      <c r="DH22" s="769"/>
      <c r="DI22" s="769"/>
      <c r="DJ22" s="769"/>
      <c r="DK22" s="770"/>
      <c r="DL22" s="768"/>
      <c r="DM22" s="769"/>
      <c r="DN22" s="769"/>
      <c r="DO22" s="769"/>
      <c r="DP22" s="770"/>
      <c r="DQ22" s="768"/>
      <c r="DR22" s="769"/>
      <c r="DS22" s="769"/>
      <c r="DT22" s="769"/>
      <c r="DU22" s="770"/>
      <c r="DV22" s="771"/>
      <c r="DW22" s="772"/>
      <c r="DX22" s="772"/>
      <c r="DY22" s="772"/>
      <c r="DZ22" s="773"/>
      <c r="EA22" s="242"/>
    </row>
    <row r="23" spans="1:131" s="243" customFormat="1" ht="26.25" customHeight="1" thickBot="1">
      <c r="A23" s="252" t="s">
        <v>371</v>
      </c>
      <c r="B23" s="801" t="s">
        <v>372</v>
      </c>
      <c r="C23" s="802"/>
      <c r="D23" s="802"/>
      <c r="E23" s="802"/>
      <c r="F23" s="802"/>
      <c r="G23" s="802"/>
      <c r="H23" s="802"/>
      <c r="I23" s="802"/>
      <c r="J23" s="802"/>
      <c r="K23" s="802"/>
      <c r="L23" s="802"/>
      <c r="M23" s="802"/>
      <c r="N23" s="802"/>
      <c r="O23" s="802"/>
      <c r="P23" s="803"/>
      <c r="Q23" s="804">
        <v>706078</v>
      </c>
      <c r="R23" s="805"/>
      <c r="S23" s="805"/>
      <c r="T23" s="805"/>
      <c r="U23" s="805"/>
      <c r="V23" s="805">
        <v>687588</v>
      </c>
      <c r="W23" s="805"/>
      <c r="X23" s="805"/>
      <c r="Y23" s="805"/>
      <c r="Z23" s="805"/>
      <c r="AA23" s="805">
        <v>18490</v>
      </c>
      <c r="AB23" s="805"/>
      <c r="AC23" s="805"/>
      <c r="AD23" s="805"/>
      <c r="AE23" s="806"/>
      <c r="AF23" s="807">
        <v>626</v>
      </c>
      <c r="AG23" s="805"/>
      <c r="AH23" s="805"/>
      <c r="AI23" s="805"/>
      <c r="AJ23" s="808"/>
      <c r="AK23" s="809"/>
      <c r="AL23" s="810"/>
      <c r="AM23" s="810"/>
      <c r="AN23" s="810"/>
      <c r="AO23" s="810"/>
      <c r="AP23" s="805">
        <v>1251039</v>
      </c>
      <c r="AQ23" s="805"/>
      <c r="AR23" s="805"/>
      <c r="AS23" s="805"/>
      <c r="AT23" s="805"/>
      <c r="AU23" s="811"/>
      <c r="AV23" s="811"/>
      <c r="AW23" s="811"/>
      <c r="AX23" s="811"/>
      <c r="AY23" s="812"/>
      <c r="AZ23" s="820" t="s">
        <v>119</v>
      </c>
      <c r="BA23" s="821"/>
      <c r="BB23" s="821"/>
      <c r="BC23" s="821"/>
      <c r="BD23" s="822"/>
      <c r="BE23" s="241"/>
      <c r="BF23" s="241"/>
      <c r="BG23" s="241"/>
      <c r="BH23" s="241"/>
      <c r="BI23" s="241"/>
      <c r="BJ23" s="241"/>
      <c r="BK23" s="241"/>
      <c r="BL23" s="241"/>
      <c r="BM23" s="241"/>
      <c r="BN23" s="241"/>
      <c r="BO23" s="241"/>
      <c r="BP23" s="241"/>
      <c r="BQ23" s="250">
        <v>17</v>
      </c>
      <c r="BR23" s="251"/>
      <c r="BS23" s="783" t="s">
        <v>567</v>
      </c>
      <c r="BT23" s="784"/>
      <c r="BU23" s="784"/>
      <c r="BV23" s="784"/>
      <c r="BW23" s="784"/>
      <c r="BX23" s="784"/>
      <c r="BY23" s="784"/>
      <c r="BZ23" s="784"/>
      <c r="CA23" s="784"/>
      <c r="CB23" s="784"/>
      <c r="CC23" s="784"/>
      <c r="CD23" s="784"/>
      <c r="CE23" s="784"/>
      <c r="CF23" s="784"/>
      <c r="CG23" s="785"/>
      <c r="CH23" s="768">
        <v>0.03</v>
      </c>
      <c r="CI23" s="769"/>
      <c r="CJ23" s="769"/>
      <c r="CK23" s="769"/>
      <c r="CL23" s="770"/>
      <c r="CM23" s="768">
        <v>600.64499999999998</v>
      </c>
      <c r="CN23" s="769"/>
      <c r="CO23" s="769"/>
      <c r="CP23" s="769"/>
      <c r="CQ23" s="770"/>
      <c r="CR23" s="780">
        <v>300</v>
      </c>
      <c r="CS23" s="781"/>
      <c r="CT23" s="781"/>
      <c r="CU23" s="781"/>
      <c r="CV23" s="782"/>
      <c r="CW23" s="768">
        <v>0.62</v>
      </c>
      <c r="CX23" s="769"/>
      <c r="CY23" s="769"/>
      <c r="CZ23" s="769"/>
      <c r="DA23" s="770"/>
      <c r="DB23" s="768"/>
      <c r="DC23" s="769"/>
      <c r="DD23" s="769"/>
      <c r="DE23" s="769"/>
      <c r="DF23" s="770"/>
      <c r="DG23" s="768"/>
      <c r="DH23" s="769"/>
      <c r="DI23" s="769"/>
      <c r="DJ23" s="769"/>
      <c r="DK23" s="770"/>
      <c r="DL23" s="768"/>
      <c r="DM23" s="769"/>
      <c r="DN23" s="769"/>
      <c r="DO23" s="769"/>
      <c r="DP23" s="770"/>
      <c r="DQ23" s="768"/>
      <c r="DR23" s="769"/>
      <c r="DS23" s="769"/>
      <c r="DT23" s="769"/>
      <c r="DU23" s="770"/>
      <c r="DV23" s="771"/>
      <c r="DW23" s="772"/>
      <c r="DX23" s="772"/>
      <c r="DY23" s="772"/>
      <c r="DZ23" s="773"/>
      <c r="EA23" s="242"/>
    </row>
    <row r="24" spans="1:131" s="243" customFormat="1" ht="26.25" customHeight="1">
      <c r="A24" s="819" t="s">
        <v>373</v>
      </c>
      <c r="B24" s="819"/>
      <c r="C24" s="819"/>
      <c r="D24" s="819"/>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819"/>
      <c r="AE24" s="819"/>
      <c r="AF24" s="819"/>
      <c r="AG24" s="819"/>
      <c r="AH24" s="819"/>
      <c r="AI24" s="819"/>
      <c r="AJ24" s="819"/>
      <c r="AK24" s="819"/>
      <c r="AL24" s="819"/>
      <c r="AM24" s="819"/>
      <c r="AN24" s="819"/>
      <c r="AO24" s="819"/>
      <c r="AP24" s="819"/>
      <c r="AQ24" s="819"/>
      <c r="AR24" s="819"/>
      <c r="AS24" s="819"/>
      <c r="AT24" s="819"/>
      <c r="AU24" s="819"/>
      <c r="AV24" s="819"/>
      <c r="AW24" s="819"/>
      <c r="AX24" s="819"/>
      <c r="AY24" s="819"/>
      <c r="AZ24" s="240"/>
      <c r="BA24" s="240"/>
      <c r="BB24" s="240"/>
      <c r="BC24" s="240"/>
      <c r="BD24" s="240"/>
      <c r="BE24" s="241"/>
      <c r="BF24" s="241"/>
      <c r="BG24" s="241"/>
      <c r="BH24" s="241"/>
      <c r="BI24" s="241"/>
      <c r="BJ24" s="241"/>
      <c r="BK24" s="241"/>
      <c r="BL24" s="241"/>
      <c r="BM24" s="241"/>
      <c r="BN24" s="241"/>
      <c r="BO24" s="241"/>
      <c r="BP24" s="241"/>
      <c r="BQ24" s="250">
        <v>18</v>
      </c>
      <c r="BR24" s="251"/>
      <c r="BS24" s="783" t="s">
        <v>568</v>
      </c>
      <c r="BT24" s="784"/>
      <c r="BU24" s="784"/>
      <c r="BV24" s="784"/>
      <c r="BW24" s="784"/>
      <c r="BX24" s="784"/>
      <c r="BY24" s="784"/>
      <c r="BZ24" s="784"/>
      <c r="CA24" s="784"/>
      <c r="CB24" s="784"/>
      <c r="CC24" s="784"/>
      <c r="CD24" s="784"/>
      <c r="CE24" s="784"/>
      <c r="CF24" s="784"/>
      <c r="CG24" s="785"/>
      <c r="CH24" s="789">
        <v>0.38500000000000001</v>
      </c>
      <c r="CI24" s="790"/>
      <c r="CJ24" s="790"/>
      <c r="CK24" s="790"/>
      <c r="CL24" s="791"/>
      <c r="CM24" s="789">
        <v>1026.6110000000001</v>
      </c>
      <c r="CN24" s="790"/>
      <c r="CO24" s="790"/>
      <c r="CP24" s="790"/>
      <c r="CQ24" s="791"/>
      <c r="CR24" s="780">
        <v>525</v>
      </c>
      <c r="CS24" s="781"/>
      <c r="CT24" s="781"/>
      <c r="CU24" s="781"/>
      <c r="CV24" s="782"/>
      <c r="CW24" s="768"/>
      <c r="CX24" s="769"/>
      <c r="CY24" s="769"/>
      <c r="CZ24" s="769"/>
      <c r="DA24" s="770"/>
      <c r="DB24" s="768"/>
      <c r="DC24" s="769"/>
      <c r="DD24" s="769"/>
      <c r="DE24" s="769"/>
      <c r="DF24" s="770"/>
      <c r="DG24" s="768"/>
      <c r="DH24" s="769"/>
      <c r="DI24" s="769"/>
      <c r="DJ24" s="769"/>
      <c r="DK24" s="770"/>
      <c r="DL24" s="768"/>
      <c r="DM24" s="769"/>
      <c r="DN24" s="769"/>
      <c r="DO24" s="769"/>
      <c r="DP24" s="770"/>
      <c r="DQ24" s="768"/>
      <c r="DR24" s="769"/>
      <c r="DS24" s="769"/>
      <c r="DT24" s="769"/>
      <c r="DU24" s="770"/>
      <c r="DV24" s="771"/>
      <c r="DW24" s="772"/>
      <c r="DX24" s="772"/>
      <c r="DY24" s="772"/>
      <c r="DZ24" s="773"/>
      <c r="EA24" s="242"/>
    </row>
    <row r="25" spans="1:131" s="235" customFormat="1" ht="26.25" customHeight="1" thickBot="1">
      <c r="A25" s="733" t="s">
        <v>374</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83" t="s">
        <v>569</v>
      </c>
      <c r="BT25" s="784"/>
      <c r="BU25" s="784"/>
      <c r="BV25" s="784"/>
      <c r="BW25" s="784"/>
      <c r="BX25" s="784"/>
      <c r="BY25" s="784"/>
      <c r="BZ25" s="784"/>
      <c r="CA25" s="784"/>
      <c r="CB25" s="784"/>
      <c r="CC25" s="784"/>
      <c r="CD25" s="784"/>
      <c r="CE25" s="784"/>
      <c r="CF25" s="784"/>
      <c r="CG25" s="785"/>
      <c r="CH25" s="768">
        <v>-2.7E-2</v>
      </c>
      <c r="CI25" s="769"/>
      <c r="CJ25" s="769"/>
      <c r="CK25" s="769"/>
      <c r="CL25" s="770"/>
      <c r="CM25" s="768">
        <v>366.89400000000001</v>
      </c>
      <c r="CN25" s="769"/>
      <c r="CO25" s="769"/>
      <c r="CP25" s="769"/>
      <c r="CQ25" s="770"/>
      <c r="CR25" s="780">
        <v>175.583</v>
      </c>
      <c r="CS25" s="781"/>
      <c r="CT25" s="781"/>
      <c r="CU25" s="781"/>
      <c r="CV25" s="782"/>
      <c r="CW25" s="768"/>
      <c r="CX25" s="769"/>
      <c r="CY25" s="769"/>
      <c r="CZ25" s="769"/>
      <c r="DA25" s="770"/>
      <c r="DB25" s="768"/>
      <c r="DC25" s="769"/>
      <c r="DD25" s="769"/>
      <c r="DE25" s="769"/>
      <c r="DF25" s="770"/>
      <c r="DG25" s="768"/>
      <c r="DH25" s="769"/>
      <c r="DI25" s="769"/>
      <c r="DJ25" s="769"/>
      <c r="DK25" s="770"/>
      <c r="DL25" s="768"/>
      <c r="DM25" s="769"/>
      <c r="DN25" s="769"/>
      <c r="DO25" s="769"/>
      <c r="DP25" s="770"/>
      <c r="DQ25" s="768"/>
      <c r="DR25" s="769"/>
      <c r="DS25" s="769"/>
      <c r="DT25" s="769"/>
      <c r="DU25" s="770"/>
      <c r="DV25" s="771"/>
      <c r="DW25" s="772"/>
      <c r="DX25" s="772"/>
      <c r="DY25" s="772"/>
      <c r="DZ25" s="773"/>
      <c r="EA25" s="234"/>
    </row>
    <row r="26" spans="1:131" s="235" customFormat="1" ht="26.25" customHeight="1">
      <c r="A26" s="724" t="s">
        <v>343</v>
      </c>
      <c r="B26" s="725"/>
      <c r="C26" s="725"/>
      <c r="D26" s="725"/>
      <c r="E26" s="725"/>
      <c r="F26" s="725"/>
      <c r="G26" s="725"/>
      <c r="H26" s="725"/>
      <c r="I26" s="725"/>
      <c r="J26" s="725"/>
      <c r="K26" s="725"/>
      <c r="L26" s="725"/>
      <c r="M26" s="725"/>
      <c r="N26" s="725"/>
      <c r="O26" s="725"/>
      <c r="P26" s="726"/>
      <c r="Q26" s="701" t="s">
        <v>375</v>
      </c>
      <c r="R26" s="702"/>
      <c r="S26" s="702"/>
      <c r="T26" s="702"/>
      <c r="U26" s="703"/>
      <c r="V26" s="701" t="s">
        <v>376</v>
      </c>
      <c r="W26" s="702"/>
      <c r="X26" s="702"/>
      <c r="Y26" s="702"/>
      <c r="Z26" s="703"/>
      <c r="AA26" s="701" t="s">
        <v>377</v>
      </c>
      <c r="AB26" s="702"/>
      <c r="AC26" s="702"/>
      <c r="AD26" s="702"/>
      <c r="AE26" s="702"/>
      <c r="AF26" s="823" t="s">
        <v>378</v>
      </c>
      <c r="AG26" s="824"/>
      <c r="AH26" s="824"/>
      <c r="AI26" s="824"/>
      <c r="AJ26" s="825"/>
      <c r="AK26" s="702" t="s">
        <v>379</v>
      </c>
      <c r="AL26" s="702"/>
      <c r="AM26" s="702"/>
      <c r="AN26" s="702"/>
      <c r="AO26" s="703"/>
      <c r="AP26" s="701" t="s">
        <v>380</v>
      </c>
      <c r="AQ26" s="702"/>
      <c r="AR26" s="702"/>
      <c r="AS26" s="702"/>
      <c r="AT26" s="703"/>
      <c r="AU26" s="701" t="s">
        <v>381</v>
      </c>
      <c r="AV26" s="702"/>
      <c r="AW26" s="702"/>
      <c r="AX26" s="702"/>
      <c r="AY26" s="703"/>
      <c r="AZ26" s="701" t="s">
        <v>382</v>
      </c>
      <c r="BA26" s="702"/>
      <c r="BB26" s="702"/>
      <c r="BC26" s="702"/>
      <c r="BD26" s="703"/>
      <c r="BE26" s="701" t="s">
        <v>350</v>
      </c>
      <c r="BF26" s="702"/>
      <c r="BG26" s="702"/>
      <c r="BH26" s="702"/>
      <c r="BI26" s="713"/>
      <c r="BJ26" s="240"/>
      <c r="BK26" s="240"/>
      <c r="BL26" s="240"/>
      <c r="BM26" s="240"/>
      <c r="BN26" s="240"/>
      <c r="BO26" s="253"/>
      <c r="BP26" s="253"/>
      <c r="BQ26" s="250">
        <v>20</v>
      </c>
      <c r="BR26" s="251"/>
      <c r="BS26" s="783" t="s">
        <v>570</v>
      </c>
      <c r="BT26" s="784"/>
      <c r="BU26" s="784"/>
      <c r="BV26" s="784"/>
      <c r="BW26" s="784"/>
      <c r="BX26" s="784"/>
      <c r="BY26" s="784"/>
      <c r="BZ26" s="784"/>
      <c r="CA26" s="784"/>
      <c r="CB26" s="784"/>
      <c r="CC26" s="784"/>
      <c r="CD26" s="784"/>
      <c r="CE26" s="784"/>
      <c r="CF26" s="784"/>
      <c r="CG26" s="785"/>
      <c r="CH26" s="768">
        <v>-2.8370000000000002</v>
      </c>
      <c r="CI26" s="769"/>
      <c r="CJ26" s="769"/>
      <c r="CK26" s="769"/>
      <c r="CL26" s="770"/>
      <c r="CM26" s="768">
        <v>928.48699999999997</v>
      </c>
      <c r="CN26" s="769"/>
      <c r="CO26" s="769"/>
      <c r="CP26" s="769"/>
      <c r="CQ26" s="770"/>
      <c r="CR26" s="780">
        <v>458.88900000000001</v>
      </c>
      <c r="CS26" s="781"/>
      <c r="CT26" s="781"/>
      <c r="CU26" s="781"/>
      <c r="CV26" s="782"/>
      <c r="CW26" s="768"/>
      <c r="CX26" s="769"/>
      <c r="CY26" s="769"/>
      <c r="CZ26" s="769"/>
      <c r="DA26" s="770"/>
      <c r="DB26" s="768"/>
      <c r="DC26" s="769"/>
      <c r="DD26" s="769"/>
      <c r="DE26" s="769"/>
      <c r="DF26" s="770"/>
      <c r="DG26" s="768"/>
      <c r="DH26" s="769"/>
      <c r="DI26" s="769"/>
      <c r="DJ26" s="769"/>
      <c r="DK26" s="770"/>
      <c r="DL26" s="768"/>
      <c r="DM26" s="769"/>
      <c r="DN26" s="769"/>
      <c r="DO26" s="769"/>
      <c r="DP26" s="770"/>
      <c r="DQ26" s="768"/>
      <c r="DR26" s="769"/>
      <c r="DS26" s="769"/>
      <c r="DT26" s="769"/>
      <c r="DU26" s="770"/>
      <c r="DV26" s="771"/>
      <c r="DW26" s="772"/>
      <c r="DX26" s="772"/>
      <c r="DY26" s="772"/>
      <c r="DZ26" s="773"/>
      <c r="EA26" s="234"/>
    </row>
    <row r="27" spans="1:131" s="235" customFormat="1" ht="26.25" customHeight="1" thickBot="1">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26"/>
      <c r="AG27" s="827"/>
      <c r="AH27" s="827"/>
      <c r="AI27" s="827"/>
      <c r="AJ27" s="828"/>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83" t="s">
        <v>571</v>
      </c>
      <c r="BT27" s="784"/>
      <c r="BU27" s="784"/>
      <c r="BV27" s="784"/>
      <c r="BW27" s="784"/>
      <c r="BX27" s="784"/>
      <c r="BY27" s="784"/>
      <c r="BZ27" s="784"/>
      <c r="CA27" s="784"/>
      <c r="CB27" s="784"/>
      <c r="CC27" s="784"/>
      <c r="CD27" s="784"/>
      <c r="CE27" s="784"/>
      <c r="CF27" s="784"/>
      <c r="CG27" s="785"/>
      <c r="CH27" s="768">
        <v>0.39400000000000002</v>
      </c>
      <c r="CI27" s="769"/>
      <c r="CJ27" s="769"/>
      <c r="CK27" s="769"/>
      <c r="CL27" s="770"/>
      <c r="CM27" s="768">
        <v>20.245000000000001</v>
      </c>
      <c r="CN27" s="769"/>
      <c r="CO27" s="769"/>
      <c r="CP27" s="769"/>
      <c r="CQ27" s="770"/>
      <c r="CR27" s="780">
        <v>30</v>
      </c>
      <c r="CS27" s="781"/>
      <c r="CT27" s="781"/>
      <c r="CU27" s="781"/>
      <c r="CV27" s="782"/>
      <c r="CW27" s="768"/>
      <c r="CX27" s="769"/>
      <c r="CY27" s="769"/>
      <c r="CZ27" s="769"/>
      <c r="DA27" s="770"/>
      <c r="DB27" s="768">
        <v>14.034000000000001</v>
      </c>
      <c r="DC27" s="769"/>
      <c r="DD27" s="769"/>
      <c r="DE27" s="769"/>
      <c r="DF27" s="770"/>
      <c r="DG27" s="768"/>
      <c r="DH27" s="769"/>
      <c r="DI27" s="769"/>
      <c r="DJ27" s="769"/>
      <c r="DK27" s="770"/>
      <c r="DL27" s="768"/>
      <c r="DM27" s="769"/>
      <c r="DN27" s="769"/>
      <c r="DO27" s="769"/>
      <c r="DP27" s="770"/>
      <c r="DQ27" s="768"/>
      <c r="DR27" s="769"/>
      <c r="DS27" s="769"/>
      <c r="DT27" s="769"/>
      <c r="DU27" s="770"/>
      <c r="DV27" s="771"/>
      <c r="DW27" s="772"/>
      <c r="DX27" s="772"/>
      <c r="DY27" s="772"/>
      <c r="DZ27" s="773"/>
      <c r="EA27" s="234"/>
    </row>
    <row r="28" spans="1:131" s="235" customFormat="1" ht="26.25" customHeight="1" thickTop="1">
      <c r="A28" s="254">
        <v>1</v>
      </c>
      <c r="B28" s="715" t="s">
        <v>383</v>
      </c>
      <c r="C28" s="716"/>
      <c r="D28" s="716"/>
      <c r="E28" s="716"/>
      <c r="F28" s="716"/>
      <c r="G28" s="716"/>
      <c r="H28" s="716"/>
      <c r="I28" s="716"/>
      <c r="J28" s="716"/>
      <c r="K28" s="716"/>
      <c r="L28" s="716"/>
      <c r="M28" s="716"/>
      <c r="N28" s="716"/>
      <c r="O28" s="716"/>
      <c r="P28" s="717"/>
      <c r="Q28" s="833">
        <v>156950</v>
      </c>
      <c r="R28" s="834"/>
      <c r="S28" s="834"/>
      <c r="T28" s="834"/>
      <c r="U28" s="834"/>
      <c r="V28" s="834">
        <v>155062</v>
      </c>
      <c r="W28" s="834"/>
      <c r="X28" s="834"/>
      <c r="Y28" s="834"/>
      <c r="Z28" s="834"/>
      <c r="AA28" s="834">
        <v>1888</v>
      </c>
      <c r="AB28" s="834"/>
      <c r="AC28" s="834"/>
      <c r="AD28" s="834"/>
      <c r="AE28" s="835"/>
      <c r="AF28" s="836">
        <v>1888</v>
      </c>
      <c r="AG28" s="834"/>
      <c r="AH28" s="834"/>
      <c r="AI28" s="834"/>
      <c r="AJ28" s="837"/>
      <c r="AK28" s="838">
        <v>10504</v>
      </c>
      <c r="AL28" s="829"/>
      <c r="AM28" s="829"/>
      <c r="AN28" s="829"/>
      <c r="AO28" s="829"/>
      <c r="AP28" s="829" t="s">
        <v>486</v>
      </c>
      <c r="AQ28" s="829"/>
      <c r="AR28" s="829"/>
      <c r="AS28" s="829"/>
      <c r="AT28" s="829"/>
      <c r="AU28" s="829" t="s">
        <v>486</v>
      </c>
      <c r="AV28" s="829"/>
      <c r="AW28" s="829"/>
      <c r="AX28" s="829"/>
      <c r="AY28" s="829"/>
      <c r="AZ28" s="830" t="s">
        <v>549</v>
      </c>
      <c r="BA28" s="830"/>
      <c r="BB28" s="830"/>
      <c r="BC28" s="830"/>
      <c r="BD28" s="830"/>
      <c r="BE28" s="831"/>
      <c r="BF28" s="831"/>
      <c r="BG28" s="831"/>
      <c r="BH28" s="831"/>
      <c r="BI28" s="832"/>
      <c r="BJ28" s="240"/>
      <c r="BK28" s="240"/>
      <c r="BL28" s="240"/>
      <c r="BM28" s="240"/>
      <c r="BN28" s="240"/>
      <c r="BO28" s="253"/>
      <c r="BP28" s="253"/>
      <c r="BQ28" s="250">
        <v>22</v>
      </c>
      <c r="BR28" s="251"/>
      <c r="BS28" s="752" t="s">
        <v>572</v>
      </c>
      <c r="BT28" s="753"/>
      <c r="BU28" s="753"/>
      <c r="BV28" s="753"/>
      <c r="BW28" s="753"/>
      <c r="BX28" s="753"/>
      <c r="BY28" s="753"/>
      <c r="BZ28" s="753"/>
      <c r="CA28" s="753"/>
      <c r="CB28" s="753"/>
      <c r="CC28" s="753"/>
      <c r="CD28" s="753"/>
      <c r="CE28" s="753"/>
      <c r="CF28" s="753"/>
      <c r="CG28" s="754"/>
      <c r="CH28" s="768">
        <v>91.094999999999999</v>
      </c>
      <c r="CI28" s="769"/>
      <c r="CJ28" s="769"/>
      <c r="CK28" s="769"/>
      <c r="CL28" s="770"/>
      <c r="CM28" s="768">
        <v>287.255</v>
      </c>
      <c r="CN28" s="769"/>
      <c r="CO28" s="769"/>
      <c r="CP28" s="769"/>
      <c r="CQ28" s="770"/>
      <c r="CR28" s="780">
        <v>1</v>
      </c>
      <c r="CS28" s="781"/>
      <c r="CT28" s="781"/>
      <c r="CU28" s="781"/>
      <c r="CV28" s="782"/>
      <c r="CW28" s="768">
        <v>124.82899999999999</v>
      </c>
      <c r="CX28" s="769"/>
      <c r="CY28" s="769"/>
      <c r="CZ28" s="769"/>
      <c r="DA28" s="770"/>
      <c r="DB28" s="768">
        <v>498</v>
      </c>
      <c r="DC28" s="769"/>
      <c r="DD28" s="769"/>
      <c r="DE28" s="769"/>
      <c r="DF28" s="770"/>
      <c r="DG28" s="768"/>
      <c r="DH28" s="769"/>
      <c r="DI28" s="769"/>
      <c r="DJ28" s="769"/>
      <c r="DK28" s="770"/>
      <c r="DL28" s="768">
        <v>3700.54</v>
      </c>
      <c r="DM28" s="769"/>
      <c r="DN28" s="769"/>
      <c r="DO28" s="769"/>
      <c r="DP28" s="770"/>
      <c r="DQ28" s="768"/>
      <c r="DR28" s="769"/>
      <c r="DS28" s="769"/>
      <c r="DT28" s="769"/>
      <c r="DU28" s="770"/>
      <c r="DV28" s="771"/>
      <c r="DW28" s="772"/>
      <c r="DX28" s="772"/>
      <c r="DY28" s="772"/>
      <c r="DZ28" s="773"/>
      <c r="EA28" s="234"/>
    </row>
    <row r="29" spans="1:131" s="235" customFormat="1" ht="26.25" customHeight="1">
      <c r="A29" s="254">
        <v>2</v>
      </c>
      <c r="B29" s="739" t="s">
        <v>384</v>
      </c>
      <c r="C29" s="740"/>
      <c r="D29" s="740"/>
      <c r="E29" s="740"/>
      <c r="F29" s="740"/>
      <c r="G29" s="740"/>
      <c r="H29" s="740"/>
      <c r="I29" s="740"/>
      <c r="J29" s="740"/>
      <c r="K29" s="740"/>
      <c r="L29" s="740"/>
      <c r="M29" s="740"/>
      <c r="N29" s="740"/>
      <c r="O29" s="740"/>
      <c r="P29" s="741"/>
      <c r="Q29" s="742">
        <v>5489</v>
      </c>
      <c r="R29" s="743"/>
      <c r="S29" s="743"/>
      <c r="T29" s="743"/>
      <c r="U29" s="743"/>
      <c r="V29" s="743">
        <v>5755</v>
      </c>
      <c r="W29" s="743"/>
      <c r="X29" s="743"/>
      <c r="Y29" s="743"/>
      <c r="Z29" s="743"/>
      <c r="AA29" s="743">
        <v>-266</v>
      </c>
      <c r="AB29" s="743"/>
      <c r="AC29" s="743"/>
      <c r="AD29" s="743"/>
      <c r="AE29" s="744"/>
      <c r="AF29" s="839">
        <v>607</v>
      </c>
      <c r="AG29" s="743"/>
      <c r="AH29" s="743"/>
      <c r="AI29" s="743"/>
      <c r="AJ29" s="840"/>
      <c r="AK29" s="843">
        <v>215</v>
      </c>
      <c r="AL29" s="844"/>
      <c r="AM29" s="844"/>
      <c r="AN29" s="844"/>
      <c r="AO29" s="844"/>
      <c r="AP29" s="844">
        <v>1783</v>
      </c>
      <c r="AQ29" s="844"/>
      <c r="AR29" s="844"/>
      <c r="AS29" s="844"/>
      <c r="AT29" s="844"/>
      <c r="AU29" s="844" t="s">
        <v>486</v>
      </c>
      <c r="AV29" s="844"/>
      <c r="AW29" s="844"/>
      <c r="AX29" s="844"/>
      <c r="AY29" s="844"/>
      <c r="AZ29" s="845" t="s">
        <v>549</v>
      </c>
      <c r="BA29" s="845"/>
      <c r="BB29" s="845"/>
      <c r="BC29" s="845"/>
      <c r="BD29" s="845"/>
      <c r="BE29" s="841" t="s">
        <v>385</v>
      </c>
      <c r="BF29" s="841"/>
      <c r="BG29" s="841"/>
      <c r="BH29" s="841"/>
      <c r="BI29" s="842"/>
      <c r="BJ29" s="240"/>
      <c r="BK29" s="240"/>
      <c r="BL29" s="240"/>
      <c r="BM29" s="240"/>
      <c r="BN29" s="240"/>
      <c r="BO29" s="253"/>
      <c r="BP29" s="253"/>
      <c r="BQ29" s="250">
        <v>23</v>
      </c>
      <c r="BR29" s="251"/>
      <c r="BS29" s="752" t="s">
        <v>573</v>
      </c>
      <c r="BT29" s="753"/>
      <c r="BU29" s="753"/>
      <c r="BV29" s="753"/>
      <c r="BW29" s="753"/>
      <c r="BX29" s="753"/>
      <c r="BY29" s="753"/>
      <c r="BZ29" s="753"/>
      <c r="CA29" s="753"/>
      <c r="CB29" s="753"/>
      <c r="CC29" s="753"/>
      <c r="CD29" s="753"/>
      <c r="CE29" s="753"/>
      <c r="CF29" s="753"/>
      <c r="CG29" s="754"/>
      <c r="CH29" s="768">
        <v>-5.2229999999999999</v>
      </c>
      <c r="CI29" s="769"/>
      <c r="CJ29" s="769"/>
      <c r="CK29" s="769"/>
      <c r="CL29" s="770"/>
      <c r="CM29" s="768">
        <v>386.55700000000002</v>
      </c>
      <c r="CN29" s="769"/>
      <c r="CO29" s="769"/>
      <c r="CP29" s="769"/>
      <c r="CQ29" s="770"/>
      <c r="CR29" s="780">
        <v>395.3</v>
      </c>
      <c r="CS29" s="781"/>
      <c r="CT29" s="781"/>
      <c r="CU29" s="781"/>
      <c r="CV29" s="782"/>
      <c r="CW29" s="774">
        <v>15.456</v>
      </c>
      <c r="CX29" s="775"/>
      <c r="CY29" s="775"/>
      <c r="CZ29" s="775"/>
      <c r="DA29" s="776"/>
      <c r="DB29" s="774">
        <v>38.625999999999998</v>
      </c>
      <c r="DC29" s="775"/>
      <c r="DD29" s="775"/>
      <c r="DE29" s="775"/>
      <c r="DF29" s="776"/>
      <c r="DG29" s="768"/>
      <c r="DH29" s="769"/>
      <c r="DI29" s="769"/>
      <c r="DJ29" s="769"/>
      <c r="DK29" s="770"/>
      <c r="DL29" s="768"/>
      <c r="DM29" s="769"/>
      <c r="DN29" s="769"/>
      <c r="DO29" s="769"/>
      <c r="DP29" s="770"/>
      <c r="DQ29" s="768"/>
      <c r="DR29" s="769"/>
      <c r="DS29" s="769"/>
      <c r="DT29" s="769"/>
      <c r="DU29" s="770"/>
      <c r="DV29" s="771"/>
      <c r="DW29" s="772"/>
      <c r="DX29" s="772"/>
      <c r="DY29" s="772"/>
      <c r="DZ29" s="773"/>
      <c r="EA29" s="234"/>
    </row>
    <row r="30" spans="1:131" s="235" customFormat="1" ht="26.25" customHeight="1">
      <c r="A30" s="254">
        <v>3</v>
      </c>
      <c r="B30" s="739" t="s">
        <v>386</v>
      </c>
      <c r="C30" s="740"/>
      <c r="D30" s="740"/>
      <c r="E30" s="740"/>
      <c r="F30" s="740"/>
      <c r="G30" s="740"/>
      <c r="H30" s="740"/>
      <c r="I30" s="740"/>
      <c r="J30" s="740"/>
      <c r="K30" s="740"/>
      <c r="L30" s="740"/>
      <c r="M30" s="740"/>
      <c r="N30" s="740"/>
      <c r="O30" s="740"/>
      <c r="P30" s="741"/>
      <c r="Q30" s="742">
        <v>682</v>
      </c>
      <c r="R30" s="743"/>
      <c r="S30" s="743"/>
      <c r="T30" s="743"/>
      <c r="U30" s="743"/>
      <c r="V30" s="743">
        <v>929</v>
      </c>
      <c r="W30" s="743"/>
      <c r="X30" s="743"/>
      <c r="Y30" s="743"/>
      <c r="Z30" s="743"/>
      <c r="AA30" s="743">
        <v>-247</v>
      </c>
      <c r="AB30" s="743"/>
      <c r="AC30" s="743"/>
      <c r="AD30" s="743"/>
      <c r="AE30" s="744"/>
      <c r="AF30" s="839">
        <v>4488</v>
      </c>
      <c r="AG30" s="743"/>
      <c r="AH30" s="743"/>
      <c r="AI30" s="743"/>
      <c r="AJ30" s="840"/>
      <c r="AK30" s="843" t="s">
        <v>486</v>
      </c>
      <c r="AL30" s="844"/>
      <c r="AM30" s="844"/>
      <c r="AN30" s="844"/>
      <c r="AO30" s="844"/>
      <c r="AP30" s="844" t="s">
        <v>486</v>
      </c>
      <c r="AQ30" s="844"/>
      <c r="AR30" s="844"/>
      <c r="AS30" s="844"/>
      <c r="AT30" s="844"/>
      <c r="AU30" s="844" t="s">
        <v>486</v>
      </c>
      <c r="AV30" s="844"/>
      <c r="AW30" s="844"/>
      <c r="AX30" s="844"/>
      <c r="AY30" s="844"/>
      <c r="AZ30" s="845" t="s">
        <v>549</v>
      </c>
      <c r="BA30" s="845"/>
      <c r="BB30" s="845"/>
      <c r="BC30" s="845"/>
      <c r="BD30" s="845"/>
      <c r="BE30" s="841" t="s">
        <v>385</v>
      </c>
      <c r="BF30" s="841"/>
      <c r="BG30" s="841"/>
      <c r="BH30" s="841"/>
      <c r="BI30" s="842"/>
      <c r="BJ30" s="240"/>
      <c r="BK30" s="240"/>
      <c r="BL30" s="240"/>
      <c r="BM30" s="240"/>
      <c r="BN30" s="240"/>
      <c r="BO30" s="253"/>
      <c r="BP30" s="253"/>
      <c r="BQ30" s="250">
        <v>24</v>
      </c>
      <c r="BR30" s="251"/>
      <c r="BS30" s="752" t="s">
        <v>574</v>
      </c>
      <c r="BT30" s="753"/>
      <c r="BU30" s="753"/>
      <c r="BV30" s="753"/>
      <c r="BW30" s="753"/>
      <c r="BX30" s="753"/>
      <c r="BY30" s="753"/>
      <c r="BZ30" s="753"/>
      <c r="CA30" s="753"/>
      <c r="CB30" s="753"/>
      <c r="CC30" s="753"/>
      <c r="CD30" s="753"/>
      <c r="CE30" s="753"/>
      <c r="CF30" s="753"/>
      <c r="CG30" s="754"/>
      <c r="CH30" s="774">
        <v>5.4409999999999998</v>
      </c>
      <c r="CI30" s="775"/>
      <c r="CJ30" s="775"/>
      <c r="CK30" s="775"/>
      <c r="CL30" s="776"/>
      <c r="CM30" s="774">
        <v>86.85</v>
      </c>
      <c r="CN30" s="775"/>
      <c r="CO30" s="775"/>
      <c r="CP30" s="775"/>
      <c r="CQ30" s="776"/>
      <c r="CR30" s="777">
        <v>6</v>
      </c>
      <c r="CS30" s="778"/>
      <c r="CT30" s="778"/>
      <c r="CU30" s="778"/>
      <c r="CV30" s="779"/>
      <c r="CW30" s="768"/>
      <c r="CX30" s="769"/>
      <c r="CY30" s="769"/>
      <c r="CZ30" s="769"/>
      <c r="DA30" s="770"/>
      <c r="DB30" s="768"/>
      <c r="DC30" s="769"/>
      <c r="DD30" s="769"/>
      <c r="DE30" s="769"/>
      <c r="DF30" s="770"/>
      <c r="DG30" s="768"/>
      <c r="DH30" s="769"/>
      <c r="DI30" s="769"/>
      <c r="DJ30" s="769"/>
      <c r="DK30" s="770"/>
      <c r="DL30" s="768"/>
      <c r="DM30" s="769"/>
      <c r="DN30" s="769"/>
      <c r="DO30" s="769"/>
      <c r="DP30" s="770"/>
      <c r="DQ30" s="768"/>
      <c r="DR30" s="769"/>
      <c r="DS30" s="769"/>
      <c r="DT30" s="769"/>
      <c r="DU30" s="770"/>
      <c r="DV30" s="771"/>
      <c r="DW30" s="772"/>
      <c r="DX30" s="772"/>
      <c r="DY30" s="772"/>
      <c r="DZ30" s="773"/>
      <c r="EA30" s="234"/>
    </row>
    <row r="31" spans="1:131" s="235" customFormat="1" ht="26.25" customHeight="1">
      <c r="A31" s="254">
        <v>4</v>
      </c>
      <c r="B31" s="739" t="s">
        <v>387</v>
      </c>
      <c r="C31" s="740"/>
      <c r="D31" s="740"/>
      <c r="E31" s="740"/>
      <c r="F31" s="740"/>
      <c r="G31" s="740"/>
      <c r="H31" s="740"/>
      <c r="I31" s="740"/>
      <c r="J31" s="740"/>
      <c r="K31" s="740"/>
      <c r="L31" s="740"/>
      <c r="M31" s="740"/>
      <c r="N31" s="740"/>
      <c r="O31" s="740"/>
      <c r="P31" s="741"/>
      <c r="Q31" s="742">
        <v>312</v>
      </c>
      <c r="R31" s="743"/>
      <c r="S31" s="743"/>
      <c r="T31" s="743"/>
      <c r="U31" s="743"/>
      <c r="V31" s="743">
        <v>312</v>
      </c>
      <c r="W31" s="743"/>
      <c r="X31" s="743"/>
      <c r="Y31" s="743"/>
      <c r="Z31" s="743"/>
      <c r="AA31" s="743">
        <v>0</v>
      </c>
      <c r="AB31" s="743"/>
      <c r="AC31" s="743"/>
      <c r="AD31" s="743"/>
      <c r="AE31" s="744"/>
      <c r="AF31" s="839">
        <v>0</v>
      </c>
      <c r="AG31" s="743"/>
      <c r="AH31" s="743"/>
      <c r="AI31" s="743"/>
      <c r="AJ31" s="840"/>
      <c r="AK31" s="843">
        <v>62</v>
      </c>
      <c r="AL31" s="844"/>
      <c r="AM31" s="844"/>
      <c r="AN31" s="844"/>
      <c r="AO31" s="844"/>
      <c r="AP31" s="844">
        <v>87</v>
      </c>
      <c r="AQ31" s="844"/>
      <c r="AR31" s="844"/>
      <c r="AS31" s="844"/>
      <c r="AT31" s="844"/>
      <c r="AU31" s="844">
        <v>43</v>
      </c>
      <c r="AV31" s="844"/>
      <c r="AW31" s="844"/>
      <c r="AX31" s="844"/>
      <c r="AY31" s="844"/>
      <c r="AZ31" s="846" t="s">
        <v>549</v>
      </c>
      <c r="BA31" s="847"/>
      <c r="BB31" s="847"/>
      <c r="BC31" s="847"/>
      <c r="BD31" s="848"/>
      <c r="BE31" s="841" t="s">
        <v>388</v>
      </c>
      <c r="BF31" s="841"/>
      <c r="BG31" s="841"/>
      <c r="BH31" s="841"/>
      <c r="BI31" s="842"/>
      <c r="BJ31" s="240"/>
      <c r="BK31" s="240"/>
      <c r="BL31" s="240"/>
      <c r="BM31" s="240"/>
      <c r="BN31" s="240"/>
      <c r="BO31" s="253"/>
      <c r="BP31" s="253"/>
      <c r="BQ31" s="250">
        <v>25</v>
      </c>
      <c r="BR31" s="251"/>
      <c r="BS31" s="752" t="s">
        <v>575</v>
      </c>
      <c r="BT31" s="753"/>
      <c r="BU31" s="753"/>
      <c r="BV31" s="753"/>
      <c r="BW31" s="753"/>
      <c r="BX31" s="753"/>
      <c r="BY31" s="753"/>
      <c r="BZ31" s="753"/>
      <c r="CA31" s="753"/>
      <c r="CB31" s="753"/>
      <c r="CC31" s="753"/>
      <c r="CD31" s="753"/>
      <c r="CE31" s="753"/>
      <c r="CF31" s="753"/>
      <c r="CG31" s="754"/>
      <c r="CH31" s="774">
        <v>-48.621000000000002</v>
      </c>
      <c r="CI31" s="775"/>
      <c r="CJ31" s="775"/>
      <c r="CK31" s="775"/>
      <c r="CL31" s="776"/>
      <c r="CM31" s="768">
        <v>1915.8040000000001</v>
      </c>
      <c r="CN31" s="769"/>
      <c r="CO31" s="769"/>
      <c r="CP31" s="769"/>
      <c r="CQ31" s="770"/>
      <c r="CR31" s="780">
        <v>1816.875</v>
      </c>
      <c r="CS31" s="781"/>
      <c r="CT31" s="781"/>
      <c r="CU31" s="781"/>
      <c r="CV31" s="782"/>
      <c r="CW31" s="768"/>
      <c r="CX31" s="769"/>
      <c r="CY31" s="769"/>
      <c r="CZ31" s="769"/>
      <c r="DA31" s="770"/>
      <c r="DB31" s="768"/>
      <c r="DC31" s="769"/>
      <c r="DD31" s="769"/>
      <c r="DE31" s="769"/>
      <c r="DF31" s="770"/>
      <c r="DG31" s="768"/>
      <c r="DH31" s="769"/>
      <c r="DI31" s="769"/>
      <c r="DJ31" s="769"/>
      <c r="DK31" s="770"/>
      <c r="DL31" s="768"/>
      <c r="DM31" s="769"/>
      <c r="DN31" s="769"/>
      <c r="DO31" s="769"/>
      <c r="DP31" s="770"/>
      <c r="DQ31" s="768"/>
      <c r="DR31" s="769"/>
      <c r="DS31" s="769"/>
      <c r="DT31" s="769"/>
      <c r="DU31" s="770"/>
      <c r="DV31" s="771"/>
      <c r="DW31" s="772"/>
      <c r="DX31" s="772"/>
      <c r="DY31" s="772"/>
      <c r="DZ31" s="773"/>
      <c r="EA31" s="234"/>
    </row>
    <row r="32" spans="1:131" s="235" customFormat="1" ht="26.25" customHeight="1">
      <c r="A32" s="254">
        <v>5</v>
      </c>
      <c r="B32" s="739" t="s">
        <v>389</v>
      </c>
      <c r="C32" s="740"/>
      <c r="D32" s="740"/>
      <c r="E32" s="740"/>
      <c r="F32" s="740"/>
      <c r="G32" s="740"/>
      <c r="H32" s="740"/>
      <c r="I32" s="740"/>
      <c r="J32" s="740"/>
      <c r="K32" s="740"/>
      <c r="L32" s="740"/>
      <c r="M32" s="740"/>
      <c r="N32" s="740"/>
      <c r="O32" s="740"/>
      <c r="P32" s="741"/>
      <c r="Q32" s="742">
        <v>1246</v>
      </c>
      <c r="R32" s="743"/>
      <c r="S32" s="743"/>
      <c r="T32" s="743"/>
      <c r="U32" s="743"/>
      <c r="V32" s="743">
        <v>879</v>
      </c>
      <c r="W32" s="743"/>
      <c r="X32" s="743"/>
      <c r="Y32" s="743"/>
      <c r="Z32" s="743"/>
      <c r="AA32" s="743">
        <v>367</v>
      </c>
      <c r="AB32" s="743"/>
      <c r="AC32" s="743"/>
      <c r="AD32" s="743"/>
      <c r="AE32" s="744"/>
      <c r="AF32" s="839">
        <v>191</v>
      </c>
      <c r="AG32" s="743"/>
      <c r="AH32" s="743"/>
      <c r="AI32" s="743"/>
      <c r="AJ32" s="840"/>
      <c r="AK32" s="843">
        <v>84</v>
      </c>
      <c r="AL32" s="844"/>
      <c r="AM32" s="844"/>
      <c r="AN32" s="844"/>
      <c r="AO32" s="844"/>
      <c r="AP32" s="844">
        <v>1450</v>
      </c>
      <c r="AQ32" s="844"/>
      <c r="AR32" s="844"/>
      <c r="AS32" s="844"/>
      <c r="AT32" s="844"/>
      <c r="AU32" s="844">
        <v>716</v>
      </c>
      <c r="AV32" s="844"/>
      <c r="AW32" s="844"/>
      <c r="AX32" s="844"/>
      <c r="AY32" s="844"/>
      <c r="AZ32" s="846" t="s">
        <v>549</v>
      </c>
      <c r="BA32" s="847"/>
      <c r="BB32" s="847"/>
      <c r="BC32" s="847"/>
      <c r="BD32" s="848"/>
      <c r="BE32" s="841" t="s">
        <v>388</v>
      </c>
      <c r="BF32" s="841"/>
      <c r="BG32" s="841"/>
      <c r="BH32" s="841"/>
      <c r="BI32" s="842"/>
      <c r="BJ32" s="240"/>
      <c r="BK32" s="240"/>
      <c r="BL32" s="240"/>
      <c r="BM32" s="240"/>
      <c r="BN32" s="240"/>
      <c r="BO32" s="253"/>
      <c r="BP32" s="253"/>
      <c r="BQ32" s="250">
        <v>26</v>
      </c>
      <c r="BR32" s="251"/>
      <c r="BS32" s="752" t="s">
        <v>576</v>
      </c>
      <c r="BT32" s="753"/>
      <c r="BU32" s="753"/>
      <c r="BV32" s="753"/>
      <c r="BW32" s="753"/>
      <c r="BX32" s="753"/>
      <c r="BY32" s="753"/>
      <c r="BZ32" s="753"/>
      <c r="CA32" s="753"/>
      <c r="CB32" s="753"/>
      <c r="CC32" s="753"/>
      <c r="CD32" s="753"/>
      <c r="CE32" s="753"/>
      <c r="CF32" s="753"/>
      <c r="CG32" s="754"/>
      <c r="CH32" s="768">
        <v>83.171999999999997</v>
      </c>
      <c r="CI32" s="769"/>
      <c r="CJ32" s="769"/>
      <c r="CK32" s="769"/>
      <c r="CL32" s="770"/>
      <c r="CM32" s="768">
        <v>12062.166999999999</v>
      </c>
      <c r="CN32" s="769"/>
      <c r="CO32" s="769"/>
      <c r="CP32" s="769"/>
      <c r="CQ32" s="770"/>
      <c r="CR32" s="780">
        <v>51</v>
      </c>
      <c r="CS32" s="781"/>
      <c r="CT32" s="781"/>
      <c r="CU32" s="781"/>
      <c r="CV32" s="782"/>
      <c r="CW32" s="849">
        <v>81.45</v>
      </c>
      <c r="CX32" s="850"/>
      <c r="CY32" s="850"/>
      <c r="CZ32" s="850"/>
      <c r="DA32" s="851"/>
      <c r="DB32" s="849">
        <v>22597.329000000002</v>
      </c>
      <c r="DC32" s="850"/>
      <c r="DD32" s="850"/>
      <c r="DE32" s="850"/>
      <c r="DF32" s="851"/>
      <c r="DG32" s="849"/>
      <c r="DH32" s="850"/>
      <c r="DI32" s="850"/>
      <c r="DJ32" s="850"/>
      <c r="DK32" s="851"/>
      <c r="DL32" s="849">
        <v>2312.069</v>
      </c>
      <c r="DM32" s="850"/>
      <c r="DN32" s="850"/>
      <c r="DO32" s="850"/>
      <c r="DP32" s="851"/>
      <c r="DQ32" s="768"/>
      <c r="DR32" s="769"/>
      <c r="DS32" s="769"/>
      <c r="DT32" s="769"/>
      <c r="DU32" s="770"/>
      <c r="DV32" s="771"/>
      <c r="DW32" s="772"/>
      <c r="DX32" s="772"/>
      <c r="DY32" s="772"/>
      <c r="DZ32" s="773"/>
      <c r="EA32" s="234"/>
    </row>
    <row r="33" spans="1:131" s="235" customFormat="1" ht="26.25" customHeight="1">
      <c r="A33" s="254">
        <v>6</v>
      </c>
      <c r="B33" s="739" t="s">
        <v>390</v>
      </c>
      <c r="C33" s="740"/>
      <c r="D33" s="740"/>
      <c r="E33" s="740"/>
      <c r="F33" s="740"/>
      <c r="G33" s="740"/>
      <c r="H33" s="740"/>
      <c r="I33" s="740"/>
      <c r="J33" s="740"/>
      <c r="K33" s="740"/>
      <c r="L33" s="740"/>
      <c r="M33" s="740"/>
      <c r="N33" s="740"/>
      <c r="O33" s="740"/>
      <c r="P33" s="741"/>
      <c r="Q33" s="742">
        <v>2519</v>
      </c>
      <c r="R33" s="743"/>
      <c r="S33" s="743"/>
      <c r="T33" s="743"/>
      <c r="U33" s="743"/>
      <c r="V33" s="743">
        <v>2517</v>
      </c>
      <c r="W33" s="743"/>
      <c r="X33" s="743"/>
      <c r="Y33" s="743"/>
      <c r="Z33" s="743"/>
      <c r="AA33" s="743">
        <v>2</v>
      </c>
      <c r="AB33" s="743"/>
      <c r="AC33" s="743"/>
      <c r="AD33" s="743"/>
      <c r="AE33" s="744"/>
      <c r="AF33" s="839">
        <v>4643</v>
      </c>
      <c r="AG33" s="743"/>
      <c r="AH33" s="743"/>
      <c r="AI33" s="743"/>
      <c r="AJ33" s="840"/>
      <c r="AK33" s="843">
        <v>637</v>
      </c>
      <c r="AL33" s="844"/>
      <c r="AM33" s="844"/>
      <c r="AN33" s="844"/>
      <c r="AO33" s="844"/>
      <c r="AP33" s="844">
        <v>12484</v>
      </c>
      <c r="AQ33" s="844"/>
      <c r="AR33" s="844"/>
      <c r="AS33" s="844"/>
      <c r="AT33" s="844"/>
      <c r="AU33" s="844">
        <v>3321</v>
      </c>
      <c r="AV33" s="844"/>
      <c r="AW33" s="844"/>
      <c r="AX33" s="844"/>
      <c r="AY33" s="844"/>
      <c r="AZ33" s="846" t="s">
        <v>549</v>
      </c>
      <c r="BA33" s="847"/>
      <c r="BB33" s="847"/>
      <c r="BC33" s="847"/>
      <c r="BD33" s="848"/>
      <c r="BE33" s="841" t="s">
        <v>388</v>
      </c>
      <c r="BF33" s="841"/>
      <c r="BG33" s="841"/>
      <c r="BH33" s="841"/>
      <c r="BI33" s="842"/>
      <c r="BJ33" s="240"/>
      <c r="BK33" s="240"/>
      <c r="BL33" s="240"/>
      <c r="BM33" s="240"/>
      <c r="BN33" s="240"/>
      <c r="BO33" s="253"/>
      <c r="BP33" s="253"/>
      <c r="BQ33" s="250">
        <v>27</v>
      </c>
      <c r="BR33" s="251"/>
      <c r="BS33" s="752" t="s">
        <v>577</v>
      </c>
      <c r="BT33" s="753"/>
      <c r="BU33" s="753"/>
      <c r="BV33" s="753"/>
      <c r="BW33" s="753"/>
      <c r="BX33" s="753"/>
      <c r="BY33" s="753"/>
      <c r="BZ33" s="753"/>
      <c r="CA33" s="753"/>
      <c r="CB33" s="753"/>
      <c r="CC33" s="753"/>
      <c r="CD33" s="753"/>
      <c r="CE33" s="753"/>
      <c r="CF33" s="753"/>
      <c r="CG33" s="754"/>
      <c r="CH33" s="768">
        <v>12.223000000000001</v>
      </c>
      <c r="CI33" s="769"/>
      <c r="CJ33" s="769"/>
      <c r="CK33" s="769"/>
      <c r="CL33" s="770"/>
      <c r="CM33" s="768">
        <v>1478.306</v>
      </c>
      <c r="CN33" s="769"/>
      <c r="CO33" s="769"/>
      <c r="CP33" s="769"/>
      <c r="CQ33" s="770"/>
      <c r="CR33" s="780">
        <v>10</v>
      </c>
      <c r="CS33" s="781"/>
      <c r="CT33" s="781"/>
      <c r="CU33" s="781"/>
      <c r="CV33" s="782"/>
      <c r="CW33" s="768"/>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234"/>
    </row>
    <row r="34" spans="1:131" s="235" customFormat="1" ht="26.25" customHeight="1">
      <c r="A34" s="254">
        <v>7</v>
      </c>
      <c r="B34" s="739"/>
      <c r="C34" s="740"/>
      <c r="D34" s="740"/>
      <c r="E34" s="740"/>
      <c r="F34" s="740"/>
      <c r="G34" s="740"/>
      <c r="H34" s="740"/>
      <c r="I34" s="740"/>
      <c r="J34" s="740"/>
      <c r="K34" s="740"/>
      <c r="L34" s="740"/>
      <c r="M34" s="740"/>
      <c r="N34" s="740"/>
      <c r="O34" s="740"/>
      <c r="P34" s="741"/>
      <c r="Q34" s="742"/>
      <c r="R34" s="743"/>
      <c r="S34" s="743"/>
      <c r="T34" s="743"/>
      <c r="U34" s="743"/>
      <c r="V34" s="743"/>
      <c r="W34" s="743"/>
      <c r="X34" s="743"/>
      <c r="Y34" s="743"/>
      <c r="Z34" s="743"/>
      <c r="AA34" s="743"/>
      <c r="AB34" s="743"/>
      <c r="AC34" s="743"/>
      <c r="AD34" s="743"/>
      <c r="AE34" s="744"/>
      <c r="AF34" s="839"/>
      <c r="AG34" s="743"/>
      <c r="AH34" s="743"/>
      <c r="AI34" s="743"/>
      <c r="AJ34" s="840"/>
      <c r="AK34" s="843"/>
      <c r="AL34" s="844"/>
      <c r="AM34" s="844"/>
      <c r="AN34" s="844"/>
      <c r="AO34" s="844"/>
      <c r="AP34" s="844"/>
      <c r="AQ34" s="844"/>
      <c r="AR34" s="844"/>
      <c r="AS34" s="844"/>
      <c r="AT34" s="844"/>
      <c r="AU34" s="844"/>
      <c r="AV34" s="844"/>
      <c r="AW34" s="844"/>
      <c r="AX34" s="844"/>
      <c r="AY34" s="844"/>
      <c r="AZ34" s="845"/>
      <c r="BA34" s="845"/>
      <c r="BB34" s="845"/>
      <c r="BC34" s="845"/>
      <c r="BD34" s="845"/>
      <c r="BE34" s="841"/>
      <c r="BF34" s="841"/>
      <c r="BG34" s="841"/>
      <c r="BH34" s="841"/>
      <c r="BI34" s="842"/>
      <c r="BJ34" s="240"/>
      <c r="BK34" s="240"/>
      <c r="BL34" s="240"/>
      <c r="BM34" s="240"/>
      <c r="BN34" s="240"/>
      <c r="BO34" s="253"/>
      <c r="BP34" s="253"/>
      <c r="BQ34" s="250">
        <v>28</v>
      </c>
      <c r="BR34" s="251"/>
      <c r="BS34" s="752" t="s">
        <v>578</v>
      </c>
      <c r="BT34" s="753"/>
      <c r="BU34" s="753"/>
      <c r="BV34" s="753"/>
      <c r="BW34" s="753"/>
      <c r="BX34" s="753"/>
      <c r="BY34" s="753"/>
      <c r="BZ34" s="753"/>
      <c r="CA34" s="753"/>
      <c r="CB34" s="753"/>
      <c r="CC34" s="753"/>
      <c r="CD34" s="753"/>
      <c r="CE34" s="753"/>
      <c r="CF34" s="753"/>
      <c r="CG34" s="754"/>
      <c r="CH34" s="768">
        <v>0</v>
      </c>
      <c r="CI34" s="769"/>
      <c r="CJ34" s="769"/>
      <c r="CK34" s="769"/>
      <c r="CL34" s="770"/>
      <c r="CM34" s="768">
        <v>0</v>
      </c>
      <c r="CN34" s="769"/>
      <c r="CO34" s="769"/>
      <c r="CP34" s="769"/>
      <c r="CQ34" s="770"/>
      <c r="CR34" s="768">
        <v>577</v>
      </c>
      <c r="CS34" s="769"/>
      <c r="CT34" s="769"/>
      <c r="CU34" s="769"/>
      <c r="CV34" s="770"/>
      <c r="CW34" s="768"/>
      <c r="CX34" s="769"/>
      <c r="CY34" s="769"/>
      <c r="CZ34" s="769"/>
      <c r="DA34" s="770"/>
      <c r="DB34" s="768"/>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234"/>
    </row>
    <row r="35" spans="1:131" s="235" customFormat="1" ht="26.25" customHeight="1">
      <c r="A35" s="254">
        <v>8</v>
      </c>
      <c r="B35" s="739"/>
      <c r="C35" s="740"/>
      <c r="D35" s="740"/>
      <c r="E35" s="740"/>
      <c r="F35" s="740"/>
      <c r="G35" s="740"/>
      <c r="H35" s="740"/>
      <c r="I35" s="740"/>
      <c r="J35" s="740"/>
      <c r="K35" s="740"/>
      <c r="L35" s="740"/>
      <c r="M35" s="740"/>
      <c r="N35" s="740"/>
      <c r="O35" s="740"/>
      <c r="P35" s="741"/>
      <c r="Q35" s="742"/>
      <c r="R35" s="743"/>
      <c r="S35" s="743"/>
      <c r="T35" s="743"/>
      <c r="U35" s="743"/>
      <c r="V35" s="743"/>
      <c r="W35" s="743"/>
      <c r="X35" s="743"/>
      <c r="Y35" s="743"/>
      <c r="Z35" s="743"/>
      <c r="AA35" s="743"/>
      <c r="AB35" s="743"/>
      <c r="AC35" s="743"/>
      <c r="AD35" s="743"/>
      <c r="AE35" s="744"/>
      <c r="AF35" s="839"/>
      <c r="AG35" s="743"/>
      <c r="AH35" s="743"/>
      <c r="AI35" s="743"/>
      <c r="AJ35" s="840"/>
      <c r="AK35" s="843"/>
      <c r="AL35" s="844"/>
      <c r="AM35" s="844"/>
      <c r="AN35" s="844"/>
      <c r="AO35" s="844"/>
      <c r="AP35" s="844"/>
      <c r="AQ35" s="844"/>
      <c r="AR35" s="844"/>
      <c r="AS35" s="844"/>
      <c r="AT35" s="844"/>
      <c r="AU35" s="844"/>
      <c r="AV35" s="844"/>
      <c r="AW35" s="844"/>
      <c r="AX35" s="844"/>
      <c r="AY35" s="844"/>
      <c r="AZ35" s="845"/>
      <c r="BA35" s="845"/>
      <c r="BB35" s="845"/>
      <c r="BC35" s="845"/>
      <c r="BD35" s="845"/>
      <c r="BE35" s="841"/>
      <c r="BF35" s="841"/>
      <c r="BG35" s="841"/>
      <c r="BH35" s="841"/>
      <c r="BI35" s="842"/>
      <c r="BJ35" s="240"/>
      <c r="BK35" s="240"/>
      <c r="BL35" s="240"/>
      <c r="BM35" s="240"/>
      <c r="BN35" s="240"/>
      <c r="BO35" s="253"/>
      <c r="BP35" s="253"/>
      <c r="BQ35" s="250">
        <v>29</v>
      </c>
      <c r="BR35" s="251"/>
      <c r="BS35" s="752" t="s">
        <v>579</v>
      </c>
      <c r="BT35" s="753"/>
      <c r="BU35" s="753"/>
      <c r="BV35" s="753"/>
      <c r="BW35" s="753"/>
      <c r="BX35" s="753"/>
      <c r="BY35" s="753"/>
      <c r="BZ35" s="753"/>
      <c r="CA35" s="753"/>
      <c r="CB35" s="753"/>
      <c r="CC35" s="753"/>
      <c r="CD35" s="753"/>
      <c r="CE35" s="753"/>
      <c r="CF35" s="753"/>
      <c r="CG35" s="754"/>
      <c r="CH35" s="768">
        <v>826.25</v>
      </c>
      <c r="CI35" s="769"/>
      <c r="CJ35" s="769"/>
      <c r="CK35" s="769"/>
      <c r="CL35" s="770"/>
      <c r="CM35" s="768">
        <v>4361.152</v>
      </c>
      <c r="CN35" s="769"/>
      <c r="CO35" s="769"/>
      <c r="CP35" s="769"/>
      <c r="CQ35" s="770"/>
      <c r="CR35" s="780">
        <v>6.5</v>
      </c>
      <c r="CS35" s="781"/>
      <c r="CT35" s="781"/>
      <c r="CU35" s="781"/>
      <c r="CV35" s="782"/>
      <c r="CW35" s="768"/>
      <c r="CX35" s="769"/>
      <c r="CY35" s="769"/>
      <c r="CZ35" s="769"/>
      <c r="DA35" s="770"/>
      <c r="DB35" s="768">
        <v>2299.0430000000001</v>
      </c>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234"/>
    </row>
    <row r="36" spans="1:131" s="235" customFormat="1" ht="26.25" customHeight="1">
      <c r="A36" s="254">
        <v>9</v>
      </c>
      <c r="B36" s="739"/>
      <c r="C36" s="740"/>
      <c r="D36" s="740"/>
      <c r="E36" s="740"/>
      <c r="F36" s="740"/>
      <c r="G36" s="740"/>
      <c r="H36" s="740"/>
      <c r="I36" s="740"/>
      <c r="J36" s="740"/>
      <c r="K36" s="740"/>
      <c r="L36" s="740"/>
      <c r="M36" s="740"/>
      <c r="N36" s="740"/>
      <c r="O36" s="740"/>
      <c r="P36" s="741"/>
      <c r="Q36" s="742"/>
      <c r="R36" s="743"/>
      <c r="S36" s="743"/>
      <c r="T36" s="743"/>
      <c r="U36" s="743"/>
      <c r="V36" s="743"/>
      <c r="W36" s="743"/>
      <c r="X36" s="743"/>
      <c r="Y36" s="743"/>
      <c r="Z36" s="743"/>
      <c r="AA36" s="743"/>
      <c r="AB36" s="743"/>
      <c r="AC36" s="743"/>
      <c r="AD36" s="743"/>
      <c r="AE36" s="744"/>
      <c r="AF36" s="839"/>
      <c r="AG36" s="743"/>
      <c r="AH36" s="743"/>
      <c r="AI36" s="743"/>
      <c r="AJ36" s="840"/>
      <c r="AK36" s="843"/>
      <c r="AL36" s="844"/>
      <c r="AM36" s="844"/>
      <c r="AN36" s="844"/>
      <c r="AO36" s="844"/>
      <c r="AP36" s="844"/>
      <c r="AQ36" s="844"/>
      <c r="AR36" s="844"/>
      <c r="AS36" s="844"/>
      <c r="AT36" s="844"/>
      <c r="AU36" s="844"/>
      <c r="AV36" s="844"/>
      <c r="AW36" s="844"/>
      <c r="AX36" s="844"/>
      <c r="AY36" s="844"/>
      <c r="AZ36" s="845"/>
      <c r="BA36" s="845"/>
      <c r="BB36" s="845"/>
      <c r="BC36" s="845"/>
      <c r="BD36" s="845"/>
      <c r="BE36" s="841"/>
      <c r="BF36" s="841"/>
      <c r="BG36" s="841"/>
      <c r="BH36" s="841"/>
      <c r="BI36" s="842"/>
      <c r="BJ36" s="240"/>
      <c r="BK36" s="240"/>
      <c r="BL36" s="240"/>
      <c r="BM36" s="240"/>
      <c r="BN36" s="240"/>
      <c r="BO36" s="253"/>
      <c r="BP36" s="253"/>
      <c r="BQ36" s="250">
        <v>30</v>
      </c>
      <c r="BR36" s="251"/>
      <c r="BS36" s="752" t="s">
        <v>580</v>
      </c>
      <c r="BT36" s="753"/>
      <c r="BU36" s="753"/>
      <c r="BV36" s="753"/>
      <c r="BW36" s="753"/>
      <c r="BX36" s="753"/>
      <c r="BY36" s="753"/>
      <c r="BZ36" s="753"/>
      <c r="CA36" s="753"/>
      <c r="CB36" s="753"/>
      <c r="CC36" s="753"/>
      <c r="CD36" s="753"/>
      <c r="CE36" s="753"/>
      <c r="CF36" s="753"/>
      <c r="CG36" s="754"/>
      <c r="CH36" s="774">
        <v>-113</v>
      </c>
      <c r="CI36" s="775"/>
      <c r="CJ36" s="775"/>
      <c r="CK36" s="775"/>
      <c r="CL36" s="776"/>
      <c r="CM36" s="774">
        <v>6895</v>
      </c>
      <c r="CN36" s="775"/>
      <c r="CO36" s="775"/>
      <c r="CP36" s="775"/>
      <c r="CQ36" s="776"/>
      <c r="CR36" s="777">
        <v>6895</v>
      </c>
      <c r="CS36" s="778"/>
      <c r="CT36" s="778"/>
      <c r="CU36" s="778"/>
      <c r="CV36" s="779"/>
      <c r="CW36" s="774"/>
      <c r="CX36" s="775"/>
      <c r="CY36" s="775"/>
      <c r="CZ36" s="775"/>
      <c r="DA36" s="776"/>
      <c r="DB36" s="774"/>
      <c r="DC36" s="775"/>
      <c r="DD36" s="775"/>
      <c r="DE36" s="775"/>
      <c r="DF36" s="776"/>
      <c r="DG36" s="774">
        <v>928</v>
      </c>
      <c r="DH36" s="775"/>
      <c r="DI36" s="775"/>
      <c r="DJ36" s="775"/>
      <c r="DK36" s="776"/>
      <c r="DL36" s="768"/>
      <c r="DM36" s="769"/>
      <c r="DN36" s="769"/>
      <c r="DO36" s="769"/>
      <c r="DP36" s="770"/>
      <c r="DQ36" s="768"/>
      <c r="DR36" s="769"/>
      <c r="DS36" s="769"/>
      <c r="DT36" s="769"/>
      <c r="DU36" s="770"/>
      <c r="DV36" s="771"/>
      <c r="DW36" s="772"/>
      <c r="DX36" s="772"/>
      <c r="DY36" s="772"/>
      <c r="DZ36" s="773"/>
      <c r="EA36" s="234"/>
    </row>
    <row r="37" spans="1:131" s="235" customFormat="1" ht="26.25" customHeight="1">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39"/>
      <c r="AG37" s="743"/>
      <c r="AH37" s="743"/>
      <c r="AI37" s="743"/>
      <c r="AJ37" s="840"/>
      <c r="AK37" s="843"/>
      <c r="AL37" s="844"/>
      <c r="AM37" s="844"/>
      <c r="AN37" s="844"/>
      <c r="AO37" s="844"/>
      <c r="AP37" s="844"/>
      <c r="AQ37" s="844"/>
      <c r="AR37" s="844"/>
      <c r="AS37" s="844"/>
      <c r="AT37" s="844"/>
      <c r="AU37" s="844"/>
      <c r="AV37" s="844"/>
      <c r="AW37" s="844"/>
      <c r="AX37" s="844"/>
      <c r="AY37" s="844"/>
      <c r="AZ37" s="845"/>
      <c r="BA37" s="845"/>
      <c r="BB37" s="845"/>
      <c r="BC37" s="845"/>
      <c r="BD37" s="845"/>
      <c r="BE37" s="841"/>
      <c r="BF37" s="841"/>
      <c r="BG37" s="841"/>
      <c r="BH37" s="841"/>
      <c r="BI37" s="842"/>
      <c r="BJ37" s="240"/>
      <c r="BK37" s="240"/>
      <c r="BL37" s="240"/>
      <c r="BM37" s="240"/>
      <c r="BN37" s="240"/>
      <c r="BO37" s="253"/>
      <c r="BP37" s="253"/>
      <c r="BQ37" s="250">
        <v>31</v>
      </c>
      <c r="BR37" s="251"/>
      <c r="BS37" s="752" t="s">
        <v>581</v>
      </c>
      <c r="BT37" s="753"/>
      <c r="BU37" s="753"/>
      <c r="BV37" s="753"/>
      <c r="BW37" s="753"/>
      <c r="BX37" s="753"/>
      <c r="BY37" s="753"/>
      <c r="BZ37" s="753"/>
      <c r="CA37" s="753"/>
      <c r="CB37" s="753"/>
      <c r="CC37" s="753"/>
      <c r="CD37" s="753"/>
      <c r="CE37" s="753"/>
      <c r="CF37" s="753"/>
      <c r="CG37" s="754"/>
      <c r="CH37" s="774">
        <v>13.912000000000001</v>
      </c>
      <c r="CI37" s="775"/>
      <c r="CJ37" s="775"/>
      <c r="CK37" s="775"/>
      <c r="CL37" s="776"/>
      <c r="CM37" s="774">
        <v>4435.29</v>
      </c>
      <c r="CN37" s="775"/>
      <c r="CO37" s="775"/>
      <c r="CP37" s="775"/>
      <c r="CQ37" s="776"/>
      <c r="CR37" s="777">
        <v>50</v>
      </c>
      <c r="CS37" s="778"/>
      <c r="CT37" s="778"/>
      <c r="CU37" s="778"/>
      <c r="CV37" s="779"/>
      <c r="CW37" s="774"/>
      <c r="CX37" s="775"/>
      <c r="CY37" s="775"/>
      <c r="CZ37" s="775"/>
      <c r="DA37" s="776"/>
      <c r="DB37" s="774">
        <v>2200</v>
      </c>
      <c r="DC37" s="775"/>
      <c r="DD37" s="775"/>
      <c r="DE37" s="775"/>
      <c r="DF37" s="776"/>
      <c r="DG37" s="768"/>
      <c r="DH37" s="769"/>
      <c r="DI37" s="769"/>
      <c r="DJ37" s="769"/>
      <c r="DK37" s="770"/>
      <c r="DL37" s="768"/>
      <c r="DM37" s="769"/>
      <c r="DN37" s="769"/>
      <c r="DO37" s="769"/>
      <c r="DP37" s="770"/>
      <c r="DQ37" s="768"/>
      <c r="DR37" s="769"/>
      <c r="DS37" s="769"/>
      <c r="DT37" s="769"/>
      <c r="DU37" s="770"/>
      <c r="DV37" s="771"/>
      <c r="DW37" s="772"/>
      <c r="DX37" s="772"/>
      <c r="DY37" s="772"/>
      <c r="DZ37" s="773"/>
      <c r="EA37" s="234"/>
    </row>
    <row r="38" spans="1:131" s="235" customFormat="1" ht="26.25" customHeight="1">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39"/>
      <c r="AG38" s="743"/>
      <c r="AH38" s="743"/>
      <c r="AI38" s="743"/>
      <c r="AJ38" s="840"/>
      <c r="AK38" s="843"/>
      <c r="AL38" s="844"/>
      <c r="AM38" s="844"/>
      <c r="AN38" s="844"/>
      <c r="AO38" s="844"/>
      <c r="AP38" s="844"/>
      <c r="AQ38" s="844"/>
      <c r="AR38" s="844"/>
      <c r="AS38" s="844"/>
      <c r="AT38" s="844"/>
      <c r="AU38" s="844"/>
      <c r="AV38" s="844"/>
      <c r="AW38" s="844"/>
      <c r="AX38" s="844"/>
      <c r="AY38" s="844"/>
      <c r="AZ38" s="845"/>
      <c r="BA38" s="845"/>
      <c r="BB38" s="845"/>
      <c r="BC38" s="845"/>
      <c r="BD38" s="845"/>
      <c r="BE38" s="841"/>
      <c r="BF38" s="841"/>
      <c r="BG38" s="841"/>
      <c r="BH38" s="841"/>
      <c r="BI38" s="842"/>
      <c r="BJ38" s="240"/>
      <c r="BK38" s="240"/>
      <c r="BL38" s="240"/>
      <c r="BM38" s="240"/>
      <c r="BN38" s="240"/>
      <c r="BO38" s="253"/>
      <c r="BP38" s="253"/>
      <c r="BQ38" s="250">
        <v>32</v>
      </c>
      <c r="BR38" s="251"/>
      <c r="BS38" s="752" t="s">
        <v>582</v>
      </c>
      <c r="BT38" s="753"/>
      <c r="BU38" s="753"/>
      <c r="BV38" s="753"/>
      <c r="BW38" s="753"/>
      <c r="BX38" s="753"/>
      <c r="BY38" s="753"/>
      <c r="BZ38" s="753"/>
      <c r="CA38" s="753"/>
      <c r="CB38" s="753"/>
      <c r="CC38" s="753"/>
      <c r="CD38" s="753"/>
      <c r="CE38" s="753"/>
      <c r="CF38" s="753"/>
      <c r="CG38" s="754"/>
      <c r="CH38" s="768">
        <v>18.042999999999999</v>
      </c>
      <c r="CI38" s="769"/>
      <c r="CJ38" s="769"/>
      <c r="CK38" s="769"/>
      <c r="CL38" s="770"/>
      <c r="CM38" s="768">
        <v>12220.054</v>
      </c>
      <c r="CN38" s="769"/>
      <c r="CO38" s="769"/>
      <c r="CP38" s="769"/>
      <c r="CQ38" s="770"/>
      <c r="CR38" s="780">
        <v>4189.9560000000001</v>
      </c>
      <c r="CS38" s="781"/>
      <c r="CT38" s="781"/>
      <c r="CU38" s="781"/>
      <c r="CV38" s="782"/>
      <c r="CW38" s="768">
        <v>44.826000000000001</v>
      </c>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4"/>
    </row>
    <row r="39" spans="1:131" s="235" customFormat="1" ht="26.25" customHeight="1">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39"/>
      <c r="AG39" s="743"/>
      <c r="AH39" s="743"/>
      <c r="AI39" s="743"/>
      <c r="AJ39" s="840"/>
      <c r="AK39" s="843"/>
      <c r="AL39" s="844"/>
      <c r="AM39" s="844"/>
      <c r="AN39" s="844"/>
      <c r="AO39" s="844"/>
      <c r="AP39" s="844"/>
      <c r="AQ39" s="844"/>
      <c r="AR39" s="844"/>
      <c r="AS39" s="844"/>
      <c r="AT39" s="844"/>
      <c r="AU39" s="844"/>
      <c r="AV39" s="844"/>
      <c r="AW39" s="844"/>
      <c r="AX39" s="844"/>
      <c r="AY39" s="844"/>
      <c r="AZ39" s="845"/>
      <c r="BA39" s="845"/>
      <c r="BB39" s="845"/>
      <c r="BC39" s="845"/>
      <c r="BD39" s="845"/>
      <c r="BE39" s="841"/>
      <c r="BF39" s="841"/>
      <c r="BG39" s="841"/>
      <c r="BH39" s="841"/>
      <c r="BI39" s="842"/>
      <c r="BJ39" s="240"/>
      <c r="BK39" s="240"/>
      <c r="BL39" s="240"/>
      <c r="BM39" s="240"/>
      <c r="BN39" s="240"/>
      <c r="BO39" s="253"/>
      <c r="BP39" s="253"/>
      <c r="BQ39" s="250">
        <v>33</v>
      </c>
      <c r="BR39" s="251"/>
      <c r="BS39" s="752" t="s">
        <v>583</v>
      </c>
      <c r="BT39" s="753"/>
      <c r="BU39" s="753"/>
      <c r="BV39" s="753"/>
      <c r="BW39" s="753"/>
      <c r="BX39" s="753"/>
      <c r="BY39" s="753"/>
      <c r="BZ39" s="753"/>
      <c r="CA39" s="753"/>
      <c r="CB39" s="753"/>
      <c r="CC39" s="753"/>
      <c r="CD39" s="753"/>
      <c r="CE39" s="753"/>
      <c r="CF39" s="753"/>
      <c r="CG39" s="754"/>
      <c r="CH39" s="774">
        <v>-7.4420000000000002</v>
      </c>
      <c r="CI39" s="775"/>
      <c r="CJ39" s="775"/>
      <c r="CK39" s="775"/>
      <c r="CL39" s="776"/>
      <c r="CM39" s="774">
        <v>94.753</v>
      </c>
      <c r="CN39" s="775"/>
      <c r="CO39" s="775"/>
      <c r="CP39" s="775"/>
      <c r="CQ39" s="776"/>
      <c r="CR39" s="777">
        <v>2</v>
      </c>
      <c r="CS39" s="778"/>
      <c r="CT39" s="778"/>
      <c r="CU39" s="778"/>
      <c r="CV39" s="779"/>
      <c r="CW39" s="852">
        <v>21.498999999999999</v>
      </c>
      <c r="CX39" s="853"/>
      <c r="CY39" s="853"/>
      <c r="CZ39" s="853"/>
      <c r="DA39" s="854"/>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4"/>
    </row>
    <row r="40" spans="1:131" s="235" customFormat="1" ht="26.25" customHeight="1">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39"/>
      <c r="AG40" s="743"/>
      <c r="AH40" s="743"/>
      <c r="AI40" s="743"/>
      <c r="AJ40" s="840"/>
      <c r="AK40" s="843"/>
      <c r="AL40" s="844"/>
      <c r="AM40" s="844"/>
      <c r="AN40" s="844"/>
      <c r="AO40" s="844"/>
      <c r="AP40" s="844"/>
      <c r="AQ40" s="844"/>
      <c r="AR40" s="844"/>
      <c r="AS40" s="844"/>
      <c r="AT40" s="844"/>
      <c r="AU40" s="844"/>
      <c r="AV40" s="844"/>
      <c r="AW40" s="844"/>
      <c r="AX40" s="844"/>
      <c r="AY40" s="844"/>
      <c r="AZ40" s="845"/>
      <c r="BA40" s="845"/>
      <c r="BB40" s="845"/>
      <c r="BC40" s="845"/>
      <c r="BD40" s="845"/>
      <c r="BE40" s="841"/>
      <c r="BF40" s="841"/>
      <c r="BG40" s="841"/>
      <c r="BH40" s="841"/>
      <c r="BI40" s="842"/>
      <c r="BJ40" s="240"/>
      <c r="BK40" s="240"/>
      <c r="BL40" s="240"/>
      <c r="BM40" s="240"/>
      <c r="BN40" s="240"/>
      <c r="BO40" s="253"/>
      <c r="BP40" s="253"/>
      <c r="BQ40" s="250">
        <v>34</v>
      </c>
      <c r="BR40" s="251"/>
      <c r="BS40" s="752" t="s">
        <v>584</v>
      </c>
      <c r="BT40" s="753"/>
      <c r="BU40" s="753"/>
      <c r="BV40" s="753"/>
      <c r="BW40" s="753"/>
      <c r="BX40" s="753"/>
      <c r="BY40" s="753"/>
      <c r="BZ40" s="753"/>
      <c r="CA40" s="753"/>
      <c r="CB40" s="753"/>
      <c r="CC40" s="753"/>
      <c r="CD40" s="753"/>
      <c r="CE40" s="753"/>
      <c r="CF40" s="753"/>
      <c r="CG40" s="754"/>
      <c r="CH40" s="768">
        <v>-7</v>
      </c>
      <c r="CI40" s="769"/>
      <c r="CJ40" s="769"/>
      <c r="CK40" s="769"/>
      <c r="CL40" s="770"/>
      <c r="CM40" s="768">
        <v>88</v>
      </c>
      <c r="CN40" s="769"/>
      <c r="CO40" s="769"/>
      <c r="CP40" s="769"/>
      <c r="CQ40" s="770"/>
      <c r="CR40" s="780">
        <v>15</v>
      </c>
      <c r="CS40" s="781"/>
      <c r="CT40" s="781"/>
      <c r="CU40" s="781"/>
      <c r="CV40" s="782"/>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4"/>
    </row>
    <row r="41" spans="1:131" s="235" customFormat="1" ht="26.25" customHeight="1">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39"/>
      <c r="AG41" s="743"/>
      <c r="AH41" s="743"/>
      <c r="AI41" s="743"/>
      <c r="AJ41" s="840"/>
      <c r="AK41" s="843"/>
      <c r="AL41" s="844"/>
      <c r="AM41" s="844"/>
      <c r="AN41" s="844"/>
      <c r="AO41" s="844"/>
      <c r="AP41" s="844"/>
      <c r="AQ41" s="844"/>
      <c r="AR41" s="844"/>
      <c r="AS41" s="844"/>
      <c r="AT41" s="844"/>
      <c r="AU41" s="844"/>
      <c r="AV41" s="844"/>
      <c r="AW41" s="844"/>
      <c r="AX41" s="844"/>
      <c r="AY41" s="844"/>
      <c r="AZ41" s="845"/>
      <c r="BA41" s="845"/>
      <c r="BB41" s="845"/>
      <c r="BC41" s="845"/>
      <c r="BD41" s="845"/>
      <c r="BE41" s="841"/>
      <c r="BF41" s="841"/>
      <c r="BG41" s="841"/>
      <c r="BH41" s="841"/>
      <c r="BI41" s="842"/>
      <c r="BJ41" s="240"/>
      <c r="BK41" s="240"/>
      <c r="BL41" s="240"/>
      <c r="BM41" s="240"/>
      <c r="BN41" s="240"/>
      <c r="BO41" s="253"/>
      <c r="BP41" s="253"/>
      <c r="BQ41" s="250">
        <v>35</v>
      </c>
      <c r="BR41" s="251"/>
      <c r="BS41" s="752" t="s">
        <v>585</v>
      </c>
      <c r="BT41" s="753"/>
      <c r="BU41" s="753"/>
      <c r="BV41" s="753"/>
      <c r="BW41" s="753"/>
      <c r="BX41" s="753"/>
      <c r="BY41" s="753"/>
      <c r="BZ41" s="753"/>
      <c r="CA41" s="753"/>
      <c r="CB41" s="753"/>
      <c r="CC41" s="753"/>
      <c r="CD41" s="753"/>
      <c r="CE41" s="753"/>
      <c r="CF41" s="753"/>
      <c r="CG41" s="754"/>
      <c r="CH41" s="768">
        <v>-0.29399999999999998</v>
      </c>
      <c r="CI41" s="769"/>
      <c r="CJ41" s="769"/>
      <c r="CK41" s="769"/>
      <c r="CL41" s="770"/>
      <c r="CM41" s="768">
        <v>804.71799999999996</v>
      </c>
      <c r="CN41" s="769"/>
      <c r="CO41" s="769"/>
      <c r="CP41" s="769"/>
      <c r="CQ41" s="770"/>
      <c r="CR41" s="780">
        <v>555.27800000000002</v>
      </c>
      <c r="CS41" s="781"/>
      <c r="CT41" s="781"/>
      <c r="CU41" s="781"/>
      <c r="CV41" s="782"/>
      <c r="CW41" s="768">
        <v>5</v>
      </c>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4"/>
    </row>
    <row r="42" spans="1:131" s="235" customFormat="1" ht="26.25" customHeight="1">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39"/>
      <c r="AG42" s="743"/>
      <c r="AH42" s="743"/>
      <c r="AI42" s="743"/>
      <c r="AJ42" s="840"/>
      <c r="AK42" s="843"/>
      <c r="AL42" s="844"/>
      <c r="AM42" s="844"/>
      <c r="AN42" s="844"/>
      <c r="AO42" s="844"/>
      <c r="AP42" s="844"/>
      <c r="AQ42" s="844"/>
      <c r="AR42" s="844"/>
      <c r="AS42" s="844"/>
      <c r="AT42" s="844"/>
      <c r="AU42" s="844"/>
      <c r="AV42" s="844"/>
      <c r="AW42" s="844"/>
      <c r="AX42" s="844"/>
      <c r="AY42" s="844"/>
      <c r="AZ42" s="845"/>
      <c r="BA42" s="845"/>
      <c r="BB42" s="845"/>
      <c r="BC42" s="845"/>
      <c r="BD42" s="845"/>
      <c r="BE42" s="841"/>
      <c r="BF42" s="841"/>
      <c r="BG42" s="841"/>
      <c r="BH42" s="841"/>
      <c r="BI42" s="842"/>
      <c r="BJ42" s="240"/>
      <c r="BK42" s="240"/>
      <c r="BL42" s="240"/>
      <c r="BM42" s="240"/>
      <c r="BN42" s="240"/>
      <c r="BO42" s="253"/>
      <c r="BP42" s="253"/>
      <c r="BQ42" s="250">
        <v>36</v>
      </c>
      <c r="BR42" s="251"/>
      <c r="BS42" s="752" t="s">
        <v>586</v>
      </c>
      <c r="BT42" s="753"/>
      <c r="BU42" s="753"/>
      <c r="BV42" s="753"/>
      <c r="BW42" s="753"/>
      <c r="BX42" s="753"/>
      <c r="BY42" s="753"/>
      <c r="BZ42" s="753"/>
      <c r="CA42" s="753"/>
      <c r="CB42" s="753"/>
      <c r="CC42" s="753"/>
      <c r="CD42" s="753"/>
      <c r="CE42" s="753"/>
      <c r="CF42" s="753"/>
      <c r="CG42" s="754"/>
      <c r="CH42" s="768">
        <v>-10.382</v>
      </c>
      <c r="CI42" s="769"/>
      <c r="CJ42" s="769"/>
      <c r="CK42" s="769"/>
      <c r="CL42" s="770"/>
      <c r="CM42" s="768">
        <v>3.0110000000000001</v>
      </c>
      <c r="CN42" s="769"/>
      <c r="CO42" s="769"/>
      <c r="CP42" s="769"/>
      <c r="CQ42" s="770"/>
      <c r="CR42" s="780">
        <v>7.5</v>
      </c>
      <c r="CS42" s="781"/>
      <c r="CT42" s="781"/>
      <c r="CU42" s="781"/>
      <c r="CV42" s="782"/>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4"/>
    </row>
    <row r="43" spans="1:131" s="235" customFormat="1" ht="26.25" customHeight="1">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39"/>
      <c r="AG43" s="743"/>
      <c r="AH43" s="743"/>
      <c r="AI43" s="743"/>
      <c r="AJ43" s="840"/>
      <c r="AK43" s="843"/>
      <c r="AL43" s="844"/>
      <c r="AM43" s="844"/>
      <c r="AN43" s="844"/>
      <c r="AO43" s="844"/>
      <c r="AP43" s="844"/>
      <c r="AQ43" s="844"/>
      <c r="AR43" s="844"/>
      <c r="AS43" s="844"/>
      <c r="AT43" s="844"/>
      <c r="AU43" s="844"/>
      <c r="AV43" s="844"/>
      <c r="AW43" s="844"/>
      <c r="AX43" s="844"/>
      <c r="AY43" s="844"/>
      <c r="AZ43" s="845"/>
      <c r="BA43" s="845"/>
      <c r="BB43" s="845"/>
      <c r="BC43" s="845"/>
      <c r="BD43" s="845"/>
      <c r="BE43" s="841"/>
      <c r="BF43" s="841"/>
      <c r="BG43" s="841"/>
      <c r="BH43" s="841"/>
      <c r="BI43" s="842"/>
      <c r="BJ43" s="240"/>
      <c r="BK43" s="240"/>
      <c r="BL43" s="240"/>
      <c r="BM43" s="240"/>
      <c r="BN43" s="240"/>
      <c r="BO43" s="253"/>
      <c r="BP43" s="253"/>
      <c r="BQ43" s="250">
        <v>37</v>
      </c>
      <c r="BR43" s="251"/>
      <c r="BS43" s="752" t="s">
        <v>587</v>
      </c>
      <c r="BT43" s="753"/>
      <c r="BU43" s="753"/>
      <c r="BV43" s="753"/>
      <c r="BW43" s="753"/>
      <c r="BX43" s="753"/>
      <c r="BY43" s="753"/>
      <c r="BZ43" s="753"/>
      <c r="CA43" s="753"/>
      <c r="CB43" s="753"/>
      <c r="CC43" s="753"/>
      <c r="CD43" s="753"/>
      <c r="CE43" s="753"/>
      <c r="CF43" s="753"/>
      <c r="CG43" s="754"/>
      <c r="CH43" s="849">
        <v>188.90100000000001</v>
      </c>
      <c r="CI43" s="850"/>
      <c r="CJ43" s="850"/>
      <c r="CK43" s="850"/>
      <c r="CL43" s="851"/>
      <c r="CM43" s="849">
        <v>10179.198</v>
      </c>
      <c r="CN43" s="850"/>
      <c r="CO43" s="850"/>
      <c r="CP43" s="850"/>
      <c r="CQ43" s="851"/>
      <c r="CR43" s="855">
        <v>15566.566999999999</v>
      </c>
      <c r="CS43" s="856"/>
      <c r="CT43" s="856"/>
      <c r="CU43" s="856"/>
      <c r="CV43" s="857"/>
      <c r="CW43" s="858">
        <v>2396.2579999999998</v>
      </c>
      <c r="CX43" s="859"/>
      <c r="CY43" s="859"/>
      <c r="CZ43" s="859"/>
      <c r="DA43" s="86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4"/>
    </row>
    <row r="44" spans="1:131" s="235" customFormat="1" ht="26.25" customHeight="1">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39"/>
      <c r="AG44" s="743"/>
      <c r="AH44" s="743"/>
      <c r="AI44" s="743"/>
      <c r="AJ44" s="840"/>
      <c r="AK44" s="843"/>
      <c r="AL44" s="844"/>
      <c r="AM44" s="844"/>
      <c r="AN44" s="844"/>
      <c r="AO44" s="844"/>
      <c r="AP44" s="844"/>
      <c r="AQ44" s="844"/>
      <c r="AR44" s="844"/>
      <c r="AS44" s="844"/>
      <c r="AT44" s="844"/>
      <c r="AU44" s="844"/>
      <c r="AV44" s="844"/>
      <c r="AW44" s="844"/>
      <c r="AX44" s="844"/>
      <c r="AY44" s="844"/>
      <c r="AZ44" s="845"/>
      <c r="BA44" s="845"/>
      <c r="BB44" s="845"/>
      <c r="BC44" s="845"/>
      <c r="BD44" s="845"/>
      <c r="BE44" s="841"/>
      <c r="BF44" s="841"/>
      <c r="BG44" s="841"/>
      <c r="BH44" s="841"/>
      <c r="BI44" s="842"/>
      <c r="BJ44" s="240"/>
      <c r="BK44" s="240"/>
      <c r="BL44" s="240"/>
      <c r="BM44" s="240"/>
      <c r="BN44" s="240"/>
      <c r="BO44" s="253"/>
      <c r="BP44" s="253"/>
      <c r="BQ44" s="250">
        <v>38</v>
      </c>
      <c r="BR44" s="251"/>
      <c r="BS44" s="752" t="s">
        <v>588</v>
      </c>
      <c r="BT44" s="753"/>
      <c r="BU44" s="753"/>
      <c r="BV44" s="753"/>
      <c r="BW44" s="753"/>
      <c r="BX44" s="753"/>
      <c r="BY44" s="753"/>
      <c r="BZ44" s="753"/>
      <c r="CA44" s="753"/>
      <c r="CB44" s="753"/>
      <c r="CC44" s="753"/>
      <c r="CD44" s="753"/>
      <c r="CE44" s="753"/>
      <c r="CF44" s="753"/>
      <c r="CG44" s="754"/>
      <c r="CH44" s="774">
        <v>-0.80500000000000005</v>
      </c>
      <c r="CI44" s="775"/>
      <c r="CJ44" s="775"/>
      <c r="CK44" s="775"/>
      <c r="CL44" s="776"/>
      <c r="CM44" s="774">
        <v>664.29</v>
      </c>
      <c r="CN44" s="775"/>
      <c r="CO44" s="775"/>
      <c r="CP44" s="775"/>
      <c r="CQ44" s="776"/>
      <c r="CR44" s="777">
        <v>51.942</v>
      </c>
      <c r="CS44" s="778"/>
      <c r="CT44" s="778"/>
      <c r="CU44" s="778"/>
      <c r="CV44" s="779"/>
      <c r="CW44" s="774">
        <v>229</v>
      </c>
      <c r="CX44" s="775"/>
      <c r="CY44" s="775"/>
      <c r="CZ44" s="775"/>
      <c r="DA44" s="776"/>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4"/>
    </row>
    <row r="45" spans="1:131" s="235" customFormat="1" ht="26.25" customHeight="1">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39"/>
      <c r="AG45" s="743"/>
      <c r="AH45" s="743"/>
      <c r="AI45" s="743"/>
      <c r="AJ45" s="840"/>
      <c r="AK45" s="843"/>
      <c r="AL45" s="844"/>
      <c r="AM45" s="844"/>
      <c r="AN45" s="844"/>
      <c r="AO45" s="844"/>
      <c r="AP45" s="844"/>
      <c r="AQ45" s="844"/>
      <c r="AR45" s="844"/>
      <c r="AS45" s="844"/>
      <c r="AT45" s="844"/>
      <c r="AU45" s="844"/>
      <c r="AV45" s="844"/>
      <c r="AW45" s="844"/>
      <c r="AX45" s="844"/>
      <c r="AY45" s="844"/>
      <c r="AZ45" s="845"/>
      <c r="BA45" s="845"/>
      <c r="BB45" s="845"/>
      <c r="BC45" s="845"/>
      <c r="BD45" s="845"/>
      <c r="BE45" s="841"/>
      <c r="BF45" s="841"/>
      <c r="BG45" s="841"/>
      <c r="BH45" s="841"/>
      <c r="BI45" s="842"/>
      <c r="BJ45" s="240"/>
      <c r="BK45" s="240"/>
      <c r="BL45" s="240"/>
      <c r="BM45" s="240"/>
      <c r="BN45" s="240"/>
      <c r="BO45" s="253"/>
      <c r="BP45" s="253"/>
      <c r="BQ45" s="250">
        <v>39</v>
      </c>
      <c r="BR45" s="251"/>
      <c r="BS45" s="752" t="s">
        <v>589</v>
      </c>
      <c r="BT45" s="753"/>
      <c r="BU45" s="753"/>
      <c r="BV45" s="753"/>
      <c r="BW45" s="753"/>
      <c r="BX45" s="753"/>
      <c r="BY45" s="753"/>
      <c r="BZ45" s="753"/>
      <c r="CA45" s="753"/>
      <c r="CB45" s="753"/>
      <c r="CC45" s="753"/>
      <c r="CD45" s="753"/>
      <c r="CE45" s="753"/>
      <c r="CF45" s="753"/>
      <c r="CG45" s="754"/>
      <c r="CH45" s="768">
        <v>5</v>
      </c>
      <c r="CI45" s="769"/>
      <c r="CJ45" s="769"/>
      <c r="CK45" s="769"/>
      <c r="CL45" s="770"/>
      <c r="CM45" s="768">
        <v>92</v>
      </c>
      <c r="CN45" s="769"/>
      <c r="CO45" s="769"/>
      <c r="CP45" s="769"/>
      <c r="CQ45" s="770"/>
      <c r="CR45" s="780">
        <v>90</v>
      </c>
      <c r="CS45" s="781"/>
      <c r="CT45" s="781"/>
      <c r="CU45" s="781"/>
      <c r="CV45" s="782"/>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4"/>
    </row>
    <row r="46" spans="1:131" s="235" customFormat="1" ht="26.25" customHeight="1">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39"/>
      <c r="AG46" s="743"/>
      <c r="AH46" s="743"/>
      <c r="AI46" s="743"/>
      <c r="AJ46" s="840"/>
      <c r="AK46" s="843"/>
      <c r="AL46" s="844"/>
      <c r="AM46" s="844"/>
      <c r="AN46" s="844"/>
      <c r="AO46" s="844"/>
      <c r="AP46" s="844"/>
      <c r="AQ46" s="844"/>
      <c r="AR46" s="844"/>
      <c r="AS46" s="844"/>
      <c r="AT46" s="844"/>
      <c r="AU46" s="844"/>
      <c r="AV46" s="844"/>
      <c r="AW46" s="844"/>
      <c r="AX46" s="844"/>
      <c r="AY46" s="844"/>
      <c r="AZ46" s="845"/>
      <c r="BA46" s="845"/>
      <c r="BB46" s="845"/>
      <c r="BC46" s="845"/>
      <c r="BD46" s="845"/>
      <c r="BE46" s="841"/>
      <c r="BF46" s="841"/>
      <c r="BG46" s="841"/>
      <c r="BH46" s="841"/>
      <c r="BI46" s="842"/>
      <c r="BJ46" s="240"/>
      <c r="BK46" s="240"/>
      <c r="BL46" s="240"/>
      <c r="BM46" s="240"/>
      <c r="BN46" s="240"/>
      <c r="BO46" s="253"/>
      <c r="BP46" s="253"/>
      <c r="BQ46" s="250">
        <v>40</v>
      </c>
      <c r="BR46" s="251"/>
      <c r="BS46" s="783" t="s">
        <v>590</v>
      </c>
      <c r="BT46" s="784"/>
      <c r="BU46" s="784"/>
      <c r="BV46" s="784"/>
      <c r="BW46" s="784"/>
      <c r="BX46" s="784"/>
      <c r="BY46" s="784"/>
      <c r="BZ46" s="784"/>
      <c r="CA46" s="784"/>
      <c r="CB46" s="784"/>
      <c r="CC46" s="784"/>
      <c r="CD46" s="784"/>
      <c r="CE46" s="784"/>
      <c r="CF46" s="784"/>
      <c r="CG46" s="785"/>
      <c r="CH46" s="768">
        <v>-0.215</v>
      </c>
      <c r="CI46" s="769"/>
      <c r="CJ46" s="769"/>
      <c r="CK46" s="769"/>
      <c r="CL46" s="770"/>
      <c r="CM46" s="768">
        <v>570.26499999999999</v>
      </c>
      <c r="CN46" s="769"/>
      <c r="CO46" s="769"/>
      <c r="CP46" s="769"/>
      <c r="CQ46" s="770"/>
      <c r="CR46" s="780">
        <v>269.5</v>
      </c>
      <c r="CS46" s="781"/>
      <c r="CT46" s="781"/>
      <c r="CU46" s="781"/>
      <c r="CV46" s="782"/>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4"/>
    </row>
    <row r="47" spans="1:131" s="235" customFormat="1" ht="26.25" customHeight="1">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39"/>
      <c r="AG47" s="743"/>
      <c r="AH47" s="743"/>
      <c r="AI47" s="743"/>
      <c r="AJ47" s="840"/>
      <c r="AK47" s="843"/>
      <c r="AL47" s="844"/>
      <c r="AM47" s="844"/>
      <c r="AN47" s="844"/>
      <c r="AO47" s="844"/>
      <c r="AP47" s="844"/>
      <c r="AQ47" s="844"/>
      <c r="AR47" s="844"/>
      <c r="AS47" s="844"/>
      <c r="AT47" s="844"/>
      <c r="AU47" s="844"/>
      <c r="AV47" s="844"/>
      <c r="AW47" s="844"/>
      <c r="AX47" s="844"/>
      <c r="AY47" s="844"/>
      <c r="AZ47" s="845"/>
      <c r="BA47" s="845"/>
      <c r="BB47" s="845"/>
      <c r="BC47" s="845"/>
      <c r="BD47" s="845"/>
      <c r="BE47" s="841"/>
      <c r="BF47" s="841"/>
      <c r="BG47" s="841"/>
      <c r="BH47" s="841"/>
      <c r="BI47" s="842"/>
      <c r="BJ47" s="240"/>
      <c r="BK47" s="240"/>
      <c r="BL47" s="240"/>
      <c r="BM47" s="240"/>
      <c r="BN47" s="240"/>
      <c r="BO47" s="253"/>
      <c r="BP47" s="253"/>
      <c r="BQ47" s="250">
        <v>41</v>
      </c>
      <c r="BR47" s="251"/>
      <c r="BS47" s="783" t="s">
        <v>591</v>
      </c>
      <c r="BT47" s="784"/>
      <c r="BU47" s="784"/>
      <c r="BV47" s="784"/>
      <c r="BW47" s="784"/>
      <c r="BX47" s="784"/>
      <c r="BY47" s="784"/>
      <c r="BZ47" s="784"/>
      <c r="CA47" s="784"/>
      <c r="CB47" s="784"/>
      <c r="CC47" s="784"/>
      <c r="CD47" s="784"/>
      <c r="CE47" s="784"/>
      <c r="CF47" s="784"/>
      <c r="CG47" s="785"/>
      <c r="CH47" s="768">
        <v>-1.4970000000000001</v>
      </c>
      <c r="CI47" s="769"/>
      <c r="CJ47" s="769"/>
      <c r="CK47" s="769"/>
      <c r="CL47" s="770"/>
      <c r="CM47" s="768">
        <v>914.95600000000002</v>
      </c>
      <c r="CN47" s="769"/>
      <c r="CO47" s="769"/>
      <c r="CP47" s="769"/>
      <c r="CQ47" s="770"/>
      <c r="CR47" s="780">
        <v>440.09899999999999</v>
      </c>
      <c r="CS47" s="781"/>
      <c r="CT47" s="781"/>
      <c r="CU47" s="781"/>
      <c r="CV47" s="782"/>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4"/>
    </row>
    <row r="48" spans="1:131" s="235" customFormat="1" ht="26.25" customHeight="1">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39"/>
      <c r="AG48" s="743"/>
      <c r="AH48" s="743"/>
      <c r="AI48" s="743"/>
      <c r="AJ48" s="840"/>
      <c r="AK48" s="843"/>
      <c r="AL48" s="844"/>
      <c r="AM48" s="844"/>
      <c r="AN48" s="844"/>
      <c r="AO48" s="844"/>
      <c r="AP48" s="844"/>
      <c r="AQ48" s="844"/>
      <c r="AR48" s="844"/>
      <c r="AS48" s="844"/>
      <c r="AT48" s="844"/>
      <c r="AU48" s="844"/>
      <c r="AV48" s="844"/>
      <c r="AW48" s="844"/>
      <c r="AX48" s="844"/>
      <c r="AY48" s="844"/>
      <c r="AZ48" s="845"/>
      <c r="BA48" s="845"/>
      <c r="BB48" s="845"/>
      <c r="BC48" s="845"/>
      <c r="BD48" s="845"/>
      <c r="BE48" s="841"/>
      <c r="BF48" s="841"/>
      <c r="BG48" s="841"/>
      <c r="BH48" s="841"/>
      <c r="BI48" s="842"/>
      <c r="BJ48" s="240"/>
      <c r="BK48" s="240"/>
      <c r="BL48" s="240"/>
      <c r="BM48" s="240"/>
      <c r="BN48" s="240"/>
      <c r="BO48" s="253"/>
      <c r="BP48" s="253"/>
      <c r="BQ48" s="250">
        <v>42</v>
      </c>
      <c r="BR48" s="251"/>
      <c r="BS48" s="783" t="s">
        <v>592</v>
      </c>
      <c r="BT48" s="784"/>
      <c r="BU48" s="784"/>
      <c r="BV48" s="784"/>
      <c r="BW48" s="784"/>
      <c r="BX48" s="784"/>
      <c r="BY48" s="784"/>
      <c r="BZ48" s="784"/>
      <c r="CA48" s="784"/>
      <c r="CB48" s="784"/>
      <c r="CC48" s="784"/>
      <c r="CD48" s="784"/>
      <c r="CE48" s="784"/>
      <c r="CF48" s="784"/>
      <c r="CG48" s="785"/>
      <c r="CH48" s="768">
        <v>0.80200000000000005</v>
      </c>
      <c r="CI48" s="769"/>
      <c r="CJ48" s="769"/>
      <c r="CK48" s="769"/>
      <c r="CL48" s="770"/>
      <c r="CM48" s="768">
        <v>14.340999999999999</v>
      </c>
      <c r="CN48" s="769"/>
      <c r="CO48" s="769"/>
      <c r="CP48" s="769"/>
      <c r="CQ48" s="770"/>
      <c r="CR48" s="780">
        <v>3</v>
      </c>
      <c r="CS48" s="781"/>
      <c r="CT48" s="781"/>
      <c r="CU48" s="781"/>
      <c r="CV48" s="782"/>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4"/>
    </row>
    <row r="49" spans="1:131" s="235" customFormat="1" ht="26.25" customHeight="1">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39"/>
      <c r="AG49" s="743"/>
      <c r="AH49" s="743"/>
      <c r="AI49" s="743"/>
      <c r="AJ49" s="840"/>
      <c r="AK49" s="843"/>
      <c r="AL49" s="844"/>
      <c r="AM49" s="844"/>
      <c r="AN49" s="844"/>
      <c r="AO49" s="844"/>
      <c r="AP49" s="844"/>
      <c r="AQ49" s="844"/>
      <c r="AR49" s="844"/>
      <c r="AS49" s="844"/>
      <c r="AT49" s="844"/>
      <c r="AU49" s="844"/>
      <c r="AV49" s="844"/>
      <c r="AW49" s="844"/>
      <c r="AX49" s="844"/>
      <c r="AY49" s="844"/>
      <c r="AZ49" s="845"/>
      <c r="BA49" s="845"/>
      <c r="BB49" s="845"/>
      <c r="BC49" s="845"/>
      <c r="BD49" s="845"/>
      <c r="BE49" s="841"/>
      <c r="BF49" s="841"/>
      <c r="BG49" s="841"/>
      <c r="BH49" s="841"/>
      <c r="BI49" s="842"/>
      <c r="BJ49" s="240"/>
      <c r="BK49" s="240"/>
      <c r="BL49" s="240"/>
      <c r="BM49" s="240"/>
      <c r="BN49" s="240"/>
      <c r="BO49" s="253"/>
      <c r="BP49" s="253"/>
      <c r="BQ49" s="250">
        <v>43</v>
      </c>
      <c r="BR49" s="251"/>
      <c r="BS49" s="752"/>
      <c r="BT49" s="753"/>
      <c r="BU49" s="753"/>
      <c r="BV49" s="753"/>
      <c r="BW49" s="753"/>
      <c r="BX49" s="753"/>
      <c r="BY49" s="753"/>
      <c r="BZ49" s="753"/>
      <c r="CA49" s="753"/>
      <c r="CB49" s="753"/>
      <c r="CC49" s="753"/>
      <c r="CD49" s="753"/>
      <c r="CE49" s="753"/>
      <c r="CF49" s="753"/>
      <c r="CG49" s="754"/>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4"/>
    </row>
    <row r="50" spans="1:131" s="235" customFormat="1" ht="26.25" customHeight="1">
      <c r="A50" s="249">
        <v>23</v>
      </c>
      <c r="B50" s="739"/>
      <c r="C50" s="740"/>
      <c r="D50" s="740"/>
      <c r="E50" s="740"/>
      <c r="F50" s="740"/>
      <c r="G50" s="740"/>
      <c r="H50" s="740"/>
      <c r="I50" s="740"/>
      <c r="J50" s="740"/>
      <c r="K50" s="740"/>
      <c r="L50" s="740"/>
      <c r="M50" s="740"/>
      <c r="N50" s="740"/>
      <c r="O50" s="740"/>
      <c r="P50" s="741"/>
      <c r="Q50" s="861"/>
      <c r="R50" s="862"/>
      <c r="S50" s="862"/>
      <c r="T50" s="862"/>
      <c r="U50" s="862"/>
      <c r="V50" s="862"/>
      <c r="W50" s="862"/>
      <c r="X50" s="862"/>
      <c r="Y50" s="862"/>
      <c r="Z50" s="862"/>
      <c r="AA50" s="862"/>
      <c r="AB50" s="862"/>
      <c r="AC50" s="862"/>
      <c r="AD50" s="862"/>
      <c r="AE50" s="863"/>
      <c r="AF50" s="839"/>
      <c r="AG50" s="743"/>
      <c r="AH50" s="743"/>
      <c r="AI50" s="743"/>
      <c r="AJ50" s="840"/>
      <c r="AK50" s="864"/>
      <c r="AL50" s="862"/>
      <c r="AM50" s="862"/>
      <c r="AN50" s="862"/>
      <c r="AO50" s="862"/>
      <c r="AP50" s="862"/>
      <c r="AQ50" s="862"/>
      <c r="AR50" s="862"/>
      <c r="AS50" s="862"/>
      <c r="AT50" s="862"/>
      <c r="AU50" s="862"/>
      <c r="AV50" s="862"/>
      <c r="AW50" s="862"/>
      <c r="AX50" s="862"/>
      <c r="AY50" s="862"/>
      <c r="AZ50" s="865"/>
      <c r="BA50" s="865"/>
      <c r="BB50" s="865"/>
      <c r="BC50" s="865"/>
      <c r="BD50" s="865"/>
      <c r="BE50" s="841"/>
      <c r="BF50" s="841"/>
      <c r="BG50" s="841"/>
      <c r="BH50" s="841"/>
      <c r="BI50" s="842"/>
      <c r="BJ50" s="240"/>
      <c r="BK50" s="240"/>
      <c r="BL50" s="240"/>
      <c r="BM50" s="240"/>
      <c r="BN50" s="240"/>
      <c r="BO50" s="253"/>
      <c r="BP50" s="253"/>
      <c r="BQ50" s="250">
        <v>44</v>
      </c>
      <c r="BR50" s="251"/>
      <c r="BS50" s="752"/>
      <c r="BT50" s="753"/>
      <c r="BU50" s="753"/>
      <c r="BV50" s="753"/>
      <c r="BW50" s="753"/>
      <c r="BX50" s="753"/>
      <c r="BY50" s="753"/>
      <c r="BZ50" s="753"/>
      <c r="CA50" s="753"/>
      <c r="CB50" s="753"/>
      <c r="CC50" s="753"/>
      <c r="CD50" s="753"/>
      <c r="CE50" s="753"/>
      <c r="CF50" s="753"/>
      <c r="CG50" s="754"/>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4"/>
    </row>
    <row r="51" spans="1:131" s="235" customFormat="1" ht="26.25" customHeight="1">
      <c r="A51" s="249">
        <v>24</v>
      </c>
      <c r="B51" s="739"/>
      <c r="C51" s="740"/>
      <c r="D51" s="740"/>
      <c r="E51" s="740"/>
      <c r="F51" s="740"/>
      <c r="G51" s="740"/>
      <c r="H51" s="740"/>
      <c r="I51" s="740"/>
      <c r="J51" s="740"/>
      <c r="K51" s="740"/>
      <c r="L51" s="740"/>
      <c r="M51" s="740"/>
      <c r="N51" s="740"/>
      <c r="O51" s="740"/>
      <c r="P51" s="741"/>
      <c r="Q51" s="861"/>
      <c r="R51" s="862"/>
      <c r="S51" s="862"/>
      <c r="T51" s="862"/>
      <c r="U51" s="862"/>
      <c r="V51" s="862"/>
      <c r="W51" s="862"/>
      <c r="X51" s="862"/>
      <c r="Y51" s="862"/>
      <c r="Z51" s="862"/>
      <c r="AA51" s="862"/>
      <c r="AB51" s="862"/>
      <c r="AC51" s="862"/>
      <c r="AD51" s="862"/>
      <c r="AE51" s="863"/>
      <c r="AF51" s="839"/>
      <c r="AG51" s="743"/>
      <c r="AH51" s="743"/>
      <c r="AI51" s="743"/>
      <c r="AJ51" s="840"/>
      <c r="AK51" s="864"/>
      <c r="AL51" s="862"/>
      <c r="AM51" s="862"/>
      <c r="AN51" s="862"/>
      <c r="AO51" s="862"/>
      <c r="AP51" s="862"/>
      <c r="AQ51" s="862"/>
      <c r="AR51" s="862"/>
      <c r="AS51" s="862"/>
      <c r="AT51" s="862"/>
      <c r="AU51" s="862"/>
      <c r="AV51" s="862"/>
      <c r="AW51" s="862"/>
      <c r="AX51" s="862"/>
      <c r="AY51" s="862"/>
      <c r="AZ51" s="865"/>
      <c r="BA51" s="865"/>
      <c r="BB51" s="865"/>
      <c r="BC51" s="865"/>
      <c r="BD51" s="865"/>
      <c r="BE51" s="841"/>
      <c r="BF51" s="841"/>
      <c r="BG51" s="841"/>
      <c r="BH51" s="841"/>
      <c r="BI51" s="842"/>
      <c r="BJ51" s="240"/>
      <c r="BK51" s="240"/>
      <c r="BL51" s="240"/>
      <c r="BM51" s="240"/>
      <c r="BN51" s="240"/>
      <c r="BO51" s="253"/>
      <c r="BP51" s="253"/>
      <c r="BQ51" s="250">
        <v>45</v>
      </c>
      <c r="BR51" s="251"/>
      <c r="BS51" s="752"/>
      <c r="BT51" s="753"/>
      <c r="BU51" s="753"/>
      <c r="BV51" s="753"/>
      <c r="BW51" s="753"/>
      <c r="BX51" s="753"/>
      <c r="BY51" s="753"/>
      <c r="BZ51" s="753"/>
      <c r="CA51" s="753"/>
      <c r="CB51" s="753"/>
      <c r="CC51" s="753"/>
      <c r="CD51" s="753"/>
      <c r="CE51" s="753"/>
      <c r="CF51" s="753"/>
      <c r="CG51" s="754"/>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4"/>
    </row>
    <row r="52" spans="1:131" s="235" customFormat="1" ht="26.25" customHeight="1">
      <c r="A52" s="249">
        <v>25</v>
      </c>
      <c r="B52" s="739"/>
      <c r="C52" s="740"/>
      <c r="D52" s="740"/>
      <c r="E52" s="740"/>
      <c r="F52" s="740"/>
      <c r="G52" s="740"/>
      <c r="H52" s="740"/>
      <c r="I52" s="740"/>
      <c r="J52" s="740"/>
      <c r="K52" s="740"/>
      <c r="L52" s="740"/>
      <c r="M52" s="740"/>
      <c r="N52" s="740"/>
      <c r="O52" s="740"/>
      <c r="P52" s="741"/>
      <c r="Q52" s="861"/>
      <c r="R52" s="862"/>
      <c r="S52" s="862"/>
      <c r="T52" s="862"/>
      <c r="U52" s="862"/>
      <c r="V52" s="862"/>
      <c r="W52" s="862"/>
      <c r="X52" s="862"/>
      <c r="Y52" s="862"/>
      <c r="Z52" s="862"/>
      <c r="AA52" s="862"/>
      <c r="AB52" s="862"/>
      <c r="AC52" s="862"/>
      <c r="AD52" s="862"/>
      <c r="AE52" s="863"/>
      <c r="AF52" s="839"/>
      <c r="AG52" s="743"/>
      <c r="AH52" s="743"/>
      <c r="AI52" s="743"/>
      <c r="AJ52" s="840"/>
      <c r="AK52" s="864"/>
      <c r="AL52" s="862"/>
      <c r="AM52" s="862"/>
      <c r="AN52" s="862"/>
      <c r="AO52" s="862"/>
      <c r="AP52" s="862"/>
      <c r="AQ52" s="862"/>
      <c r="AR52" s="862"/>
      <c r="AS52" s="862"/>
      <c r="AT52" s="862"/>
      <c r="AU52" s="862"/>
      <c r="AV52" s="862"/>
      <c r="AW52" s="862"/>
      <c r="AX52" s="862"/>
      <c r="AY52" s="862"/>
      <c r="AZ52" s="865"/>
      <c r="BA52" s="865"/>
      <c r="BB52" s="865"/>
      <c r="BC52" s="865"/>
      <c r="BD52" s="865"/>
      <c r="BE52" s="841"/>
      <c r="BF52" s="841"/>
      <c r="BG52" s="841"/>
      <c r="BH52" s="841"/>
      <c r="BI52" s="842"/>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4"/>
    </row>
    <row r="53" spans="1:131" s="235" customFormat="1" ht="26.25" customHeight="1">
      <c r="A53" s="249">
        <v>26</v>
      </c>
      <c r="B53" s="739"/>
      <c r="C53" s="740"/>
      <c r="D53" s="740"/>
      <c r="E53" s="740"/>
      <c r="F53" s="740"/>
      <c r="G53" s="740"/>
      <c r="H53" s="740"/>
      <c r="I53" s="740"/>
      <c r="J53" s="740"/>
      <c r="K53" s="740"/>
      <c r="L53" s="740"/>
      <c r="M53" s="740"/>
      <c r="N53" s="740"/>
      <c r="O53" s="740"/>
      <c r="P53" s="741"/>
      <c r="Q53" s="861"/>
      <c r="R53" s="862"/>
      <c r="S53" s="862"/>
      <c r="T53" s="862"/>
      <c r="U53" s="862"/>
      <c r="V53" s="862"/>
      <c r="W53" s="862"/>
      <c r="X53" s="862"/>
      <c r="Y53" s="862"/>
      <c r="Z53" s="862"/>
      <c r="AA53" s="862"/>
      <c r="AB53" s="862"/>
      <c r="AC53" s="862"/>
      <c r="AD53" s="862"/>
      <c r="AE53" s="863"/>
      <c r="AF53" s="839"/>
      <c r="AG53" s="743"/>
      <c r="AH53" s="743"/>
      <c r="AI53" s="743"/>
      <c r="AJ53" s="840"/>
      <c r="AK53" s="864"/>
      <c r="AL53" s="862"/>
      <c r="AM53" s="862"/>
      <c r="AN53" s="862"/>
      <c r="AO53" s="862"/>
      <c r="AP53" s="862"/>
      <c r="AQ53" s="862"/>
      <c r="AR53" s="862"/>
      <c r="AS53" s="862"/>
      <c r="AT53" s="862"/>
      <c r="AU53" s="862"/>
      <c r="AV53" s="862"/>
      <c r="AW53" s="862"/>
      <c r="AX53" s="862"/>
      <c r="AY53" s="862"/>
      <c r="AZ53" s="865"/>
      <c r="BA53" s="865"/>
      <c r="BB53" s="865"/>
      <c r="BC53" s="865"/>
      <c r="BD53" s="865"/>
      <c r="BE53" s="841"/>
      <c r="BF53" s="841"/>
      <c r="BG53" s="841"/>
      <c r="BH53" s="841"/>
      <c r="BI53" s="842"/>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4"/>
    </row>
    <row r="54" spans="1:131" s="235" customFormat="1" ht="26.25" customHeight="1">
      <c r="A54" s="249">
        <v>27</v>
      </c>
      <c r="B54" s="739"/>
      <c r="C54" s="740"/>
      <c r="D54" s="740"/>
      <c r="E54" s="740"/>
      <c r="F54" s="740"/>
      <c r="G54" s="740"/>
      <c r="H54" s="740"/>
      <c r="I54" s="740"/>
      <c r="J54" s="740"/>
      <c r="K54" s="740"/>
      <c r="L54" s="740"/>
      <c r="M54" s="740"/>
      <c r="N54" s="740"/>
      <c r="O54" s="740"/>
      <c r="P54" s="741"/>
      <c r="Q54" s="861"/>
      <c r="R54" s="862"/>
      <c r="S54" s="862"/>
      <c r="T54" s="862"/>
      <c r="U54" s="862"/>
      <c r="V54" s="862"/>
      <c r="W54" s="862"/>
      <c r="X54" s="862"/>
      <c r="Y54" s="862"/>
      <c r="Z54" s="862"/>
      <c r="AA54" s="862"/>
      <c r="AB54" s="862"/>
      <c r="AC54" s="862"/>
      <c r="AD54" s="862"/>
      <c r="AE54" s="863"/>
      <c r="AF54" s="839"/>
      <c r="AG54" s="743"/>
      <c r="AH54" s="743"/>
      <c r="AI54" s="743"/>
      <c r="AJ54" s="840"/>
      <c r="AK54" s="864"/>
      <c r="AL54" s="862"/>
      <c r="AM54" s="862"/>
      <c r="AN54" s="862"/>
      <c r="AO54" s="862"/>
      <c r="AP54" s="862"/>
      <c r="AQ54" s="862"/>
      <c r="AR54" s="862"/>
      <c r="AS54" s="862"/>
      <c r="AT54" s="862"/>
      <c r="AU54" s="862"/>
      <c r="AV54" s="862"/>
      <c r="AW54" s="862"/>
      <c r="AX54" s="862"/>
      <c r="AY54" s="862"/>
      <c r="AZ54" s="865"/>
      <c r="BA54" s="865"/>
      <c r="BB54" s="865"/>
      <c r="BC54" s="865"/>
      <c r="BD54" s="865"/>
      <c r="BE54" s="841"/>
      <c r="BF54" s="841"/>
      <c r="BG54" s="841"/>
      <c r="BH54" s="841"/>
      <c r="BI54" s="842"/>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4"/>
    </row>
    <row r="55" spans="1:131" s="235" customFormat="1" ht="26.25" customHeight="1">
      <c r="A55" s="249">
        <v>28</v>
      </c>
      <c r="B55" s="739"/>
      <c r="C55" s="740"/>
      <c r="D55" s="740"/>
      <c r="E55" s="740"/>
      <c r="F55" s="740"/>
      <c r="G55" s="740"/>
      <c r="H55" s="740"/>
      <c r="I55" s="740"/>
      <c r="J55" s="740"/>
      <c r="K55" s="740"/>
      <c r="L55" s="740"/>
      <c r="M55" s="740"/>
      <c r="N55" s="740"/>
      <c r="O55" s="740"/>
      <c r="P55" s="741"/>
      <c r="Q55" s="861"/>
      <c r="R55" s="862"/>
      <c r="S55" s="862"/>
      <c r="T55" s="862"/>
      <c r="U55" s="862"/>
      <c r="V55" s="862"/>
      <c r="W55" s="862"/>
      <c r="X55" s="862"/>
      <c r="Y55" s="862"/>
      <c r="Z55" s="862"/>
      <c r="AA55" s="862"/>
      <c r="AB55" s="862"/>
      <c r="AC55" s="862"/>
      <c r="AD55" s="862"/>
      <c r="AE55" s="863"/>
      <c r="AF55" s="839"/>
      <c r="AG55" s="743"/>
      <c r="AH55" s="743"/>
      <c r="AI55" s="743"/>
      <c r="AJ55" s="840"/>
      <c r="AK55" s="864"/>
      <c r="AL55" s="862"/>
      <c r="AM55" s="862"/>
      <c r="AN55" s="862"/>
      <c r="AO55" s="862"/>
      <c r="AP55" s="862"/>
      <c r="AQ55" s="862"/>
      <c r="AR55" s="862"/>
      <c r="AS55" s="862"/>
      <c r="AT55" s="862"/>
      <c r="AU55" s="862"/>
      <c r="AV55" s="862"/>
      <c r="AW55" s="862"/>
      <c r="AX55" s="862"/>
      <c r="AY55" s="862"/>
      <c r="AZ55" s="865"/>
      <c r="BA55" s="865"/>
      <c r="BB55" s="865"/>
      <c r="BC55" s="865"/>
      <c r="BD55" s="865"/>
      <c r="BE55" s="841"/>
      <c r="BF55" s="841"/>
      <c r="BG55" s="841"/>
      <c r="BH55" s="841"/>
      <c r="BI55" s="842"/>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4"/>
    </row>
    <row r="56" spans="1:131" s="235" customFormat="1" ht="26.25" customHeight="1">
      <c r="A56" s="249">
        <v>29</v>
      </c>
      <c r="B56" s="739"/>
      <c r="C56" s="740"/>
      <c r="D56" s="740"/>
      <c r="E56" s="740"/>
      <c r="F56" s="740"/>
      <c r="G56" s="740"/>
      <c r="H56" s="740"/>
      <c r="I56" s="740"/>
      <c r="J56" s="740"/>
      <c r="K56" s="740"/>
      <c r="L56" s="740"/>
      <c r="M56" s="740"/>
      <c r="N56" s="740"/>
      <c r="O56" s="740"/>
      <c r="P56" s="741"/>
      <c r="Q56" s="861"/>
      <c r="R56" s="862"/>
      <c r="S56" s="862"/>
      <c r="T56" s="862"/>
      <c r="U56" s="862"/>
      <c r="V56" s="862"/>
      <c r="W56" s="862"/>
      <c r="X56" s="862"/>
      <c r="Y56" s="862"/>
      <c r="Z56" s="862"/>
      <c r="AA56" s="862"/>
      <c r="AB56" s="862"/>
      <c r="AC56" s="862"/>
      <c r="AD56" s="862"/>
      <c r="AE56" s="863"/>
      <c r="AF56" s="839"/>
      <c r="AG56" s="743"/>
      <c r="AH56" s="743"/>
      <c r="AI56" s="743"/>
      <c r="AJ56" s="840"/>
      <c r="AK56" s="864"/>
      <c r="AL56" s="862"/>
      <c r="AM56" s="862"/>
      <c r="AN56" s="862"/>
      <c r="AO56" s="862"/>
      <c r="AP56" s="862"/>
      <c r="AQ56" s="862"/>
      <c r="AR56" s="862"/>
      <c r="AS56" s="862"/>
      <c r="AT56" s="862"/>
      <c r="AU56" s="862"/>
      <c r="AV56" s="862"/>
      <c r="AW56" s="862"/>
      <c r="AX56" s="862"/>
      <c r="AY56" s="862"/>
      <c r="AZ56" s="865"/>
      <c r="BA56" s="865"/>
      <c r="BB56" s="865"/>
      <c r="BC56" s="865"/>
      <c r="BD56" s="865"/>
      <c r="BE56" s="841"/>
      <c r="BF56" s="841"/>
      <c r="BG56" s="841"/>
      <c r="BH56" s="841"/>
      <c r="BI56" s="842"/>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4"/>
    </row>
    <row r="57" spans="1:131" s="235" customFormat="1" ht="26.25" customHeight="1">
      <c r="A57" s="249">
        <v>30</v>
      </c>
      <c r="B57" s="739"/>
      <c r="C57" s="740"/>
      <c r="D57" s="740"/>
      <c r="E57" s="740"/>
      <c r="F57" s="740"/>
      <c r="G57" s="740"/>
      <c r="H57" s="740"/>
      <c r="I57" s="740"/>
      <c r="J57" s="740"/>
      <c r="K57" s="740"/>
      <c r="L57" s="740"/>
      <c r="M57" s="740"/>
      <c r="N57" s="740"/>
      <c r="O57" s="740"/>
      <c r="P57" s="741"/>
      <c r="Q57" s="861"/>
      <c r="R57" s="862"/>
      <c r="S57" s="862"/>
      <c r="T57" s="862"/>
      <c r="U57" s="862"/>
      <c r="V57" s="862"/>
      <c r="W57" s="862"/>
      <c r="X57" s="862"/>
      <c r="Y57" s="862"/>
      <c r="Z57" s="862"/>
      <c r="AA57" s="862"/>
      <c r="AB57" s="862"/>
      <c r="AC57" s="862"/>
      <c r="AD57" s="862"/>
      <c r="AE57" s="863"/>
      <c r="AF57" s="839"/>
      <c r="AG57" s="743"/>
      <c r="AH57" s="743"/>
      <c r="AI57" s="743"/>
      <c r="AJ57" s="840"/>
      <c r="AK57" s="864"/>
      <c r="AL57" s="862"/>
      <c r="AM57" s="862"/>
      <c r="AN57" s="862"/>
      <c r="AO57" s="862"/>
      <c r="AP57" s="862"/>
      <c r="AQ57" s="862"/>
      <c r="AR57" s="862"/>
      <c r="AS57" s="862"/>
      <c r="AT57" s="862"/>
      <c r="AU57" s="862"/>
      <c r="AV57" s="862"/>
      <c r="AW57" s="862"/>
      <c r="AX57" s="862"/>
      <c r="AY57" s="862"/>
      <c r="AZ57" s="865"/>
      <c r="BA57" s="865"/>
      <c r="BB57" s="865"/>
      <c r="BC57" s="865"/>
      <c r="BD57" s="865"/>
      <c r="BE57" s="841"/>
      <c r="BF57" s="841"/>
      <c r="BG57" s="841"/>
      <c r="BH57" s="841"/>
      <c r="BI57" s="842"/>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4"/>
    </row>
    <row r="58" spans="1:131" s="235" customFormat="1" ht="26.25" customHeight="1">
      <c r="A58" s="249">
        <v>31</v>
      </c>
      <c r="B58" s="739"/>
      <c r="C58" s="740"/>
      <c r="D58" s="740"/>
      <c r="E58" s="740"/>
      <c r="F58" s="740"/>
      <c r="G58" s="740"/>
      <c r="H58" s="740"/>
      <c r="I58" s="740"/>
      <c r="J58" s="740"/>
      <c r="K58" s="740"/>
      <c r="L58" s="740"/>
      <c r="M58" s="740"/>
      <c r="N58" s="740"/>
      <c r="O58" s="740"/>
      <c r="P58" s="741"/>
      <c r="Q58" s="861"/>
      <c r="R58" s="862"/>
      <c r="S58" s="862"/>
      <c r="T58" s="862"/>
      <c r="U58" s="862"/>
      <c r="V58" s="862"/>
      <c r="W58" s="862"/>
      <c r="X58" s="862"/>
      <c r="Y58" s="862"/>
      <c r="Z58" s="862"/>
      <c r="AA58" s="862"/>
      <c r="AB58" s="862"/>
      <c r="AC58" s="862"/>
      <c r="AD58" s="862"/>
      <c r="AE58" s="863"/>
      <c r="AF58" s="839"/>
      <c r="AG58" s="743"/>
      <c r="AH58" s="743"/>
      <c r="AI58" s="743"/>
      <c r="AJ58" s="840"/>
      <c r="AK58" s="864"/>
      <c r="AL58" s="862"/>
      <c r="AM58" s="862"/>
      <c r="AN58" s="862"/>
      <c r="AO58" s="862"/>
      <c r="AP58" s="862"/>
      <c r="AQ58" s="862"/>
      <c r="AR58" s="862"/>
      <c r="AS58" s="862"/>
      <c r="AT58" s="862"/>
      <c r="AU58" s="862"/>
      <c r="AV58" s="862"/>
      <c r="AW58" s="862"/>
      <c r="AX58" s="862"/>
      <c r="AY58" s="862"/>
      <c r="AZ58" s="865"/>
      <c r="BA58" s="865"/>
      <c r="BB58" s="865"/>
      <c r="BC58" s="865"/>
      <c r="BD58" s="865"/>
      <c r="BE58" s="841"/>
      <c r="BF58" s="841"/>
      <c r="BG58" s="841"/>
      <c r="BH58" s="841"/>
      <c r="BI58" s="842"/>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4"/>
    </row>
    <row r="59" spans="1:131" s="235" customFormat="1" ht="26.25" customHeight="1">
      <c r="A59" s="249">
        <v>32</v>
      </c>
      <c r="B59" s="739"/>
      <c r="C59" s="740"/>
      <c r="D59" s="740"/>
      <c r="E59" s="740"/>
      <c r="F59" s="740"/>
      <c r="G59" s="740"/>
      <c r="H59" s="740"/>
      <c r="I59" s="740"/>
      <c r="J59" s="740"/>
      <c r="K59" s="740"/>
      <c r="L59" s="740"/>
      <c r="M59" s="740"/>
      <c r="N59" s="740"/>
      <c r="O59" s="740"/>
      <c r="P59" s="741"/>
      <c r="Q59" s="861"/>
      <c r="R59" s="862"/>
      <c r="S59" s="862"/>
      <c r="T59" s="862"/>
      <c r="U59" s="862"/>
      <c r="V59" s="862"/>
      <c r="W59" s="862"/>
      <c r="X59" s="862"/>
      <c r="Y59" s="862"/>
      <c r="Z59" s="862"/>
      <c r="AA59" s="862"/>
      <c r="AB59" s="862"/>
      <c r="AC59" s="862"/>
      <c r="AD59" s="862"/>
      <c r="AE59" s="863"/>
      <c r="AF59" s="839"/>
      <c r="AG59" s="743"/>
      <c r="AH59" s="743"/>
      <c r="AI59" s="743"/>
      <c r="AJ59" s="840"/>
      <c r="AK59" s="864"/>
      <c r="AL59" s="862"/>
      <c r="AM59" s="862"/>
      <c r="AN59" s="862"/>
      <c r="AO59" s="862"/>
      <c r="AP59" s="862"/>
      <c r="AQ59" s="862"/>
      <c r="AR59" s="862"/>
      <c r="AS59" s="862"/>
      <c r="AT59" s="862"/>
      <c r="AU59" s="862"/>
      <c r="AV59" s="862"/>
      <c r="AW59" s="862"/>
      <c r="AX59" s="862"/>
      <c r="AY59" s="862"/>
      <c r="AZ59" s="865"/>
      <c r="BA59" s="865"/>
      <c r="BB59" s="865"/>
      <c r="BC59" s="865"/>
      <c r="BD59" s="865"/>
      <c r="BE59" s="841"/>
      <c r="BF59" s="841"/>
      <c r="BG59" s="841"/>
      <c r="BH59" s="841"/>
      <c r="BI59" s="842"/>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4"/>
    </row>
    <row r="60" spans="1:131" s="235" customFormat="1" ht="26.25" customHeight="1">
      <c r="A60" s="249">
        <v>33</v>
      </c>
      <c r="B60" s="739"/>
      <c r="C60" s="740"/>
      <c r="D60" s="740"/>
      <c r="E60" s="740"/>
      <c r="F60" s="740"/>
      <c r="G60" s="740"/>
      <c r="H60" s="740"/>
      <c r="I60" s="740"/>
      <c r="J60" s="740"/>
      <c r="K60" s="740"/>
      <c r="L60" s="740"/>
      <c r="M60" s="740"/>
      <c r="N60" s="740"/>
      <c r="O60" s="740"/>
      <c r="P60" s="741"/>
      <c r="Q60" s="861"/>
      <c r="R60" s="862"/>
      <c r="S60" s="862"/>
      <c r="T60" s="862"/>
      <c r="U60" s="862"/>
      <c r="V60" s="862"/>
      <c r="W60" s="862"/>
      <c r="X60" s="862"/>
      <c r="Y60" s="862"/>
      <c r="Z60" s="862"/>
      <c r="AA60" s="862"/>
      <c r="AB60" s="862"/>
      <c r="AC60" s="862"/>
      <c r="AD60" s="862"/>
      <c r="AE60" s="863"/>
      <c r="AF60" s="839"/>
      <c r="AG60" s="743"/>
      <c r="AH60" s="743"/>
      <c r="AI60" s="743"/>
      <c r="AJ60" s="840"/>
      <c r="AK60" s="864"/>
      <c r="AL60" s="862"/>
      <c r="AM60" s="862"/>
      <c r="AN60" s="862"/>
      <c r="AO60" s="862"/>
      <c r="AP60" s="862"/>
      <c r="AQ60" s="862"/>
      <c r="AR60" s="862"/>
      <c r="AS60" s="862"/>
      <c r="AT60" s="862"/>
      <c r="AU60" s="862"/>
      <c r="AV60" s="862"/>
      <c r="AW60" s="862"/>
      <c r="AX60" s="862"/>
      <c r="AY60" s="862"/>
      <c r="AZ60" s="865"/>
      <c r="BA60" s="865"/>
      <c r="BB60" s="865"/>
      <c r="BC60" s="865"/>
      <c r="BD60" s="865"/>
      <c r="BE60" s="841"/>
      <c r="BF60" s="841"/>
      <c r="BG60" s="841"/>
      <c r="BH60" s="841"/>
      <c r="BI60" s="842"/>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4"/>
    </row>
    <row r="61" spans="1:131" s="235" customFormat="1" ht="26.25" customHeight="1" thickBot="1">
      <c r="A61" s="249">
        <v>34</v>
      </c>
      <c r="B61" s="739"/>
      <c r="C61" s="740"/>
      <c r="D61" s="740"/>
      <c r="E61" s="740"/>
      <c r="F61" s="740"/>
      <c r="G61" s="740"/>
      <c r="H61" s="740"/>
      <c r="I61" s="740"/>
      <c r="J61" s="740"/>
      <c r="K61" s="740"/>
      <c r="L61" s="740"/>
      <c r="M61" s="740"/>
      <c r="N61" s="740"/>
      <c r="O61" s="740"/>
      <c r="P61" s="741"/>
      <c r="Q61" s="861"/>
      <c r="R61" s="862"/>
      <c r="S61" s="862"/>
      <c r="T61" s="862"/>
      <c r="U61" s="862"/>
      <c r="V61" s="862"/>
      <c r="W61" s="862"/>
      <c r="X61" s="862"/>
      <c r="Y61" s="862"/>
      <c r="Z61" s="862"/>
      <c r="AA61" s="862"/>
      <c r="AB61" s="862"/>
      <c r="AC61" s="862"/>
      <c r="AD61" s="862"/>
      <c r="AE61" s="863"/>
      <c r="AF61" s="839"/>
      <c r="AG61" s="743"/>
      <c r="AH61" s="743"/>
      <c r="AI61" s="743"/>
      <c r="AJ61" s="840"/>
      <c r="AK61" s="864"/>
      <c r="AL61" s="862"/>
      <c r="AM61" s="862"/>
      <c r="AN61" s="862"/>
      <c r="AO61" s="862"/>
      <c r="AP61" s="862"/>
      <c r="AQ61" s="862"/>
      <c r="AR61" s="862"/>
      <c r="AS61" s="862"/>
      <c r="AT61" s="862"/>
      <c r="AU61" s="862"/>
      <c r="AV61" s="862"/>
      <c r="AW61" s="862"/>
      <c r="AX61" s="862"/>
      <c r="AY61" s="862"/>
      <c r="AZ61" s="865"/>
      <c r="BA61" s="865"/>
      <c r="BB61" s="865"/>
      <c r="BC61" s="865"/>
      <c r="BD61" s="865"/>
      <c r="BE61" s="841"/>
      <c r="BF61" s="841"/>
      <c r="BG61" s="841"/>
      <c r="BH61" s="841"/>
      <c r="BI61" s="842"/>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4"/>
    </row>
    <row r="62" spans="1:131" s="235" customFormat="1" ht="26.25" customHeight="1">
      <c r="A62" s="249">
        <v>35</v>
      </c>
      <c r="B62" s="876"/>
      <c r="C62" s="877"/>
      <c r="D62" s="877"/>
      <c r="E62" s="877"/>
      <c r="F62" s="877"/>
      <c r="G62" s="877"/>
      <c r="H62" s="877"/>
      <c r="I62" s="877"/>
      <c r="J62" s="877"/>
      <c r="K62" s="877"/>
      <c r="L62" s="877"/>
      <c r="M62" s="877"/>
      <c r="N62" s="877"/>
      <c r="O62" s="877"/>
      <c r="P62" s="878"/>
      <c r="Q62" s="861"/>
      <c r="R62" s="862"/>
      <c r="S62" s="862"/>
      <c r="T62" s="862"/>
      <c r="U62" s="862"/>
      <c r="V62" s="862"/>
      <c r="W62" s="862"/>
      <c r="X62" s="862"/>
      <c r="Y62" s="862"/>
      <c r="Z62" s="862"/>
      <c r="AA62" s="862"/>
      <c r="AB62" s="862"/>
      <c r="AC62" s="862"/>
      <c r="AD62" s="862"/>
      <c r="AE62" s="863"/>
      <c r="AF62" s="879"/>
      <c r="AG62" s="862"/>
      <c r="AH62" s="862"/>
      <c r="AI62" s="862"/>
      <c r="AJ62" s="880"/>
      <c r="AK62" s="864"/>
      <c r="AL62" s="862"/>
      <c r="AM62" s="862"/>
      <c r="AN62" s="862"/>
      <c r="AO62" s="862"/>
      <c r="AP62" s="862"/>
      <c r="AQ62" s="862"/>
      <c r="AR62" s="862"/>
      <c r="AS62" s="862"/>
      <c r="AT62" s="862"/>
      <c r="AU62" s="862"/>
      <c r="AV62" s="862"/>
      <c r="AW62" s="862"/>
      <c r="AX62" s="862"/>
      <c r="AY62" s="862"/>
      <c r="AZ62" s="865"/>
      <c r="BA62" s="865"/>
      <c r="BB62" s="865"/>
      <c r="BC62" s="865"/>
      <c r="BD62" s="865"/>
      <c r="BE62" s="873"/>
      <c r="BF62" s="873"/>
      <c r="BG62" s="873"/>
      <c r="BH62" s="873"/>
      <c r="BI62" s="874"/>
      <c r="BJ62" s="875" t="s">
        <v>391</v>
      </c>
      <c r="BK62" s="817"/>
      <c r="BL62" s="817"/>
      <c r="BM62" s="817"/>
      <c r="BN62" s="818"/>
      <c r="BO62" s="253"/>
      <c r="BP62" s="253"/>
      <c r="BQ62" s="250">
        <v>56</v>
      </c>
      <c r="BR62" s="251"/>
      <c r="BS62" s="752"/>
      <c r="BT62" s="753"/>
      <c r="BU62" s="753"/>
      <c r="BV62" s="753"/>
      <c r="BW62" s="753"/>
      <c r="BX62" s="753"/>
      <c r="BY62" s="753"/>
      <c r="BZ62" s="753"/>
      <c r="CA62" s="753"/>
      <c r="CB62" s="753"/>
      <c r="CC62" s="753"/>
      <c r="CD62" s="753"/>
      <c r="CE62" s="753"/>
      <c r="CF62" s="753"/>
      <c r="CG62" s="754"/>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4"/>
    </row>
    <row r="63" spans="1:131" s="235" customFormat="1" ht="26.25" customHeight="1" thickBot="1">
      <c r="A63" s="252" t="s">
        <v>371</v>
      </c>
      <c r="B63" s="801" t="s">
        <v>392</v>
      </c>
      <c r="C63" s="802"/>
      <c r="D63" s="802"/>
      <c r="E63" s="802"/>
      <c r="F63" s="802"/>
      <c r="G63" s="802"/>
      <c r="H63" s="802"/>
      <c r="I63" s="802"/>
      <c r="J63" s="802"/>
      <c r="K63" s="802"/>
      <c r="L63" s="802"/>
      <c r="M63" s="802"/>
      <c r="N63" s="802"/>
      <c r="O63" s="802"/>
      <c r="P63" s="803"/>
      <c r="Q63" s="866"/>
      <c r="R63" s="867"/>
      <c r="S63" s="867"/>
      <c r="T63" s="867"/>
      <c r="U63" s="867"/>
      <c r="V63" s="867"/>
      <c r="W63" s="867"/>
      <c r="X63" s="867"/>
      <c r="Y63" s="867"/>
      <c r="Z63" s="867"/>
      <c r="AA63" s="867"/>
      <c r="AB63" s="867"/>
      <c r="AC63" s="867"/>
      <c r="AD63" s="867"/>
      <c r="AE63" s="868"/>
      <c r="AF63" s="869">
        <v>11816</v>
      </c>
      <c r="AG63" s="870"/>
      <c r="AH63" s="870"/>
      <c r="AI63" s="870"/>
      <c r="AJ63" s="871"/>
      <c r="AK63" s="872"/>
      <c r="AL63" s="867"/>
      <c r="AM63" s="867"/>
      <c r="AN63" s="867"/>
      <c r="AO63" s="867"/>
      <c r="AP63" s="870"/>
      <c r="AQ63" s="870"/>
      <c r="AR63" s="870"/>
      <c r="AS63" s="870"/>
      <c r="AT63" s="870"/>
      <c r="AU63" s="870"/>
      <c r="AV63" s="870"/>
      <c r="AW63" s="870"/>
      <c r="AX63" s="870"/>
      <c r="AY63" s="870"/>
      <c r="AZ63" s="881"/>
      <c r="BA63" s="881"/>
      <c r="BB63" s="881"/>
      <c r="BC63" s="881"/>
      <c r="BD63" s="881"/>
      <c r="BE63" s="882"/>
      <c r="BF63" s="882"/>
      <c r="BG63" s="882"/>
      <c r="BH63" s="882"/>
      <c r="BI63" s="883"/>
      <c r="BJ63" s="884" t="s">
        <v>119</v>
      </c>
      <c r="BK63" s="885"/>
      <c r="BL63" s="885"/>
      <c r="BM63" s="885"/>
      <c r="BN63" s="886"/>
      <c r="BO63" s="253"/>
      <c r="BP63" s="253"/>
      <c r="BQ63" s="250">
        <v>57</v>
      </c>
      <c r="BR63" s="251"/>
      <c r="BS63" s="752"/>
      <c r="BT63" s="753"/>
      <c r="BU63" s="753"/>
      <c r="BV63" s="753"/>
      <c r="BW63" s="753"/>
      <c r="BX63" s="753"/>
      <c r="BY63" s="753"/>
      <c r="BZ63" s="753"/>
      <c r="CA63" s="753"/>
      <c r="CB63" s="753"/>
      <c r="CC63" s="753"/>
      <c r="CD63" s="753"/>
      <c r="CE63" s="753"/>
      <c r="CF63" s="753"/>
      <c r="CG63" s="754"/>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4"/>
    </row>
    <row r="64" spans="1:131" s="235" customFormat="1" ht="26.25" customHeight="1">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4"/>
    </row>
    <row r="65" spans="1:131" s="235" customFormat="1" ht="26.25" customHeight="1" thickBot="1">
      <c r="A65" s="240" t="s">
        <v>393</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4"/>
    </row>
    <row r="66" spans="1:131" s="235" customFormat="1" ht="26.25" customHeight="1">
      <c r="A66" s="724" t="s">
        <v>394</v>
      </c>
      <c r="B66" s="725"/>
      <c r="C66" s="725"/>
      <c r="D66" s="725"/>
      <c r="E66" s="725"/>
      <c r="F66" s="725"/>
      <c r="G66" s="725"/>
      <c r="H66" s="725"/>
      <c r="I66" s="725"/>
      <c r="J66" s="725"/>
      <c r="K66" s="725"/>
      <c r="L66" s="725"/>
      <c r="M66" s="725"/>
      <c r="N66" s="725"/>
      <c r="O66" s="725"/>
      <c r="P66" s="726"/>
      <c r="Q66" s="701" t="s">
        <v>375</v>
      </c>
      <c r="R66" s="702"/>
      <c r="S66" s="702"/>
      <c r="T66" s="702"/>
      <c r="U66" s="703"/>
      <c r="V66" s="701" t="s">
        <v>395</v>
      </c>
      <c r="W66" s="702"/>
      <c r="X66" s="702"/>
      <c r="Y66" s="702"/>
      <c r="Z66" s="703"/>
      <c r="AA66" s="701" t="s">
        <v>377</v>
      </c>
      <c r="AB66" s="702"/>
      <c r="AC66" s="702"/>
      <c r="AD66" s="702"/>
      <c r="AE66" s="703"/>
      <c r="AF66" s="887" t="s">
        <v>378</v>
      </c>
      <c r="AG66" s="824"/>
      <c r="AH66" s="824"/>
      <c r="AI66" s="824"/>
      <c r="AJ66" s="888"/>
      <c r="AK66" s="701" t="s">
        <v>379</v>
      </c>
      <c r="AL66" s="725"/>
      <c r="AM66" s="725"/>
      <c r="AN66" s="725"/>
      <c r="AO66" s="726"/>
      <c r="AP66" s="701" t="s">
        <v>380</v>
      </c>
      <c r="AQ66" s="702"/>
      <c r="AR66" s="702"/>
      <c r="AS66" s="702"/>
      <c r="AT66" s="703"/>
      <c r="AU66" s="701" t="s">
        <v>396</v>
      </c>
      <c r="AV66" s="702"/>
      <c r="AW66" s="702"/>
      <c r="AX66" s="702"/>
      <c r="AY66" s="703"/>
      <c r="AZ66" s="701" t="s">
        <v>350</v>
      </c>
      <c r="BA66" s="702"/>
      <c r="BB66" s="702"/>
      <c r="BC66" s="702"/>
      <c r="BD66" s="713"/>
      <c r="BE66" s="253"/>
      <c r="BF66" s="253"/>
      <c r="BG66" s="253"/>
      <c r="BH66" s="253"/>
      <c r="BI66" s="253"/>
      <c r="BJ66" s="253"/>
      <c r="BK66" s="253"/>
      <c r="BL66" s="253"/>
      <c r="BM66" s="253"/>
      <c r="BN66" s="253"/>
      <c r="BO66" s="253"/>
      <c r="BP66" s="253"/>
      <c r="BQ66" s="250">
        <v>60</v>
      </c>
      <c r="BR66" s="255"/>
      <c r="BS66" s="898"/>
      <c r="BT66" s="899"/>
      <c r="BU66" s="899"/>
      <c r="BV66" s="899"/>
      <c r="BW66" s="899"/>
      <c r="BX66" s="899"/>
      <c r="BY66" s="899"/>
      <c r="BZ66" s="899"/>
      <c r="CA66" s="899"/>
      <c r="CB66" s="899"/>
      <c r="CC66" s="899"/>
      <c r="CD66" s="899"/>
      <c r="CE66" s="899"/>
      <c r="CF66" s="899"/>
      <c r="CG66" s="900"/>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34"/>
    </row>
    <row r="67" spans="1:131" s="235" customFormat="1" ht="26.25" customHeight="1" thickBot="1">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89"/>
      <c r="AG67" s="827"/>
      <c r="AH67" s="827"/>
      <c r="AI67" s="827"/>
      <c r="AJ67" s="890"/>
      <c r="AK67" s="891"/>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98"/>
      <c r="BT67" s="899"/>
      <c r="BU67" s="899"/>
      <c r="BV67" s="899"/>
      <c r="BW67" s="899"/>
      <c r="BX67" s="899"/>
      <c r="BY67" s="899"/>
      <c r="BZ67" s="899"/>
      <c r="CA67" s="899"/>
      <c r="CB67" s="899"/>
      <c r="CC67" s="899"/>
      <c r="CD67" s="899"/>
      <c r="CE67" s="899"/>
      <c r="CF67" s="899"/>
      <c r="CG67" s="900"/>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34"/>
    </row>
    <row r="68" spans="1:131" s="235" customFormat="1" ht="26.25" customHeight="1" thickTop="1">
      <c r="A68" s="246">
        <v>1</v>
      </c>
      <c r="B68" s="904" t="s">
        <v>593</v>
      </c>
      <c r="C68" s="905"/>
      <c r="D68" s="905"/>
      <c r="E68" s="905"/>
      <c r="F68" s="905"/>
      <c r="G68" s="905"/>
      <c r="H68" s="905"/>
      <c r="I68" s="905"/>
      <c r="J68" s="905"/>
      <c r="K68" s="905"/>
      <c r="L68" s="905"/>
      <c r="M68" s="905"/>
      <c r="N68" s="905"/>
      <c r="O68" s="905"/>
      <c r="P68" s="906"/>
      <c r="Q68" s="907">
        <v>27590</v>
      </c>
      <c r="R68" s="908"/>
      <c r="S68" s="908"/>
      <c r="T68" s="908"/>
      <c r="U68" s="908"/>
      <c r="V68" s="908">
        <v>29089</v>
      </c>
      <c r="W68" s="908"/>
      <c r="X68" s="908"/>
      <c r="Y68" s="908"/>
      <c r="Z68" s="908"/>
      <c r="AA68" s="908">
        <v>-1499</v>
      </c>
      <c r="AB68" s="908"/>
      <c r="AC68" s="908"/>
      <c r="AD68" s="908"/>
      <c r="AE68" s="908"/>
      <c r="AF68" s="908">
        <v>10286</v>
      </c>
      <c r="AG68" s="908"/>
      <c r="AH68" s="908"/>
      <c r="AI68" s="908"/>
      <c r="AJ68" s="908"/>
      <c r="AK68" s="908">
        <v>3887</v>
      </c>
      <c r="AL68" s="908"/>
      <c r="AM68" s="908"/>
      <c r="AN68" s="908"/>
      <c r="AO68" s="908"/>
      <c r="AP68" s="901">
        <v>19798</v>
      </c>
      <c r="AQ68" s="901"/>
      <c r="AR68" s="901"/>
      <c r="AS68" s="901"/>
      <c r="AT68" s="901"/>
      <c r="AU68" s="901">
        <v>7132</v>
      </c>
      <c r="AV68" s="901"/>
      <c r="AW68" s="901"/>
      <c r="AX68" s="901"/>
      <c r="AY68" s="901"/>
      <c r="AZ68" s="902"/>
      <c r="BA68" s="902"/>
      <c r="BB68" s="902"/>
      <c r="BC68" s="902"/>
      <c r="BD68" s="903"/>
      <c r="BE68" s="253"/>
      <c r="BF68" s="253"/>
      <c r="BG68" s="253"/>
      <c r="BH68" s="253"/>
      <c r="BI68" s="253"/>
      <c r="BJ68" s="253"/>
      <c r="BK68" s="253"/>
      <c r="BL68" s="253"/>
      <c r="BM68" s="253"/>
      <c r="BN68" s="253"/>
      <c r="BO68" s="253"/>
      <c r="BP68" s="253"/>
      <c r="BQ68" s="250">
        <v>62</v>
      </c>
      <c r="BR68" s="255"/>
      <c r="BS68" s="898"/>
      <c r="BT68" s="899"/>
      <c r="BU68" s="899"/>
      <c r="BV68" s="899"/>
      <c r="BW68" s="899"/>
      <c r="BX68" s="899"/>
      <c r="BY68" s="899"/>
      <c r="BZ68" s="899"/>
      <c r="CA68" s="899"/>
      <c r="CB68" s="899"/>
      <c r="CC68" s="899"/>
      <c r="CD68" s="899"/>
      <c r="CE68" s="899"/>
      <c r="CF68" s="899"/>
      <c r="CG68" s="900"/>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34"/>
    </row>
    <row r="69" spans="1:131" s="235" customFormat="1" ht="26.25" customHeight="1">
      <c r="A69" s="249">
        <v>2</v>
      </c>
      <c r="B69" s="909" t="s">
        <v>594</v>
      </c>
      <c r="C69" s="910"/>
      <c r="D69" s="910"/>
      <c r="E69" s="910"/>
      <c r="F69" s="910"/>
      <c r="G69" s="910"/>
      <c r="H69" s="910"/>
      <c r="I69" s="910"/>
      <c r="J69" s="910"/>
      <c r="K69" s="910"/>
      <c r="L69" s="910"/>
      <c r="M69" s="910"/>
      <c r="N69" s="910"/>
      <c r="O69" s="910"/>
      <c r="P69" s="911"/>
      <c r="Q69" s="913">
        <v>1132</v>
      </c>
      <c r="R69" s="914"/>
      <c r="S69" s="914"/>
      <c r="T69" s="914"/>
      <c r="U69" s="914"/>
      <c r="V69" s="914">
        <v>1005</v>
      </c>
      <c r="W69" s="914"/>
      <c r="X69" s="914"/>
      <c r="Y69" s="914"/>
      <c r="Z69" s="914"/>
      <c r="AA69" s="914">
        <v>127</v>
      </c>
      <c r="AB69" s="914"/>
      <c r="AC69" s="914"/>
      <c r="AD69" s="914"/>
      <c r="AE69" s="914"/>
      <c r="AF69" s="914">
        <v>1797</v>
      </c>
      <c r="AG69" s="914"/>
      <c r="AH69" s="914"/>
      <c r="AI69" s="914"/>
      <c r="AJ69" s="914"/>
      <c r="AK69" s="914" t="s">
        <v>548</v>
      </c>
      <c r="AL69" s="914"/>
      <c r="AM69" s="914"/>
      <c r="AN69" s="914"/>
      <c r="AO69" s="914"/>
      <c r="AP69" s="844" t="s">
        <v>548</v>
      </c>
      <c r="AQ69" s="844"/>
      <c r="AR69" s="844"/>
      <c r="AS69" s="844"/>
      <c r="AT69" s="844"/>
      <c r="AU69" s="844" t="s">
        <v>548</v>
      </c>
      <c r="AV69" s="844"/>
      <c r="AW69" s="844"/>
      <c r="AX69" s="844"/>
      <c r="AY69" s="844"/>
      <c r="AZ69" s="915"/>
      <c r="BA69" s="915"/>
      <c r="BB69" s="915"/>
      <c r="BC69" s="915"/>
      <c r="BD69" s="916"/>
      <c r="BE69" s="253"/>
      <c r="BF69" s="253"/>
      <c r="BG69" s="253"/>
      <c r="BH69" s="253"/>
      <c r="BI69" s="253"/>
      <c r="BJ69" s="253"/>
      <c r="BK69" s="253"/>
      <c r="BL69" s="253"/>
      <c r="BM69" s="253"/>
      <c r="BN69" s="253"/>
      <c r="BO69" s="253"/>
      <c r="BP69" s="253"/>
      <c r="BQ69" s="250">
        <v>63</v>
      </c>
      <c r="BR69" s="255"/>
      <c r="BS69" s="898"/>
      <c r="BT69" s="899"/>
      <c r="BU69" s="899"/>
      <c r="BV69" s="899"/>
      <c r="BW69" s="899"/>
      <c r="BX69" s="899"/>
      <c r="BY69" s="899"/>
      <c r="BZ69" s="899"/>
      <c r="CA69" s="899"/>
      <c r="CB69" s="899"/>
      <c r="CC69" s="899"/>
      <c r="CD69" s="899"/>
      <c r="CE69" s="899"/>
      <c r="CF69" s="899"/>
      <c r="CG69" s="900"/>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34"/>
    </row>
    <row r="70" spans="1:131" s="235" customFormat="1" ht="26.25" customHeight="1">
      <c r="A70" s="249">
        <v>3</v>
      </c>
      <c r="B70" s="909"/>
      <c r="C70" s="910"/>
      <c r="D70" s="910"/>
      <c r="E70" s="910"/>
      <c r="F70" s="910"/>
      <c r="G70" s="910"/>
      <c r="H70" s="910"/>
      <c r="I70" s="910"/>
      <c r="J70" s="910"/>
      <c r="K70" s="910"/>
      <c r="L70" s="910"/>
      <c r="M70" s="910"/>
      <c r="N70" s="910"/>
      <c r="O70" s="910"/>
      <c r="P70" s="911"/>
      <c r="Q70" s="912"/>
      <c r="R70" s="844"/>
      <c r="S70" s="844"/>
      <c r="T70" s="844"/>
      <c r="U70" s="844"/>
      <c r="V70" s="844"/>
      <c r="W70" s="844"/>
      <c r="X70" s="844"/>
      <c r="Y70" s="844"/>
      <c r="Z70" s="844"/>
      <c r="AA70" s="844"/>
      <c r="AB70" s="844"/>
      <c r="AC70" s="844"/>
      <c r="AD70" s="844"/>
      <c r="AE70" s="844"/>
      <c r="AF70" s="844"/>
      <c r="AG70" s="844"/>
      <c r="AH70" s="844"/>
      <c r="AI70" s="844"/>
      <c r="AJ70" s="844"/>
      <c r="AK70" s="844"/>
      <c r="AL70" s="844"/>
      <c r="AM70" s="844"/>
      <c r="AN70" s="844"/>
      <c r="AO70" s="844"/>
      <c r="AP70" s="844"/>
      <c r="AQ70" s="844"/>
      <c r="AR70" s="844"/>
      <c r="AS70" s="844"/>
      <c r="AT70" s="844"/>
      <c r="AU70" s="844"/>
      <c r="AV70" s="844"/>
      <c r="AW70" s="844"/>
      <c r="AX70" s="844"/>
      <c r="AY70" s="844"/>
      <c r="AZ70" s="915"/>
      <c r="BA70" s="915"/>
      <c r="BB70" s="915"/>
      <c r="BC70" s="915"/>
      <c r="BD70" s="916"/>
      <c r="BE70" s="253"/>
      <c r="BF70" s="253"/>
      <c r="BG70" s="253"/>
      <c r="BH70" s="253"/>
      <c r="BI70" s="253"/>
      <c r="BJ70" s="253"/>
      <c r="BK70" s="253"/>
      <c r="BL70" s="253"/>
      <c r="BM70" s="253"/>
      <c r="BN70" s="253"/>
      <c r="BO70" s="253"/>
      <c r="BP70" s="253"/>
      <c r="BQ70" s="250">
        <v>64</v>
      </c>
      <c r="BR70" s="255"/>
      <c r="BS70" s="898"/>
      <c r="BT70" s="899"/>
      <c r="BU70" s="899"/>
      <c r="BV70" s="899"/>
      <c r="BW70" s="899"/>
      <c r="BX70" s="899"/>
      <c r="BY70" s="899"/>
      <c r="BZ70" s="899"/>
      <c r="CA70" s="899"/>
      <c r="CB70" s="899"/>
      <c r="CC70" s="899"/>
      <c r="CD70" s="899"/>
      <c r="CE70" s="899"/>
      <c r="CF70" s="899"/>
      <c r="CG70" s="900"/>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34"/>
    </row>
    <row r="71" spans="1:131" s="235" customFormat="1" ht="26.25" customHeight="1">
      <c r="A71" s="249">
        <v>4</v>
      </c>
      <c r="B71" s="909"/>
      <c r="C71" s="910"/>
      <c r="D71" s="910"/>
      <c r="E71" s="910"/>
      <c r="F71" s="910"/>
      <c r="G71" s="910"/>
      <c r="H71" s="910"/>
      <c r="I71" s="910"/>
      <c r="J71" s="910"/>
      <c r="K71" s="910"/>
      <c r="L71" s="910"/>
      <c r="M71" s="910"/>
      <c r="N71" s="910"/>
      <c r="O71" s="910"/>
      <c r="P71" s="911"/>
      <c r="Q71" s="912"/>
      <c r="R71" s="844"/>
      <c r="S71" s="844"/>
      <c r="T71" s="844"/>
      <c r="U71" s="844"/>
      <c r="V71" s="844"/>
      <c r="W71" s="844"/>
      <c r="X71" s="844"/>
      <c r="Y71" s="844"/>
      <c r="Z71" s="844"/>
      <c r="AA71" s="844"/>
      <c r="AB71" s="844"/>
      <c r="AC71" s="844"/>
      <c r="AD71" s="844"/>
      <c r="AE71" s="844"/>
      <c r="AF71" s="844"/>
      <c r="AG71" s="844"/>
      <c r="AH71" s="844"/>
      <c r="AI71" s="844"/>
      <c r="AJ71" s="844"/>
      <c r="AK71" s="844"/>
      <c r="AL71" s="844"/>
      <c r="AM71" s="844"/>
      <c r="AN71" s="844"/>
      <c r="AO71" s="844"/>
      <c r="AP71" s="844"/>
      <c r="AQ71" s="844"/>
      <c r="AR71" s="844"/>
      <c r="AS71" s="844"/>
      <c r="AT71" s="844"/>
      <c r="AU71" s="844"/>
      <c r="AV71" s="844"/>
      <c r="AW71" s="844"/>
      <c r="AX71" s="844"/>
      <c r="AY71" s="844"/>
      <c r="AZ71" s="915"/>
      <c r="BA71" s="915"/>
      <c r="BB71" s="915"/>
      <c r="BC71" s="915"/>
      <c r="BD71" s="916"/>
      <c r="BE71" s="253"/>
      <c r="BF71" s="253"/>
      <c r="BG71" s="253"/>
      <c r="BH71" s="253"/>
      <c r="BI71" s="253"/>
      <c r="BJ71" s="253"/>
      <c r="BK71" s="253"/>
      <c r="BL71" s="253"/>
      <c r="BM71" s="253"/>
      <c r="BN71" s="253"/>
      <c r="BO71" s="253"/>
      <c r="BP71" s="253"/>
      <c r="BQ71" s="250">
        <v>65</v>
      </c>
      <c r="BR71" s="255"/>
      <c r="BS71" s="898"/>
      <c r="BT71" s="899"/>
      <c r="BU71" s="899"/>
      <c r="BV71" s="899"/>
      <c r="BW71" s="899"/>
      <c r="BX71" s="899"/>
      <c r="BY71" s="899"/>
      <c r="BZ71" s="899"/>
      <c r="CA71" s="899"/>
      <c r="CB71" s="899"/>
      <c r="CC71" s="899"/>
      <c r="CD71" s="899"/>
      <c r="CE71" s="899"/>
      <c r="CF71" s="899"/>
      <c r="CG71" s="900"/>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34"/>
    </row>
    <row r="72" spans="1:131" s="235" customFormat="1" ht="26.25" customHeight="1">
      <c r="A72" s="249">
        <v>5</v>
      </c>
      <c r="B72" s="909"/>
      <c r="C72" s="910"/>
      <c r="D72" s="910"/>
      <c r="E72" s="910"/>
      <c r="F72" s="910"/>
      <c r="G72" s="910"/>
      <c r="H72" s="910"/>
      <c r="I72" s="910"/>
      <c r="J72" s="910"/>
      <c r="K72" s="910"/>
      <c r="L72" s="910"/>
      <c r="M72" s="910"/>
      <c r="N72" s="910"/>
      <c r="O72" s="910"/>
      <c r="P72" s="911"/>
      <c r="Q72" s="912"/>
      <c r="R72" s="844"/>
      <c r="S72" s="844"/>
      <c r="T72" s="844"/>
      <c r="U72" s="844"/>
      <c r="V72" s="844"/>
      <c r="W72" s="844"/>
      <c r="X72" s="844"/>
      <c r="Y72" s="844"/>
      <c r="Z72" s="844"/>
      <c r="AA72" s="844"/>
      <c r="AB72" s="844"/>
      <c r="AC72" s="844"/>
      <c r="AD72" s="844"/>
      <c r="AE72" s="844"/>
      <c r="AF72" s="844"/>
      <c r="AG72" s="844"/>
      <c r="AH72" s="844"/>
      <c r="AI72" s="844"/>
      <c r="AJ72" s="844"/>
      <c r="AK72" s="844"/>
      <c r="AL72" s="844"/>
      <c r="AM72" s="844"/>
      <c r="AN72" s="844"/>
      <c r="AO72" s="844"/>
      <c r="AP72" s="844"/>
      <c r="AQ72" s="844"/>
      <c r="AR72" s="844"/>
      <c r="AS72" s="844"/>
      <c r="AT72" s="844"/>
      <c r="AU72" s="844"/>
      <c r="AV72" s="844"/>
      <c r="AW72" s="844"/>
      <c r="AX72" s="844"/>
      <c r="AY72" s="844"/>
      <c r="AZ72" s="915"/>
      <c r="BA72" s="915"/>
      <c r="BB72" s="915"/>
      <c r="BC72" s="915"/>
      <c r="BD72" s="916"/>
      <c r="BE72" s="253"/>
      <c r="BF72" s="253"/>
      <c r="BG72" s="253"/>
      <c r="BH72" s="253"/>
      <c r="BI72" s="253"/>
      <c r="BJ72" s="253"/>
      <c r="BK72" s="253"/>
      <c r="BL72" s="253"/>
      <c r="BM72" s="253"/>
      <c r="BN72" s="253"/>
      <c r="BO72" s="253"/>
      <c r="BP72" s="253"/>
      <c r="BQ72" s="250">
        <v>66</v>
      </c>
      <c r="BR72" s="255"/>
      <c r="BS72" s="898"/>
      <c r="BT72" s="899"/>
      <c r="BU72" s="899"/>
      <c r="BV72" s="899"/>
      <c r="BW72" s="899"/>
      <c r="BX72" s="899"/>
      <c r="BY72" s="899"/>
      <c r="BZ72" s="899"/>
      <c r="CA72" s="899"/>
      <c r="CB72" s="899"/>
      <c r="CC72" s="899"/>
      <c r="CD72" s="899"/>
      <c r="CE72" s="899"/>
      <c r="CF72" s="899"/>
      <c r="CG72" s="900"/>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34"/>
    </row>
    <row r="73" spans="1:131" s="235" customFormat="1" ht="26.25" customHeight="1">
      <c r="A73" s="249">
        <v>6</v>
      </c>
      <c r="B73" s="909"/>
      <c r="C73" s="910"/>
      <c r="D73" s="910"/>
      <c r="E73" s="910"/>
      <c r="F73" s="910"/>
      <c r="G73" s="910"/>
      <c r="H73" s="910"/>
      <c r="I73" s="910"/>
      <c r="J73" s="910"/>
      <c r="K73" s="910"/>
      <c r="L73" s="910"/>
      <c r="M73" s="910"/>
      <c r="N73" s="910"/>
      <c r="O73" s="910"/>
      <c r="P73" s="911"/>
      <c r="Q73" s="912"/>
      <c r="R73" s="844"/>
      <c r="S73" s="844"/>
      <c r="T73" s="844"/>
      <c r="U73" s="844"/>
      <c r="V73" s="844"/>
      <c r="W73" s="844"/>
      <c r="X73" s="844"/>
      <c r="Y73" s="844"/>
      <c r="Z73" s="844"/>
      <c r="AA73" s="844"/>
      <c r="AB73" s="844"/>
      <c r="AC73" s="844"/>
      <c r="AD73" s="844"/>
      <c r="AE73" s="844"/>
      <c r="AF73" s="844"/>
      <c r="AG73" s="844"/>
      <c r="AH73" s="844"/>
      <c r="AI73" s="844"/>
      <c r="AJ73" s="844"/>
      <c r="AK73" s="844"/>
      <c r="AL73" s="844"/>
      <c r="AM73" s="844"/>
      <c r="AN73" s="844"/>
      <c r="AO73" s="844"/>
      <c r="AP73" s="844"/>
      <c r="AQ73" s="844"/>
      <c r="AR73" s="844"/>
      <c r="AS73" s="844"/>
      <c r="AT73" s="844"/>
      <c r="AU73" s="844"/>
      <c r="AV73" s="844"/>
      <c r="AW73" s="844"/>
      <c r="AX73" s="844"/>
      <c r="AY73" s="844"/>
      <c r="AZ73" s="915"/>
      <c r="BA73" s="915"/>
      <c r="BB73" s="915"/>
      <c r="BC73" s="915"/>
      <c r="BD73" s="916"/>
      <c r="BE73" s="253"/>
      <c r="BF73" s="253"/>
      <c r="BG73" s="253"/>
      <c r="BH73" s="253"/>
      <c r="BI73" s="253"/>
      <c r="BJ73" s="253"/>
      <c r="BK73" s="253"/>
      <c r="BL73" s="253"/>
      <c r="BM73" s="253"/>
      <c r="BN73" s="253"/>
      <c r="BO73" s="253"/>
      <c r="BP73" s="253"/>
      <c r="BQ73" s="250">
        <v>67</v>
      </c>
      <c r="BR73" s="255"/>
      <c r="BS73" s="898"/>
      <c r="BT73" s="899"/>
      <c r="BU73" s="899"/>
      <c r="BV73" s="899"/>
      <c r="BW73" s="899"/>
      <c r="BX73" s="899"/>
      <c r="BY73" s="899"/>
      <c r="BZ73" s="899"/>
      <c r="CA73" s="899"/>
      <c r="CB73" s="899"/>
      <c r="CC73" s="899"/>
      <c r="CD73" s="899"/>
      <c r="CE73" s="899"/>
      <c r="CF73" s="899"/>
      <c r="CG73" s="900"/>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34"/>
    </row>
    <row r="74" spans="1:131" s="235" customFormat="1" ht="26.25" customHeight="1">
      <c r="A74" s="249">
        <v>7</v>
      </c>
      <c r="B74" s="909"/>
      <c r="C74" s="910"/>
      <c r="D74" s="910"/>
      <c r="E74" s="910"/>
      <c r="F74" s="910"/>
      <c r="G74" s="910"/>
      <c r="H74" s="910"/>
      <c r="I74" s="910"/>
      <c r="J74" s="910"/>
      <c r="K74" s="910"/>
      <c r="L74" s="910"/>
      <c r="M74" s="910"/>
      <c r="N74" s="910"/>
      <c r="O74" s="910"/>
      <c r="P74" s="911"/>
      <c r="Q74" s="912"/>
      <c r="R74" s="844"/>
      <c r="S74" s="844"/>
      <c r="T74" s="844"/>
      <c r="U74" s="844"/>
      <c r="V74" s="844"/>
      <c r="W74" s="844"/>
      <c r="X74" s="844"/>
      <c r="Y74" s="844"/>
      <c r="Z74" s="844"/>
      <c r="AA74" s="844"/>
      <c r="AB74" s="844"/>
      <c r="AC74" s="844"/>
      <c r="AD74" s="844"/>
      <c r="AE74" s="844"/>
      <c r="AF74" s="844"/>
      <c r="AG74" s="844"/>
      <c r="AH74" s="844"/>
      <c r="AI74" s="844"/>
      <c r="AJ74" s="844"/>
      <c r="AK74" s="844"/>
      <c r="AL74" s="844"/>
      <c r="AM74" s="844"/>
      <c r="AN74" s="844"/>
      <c r="AO74" s="844"/>
      <c r="AP74" s="844"/>
      <c r="AQ74" s="844"/>
      <c r="AR74" s="844"/>
      <c r="AS74" s="844"/>
      <c r="AT74" s="844"/>
      <c r="AU74" s="844"/>
      <c r="AV74" s="844"/>
      <c r="AW74" s="844"/>
      <c r="AX74" s="844"/>
      <c r="AY74" s="844"/>
      <c r="AZ74" s="915"/>
      <c r="BA74" s="915"/>
      <c r="BB74" s="915"/>
      <c r="BC74" s="915"/>
      <c r="BD74" s="916"/>
      <c r="BE74" s="253"/>
      <c r="BF74" s="253"/>
      <c r="BG74" s="253"/>
      <c r="BH74" s="253"/>
      <c r="BI74" s="253"/>
      <c r="BJ74" s="253"/>
      <c r="BK74" s="253"/>
      <c r="BL74" s="253"/>
      <c r="BM74" s="253"/>
      <c r="BN74" s="253"/>
      <c r="BO74" s="253"/>
      <c r="BP74" s="253"/>
      <c r="BQ74" s="250">
        <v>68</v>
      </c>
      <c r="BR74" s="255"/>
      <c r="BS74" s="898"/>
      <c r="BT74" s="899"/>
      <c r="BU74" s="899"/>
      <c r="BV74" s="899"/>
      <c r="BW74" s="899"/>
      <c r="BX74" s="899"/>
      <c r="BY74" s="899"/>
      <c r="BZ74" s="899"/>
      <c r="CA74" s="899"/>
      <c r="CB74" s="899"/>
      <c r="CC74" s="899"/>
      <c r="CD74" s="899"/>
      <c r="CE74" s="899"/>
      <c r="CF74" s="899"/>
      <c r="CG74" s="900"/>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34"/>
    </row>
    <row r="75" spans="1:131" s="235" customFormat="1" ht="26.25" customHeight="1">
      <c r="A75" s="249">
        <v>8</v>
      </c>
      <c r="B75" s="909"/>
      <c r="C75" s="910"/>
      <c r="D75" s="910"/>
      <c r="E75" s="910"/>
      <c r="F75" s="910"/>
      <c r="G75" s="910"/>
      <c r="H75" s="910"/>
      <c r="I75" s="910"/>
      <c r="J75" s="910"/>
      <c r="K75" s="910"/>
      <c r="L75" s="910"/>
      <c r="M75" s="910"/>
      <c r="N75" s="910"/>
      <c r="O75" s="910"/>
      <c r="P75" s="911"/>
      <c r="Q75" s="917"/>
      <c r="R75" s="918"/>
      <c r="S75" s="918"/>
      <c r="T75" s="918"/>
      <c r="U75" s="843"/>
      <c r="V75" s="919"/>
      <c r="W75" s="918"/>
      <c r="X75" s="918"/>
      <c r="Y75" s="918"/>
      <c r="Z75" s="843"/>
      <c r="AA75" s="919"/>
      <c r="AB75" s="918"/>
      <c r="AC75" s="918"/>
      <c r="AD75" s="918"/>
      <c r="AE75" s="843"/>
      <c r="AF75" s="919"/>
      <c r="AG75" s="918"/>
      <c r="AH75" s="918"/>
      <c r="AI75" s="918"/>
      <c r="AJ75" s="843"/>
      <c r="AK75" s="919"/>
      <c r="AL75" s="918"/>
      <c r="AM75" s="918"/>
      <c r="AN75" s="918"/>
      <c r="AO75" s="843"/>
      <c r="AP75" s="919"/>
      <c r="AQ75" s="918"/>
      <c r="AR75" s="918"/>
      <c r="AS75" s="918"/>
      <c r="AT75" s="843"/>
      <c r="AU75" s="919"/>
      <c r="AV75" s="918"/>
      <c r="AW75" s="918"/>
      <c r="AX75" s="918"/>
      <c r="AY75" s="843"/>
      <c r="AZ75" s="915"/>
      <c r="BA75" s="915"/>
      <c r="BB75" s="915"/>
      <c r="BC75" s="915"/>
      <c r="BD75" s="916"/>
      <c r="BE75" s="253"/>
      <c r="BF75" s="253"/>
      <c r="BG75" s="253"/>
      <c r="BH75" s="253"/>
      <c r="BI75" s="253"/>
      <c r="BJ75" s="253"/>
      <c r="BK75" s="253"/>
      <c r="BL75" s="253"/>
      <c r="BM75" s="253"/>
      <c r="BN75" s="253"/>
      <c r="BO75" s="253"/>
      <c r="BP75" s="253"/>
      <c r="BQ75" s="250">
        <v>69</v>
      </c>
      <c r="BR75" s="255"/>
      <c r="BS75" s="898"/>
      <c r="BT75" s="899"/>
      <c r="BU75" s="899"/>
      <c r="BV75" s="899"/>
      <c r="BW75" s="899"/>
      <c r="BX75" s="899"/>
      <c r="BY75" s="899"/>
      <c r="BZ75" s="899"/>
      <c r="CA75" s="899"/>
      <c r="CB75" s="899"/>
      <c r="CC75" s="899"/>
      <c r="CD75" s="899"/>
      <c r="CE75" s="899"/>
      <c r="CF75" s="899"/>
      <c r="CG75" s="900"/>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34"/>
    </row>
    <row r="76" spans="1:131" s="235" customFormat="1" ht="26.25" customHeight="1">
      <c r="A76" s="249">
        <v>9</v>
      </c>
      <c r="B76" s="909"/>
      <c r="C76" s="910"/>
      <c r="D76" s="910"/>
      <c r="E76" s="910"/>
      <c r="F76" s="910"/>
      <c r="G76" s="910"/>
      <c r="H76" s="910"/>
      <c r="I76" s="910"/>
      <c r="J76" s="910"/>
      <c r="K76" s="910"/>
      <c r="L76" s="910"/>
      <c r="M76" s="910"/>
      <c r="N76" s="910"/>
      <c r="O76" s="910"/>
      <c r="P76" s="911"/>
      <c r="Q76" s="917"/>
      <c r="R76" s="918"/>
      <c r="S76" s="918"/>
      <c r="T76" s="918"/>
      <c r="U76" s="843"/>
      <c r="V76" s="919"/>
      <c r="W76" s="918"/>
      <c r="X76" s="918"/>
      <c r="Y76" s="918"/>
      <c r="Z76" s="843"/>
      <c r="AA76" s="919"/>
      <c r="AB76" s="918"/>
      <c r="AC76" s="918"/>
      <c r="AD76" s="918"/>
      <c r="AE76" s="843"/>
      <c r="AF76" s="919"/>
      <c r="AG76" s="918"/>
      <c r="AH76" s="918"/>
      <c r="AI76" s="918"/>
      <c r="AJ76" s="843"/>
      <c r="AK76" s="919"/>
      <c r="AL76" s="918"/>
      <c r="AM76" s="918"/>
      <c r="AN76" s="918"/>
      <c r="AO76" s="843"/>
      <c r="AP76" s="919"/>
      <c r="AQ76" s="918"/>
      <c r="AR76" s="918"/>
      <c r="AS76" s="918"/>
      <c r="AT76" s="843"/>
      <c r="AU76" s="919"/>
      <c r="AV76" s="918"/>
      <c r="AW76" s="918"/>
      <c r="AX76" s="918"/>
      <c r="AY76" s="843"/>
      <c r="AZ76" s="915"/>
      <c r="BA76" s="915"/>
      <c r="BB76" s="915"/>
      <c r="BC76" s="915"/>
      <c r="BD76" s="916"/>
      <c r="BE76" s="253"/>
      <c r="BF76" s="253"/>
      <c r="BG76" s="253"/>
      <c r="BH76" s="253"/>
      <c r="BI76" s="253"/>
      <c r="BJ76" s="253"/>
      <c r="BK76" s="253"/>
      <c r="BL76" s="253"/>
      <c r="BM76" s="253"/>
      <c r="BN76" s="253"/>
      <c r="BO76" s="253"/>
      <c r="BP76" s="253"/>
      <c r="BQ76" s="250">
        <v>70</v>
      </c>
      <c r="BR76" s="255"/>
      <c r="BS76" s="898"/>
      <c r="BT76" s="899"/>
      <c r="BU76" s="899"/>
      <c r="BV76" s="899"/>
      <c r="BW76" s="899"/>
      <c r="BX76" s="899"/>
      <c r="BY76" s="899"/>
      <c r="BZ76" s="899"/>
      <c r="CA76" s="899"/>
      <c r="CB76" s="899"/>
      <c r="CC76" s="899"/>
      <c r="CD76" s="899"/>
      <c r="CE76" s="899"/>
      <c r="CF76" s="899"/>
      <c r="CG76" s="900"/>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34"/>
    </row>
    <row r="77" spans="1:131" s="235" customFormat="1" ht="26.25" customHeight="1">
      <c r="A77" s="249">
        <v>10</v>
      </c>
      <c r="B77" s="909"/>
      <c r="C77" s="910"/>
      <c r="D77" s="910"/>
      <c r="E77" s="910"/>
      <c r="F77" s="910"/>
      <c r="G77" s="910"/>
      <c r="H77" s="910"/>
      <c r="I77" s="910"/>
      <c r="J77" s="910"/>
      <c r="K77" s="910"/>
      <c r="L77" s="910"/>
      <c r="M77" s="910"/>
      <c r="N77" s="910"/>
      <c r="O77" s="910"/>
      <c r="P77" s="911"/>
      <c r="Q77" s="917"/>
      <c r="R77" s="918"/>
      <c r="S77" s="918"/>
      <c r="T77" s="918"/>
      <c r="U77" s="843"/>
      <c r="V77" s="919"/>
      <c r="W77" s="918"/>
      <c r="X77" s="918"/>
      <c r="Y77" s="918"/>
      <c r="Z77" s="843"/>
      <c r="AA77" s="919"/>
      <c r="AB77" s="918"/>
      <c r="AC77" s="918"/>
      <c r="AD77" s="918"/>
      <c r="AE77" s="843"/>
      <c r="AF77" s="919"/>
      <c r="AG77" s="918"/>
      <c r="AH77" s="918"/>
      <c r="AI77" s="918"/>
      <c r="AJ77" s="843"/>
      <c r="AK77" s="919"/>
      <c r="AL77" s="918"/>
      <c r="AM77" s="918"/>
      <c r="AN77" s="918"/>
      <c r="AO77" s="843"/>
      <c r="AP77" s="919"/>
      <c r="AQ77" s="918"/>
      <c r="AR77" s="918"/>
      <c r="AS77" s="918"/>
      <c r="AT77" s="843"/>
      <c r="AU77" s="919"/>
      <c r="AV77" s="918"/>
      <c r="AW77" s="918"/>
      <c r="AX77" s="918"/>
      <c r="AY77" s="843"/>
      <c r="AZ77" s="915"/>
      <c r="BA77" s="915"/>
      <c r="BB77" s="915"/>
      <c r="BC77" s="915"/>
      <c r="BD77" s="916"/>
      <c r="BE77" s="253"/>
      <c r="BF77" s="253"/>
      <c r="BG77" s="253"/>
      <c r="BH77" s="253"/>
      <c r="BI77" s="253"/>
      <c r="BJ77" s="253"/>
      <c r="BK77" s="253"/>
      <c r="BL77" s="253"/>
      <c r="BM77" s="253"/>
      <c r="BN77" s="253"/>
      <c r="BO77" s="253"/>
      <c r="BP77" s="253"/>
      <c r="BQ77" s="250">
        <v>71</v>
      </c>
      <c r="BR77" s="255"/>
      <c r="BS77" s="898"/>
      <c r="BT77" s="899"/>
      <c r="BU77" s="899"/>
      <c r="BV77" s="899"/>
      <c r="BW77" s="899"/>
      <c r="BX77" s="899"/>
      <c r="BY77" s="899"/>
      <c r="BZ77" s="899"/>
      <c r="CA77" s="899"/>
      <c r="CB77" s="899"/>
      <c r="CC77" s="899"/>
      <c r="CD77" s="899"/>
      <c r="CE77" s="899"/>
      <c r="CF77" s="899"/>
      <c r="CG77" s="900"/>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34"/>
    </row>
    <row r="78" spans="1:131" s="235" customFormat="1" ht="26.25" customHeight="1">
      <c r="A78" s="249">
        <v>11</v>
      </c>
      <c r="B78" s="909"/>
      <c r="C78" s="910"/>
      <c r="D78" s="910"/>
      <c r="E78" s="910"/>
      <c r="F78" s="910"/>
      <c r="G78" s="910"/>
      <c r="H78" s="910"/>
      <c r="I78" s="910"/>
      <c r="J78" s="910"/>
      <c r="K78" s="910"/>
      <c r="L78" s="910"/>
      <c r="M78" s="910"/>
      <c r="N78" s="910"/>
      <c r="O78" s="910"/>
      <c r="P78" s="911"/>
      <c r="Q78" s="912"/>
      <c r="R78" s="844"/>
      <c r="S78" s="844"/>
      <c r="T78" s="844"/>
      <c r="U78" s="844"/>
      <c r="V78" s="844"/>
      <c r="W78" s="844"/>
      <c r="X78" s="844"/>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4"/>
      <c r="AY78" s="844"/>
      <c r="AZ78" s="915"/>
      <c r="BA78" s="915"/>
      <c r="BB78" s="915"/>
      <c r="BC78" s="915"/>
      <c r="BD78" s="916"/>
      <c r="BE78" s="253"/>
      <c r="BF78" s="253"/>
      <c r="BG78" s="253"/>
      <c r="BH78" s="253"/>
      <c r="BI78" s="253"/>
      <c r="BJ78" s="256"/>
      <c r="BK78" s="256"/>
      <c r="BL78" s="256"/>
      <c r="BM78" s="256"/>
      <c r="BN78" s="256"/>
      <c r="BO78" s="253"/>
      <c r="BP78" s="253"/>
      <c r="BQ78" s="250">
        <v>72</v>
      </c>
      <c r="BR78" s="255"/>
      <c r="BS78" s="898"/>
      <c r="BT78" s="899"/>
      <c r="BU78" s="899"/>
      <c r="BV78" s="899"/>
      <c r="BW78" s="899"/>
      <c r="BX78" s="899"/>
      <c r="BY78" s="899"/>
      <c r="BZ78" s="899"/>
      <c r="CA78" s="899"/>
      <c r="CB78" s="899"/>
      <c r="CC78" s="899"/>
      <c r="CD78" s="899"/>
      <c r="CE78" s="899"/>
      <c r="CF78" s="899"/>
      <c r="CG78" s="900"/>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34"/>
    </row>
    <row r="79" spans="1:131" s="235" customFormat="1" ht="26.25" customHeight="1">
      <c r="A79" s="249">
        <v>12</v>
      </c>
      <c r="B79" s="909"/>
      <c r="C79" s="910"/>
      <c r="D79" s="910"/>
      <c r="E79" s="910"/>
      <c r="F79" s="910"/>
      <c r="G79" s="910"/>
      <c r="H79" s="910"/>
      <c r="I79" s="910"/>
      <c r="J79" s="910"/>
      <c r="K79" s="910"/>
      <c r="L79" s="910"/>
      <c r="M79" s="910"/>
      <c r="N79" s="910"/>
      <c r="O79" s="910"/>
      <c r="P79" s="911"/>
      <c r="Q79" s="912"/>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844"/>
      <c r="AP79" s="844"/>
      <c r="AQ79" s="844"/>
      <c r="AR79" s="844"/>
      <c r="AS79" s="844"/>
      <c r="AT79" s="844"/>
      <c r="AU79" s="844"/>
      <c r="AV79" s="844"/>
      <c r="AW79" s="844"/>
      <c r="AX79" s="844"/>
      <c r="AY79" s="844"/>
      <c r="AZ79" s="915"/>
      <c r="BA79" s="915"/>
      <c r="BB79" s="915"/>
      <c r="BC79" s="915"/>
      <c r="BD79" s="916"/>
      <c r="BE79" s="253"/>
      <c r="BF79" s="253"/>
      <c r="BG79" s="253"/>
      <c r="BH79" s="253"/>
      <c r="BI79" s="253"/>
      <c r="BJ79" s="256"/>
      <c r="BK79" s="256"/>
      <c r="BL79" s="256"/>
      <c r="BM79" s="256"/>
      <c r="BN79" s="256"/>
      <c r="BO79" s="253"/>
      <c r="BP79" s="253"/>
      <c r="BQ79" s="250">
        <v>73</v>
      </c>
      <c r="BR79" s="255"/>
      <c r="BS79" s="898"/>
      <c r="BT79" s="899"/>
      <c r="BU79" s="899"/>
      <c r="BV79" s="899"/>
      <c r="BW79" s="899"/>
      <c r="BX79" s="899"/>
      <c r="BY79" s="899"/>
      <c r="BZ79" s="899"/>
      <c r="CA79" s="899"/>
      <c r="CB79" s="899"/>
      <c r="CC79" s="899"/>
      <c r="CD79" s="899"/>
      <c r="CE79" s="899"/>
      <c r="CF79" s="899"/>
      <c r="CG79" s="900"/>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34"/>
    </row>
    <row r="80" spans="1:131" s="235" customFormat="1" ht="26.25" customHeight="1">
      <c r="A80" s="249">
        <v>13</v>
      </c>
      <c r="B80" s="909"/>
      <c r="C80" s="910"/>
      <c r="D80" s="910"/>
      <c r="E80" s="910"/>
      <c r="F80" s="910"/>
      <c r="G80" s="910"/>
      <c r="H80" s="910"/>
      <c r="I80" s="910"/>
      <c r="J80" s="910"/>
      <c r="K80" s="910"/>
      <c r="L80" s="910"/>
      <c r="M80" s="910"/>
      <c r="N80" s="910"/>
      <c r="O80" s="910"/>
      <c r="P80" s="911"/>
      <c r="Q80" s="912"/>
      <c r="R80" s="844"/>
      <c r="S80" s="844"/>
      <c r="T80" s="844"/>
      <c r="U80" s="844"/>
      <c r="V80" s="844"/>
      <c r="W80" s="844"/>
      <c r="X80" s="844"/>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4"/>
      <c r="AY80" s="844"/>
      <c r="AZ80" s="915"/>
      <c r="BA80" s="915"/>
      <c r="BB80" s="915"/>
      <c r="BC80" s="915"/>
      <c r="BD80" s="916"/>
      <c r="BE80" s="253"/>
      <c r="BF80" s="253"/>
      <c r="BG80" s="253"/>
      <c r="BH80" s="253"/>
      <c r="BI80" s="253"/>
      <c r="BJ80" s="253"/>
      <c r="BK80" s="253"/>
      <c r="BL80" s="253"/>
      <c r="BM80" s="253"/>
      <c r="BN80" s="253"/>
      <c r="BO80" s="253"/>
      <c r="BP80" s="253"/>
      <c r="BQ80" s="250">
        <v>74</v>
      </c>
      <c r="BR80" s="255"/>
      <c r="BS80" s="898"/>
      <c r="BT80" s="899"/>
      <c r="BU80" s="899"/>
      <c r="BV80" s="899"/>
      <c r="BW80" s="899"/>
      <c r="BX80" s="899"/>
      <c r="BY80" s="899"/>
      <c r="BZ80" s="899"/>
      <c r="CA80" s="899"/>
      <c r="CB80" s="899"/>
      <c r="CC80" s="899"/>
      <c r="CD80" s="899"/>
      <c r="CE80" s="899"/>
      <c r="CF80" s="899"/>
      <c r="CG80" s="900"/>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34"/>
    </row>
    <row r="81" spans="1:131" s="235" customFormat="1" ht="26.25" customHeight="1">
      <c r="A81" s="249">
        <v>14</v>
      </c>
      <c r="B81" s="909"/>
      <c r="C81" s="910"/>
      <c r="D81" s="910"/>
      <c r="E81" s="910"/>
      <c r="F81" s="910"/>
      <c r="G81" s="910"/>
      <c r="H81" s="910"/>
      <c r="I81" s="910"/>
      <c r="J81" s="910"/>
      <c r="K81" s="910"/>
      <c r="L81" s="910"/>
      <c r="M81" s="910"/>
      <c r="N81" s="910"/>
      <c r="O81" s="910"/>
      <c r="P81" s="911"/>
      <c r="Q81" s="912"/>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844"/>
      <c r="AP81" s="844"/>
      <c r="AQ81" s="844"/>
      <c r="AR81" s="844"/>
      <c r="AS81" s="844"/>
      <c r="AT81" s="844"/>
      <c r="AU81" s="844"/>
      <c r="AV81" s="844"/>
      <c r="AW81" s="844"/>
      <c r="AX81" s="844"/>
      <c r="AY81" s="844"/>
      <c r="AZ81" s="915"/>
      <c r="BA81" s="915"/>
      <c r="BB81" s="915"/>
      <c r="BC81" s="915"/>
      <c r="BD81" s="916"/>
      <c r="BE81" s="253"/>
      <c r="BF81" s="253"/>
      <c r="BG81" s="253"/>
      <c r="BH81" s="253"/>
      <c r="BI81" s="253"/>
      <c r="BJ81" s="253"/>
      <c r="BK81" s="253"/>
      <c r="BL81" s="253"/>
      <c r="BM81" s="253"/>
      <c r="BN81" s="253"/>
      <c r="BO81" s="253"/>
      <c r="BP81" s="253"/>
      <c r="BQ81" s="250">
        <v>75</v>
      </c>
      <c r="BR81" s="255"/>
      <c r="BS81" s="898"/>
      <c r="BT81" s="899"/>
      <c r="BU81" s="899"/>
      <c r="BV81" s="899"/>
      <c r="BW81" s="899"/>
      <c r="BX81" s="899"/>
      <c r="BY81" s="899"/>
      <c r="BZ81" s="899"/>
      <c r="CA81" s="899"/>
      <c r="CB81" s="899"/>
      <c r="CC81" s="899"/>
      <c r="CD81" s="899"/>
      <c r="CE81" s="899"/>
      <c r="CF81" s="899"/>
      <c r="CG81" s="900"/>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34"/>
    </row>
    <row r="82" spans="1:131" s="235" customFormat="1" ht="26.25" customHeight="1">
      <c r="A82" s="249">
        <v>15</v>
      </c>
      <c r="B82" s="909"/>
      <c r="C82" s="910"/>
      <c r="D82" s="910"/>
      <c r="E82" s="910"/>
      <c r="F82" s="910"/>
      <c r="G82" s="910"/>
      <c r="H82" s="910"/>
      <c r="I82" s="910"/>
      <c r="J82" s="910"/>
      <c r="K82" s="910"/>
      <c r="L82" s="910"/>
      <c r="M82" s="910"/>
      <c r="N82" s="910"/>
      <c r="O82" s="910"/>
      <c r="P82" s="911"/>
      <c r="Q82" s="912"/>
      <c r="R82" s="844"/>
      <c r="S82" s="844"/>
      <c r="T82" s="844"/>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4"/>
      <c r="AZ82" s="915"/>
      <c r="BA82" s="915"/>
      <c r="BB82" s="915"/>
      <c r="BC82" s="915"/>
      <c r="BD82" s="916"/>
      <c r="BE82" s="253"/>
      <c r="BF82" s="253"/>
      <c r="BG82" s="253"/>
      <c r="BH82" s="253"/>
      <c r="BI82" s="253"/>
      <c r="BJ82" s="253"/>
      <c r="BK82" s="253"/>
      <c r="BL82" s="253"/>
      <c r="BM82" s="253"/>
      <c r="BN82" s="253"/>
      <c r="BO82" s="253"/>
      <c r="BP82" s="253"/>
      <c r="BQ82" s="250">
        <v>76</v>
      </c>
      <c r="BR82" s="255"/>
      <c r="BS82" s="898"/>
      <c r="BT82" s="899"/>
      <c r="BU82" s="899"/>
      <c r="BV82" s="899"/>
      <c r="BW82" s="899"/>
      <c r="BX82" s="899"/>
      <c r="BY82" s="899"/>
      <c r="BZ82" s="899"/>
      <c r="CA82" s="899"/>
      <c r="CB82" s="899"/>
      <c r="CC82" s="899"/>
      <c r="CD82" s="899"/>
      <c r="CE82" s="899"/>
      <c r="CF82" s="899"/>
      <c r="CG82" s="900"/>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34"/>
    </row>
    <row r="83" spans="1:131" s="235" customFormat="1" ht="26.25" customHeight="1">
      <c r="A83" s="249">
        <v>16</v>
      </c>
      <c r="B83" s="909"/>
      <c r="C83" s="910"/>
      <c r="D83" s="910"/>
      <c r="E83" s="910"/>
      <c r="F83" s="910"/>
      <c r="G83" s="910"/>
      <c r="H83" s="910"/>
      <c r="I83" s="910"/>
      <c r="J83" s="910"/>
      <c r="K83" s="910"/>
      <c r="L83" s="910"/>
      <c r="M83" s="910"/>
      <c r="N83" s="910"/>
      <c r="O83" s="910"/>
      <c r="P83" s="911"/>
      <c r="Q83" s="912"/>
      <c r="R83" s="844"/>
      <c r="S83" s="844"/>
      <c r="T83" s="844"/>
      <c r="U83" s="844"/>
      <c r="V83" s="844"/>
      <c r="W83" s="844"/>
      <c r="X83" s="844"/>
      <c r="Y83" s="844"/>
      <c r="Z83" s="844"/>
      <c r="AA83" s="844"/>
      <c r="AB83" s="844"/>
      <c r="AC83" s="844"/>
      <c r="AD83" s="844"/>
      <c r="AE83" s="844"/>
      <c r="AF83" s="844"/>
      <c r="AG83" s="844"/>
      <c r="AH83" s="844"/>
      <c r="AI83" s="844"/>
      <c r="AJ83" s="844"/>
      <c r="AK83" s="844"/>
      <c r="AL83" s="844"/>
      <c r="AM83" s="844"/>
      <c r="AN83" s="844"/>
      <c r="AO83" s="844"/>
      <c r="AP83" s="844"/>
      <c r="AQ83" s="844"/>
      <c r="AR83" s="844"/>
      <c r="AS83" s="844"/>
      <c r="AT83" s="844"/>
      <c r="AU83" s="844"/>
      <c r="AV83" s="844"/>
      <c r="AW83" s="844"/>
      <c r="AX83" s="844"/>
      <c r="AY83" s="844"/>
      <c r="AZ83" s="915"/>
      <c r="BA83" s="915"/>
      <c r="BB83" s="915"/>
      <c r="BC83" s="915"/>
      <c r="BD83" s="916"/>
      <c r="BE83" s="253"/>
      <c r="BF83" s="253"/>
      <c r="BG83" s="253"/>
      <c r="BH83" s="253"/>
      <c r="BI83" s="253"/>
      <c r="BJ83" s="253"/>
      <c r="BK83" s="253"/>
      <c r="BL83" s="253"/>
      <c r="BM83" s="253"/>
      <c r="BN83" s="253"/>
      <c r="BO83" s="253"/>
      <c r="BP83" s="253"/>
      <c r="BQ83" s="250">
        <v>77</v>
      </c>
      <c r="BR83" s="255"/>
      <c r="BS83" s="898"/>
      <c r="BT83" s="899"/>
      <c r="BU83" s="899"/>
      <c r="BV83" s="899"/>
      <c r="BW83" s="899"/>
      <c r="BX83" s="899"/>
      <c r="BY83" s="899"/>
      <c r="BZ83" s="899"/>
      <c r="CA83" s="899"/>
      <c r="CB83" s="899"/>
      <c r="CC83" s="899"/>
      <c r="CD83" s="899"/>
      <c r="CE83" s="899"/>
      <c r="CF83" s="899"/>
      <c r="CG83" s="900"/>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34"/>
    </row>
    <row r="84" spans="1:131" s="235" customFormat="1" ht="26.25" customHeight="1">
      <c r="A84" s="249">
        <v>17</v>
      </c>
      <c r="B84" s="909"/>
      <c r="C84" s="910"/>
      <c r="D84" s="910"/>
      <c r="E84" s="910"/>
      <c r="F84" s="910"/>
      <c r="G84" s="910"/>
      <c r="H84" s="910"/>
      <c r="I84" s="910"/>
      <c r="J84" s="910"/>
      <c r="K84" s="910"/>
      <c r="L84" s="910"/>
      <c r="M84" s="910"/>
      <c r="N84" s="910"/>
      <c r="O84" s="910"/>
      <c r="P84" s="911"/>
      <c r="Q84" s="912"/>
      <c r="R84" s="844"/>
      <c r="S84" s="844"/>
      <c r="T84" s="844"/>
      <c r="U84" s="844"/>
      <c r="V84" s="844"/>
      <c r="W84" s="844"/>
      <c r="X84" s="844"/>
      <c r="Y84" s="844"/>
      <c r="Z84" s="844"/>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4"/>
      <c r="AZ84" s="915"/>
      <c r="BA84" s="915"/>
      <c r="BB84" s="915"/>
      <c r="BC84" s="915"/>
      <c r="BD84" s="916"/>
      <c r="BE84" s="253"/>
      <c r="BF84" s="253"/>
      <c r="BG84" s="253"/>
      <c r="BH84" s="253"/>
      <c r="BI84" s="253"/>
      <c r="BJ84" s="253"/>
      <c r="BK84" s="253"/>
      <c r="BL84" s="253"/>
      <c r="BM84" s="253"/>
      <c r="BN84" s="253"/>
      <c r="BO84" s="253"/>
      <c r="BP84" s="253"/>
      <c r="BQ84" s="250">
        <v>78</v>
      </c>
      <c r="BR84" s="255"/>
      <c r="BS84" s="898"/>
      <c r="BT84" s="899"/>
      <c r="BU84" s="899"/>
      <c r="BV84" s="899"/>
      <c r="BW84" s="899"/>
      <c r="BX84" s="899"/>
      <c r="BY84" s="899"/>
      <c r="BZ84" s="899"/>
      <c r="CA84" s="899"/>
      <c r="CB84" s="899"/>
      <c r="CC84" s="899"/>
      <c r="CD84" s="899"/>
      <c r="CE84" s="899"/>
      <c r="CF84" s="899"/>
      <c r="CG84" s="900"/>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34"/>
    </row>
    <row r="85" spans="1:131" s="235" customFormat="1" ht="26.25" customHeight="1">
      <c r="A85" s="249">
        <v>18</v>
      </c>
      <c r="B85" s="909"/>
      <c r="C85" s="910"/>
      <c r="D85" s="910"/>
      <c r="E85" s="910"/>
      <c r="F85" s="910"/>
      <c r="G85" s="910"/>
      <c r="H85" s="910"/>
      <c r="I85" s="910"/>
      <c r="J85" s="910"/>
      <c r="K85" s="910"/>
      <c r="L85" s="910"/>
      <c r="M85" s="910"/>
      <c r="N85" s="910"/>
      <c r="O85" s="910"/>
      <c r="P85" s="911"/>
      <c r="Q85" s="912"/>
      <c r="R85" s="844"/>
      <c r="S85" s="844"/>
      <c r="T85" s="844"/>
      <c r="U85" s="844"/>
      <c r="V85" s="844"/>
      <c r="W85" s="844"/>
      <c r="X85" s="844"/>
      <c r="Y85" s="844"/>
      <c r="Z85" s="844"/>
      <c r="AA85" s="844"/>
      <c r="AB85" s="844"/>
      <c r="AC85" s="844"/>
      <c r="AD85" s="844"/>
      <c r="AE85" s="844"/>
      <c r="AF85" s="844"/>
      <c r="AG85" s="844"/>
      <c r="AH85" s="844"/>
      <c r="AI85" s="844"/>
      <c r="AJ85" s="844"/>
      <c r="AK85" s="844"/>
      <c r="AL85" s="844"/>
      <c r="AM85" s="844"/>
      <c r="AN85" s="844"/>
      <c r="AO85" s="844"/>
      <c r="AP85" s="844"/>
      <c r="AQ85" s="844"/>
      <c r="AR85" s="844"/>
      <c r="AS85" s="844"/>
      <c r="AT85" s="844"/>
      <c r="AU85" s="844"/>
      <c r="AV85" s="844"/>
      <c r="AW85" s="844"/>
      <c r="AX85" s="844"/>
      <c r="AY85" s="844"/>
      <c r="AZ85" s="915"/>
      <c r="BA85" s="915"/>
      <c r="BB85" s="915"/>
      <c r="BC85" s="915"/>
      <c r="BD85" s="916"/>
      <c r="BE85" s="253"/>
      <c r="BF85" s="253"/>
      <c r="BG85" s="253"/>
      <c r="BH85" s="253"/>
      <c r="BI85" s="253"/>
      <c r="BJ85" s="253"/>
      <c r="BK85" s="253"/>
      <c r="BL85" s="253"/>
      <c r="BM85" s="253"/>
      <c r="BN85" s="253"/>
      <c r="BO85" s="253"/>
      <c r="BP85" s="253"/>
      <c r="BQ85" s="250">
        <v>79</v>
      </c>
      <c r="BR85" s="255"/>
      <c r="BS85" s="898"/>
      <c r="BT85" s="899"/>
      <c r="BU85" s="899"/>
      <c r="BV85" s="899"/>
      <c r="BW85" s="899"/>
      <c r="BX85" s="899"/>
      <c r="BY85" s="899"/>
      <c r="BZ85" s="899"/>
      <c r="CA85" s="899"/>
      <c r="CB85" s="899"/>
      <c r="CC85" s="899"/>
      <c r="CD85" s="899"/>
      <c r="CE85" s="899"/>
      <c r="CF85" s="899"/>
      <c r="CG85" s="900"/>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34"/>
    </row>
    <row r="86" spans="1:131" s="235" customFormat="1" ht="26.25" customHeight="1">
      <c r="A86" s="249">
        <v>19</v>
      </c>
      <c r="B86" s="909"/>
      <c r="C86" s="910"/>
      <c r="D86" s="910"/>
      <c r="E86" s="910"/>
      <c r="F86" s="910"/>
      <c r="G86" s="910"/>
      <c r="H86" s="910"/>
      <c r="I86" s="910"/>
      <c r="J86" s="910"/>
      <c r="K86" s="910"/>
      <c r="L86" s="910"/>
      <c r="M86" s="910"/>
      <c r="N86" s="910"/>
      <c r="O86" s="910"/>
      <c r="P86" s="911"/>
      <c r="Q86" s="912"/>
      <c r="R86" s="844"/>
      <c r="S86" s="844"/>
      <c r="T86" s="844"/>
      <c r="U86" s="844"/>
      <c r="V86" s="844"/>
      <c r="W86" s="844"/>
      <c r="X86" s="844"/>
      <c r="Y86" s="844"/>
      <c r="Z86" s="844"/>
      <c r="AA86" s="844"/>
      <c r="AB86" s="844"/>
      <c r="AC86" s="844"/>
      <c r="AD86" s="844"/>
      <c r="AE86" s="844"/>
      <c r="AF86" s="844"/>
      <c r="AG86" s="844"/>
      <c r="AH86" s="844"/>
      <c r="AI86" s="844"/>
      <c r="AJ86" s="844"/>
      <c r="AK86" s="844"/>
      <c r="AL86" s="844"/>
      <c r="AM86" s="844"/>
      <c r="AN86" s="844"/>
      <c r="AO86" s="844"/>
      <c r="AP86" s="844"/>
      <c r="AQ86" s="844"/>
      <c r="AR86" s="844"/>
      <c r="AS86" s="844"/>
      <c r="AT86" s="844"/>
      <c r="AU86" s="844"/>
      <c r="AV86" s="844"/>
      <c r="AW86" s="844"/>
      <c r="AX86" s="844"/>
      <c r="AY86" s="844"/>
      <c r="AZ86" s="915"/>
      <c r="BA86" s="915"/>
      <c r="BB86" s="915"/>
      <c r="BC86" s="915"/>
      <c r="BD86" s="916"/>
      <c r="BE86" s="253"/>
      <c r="BF86" s="253"/>
      <c r="BG86" s="253"/>
      <c r="BH86" s="253"/>
      <c r="BI86" s="253"/>
      <c r="BJ86" s="253"/>
      <c r="BK86" s="253"/>
      <c r="BL86" s="253"/>
      <c r="BM86" s="253"/>
      <c r="BN86" s="253"/>
      <c r="BO86" s="253"/>
      <c r="BP86" s="253"/>
      <c r="BQ86" s="250">
        <v>80</v>
      </c>
      <c r="BR86" s="255"/>
      <c r="BS86" s="898"/>
      <c r="BT86" s="899"/>
      <c r="BU86" s="899"/>
      <c r="BV86" s="899"/>
      <c r="BW86" s="899"/>
      <c r="BX86" s="899"/>
      <c r="BY86" s="899"/>
      <c r="BZ86" s="899"/>
      <c r="CA86" s="899"/>
      <c r="CB86" s="899"/>
      <c r="CC86" s="899"/>
      <c r="CD86" s="899"/>
      <c r="CE86" s="899"/>
      <c r="CF86" s="899"/>
      <c r="CG86" s="900"/>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34"/>
    </row>
    <row r="87" spans="1:131" s="235" customFormat="1" ht="26.25" customHeight="1">
      <c r="A87" s="257">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253"/>
      <c r="BF87" s="253"/>
      <c r="BG87" s="253"/>
      <c r="BH87" s="253"/>
      <c r="BI87" s="253"/>
      <c r="BJ87" s="253"/>
      <c r="BK87" s="253"/>
      <c r="BL87" s="253"/>
      <c r="BM87" s="253"/>
      <c r="BN87" s="253"/>
      <c r="BO87" s="253"/>
      <c r="BP87" s="253"/>
      <c r="BQ87" s="250">
        <v>81</v>
      </c>
      <c r="BR87" s="255"/>
      <c r="BS87" s="898"/>
      <c r="BT87" s="899"/>
      <c r="BU87" s="899"/>
      <c r="BV87" s="899"/>
      <c r="BW87" s="899"/>
      <c r="BX87" s="899"/>
      <c r="BY87" s="899"/>
      <c r="BZ87" s="899"/>
      <c r="CA87" s="899"/>
      <c r="CB87" s="899"/>
      <c r="CC87" s="899"/>
      <c r="CD87" s="899"/>
      <c r="CE87" s="899"/>
      <c r="CF87" s="899"/>
      <c r="CG87" s="900"/>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34"/>
    </row>
    <row r="88" spans="1:131" s="235" customFormat="1" ht="26.25" customHeight="1" thickBot="1">
      <c r="A88" s="252" t="s">
        <v>371</v>
      </c>
      <c r="B88" s="801" t="s">
        <v>397</v>
      </c>
      <c r="C88" s="802"/>
      <c r="D88" s="802"/>
      <c r="E88" s="802"/>
      <c r="F88" s="802"/>
      <c r="G88" s="802"/>
      <c r="H88" s="802"/>
      <c r="I88" s="802"/>
      <c r="J88" s="802"/>
      <c r="K88" s="802"/>
      <c r="L88" s="802"/>
      <c r="M88" s="802"/>
      <c r="N88" s="802"/>
      <c r="O88" s="802"/>
      <c r="P88" s="803"/>
      <c r="Q88" s="866"/>
      <c r="R88" s="867"/>
      <c r="S88" s="867"/>
      <c r="T88" s="867"/>
      <c r="U88" s="867"/>
      <c r="V88" s="867"/>
      <c r="W88" s="867"/>
      <c r="X88" s="867"/>
      <c r="Y88" s="867"/>
      <c r="Z88" s="867"/>
      <c r="AA88" s="867"/>
      <c r="AB88" s="867"/>
      <c r="AC88" s="867"/>
      <c r="AD88" s="867"/>
      <c r="AE88" s="867"/>
      <c r="AF88" s="870">
        <v>12083</v>
      </c>
      <c r="AG88" s="870"/>
      <c r="AH88" s="870"/>
      <c r="AI88" s="870"/>
      <c r="AJ88" s="870"/>
      <c r="AK88" s="867"/>
      <c r="AL88" s="867"/>
      <c r="AM88" s="867"/>
      <c r="AN88" s="867"/>
      <c r="AO88" s="867"/>
      <c r="AP88" s="870">
        <v>19798</v>
      </c>
      <c r="AQ88" s="870"/>
      <c r="AR88" s="870"/>
      <c r="AS88" s="870"/>
      <c r="AT88" s="870"/>
      <c r="AU88" s="870">
        <v>7132</v>
      </c>
      <c r="AV88" s="870"/>
      <c r="AW88" s="870"/>
      <c r="AX88" s="870"/>
      <c r="AY88" s="870"/>
      <c r="AZ88" s="882"/>
      <c r="BA88" s="882"/>
      <c r="BB88" s="882"/>
      <c r="BC88" s="882"/>
      <c r="BD88" s="883"/>
      <c r="BE88" s="253"/>
      <c r="BF88" s="253"/>
      <c r="BG88" s="253"/>
      <c r="BH88" s="253"/>
      <c r="BI88" s="253"/>
      <c r="BJ88" s="253"/>
      <c r="BK88" s="253"/>
      <c r="BL88" s="253"/>
      <c r="BM88" s="253"/>
      <c r="BN88" s="253"/>
      <c r="BO88" s="253"/>
      <c r="BP88" s="253"/>
      <c r="BQ88" s="250">
        <v>82</v>
      </c>
      <c r="BR88" s="255"/>
      <c r="BS88" s="898"/>
      <c r="BT88" s="899"/>
      <c r="BU88" s="899"/>
      <c r="BV88" s="899"/>
      <c r="BW88" s="899"/>
      <c r="BX88" s="899"/>
      <c r="BY88" s="899"/>
      <c r="BZ88" s="899"/>
      <c r="CA88" s="899"/>
      <c r="CB88" s="899"/>
      <c r="CC88" s="899"/>
      <c r="CD88" s="899"/>
      <c r="CE88" s="899"/>
      <c r="CF88" s="899"/>
      <c r="CG88" s="900"/>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34"/>
    </row>
    <row r="89" spans="1:131" s="235" customFormat="1" ht="26.25" hidden="1" customHeight="1">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98"/>
      <c r="BT89" s="899"/>
      <c r="BU89" s="899"/>
      <c r="BV89" s="899"/>
      <c r="BW89" s="899"/>
      <c r="BX89" s="899"/>
      <c r="BY89" s="899"/>
      <c r="BZ89" s="899"/>
      <c r="CA89" s="899"/>
      <c r="CB89" s="899"/>
      <c r="CC89" s="899"/>
      <c r="CD89" s="899"/>
      <c r="CE89" s="899"/>
      <c r="CF89" s="899"/>
      <c r="CG89" s="900"/>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34"/>
    </row>
    <row r="90" spans="1:131" s="235" customFormat="1" ht="26.25" hidden="1" customHeight="1">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98"/>
      <c r="BT90" s="899"/>
      <c r="BU90" s="899"/>
      <c r="BV90" s="899"/>
      <c r="BW90" s="899"/>
      <c r="BX90" s="899"/>
      <c r="BY90" s="899"/>
      <c r="BZ90" s="899"/>
      <c r="CA90" s="899"/>
      <c r="CB90" s="899"/>
      <c r="CC90" s="899"/>
      <c r="CD90" s="899"/>
      <c r="CE90" s="899"/>
      <c r="CF90" s="899"/>
      <c r="CG90" s="900"/>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34"/>
    </row>
    <row r="91" spans="1:131" s="235" customFormat="1" ht="26.25" hidden="1" customHeight="1">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98"/>
      <c r="BT91" s="899"/>
      <c r="BU91" s="899"/>
      <c r="BV91" s="899"/>
      <c r="BW91" s="899"/>
      <c r="BX91" s="899"/>
      <c r="BY91" s="899"/>
      <c r="BZ91" s="899"/>
      <c r="CA91" s="899"/>
      <c r="CB91" s="899"/>
      <c r="CC91" s="899"/>
      <c r="CD91" s="899"/>
      <c r="CE91" s="899"/>
      <c r="CF91" s="899"/>
      <c r="CG91" s="900"/>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34"/>
    </row>
    <row r="92" spans="1:131" s="235" customFormat="1" ht="26.25" hidden="1" customHeight="1">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98"/>
      <c r="BT92" s="899"/>
      <c r="BU92" s="899"/>
      <c r="BV92" s="899"/>
      <c r="BW92" s="899"/>
      <c r="BX92" s="899"/>
      <c r="BY92" s="899"/>
      <c r="BZ92" s="899"/>
      <c r="CA92" s="899"/>
      <c r="CB92" s="899"/>
      <c r="CC92" s="899"/>
      <c r="CD92" s="899"/>
      <c r="CE92" s="899"/>
      <c r="CF92" s="899"/>
      <c r="CG92" s="900"/>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34"/>
    </row>
    <row r="93" spans="1:131" s="235" customFormat="1" ht="26.25" hidden="1" customHeight="1">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98"/>
      <c r="BT93" s="899"/>
      <c r="BU93" s="899"/>
      <c r="BV93" s="899"/>
      <c r="BW93" s="899"/>
      <c r="BX93" s="899"/>
      <c r="BY93" s="899"/>
      <c r="BZ93" s="899"/>
      <c r="CA93" s="899"/>
      <c r="CB93" s="899"/>
      <c r="CC93" s="899"/>
      <c r="CD93" s="899"/>
      <c r="CE93" s="899"/>
      <c r="CF93" s="899"/>
      <c r="CG93" s="900"/>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34"/>
    </row>
    <row r="94" spans="1:131" s="235" customFormat="1" ht="26.25" hidden="1" customHeight="1">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98"/>
      <c r="BT94" s="899"/>
      <c r="BU94" s="899"/>
      <c r="BV94" s="899"/>
      <c r="BW94" s="899"/>
      <c r="BX94" s="899"/>
      <c r="BY94" s="899"/>
      <c r="BZ94" s="899"/>
      <c r="CA94" s="899"/>
      <c r="CB94" s="899"/>
      <c r="CC94" s="899"/>
      <c r="CD94" s="899"/>
      <c r="CE94" s="899"/>
      <c r="CF94" s="899"/>
      <c r="CG94" s="900"/>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34"/>
    </row>
    <row r="95" spans="1:131" s="235" customFormat="1" ht="26.25" hidden="1" customHeight="1">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98"/>
      <c r="BT95" s="899"/>
      <c r="BU95" s="899"/>
      <c r="BV95" s="899"/>
      <c r="BW95" s="899"/>
      <c r="BX95" s="899"/>
      <c r="BY95" s="899"/>
      <c r="BZ95" s="899"/>
      <c r="CA95" s="899"/>
      <c r="CB95" s="899"/>
      <c r="CC95" s="899"/>
      <c r="CD95" s="899"/>
      <c r="CE95" s="899"/>
      <c r="CF95" s="899"/>
      <c r="CG95" s="900"/>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34"/>
    </row>
    <row r="96" spans="1:131" s="235" customFormat="1" ht="26.25" hidden="1" customHeight="1">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98"/>
      <c r="BT96" s="899"/>
      <c r="BU96" s="899"/>
      <c r="BV96" s="899"/>
      <c r="BW96" s="899"/>
      <c r="BX96" s="899"/>
      <c r="BY96" s="899"/>
      <c r="BZ96" s="899"/>
      <c r="CA96" s="899"/>
      <c r="CB96" s="899"/>
      <c r="CC96" s="899"/>
      <c r="CD96" s="899"/>
      <c r="CE96" s="899"/>
      <c r="CF96" s="899"/>
      <c r="CG96" s="900"/>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34"/>
    </row>
    <row r="97" spans="1:131" s="235" customFormat="1" ht="26.25" hidden="1" customHeight="1">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98"/>
      <c r="BT97" s="899"/>
      <c r="BU97" s="899"/>
      <c r="BV97" s="899"/>
      <c r="BW97" s="899"/>
      <c r="BX97" s="899"/>
      <c r="BY97" s="899"/>
      <c r="BZ97" s="899"/>
      <c r="CA97" s="899"/>
      <c r="CB97" s="899"/>
      <c r="CC97" s="899"/>
      <c r="CD97" s="899"/>
      <c r="CE97" s="899"/>
      <c r="CF97" s="899"/>
      <c r="CG97" s="900"/>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34"/>
    </row>
    <row r="98" spans="1:131" s="235" customFormat="1" ht="26.25" hidden="1" customHeight="1">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98"/>
      <c r="BT98" s="899"/>
      <c r="BU98" s="899"/>
      <c r="BV98" s="899"/>
      <c r="BW98" s="899"/>
      <c r="BX98" s="899"/>
      <c r="BY98" s="899"/>
      <c r="BZ98" s="899"/>
      <c r="CA98" s="899"/>
      <c r="CB98" s="899"/>
      <c r="CC98" s="899"/>
      <c r="CD98" s="899"/>
      <c r="CE98" s="899"/>
      <c r="CF98" s="899"/>
      <c r="CG98" s="900"/>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34"/>
    </row>
    <row r="99" spans="1:131" s="235" customFormat="1" ht="26.25" hidden="1" customHeight="1">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98"/>
      <c r="BT99" s="899"/>
      <c r="BU99" s="899"/>
      <c r="BV99" s="899"/>
      <c r="BW99" s="899"/>
      <c r="BX99" s="899"/>
      <c r="BY99" s="899"/>
      <c r="BZ99" s="899"/>
      <c r="CA99" s="899"/>
      <c r="CB99" s="899"/>
      <c r="CC99" s="899"/>
      <c r="CD99" s="899"/>
      <c r="CE99" s="899"/>
      <c r="CF99" s="899"/>
      <c r="CG99" s="900"/>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34"/>
    </row>
    <row r="100" spans="1:131" s="235" customFormat="1" ht="26.25" hidden="1" customHeight="1">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98"/>
      <c r="BT100" s="899"/>
      <c r="BU100" s="899"/>
      <c r="BV100" s="899"/>
      <c r="BW100" s="899"/>
      <c r="BX100" s="899"/>
      <c r="BY100" s="899"/>
      <c r="BZ100" s="899"/>
      <c r="CA100" s="899"/>
      <c r="CB100" s="899"/>
      <c r="CC100" s="899"/>
      <c r="CD100" s="899"/>
      <c r="CE100" s="899"/>
      <c r="CF100" s="899"/>
      <c r="CG100" s="900"/>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34"/>
    </row>
    <row r="101" spans="1:131" s="235" customFormat="1" ht="26.25" hidden="1" customHeight="1">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98"/>
      <c r="BT101" s="899"/>
      <c r="BU101" s="899"/>
      <c r="BV101" s="899"/>
      <c r="BW101" s="899"/>
      <c r="BX101" s="899"/>
      <c r="BY101" s="899"/>
      <c r="BZ101" s="899"/>
      <c r="CA101" s="899"/>
      <c r="CB101" s="899"/>
      <c r="CC101" s="899"/>
      <c r="CD101" s="899"/>
      <c r="CE101" s="899"/>
      <c r="CF101" s="899"/>
      <c r="CG101" s="900"/>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34"/>
    </row>
    <row r="102" spans="1:131" s="235" customFormat="1" ht="26.25" customHeight="1" thickBot="1">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371</v>
      </c>
      <c r="BR102" s="801" t="s">
        <v>398</v>
      </c>
      <c r="BS102" s="802"/>
      <c r="BT102" s="802"/>
      <c r="BU102" s="802"/>
      <c r="BV102" s="802"/>
      <c r="BW102" s="802"/>
      <c r="BX102" s="802"/>
      <c r="BY102" s="802"/>
      <c r="BZ102" s="802"/>
      <c r="CA102" s="802"/>
      <c r="CB102" s="802"/>
      <c r="CC102" s="802"/>
      <c r="CD102" s="802"/>
      <c r="CE102" s="802"/>
      <c r="CF102" s="802"/>
      <c r="CG102" s="803"/>
      <c r="CH102" s="927"/>
      <c r="CI102" s="928"/>
      <c r="CJ102" s="928"/>
      <c r="CK102" s="928"/>
      <c r="CL102" s="929"/>
      <c r="CM102" s="927"/>
      <c r="CN102" s="928"/>
      <c r="CO102" s="928"/>
      <c r="CP102" s="928"/>
      <c r="CQ102" s="929"/>
      <c r="CR102" s="930"/>
      <c r="CS102" s="885"/>
      <c r="CT102" s="885"/>
      <c r="CU102" s="885"/>
      <c r="CV102" s="931"/>
      <c r="CW102" s="930"/>
      <c r="CX102" s="885"/>
      <c r="CY102" s="885"/>
      <c r="CZ102" s="885"/>
      <c r="DA102" s="931"/>
      <c r="DB102" s="930"/>
      <c r="DC102" s="885"/>
      <c r="DD102" s="885"/>
      <c r="DE102" s="885"/>
      <c r="DF102" s="931"/>
      <c r="DG102" s="930"/>
      <c r="DH102" s="885"/>
      <c r="DI102" s="885"/>
      <c r="DJ102" s="885"/>
      <c r="DK102" s="931"/>
      <c r="DL102" s="930"/>
      <c r="DM102" s="885"/>
      <c r="DN102" s="885"/>
      <c r="DO102" s="885"/>
      <c r="DP102" s="931"/>
      <c r="DQ102" s="930"/>
      <c r="DR102" s="885"/>
      <c r="DS102" s="885"/>
      <c r="DT102" s="885"/>
      <c r="DU102" s="931"/>
      <c r="DV102" s="954"/>
      <c r="DW102" s="955"/>
      <c r="DX102" s="955"/>
      <c r="DY102" s="955"/>
      <c r="DZ102" s="956"/>
      <c r="EA102" s="234"/>
    </row>
    <row r="103" spans="1:131" s="235" customFormat="1" ht="26.25" customHeight="1">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57" t="s">
        <v>399</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234"/>
    </row>
    <row r="104" spans="1:131" s="235" customFormat="1" ht="26.25" customHeight="1">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58" t="s">
        <v>400</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234"/>
    </row>
    <row r="105" spans="1:131" s="235" customFormat="1" ht="11.25" customHeight="1">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c r="A107" s="263" t="s">
        <v>401</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402</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c r="A108" s="959" t="s">
        <v>403</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404</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234" customFormat="1" ht="26.25" customHeight="1">
      <c r="A109" s="952" t="s">
        <v>405</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406</v>
      </c>
      <c r="AB109" s="933"/>
      <c r="AC109" s="933"/>
      <c r="AD109" s="933"/>
      <c r="AE109" s="934"/>
      <c r="AF109" s="932" t="s">
        <v>298</v>
      </c>
      <c r="AG109" s="933"/>
      <c r="AH109" s="933"/>
      <c r="AI109" s="933"/>
      <c r="AJ109" s="934"/>
      <c r="AK109" s="932" t="s">
        <v>297</v>
      </c>
      <c r="AL109" s="933"/>
      <c r="AM109" s="933"/>
      <c r="AN109" s="933"/>
      <c r="AO109" s="934"/>
      <c r="AP109" s="932" t="s">
        <v>407</v>
      </c>
      <c r="AQ109" s="933"/>
      <c r="AR109" s="933"/>
      <c r="AS109" s="933"/>
      <c r="AT109" s="935"/>
      <c r="AU109" s="952" t="s">
        <v>405</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406</v>
      </c>
      <c r="BR109" s="933"/>
      <c r="BS109" s="933"/>
      <c r="BT109" s="933"/>
      <c r="BU109" s="934"/>
      <c r="BV109" s="932" t="s">
        <v>298</v>
      </c>
      <c r="BW109" s="933"/>
      <c r="BX109" s="933"/>
      <c r="BY109" s="933"/>
      <c r="BZ109" s="934"/>
      <c r="CA109" s="932" t="s">
        <v>297</v>
      </c>
      <c r="CB109" s="933"/>
      <c r="CC109" s="933"/>
      <c r="CD109" s="933"/>
      <c r="CE109" s="934"/>
      <c r="CF109" s="953" t="s">
        <v>407</v>
      </c>
      <c r="CG109" s="953"/>
      <c r="CH109" s="953"/>
      <c r="CI109" s="953"/>
      <c r="CJ109" s="953"/>
      <c r="CK109" s="932" t="s">
        <v>408</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406</v>
      </c>
      <c r="DH109" s="933"/>
      <c r="DI109" s="933"/>
      <c r="DJ109" s="933"/>
      <c r="DK109" s="934"/>
      <c r="DL109" s="932" t="s">
        <v>298</v>
      </c>
      <c r="DM109" s="933"/>
      <c r="DN109" s="933"/>
      <c r="DO109" s="933"/>
      <c r="DP109" s="934"/>
      <c r="DQ109" s="932" t="s">
        <v>297</v>
      </c>
      <c r="DR109" s="933"/>
      <c r="DS109" s="933"/>
      <c r="DT109" s="933"/>
      <c r="DU109" s="934"/>
      <c r="DV109" s="932" t="s">
        <v>407</v>
      </c>
      <c r="DW109" s="933"/>
      <c r="DX109" s="933"/>
      <c r="DY109" s="933"/>
      <c r="DZ109" s="935"/>
    </row>
    <row r="110" spans="1:131" s="234" customFormat="1" ht="26.25" customHeight="1">
      <c r="A110" s="936" t="s">
        <v>409</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104950266</v>
      </c>
      <c r="AB110" s="940"/>
      <c r="AC110" s="940"/>
      <c r="AD110" s="940"/>
      <c r="AE110" s="941"/>
      <c r="AF110" s="942">
        <v>102843882</v>
      </c>
      <c r="AG110" s="940"/>
      <c r="AH110" s="940"/>
      <c r="AI110" s="940"/>
      <c r="AJ110" s="941"/>
      <c r="AK110" s="942">
        <v>102663313</v>
      </c>
      <c r="AL110" s="940"/>
      <c r="AM110" s="940"/>
      <c r="AN110" s="940"/>
      <c r="AO110" s="941"/>
      <c r="AP110" s="943">
        <v>32</v>
      </c>
      <c r="AQ110" s="944"/>
      <c r="AR110" s="944"/>
      <c r="AS110" s="944"/>
      <c r="AT110" s="945"/>
      <c r="AU110" s="946" t="s">
        <v>71</v>
      </c>
      <c r="AV110" s="947"/>
      <c r="AW110" s="947"/>
      <c r="AX110" s="947"/>
      <c r="AY110" s="947"/>
      <c r="AZ110" s="988" t="s">
        <v>410</v>
      </c>
      <c r="BA110" s="937"/>
      <c r="BB110" s="937"/>
      <c r="BC110" s="937"/>
      <c r="BD110" s="937"/>
      <c r="BE110" s="937"/>
      <c r="BF110" s="937"/>
      <c r="BG110" s="937"/>
      <c r="BH110" s="937"/>
      <c r="BI110" s="937"/>
      <c r="BJ110" s="937"/>
      <c r="BK110" s="937"/>
      <c r="BL110" s="937"/>
      <c r="BM110" s="937"/>
      <c r="BN110" s="937"/>
      <c r="BO110" s="937"/>
      <c r="BP110" s="938"/>
      <c r="BQ110" s="974">
        <v>1232904804</v>
      </c>
      <c r="BR110" s="975"/>
      <c r="BS110" s="975"/>
      <c r="BT110" s="975"/>
      <c r="BU110" s="975"/>
      <c r="BV110" s="975">
        <v>1251341766</v>
      </c>
      <c r="BW110" s="975"/>
      <c r="BX110" s="975"/>
      <c r="BY110" s="975"/>
      <c r="BZ110" s="975"/>
      <c r="CA110" s="975">
        <v>1251038534</v>
      </c>
      <c r="CB110" s="975"/>
      <c r="CC110" s="975"/>
      <c r="CD110" s="975"/>
      <c r="CE110" s="975"/>
      <c r="CF110" s="989">
        <v>390.5</v>
      </c>
      <c r="CG110" s="990"/>
      <c r="CH110" s="990"/>
      <c r="CI110" s="990"/>
      <c r="CJ110" s="990"/>
      <c r="CK110" s="991" t="s">
        <v>411</v>
      </c>
      <c r="CL110" s="992"/>
      <c r="CM110" s="971" t="s">
        <v>412</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119</v>
      </c>
      <c r="DH110" s="975"/>
      <c r="DI110" s="975"/>
      <c r="DJ110" s="975"/>
      <c r="DK110" s="975"/>
      <c r="DL110" s="975" t="s">
        <v>119</v>
      </c>
      <c r="DM110" s="975"/>
      <c r="DN110" s="975"/>
      <c r="DO110" s="975"/>
      <c r="DP110" s="975"/>
      <c r="DQ110" s="975" t="s">
        <v>119</v>
      </c>
      <c r="DR110" s="975"/>
      <c r="DS110" s="975"/>
      <c r="DT110" s="975"/>
      <c r="DU110" s="975"/>
      <c r="DV110" s="976" t="s">
        <v>413</v>
      </c>
      <c r="DW110" s="976"/>
      <c r="DX110" s="976"/>
      <c r="DY110" s="976"/>
      <c r="DZ110" s="977"/>
    </row>
    <row r="111" spans="1:131" s="234" customFormat="1" ht="26.25" customHeight="1">
      <c r="A111" s="978" t="s">
        <v>414</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119</v>
      </c>
      <c r="AB111" s="982"/>
      <c r="AC111" s="982"/>
      <c r="AD111" s="982"/>
      <c r="AE111" s="983"/>
      <c r="AF111" s="984" t="s">
        <v>119</v>
      </c>
      <c r="AG111" s="982"/>
      <c r="AH111" s="982"/>
      <c r="AI111" s="982"/>
      <c r="AJ111" s="983"/>
      <c r="AK111" s="984" t="s">
        <v>119</v>
      </c>
      <c r="AL111" s="982"/>
      <c r="AM111" s="982"/>
      <c r="AN111" s="982"/>
      <c r="AO111" s="983"/>
      <c r="AP111" s="985" t="s">
        <v>119</v>
      </c>
      <c r="AQ111" s="986"/>
      <c r="AR111" s="986"/>
      <c r="AS111" s="986"/>
      <c r="AT111" s="987"/>
      <c r="AU111" s="948"/>
      <c r="AV111" s="949"/>
      <c r="AW111" s="949"/>
      <c r="AX111" s="949"/>
      <c r="AY111" s="949"/>
      <c r="AZ111" s="997" t="s">
        <v>415</v>
      </c>
      <c r="BA111" s="998"/>
      <c r="BB111" s="998"/>
      <c r="BC111" s="998"/>
      <c r="BD111" s="998"/>
      <c r="BE111" s="998"/>
      <c r="BF111" s="998"/>
      <c r="BG111" s="998"/>
      <c r="BH111" s="998"/>
      <c r="BI111" s="998"/>
      <c r="BJ111" s="998"/>
      <c r="BK111" s="998"/>
      <c r="BL111" s="998"/>
      <c r="BM111" s="998"/>
      <c r="BN111" s="998"/>
      <c r="BO111" s="998"/>
      <c r="BP111" s="999"/>
      <c r="BQ111" s="967">
        <v>1362026</v>
      </c>
      <c r="BR111" s="968"/>
      <c r="BS111" s="968"/>
      <c r="BT111" s="968"/>
      <c r="BU111" s="968"/>
      <c r="BV111" s="968">
        <v>751590</v>
      </c>
      <c r="BW111" s="968"/>
      <c r="BX111" s="968"/>
      <c r="BY111" s="968"/>
      <c r="BZ111" s="968"/>
      <c r="CA111" s="968">
        <v>386043</v>
      </c>
      <c r="CB111" s="968"/>
      <c r="CC111" s="968"/>
      <c r="CD111" s="968"/>
      <c r="CE111" s="968"/>
      <c r="CF111" s="962">
        <v>0.1</v>
      </c>
      <c r="CG111" s="963"/>
      <c r="CH111" s="963"/>
      <c r="CI111" s="963"/>
      <c r="CJ111" s="963"/>
      <c r="CK111" s="993"/>
      <c r="CL111" s="994"/>
      <c r="CM111" s="964" t="s">
        <v>416</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119</v>
      </c>
      <c r="DH111" s="968"/>
      <c r="DI111" s="968"/>
      <c r="DJ111" s="968"/>
      <c r="DK111" s="968"/>
      <c r="DL111" s="968" t="s">
        <v>413</v>
      </c>
      <c r="DM111" s="968"/>
      <c r="DN111" s="968"/>
      <c r="DO111" s="968"/>
      <c r="DP111" s="968"/>
      <c r="DQ111" s="968" t="s">
        <v>119</v>
      </c>
      <c r="DR111" s="968"/>
      <c r="DS111" s="968"/>
      <c r="DT111" s="968"/>
      <c r="DU111" s="968"/>
      <c r="DV111" s="969" t="s">
        <v>119</v>
      </c>
      <c r="DW111" s="969"/>
      <c r="DX111" s="969"/>
      <c r="DY111" s="969"/>
      <c r="DZ111" s="970"/>
    </row>
    <row r="112" spans="1:131" s="234" customFormat="1" ht="26.25" customHeight="1">
      <c r="A112" s="1007" t="s">
        <v>417</v>
      </c>
      <c r="B112" s="1008"/>
      <c r="C112" s="998" t="s">
        <v>418</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0">
        <v>1666667</v>
      </c>
      <c r="AB112" s="1001"/>
      <c r="AC112" s="1001"/>
      <c r="AD112" s="1001"/>
      <c r="AE112" s="1002"/>
      <c r="AF112" s="1003">
        <v>2000000</v>
      </c>
      <c r="AG112" s="1001"/>
      <c r="AH112" s="1001"/>
      <c r="AI112" s="1001"/>
      <c r="AJ112" s="1002"/>
      <c r="AK112" s="1003">
        <v>2666667</v>
      </c>
      <c r="AL112" s="1001"/>
      <c r="AM112" s="1001"/>
      <c r="AN112" s="1001"/>
      <c r="AO112" s="1002"/>
      <c r="AP112" s="1004">
        <v>0.8</v>
      </c>
      <c r="AQ112" s="1005"/>
      <c r="AR112" s="1005"/>
      <c r="AS112" s="1005"/>
      <c r="AT112" s="1006"/>
      <c r="AU112" s="948"/>
      <c r="AV112" s="949"/>
      <c r="AW112" s="949"/>
      <c r="AX112" s="949"/>
      <c r="AY112" s="949"/>
      <c r="AZ112" s="997" t="s">
        <v>419</v>
      </c>
      <c r="BA112" s="998"/>
      <c r="BB112" s="998"/>
      <c r="BC112" s="998"/>
      <c r="BD112" s="998"/>
      <c r="BE112" s="998"/>
      <c r="BF112" s="998"/>
      <c r="BG112" s="998"/>
      <c r="BH112" s="998"/>
      <c r="BI112" s="998"/>
      <c r="BJ112" s="998"/>
      <c r="BK112" s="998"/>
      <c r="BL112" s="998"/>
      <c r="BM112" s="998"/>
      <c r="BN112" s="998"/>
      <c r="BO112" s="998"/>
      <c r="BP112" s="999"/>
      <c r="BQ112" s="967">
        <v>2573351</v>
      </c>
      <c r="BR112" s="968"/>
      <c r="BS112" s="968"/>
      <c r="BT112" s="968"/>
      <c r="BU112" s="968"/>
      <c r="BV112" s="968">
        <v>3613889</v>
      </c>
      <c r="BW112" s="968"/>
      <c r="BX112" s="968"/>
      <c r="BY112" s="968"/>
      <c r="BZ112" s="968"/>
      <c r="CA112" s="968">
        <v>4080474</v>
      </c>
      <c r="CB112" s="968"/>
      <c r="CC112" s="968"/>
      <c r="CD112" s="968"/>
      <c r="CE112" s="968"/>
      <c r="CF112" s="962">
        <v>1.3</v>
      </c>
      <c r="CG112" s="963"/>
      <c r="CH112" s="963"/>
      <c r="CI112" s="963"/>
      <c r="CJ112" s="963"/>
      <c r="CK112" s="993"/>
      <c r="CL112" s="994"/>
      <c r="CM112" s="964" t="s">
        <v>420</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v>528585</v>
      </c>
      <c r="DH112" s="968"/>
      <c r="DI112" s="968"/>
      <c r="DJ112" s="968"/>
      <c r="DK112" s="968"/>
      <c r="DL112" s="968">
        <v>301754</v>
      </c>
      <c r="DM112" s="968"/>
      <c r="DN112" s="968"/>
      <c r="DO112" s="968"/>
      <c r="DP112" s="968"/>
      <c r="DQ112" s="968">
        <v>128943</v>
      </c>
      <c r="DR112" s="968"/>
      <c r="DS112" s="968"/>
      <c r="DT112" s="968"/>
      <c r="DU112" s="968"/>
      <c r="DV112" s="969">
        <v>0</v>
      </c>
      <c r="DW112" s="969"/>
      <c r="DX112" s="969"/>
      <c r="DY112" s="969"/>
      <c r="DZ112" s="970"/>
    </row>
    <row r="113" spans="1:130" s="234" customFormat="1" ht="26.25" customHeight="1">
      <c r="A113" s="1009"/>
      <c r="B113" s="1010"/>
      <c r="C113" s="998" t="s">
        <v>421</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1000">
        <v>42967</v>
      </c>
      <c r="AB113" s="1001"/>
      <c r="AC113" s="1001"/>
      <c r="AD113" s="1001"/>
      <c r="AE113" s="1002"/>
      <c r="AF113" s="1003">
        <v>570653</v>
      </c>
      <c r="AG113" s="1001"/>
      <c r="AH113" s="1001"/>
      <c r="AI113" s="1001"/>
      <c r="AJ113" s="1002"/>
      <c r="AK113" s="1003">
        <v>655843</v>
      </c>
      <c r="AL113" s="1001"/>
      <c r="AM113" s="1001"/>
      <c r="AN113" s="1001"/>
      <c r="AO113" s="1002"/>
      <c r="AP113" s="1004">
        <v>0.2</v>
      </c>
      <c r="AQ113" s="1005"/>
      <c r="AR113" s="1005"/>
      <c r="AS113" s="1005"/>
      <c r="AT113" s="1006"/>
      <c r="AU113" s="948"/>
      <c r="AV113" s="949"/>
      <c r="AW113" s="949"/>
      <c r="AX113" s="949"/>
      <c r="AY113" s="949"/>
      <c r="AZ113" s="997" t="s">
        <v>422</v>
      </c>
      <c r="BA113" s="998"/>
      <c r="BB113" s="998"/>
      <c r="BC113" s="998"/>
      <c r="BD113" s="998"/>
      <c r="BE113" s="998"/>
      <c r="BF113" s="998"/>
      <c r="BG113" s="998"/>
      <c r="BH113" s="998"/>
      <c r="BI113" s="998"/>
      <c r="BJ113" s="998"/>
      <c r="BK113" s="998"/>
      <c r="BL113" s="998"/>
      <c r="BM113" s="998"/>
      <c r="BN113" s="998"/>
      <c r="BO113" s="998"/>
      <c r="BP113" s="999"/>
      <c r="BQ113" s="967">
        <v>8176715</v>
      </c>
      <c r="BR113" s="968"/>
      <c r="BS113" s="968"/>
      <c r="BT113" s="968"/>
      <c r="BU113" s="968"/>
      <c r="BV113" s="968">
        <v>7607227</v>
      </c>
      <c r="BW113" s="968"/>
      <c r="BX113" s="968"/>
      <c r="BY113" s="968"/>
      <c r="BZ113" s="968"/>
      <c r="CA113" s="968">
        <v>7132007</v>
      </c>
      <c r="CB113" s="968"/>
      <c r="CC113" s="968"/>
      <c r="CD113" s="968"/>
      <c r="CE113" s="968"/>
      <c r="CF113" s="962">
        <v>2.2000000000000002</v>
      </c>
      <c r="CG113" s="963"/>
      <c r="CH113" s="963"/>
      <c r="CI113" s="963"/>
      <c r="CJ113" s="963"/>
      <c r="CK113" s="993"/>
      <c r="CL113" s="994"/>
      <c r="CM113" s="964" t="s">
        <v>423</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967" t="s">
        <v>119</v>
      </c>
      <c r="DH113" s="968"/>
      <c r="DI113" s="968"/>
      <c r="DJ113" s="968"/>
      <c r="DK113" s="968"/>
      <c r="DL113" s="968" t="s">
        <v>119</v>
      </c>
      <c r="DM113" s="968"/>
      <c r="DN113" s="968"/>
      <c r="DO113" s="968"/>
      <c r="DP113" s="968"/>
      <c r="DQ113" s="968" t="s">
        <v>119</v>
      </c>
      <c r="DR113" s="968"/>
      <c r="DS113" s="968"/>
      <c r="DT113" s="968"/>
      <c r="DU113" s="968"/>
      <c r="DV113" s="969" t="s">
        <v>119</v>
      </c>
      <c r="DW113" s="969"/>
      <c r="DX113" s="969"/>
      <c r="DY113" s="969"/>
      <c r="DZ113" s="970"/>
    </row>
    <row r="114" spans="1:130" s="234" customFormat="1" ht="26.25" customHeight="1">
      <c r="A114" s="1009"/>
      <c r="B114" s="1010"/>
      <c r="C114" s="998" t="s">
        <v>424</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0">
        <v>775027</v>
      </c>
      <c r="AB114" s="1001"/>
      <c r="AC114" s="1001"/>
      <c r="AD114" s="1001"/>
      <c r="AE114" s="1002"/>
      <c r="AF114" s="1003">
        <v>806854</v>
      </c>
      <c r="AG114" s="1001"/>
      <c r="AH114" s="1001"/>
      <c r="AI114" s="1001"/>
      <c r="AJ114" s="1002"/>
      <c r="AK114" s="1003">
        <v>876543</v>
      </c>
      <c r="AL114" s="1001"/>
      <c r="AM114" s="1001"/>
      <c r="AN114" s="1001"/>
      <c r="AO114" s="1002"/>
      <c r="AP114" s="1004">
        <v>0.3</v>
      </c>
      <c r="AQ114" s="1005"/>
      <c r="AR114" s="1005"/>
      <c r="AS114" s="1005"/>
      <c r="AT114" s="1006"/>
      <c r="AU114" s="948"/>
      <c r="AV114" s="949"/>
      <c r="AW114" s="949"/>
      <c r="AX114" s="949"/>
      <c r="AY114" s="949"/>
      <c r="AZ114" s="997" t="s">
        <v>425</v>
      </c>
      <c r="BA114" s="998"/>
      <c r="BB114" s="998"/>
      <c r="BC114" s="998"/>
      <c r="BD114" s="998"/>
      <c r="BE114" s="998"/>
      <c r="BF114" s="998"/>
      <c r="BG114" s="998"/>
      <c r="BH114" s="998"/>
      <c r="BI114" s="998"/>
      <c r="BJ114" s="998"/>
      <c r="BK114" s="998"/>
      <c r="BL114" s="998"/>
      <c r="BM114" s="998"/>
      <c r="BN114" s="998"/>
      <c r="BO114" s="998"/>
      <c r="BP114" s="999"/>
      <c r="BQ114" s="967">
        <v>181286881</v>
      </c>
      <c r="BR114" s="968"/>
      <c r="BS114" s="968"/>
      <c r="BT114" s="968"/>
      <c r="BU114" s="968"/>
      <c r="BV114" s="968">
        <v>171850528</v>
      </c>
      <c r="BW114" s="968"/>
      <c r="BX114" s="968"/>
      <c r="BY114" s="968"/>
      <c r="BZ114" s="968"/>
      <c r="CA114" s="968">
        <v>168919410</v>
      </c>
      <c r="CB114" s="968"/>
      <c r="CC114" s="968"/>
      <c r="CD114" s="968"/>
      <c r="CE114" s="968"/>
      <c r="CF114" s="962">
        <v>52.7</v>
      </c>
      <c r="CG114" s="963"/>
      <c r="CH114" s="963"/>
      <c r="CI114" s="963"/>
      <c r="CJ114" s="963"/>
      <c r="CK114" s="993"/>
      <c r="CL114" s="994"/>
      <c r="CM114" s="964" t="s">
        <v>426</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967">
        <v>833441</v>
      </c>
      <c r="DH114" s="968"/>
      <c r="DI114" s="968"/>
      <c r="DJ114" s="968"/>
      <c r="DK114" s="968"/>
      <c r="DL114" s="968">
        <v>449836</v>
      </c>
      <c r="DM114" s="968"/>
      <c r="DN114" s="968"/>
      <c r="DO114" s="968"/>
      <c r="DP114" s="968"/>
      <c r="DQ114" s="968">
        <v>257100</v>
      </c>
      <c r="DR114" s="968"/>
      <c r="DS114" s="968"/>
      <c r="DT114" s="968"/>
      <c r="DU114" s="968"/>
      <c r="DV114" s="969">
        <v>0.1</v>
      </c>
      <c r="DW114" s="969"/>
      <c r="DX114" s="969"/>
      <c r="DY114" s="969"/>
      <c r="DZ114" s="970"/>
    </row>
    <row r="115" spans="1:130" s="234" customFormat="1" ht="26.25" customHeight="1">
      <c r="A115" s="1009"/>
      <c r="B115" s="1010"/>
      <c r="C115" s="998" t="s">
        <v>427</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1000">
        <v>579411</v>
      </c>
      <c r="AB115" s="1001"/>
      <c r="AC115" s="1001"/>
      <c r="AD115" s="1001"/>
      <c r="AE115" s="1002"/>
      <c r="AF115" s="1003">
        <v>404818</v>
      </c>
      <c r="AG115" s="1001"/>
      <c r="AH115" s="1001"/>
      <c r="AI115" s="1001"/>
      <c r="AJ115" s="1002"/>
      <c r="AK115" s="1003">
        <v>370553</v>
      </c>
      <c r="AL115" s="1001"/>
      <c r="AM115" s="1001"/>
      <c r="AN115" s="1001"/>
      <c r="AO115" s="1002"/>
      <c r="AP115" s="1004">
        <v>0.1</v>
      </c>
      <c r="AQ115" s="1005"/>
      <c r="AR115" s="1005"/>
      <c r="AS115" s="1005"/>
      <c r="AT115" s="1006"/>
      <c r="AU115" s="948"/>
      <c r="AV115" s="949"/>
      <c r="AW115" s="949"/>
      <c r="AX115" s="949"/>
      <c r="AY115" s="949"/>
      <c r="AZ115" s="997" t="s">
        <v>428</v>
      </c>
      <c r="BA115" s="998"/>
      <c r="BB115" s="998"/>
      <c r="BC115" s="998"/>
      <c r="BD115" s="998"/>
      <c r="BE115" s="998"/>
      <c r="BF115" s="998"/>
      <c r="BG115" s="998"/>
      <c r="BH115" s="998"/>
      <c r="BI115" s="998"/>
      <c r="BJ115" s="998"/>
      <c r="BK115" s="998"/>
      <c r="BL115" s="998"/>
      <c r="BM115" s="998"/>
      <c r="BN115" s="998"/>
      <c r="BO115" s="998"/>
      <c r="BP115" s="999"/>
      <c r="BQ115" s="967">
        <v>2824211</v>
      </c>
      <c r="BR115" s="968"/>
      <c r="BS115" s="968"/>
      <c r="BT115" s="968"/>
      <c r="BU115" s="968"/>
      <c r="BV115" s="968">
        <v>2147261</v>
      </c>
      <c r="BW115" s="968"/>
      <c r="BX115" s="968"/>
      <c r="BY115" s="968"/>
      <c r="BZ115" s="968"/>
      <c r="CA115" s="968">
        <v>1988502</v>
      </c>
      <c r="CB115" s="968"/>
      <c r="CC115" s="968"/>
      <c r="CD115" s="968"/>
      <c r="CE115" s="968"/>
      <c r="CF115" s="962">
        <v>0.6</v>
      </c>
      <c r="CG115" s="963"/>
      <c r="CH115" s="963"/>
      <c r="CI115" s="963"/>
      <c r="CJ115" s="963"/>
      <c r="CK115" s="993"/>
      <c r="CL115" s="994"/>
      <c r="CM115" s="997" t="s">
        <v>429</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967" t="s">
        <v>119</v>
      </c>
      <c r="DH115" s="968"/>
      <c r="DI115" s="968"/>
      <c r="DJ115" s="968"/>
      <c r="DK115" s="968"/>
      <c r="DL115" s="968" t="s">
        <v>413</v>
      </c>
      <c r="DM115" s="968"/>
      <c r="DN115" s="968"/>
      <c r="DO115" s="968"/>
      <c r="DP115" s="968"/>
      <c r="DQ115" s="968" t="s">
        <v>119</v>
      </c>
      <c r="DR115" s="968"/>
      <c r="DS115" s="968"/>
      <c r="DT115" s="968"/>
      <c r="DU115" s="968"/>
      <c r="DV115" s="969" t="s">
        <v>430</v>
      </c>
      <c r="DW115" s="969"/>
      <c r="DX115" s="969"/>
      <c r="DY115" s="969"/>
      <c r="DZ115" s="970"/>
    </row>
    <row r="116" spans="1:130" s="234" customFormat="1" ht="26.25" customHeight="1">
      <c r="A116" s="1011"/>
      <c r="B116" s="1012"/>
      <c r="C116" s="1013" t="s">
        <v>431</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0" t="s">
        <v>119</v>
      </c>
      <c r="AB116" s="1001"/>
      <c r="AC116" s="1001"/>
      <c r="AD116" s="1001"/>
      <c r="AE116" s="1002"/>
      <c r="AF116" s="1003" t="s">
        <v>119</v>
      </c>
      <c r="AG116" s="1001"/>
      <c r="AH116" s="1001"/>
      <c r="AI116" s="1001"/>
      <c r="AJ116" s="1002"/>
      <c r="AK116" s="1003" t="s">
        <v>119</v>
      </c>
      <c r="AL116" s="1001"/>
      <c r="AM116" s="1001"/>
      <c r="AN116" s="1001"/>
      <c r="AO116" s="1002"/>
      <c r="AP116" s="1004" t="s">
        <v>413</v>
      </c>
      <c r="AQ116" s="1005"/>
      <c r="AR116" s="1005"/>
      <c r="AS116" s="1005"/>
      <c r="AT116" s="1006"/>
      <c r="AU116" s="948"/>
      <c r="AV116" s="949"/>
      <c r="AW116" s="949"/>
      <c r="AX116" s="949"/>
      <c r="AY116" s="949"/>
      <c r="AZ116" s="1015" t="s">
        <v>432</v>
      </c>
      <c r="BA116" s="1016"/>
      <c r="BB116" s="1016"/>
      <c r="BC116" s="1016"/>
      <c r="BD116" s="1016"/>
      <c r="BE116" s="1016"/>
      <c r="BF116" s="1016"/>
      <c r="BG116" s="1016"/>
      <c r="BH116" s="1016"/>
      <c r="BI116" s="1016"/>
      <c r="BJ116" s="1016"/>
      <c r="BK116" s="1016"/>
      <c r="BL116" s="1016"/>
      <c r="BM116" s="1016"/>
      <c r="BN116" s="1016"/>
      <c r="BO116" s="1016"/>
      <c r="BP116" s="1017"/>
      <c r="BQ116" s="967" t="s">
        <v>119</v>
      </c>
      <c r="BR116" s="968"/>
      <c r="BS116" s="968"/>
      <c r="BT116" s="968"/>
      <c r="BU116" s="968"/>
      <c r="BV116" s="968" t="s">
        <v>119</v>
      </c>
      <c r="BW116" s="968"/>
      <c r="BX116" s="968"/>
      <c r="BY116" s="968"/>
      <c r="BZ116" s="968"/>
      <c r="CA116" s="968" t="s">
        <v>119</v>
      </c>
      <c r="CB116" s="968"/>
      <c r="CC116" s="968"/>
      <c r="CD116" s="968"/>
      <c r="CE116" s="968"/>
      <c r="CF116" s="962" t="s">
        <v>119</v>
      </c>
      <c r="CG116" s="963"/>
      <c r="CH116" s="963"/>
      <c r="CI116" s="963"/>
      <c r="CJ116" s="963"/>
      <c r="CK116" s="993"/>
      <c r="CL116" s="994"/>
      <c r="CM116" s="964" t="s">
        <v>433</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967" t="s">
        <v>119</v>
      </c>
      <c r="DH116" s="968"/>
      <c r="DI116" s="968"/>
      <c r="DJ116" s="968"/>
      <c r="DK116" s="968"/>
      <c r="DL116" s="968" t="s">
        <v>119</v>
      </c>
      <c r="DM116" s="968"/>
      <c r="DN116" s="968"/>
      <c r="DO116" s="968"/>
      <c r="DP116" s="968"/>
      <c r="DQ116" s="968" t="s">
        <v>413</v>
      </c>
      <c r="DR116" s="968"/>
      <c r="DS116" s="968"/>
      <c r="DT116" s="968"/>
      <c r="DU116" s="968"/>
      <c r="DV116" s="969" t="s">
        <v>119</v>
      </c>
      <c r="DW116" s="969"/>
      <c r="DX116" s="969"/>
      <c r="DY116" s="969"/>
      <c r="DZ116" s="970"/>
    </row>
    <row r="117" spans="1:130" s="234" customFormat="1" ht="26.25" customHeight="1">
      <c r="A117" s="952" t="s">
        <v>155</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434</v>
      </c>
      <c r="Z117" s="934"/>
      <c r="AA117" s="1024">
        <v>108014338</v>
      </c>
      <c r="AB117" s="1025"/>
      <c r="AC117" s="1025"/>
      <c r="AD117" s="1025"/>
      <c r="AE117" s="1026"/>
      <c r="AF117" s="1027">
        <v>106626207</v>
      </c>
      <c r="AG117" s="1025"/>
      <c r="AH117" s="1025"/>
      <c r="AI117" s="1025"/>
      <c r="AJ117" s="1026"/>
      <c r="AK117" s="1027">
        <v>107232919</v>
      </c>
      <c r="AL117" s="1025"/>
      <c r="AM117" s="1025"/>
      <c r="AN117" s="1025"/>
      <c r="AO117" s="1026"/>
      <c r="AP117" s="1028"/>
      <c r="AQ117" s="1029"/>
      <c r="AR117" s="1029"/>
      <c r="AS117" s="1029"/>
      <c r="AT117" s="1030"/>
      <c r="AU117" s="948"/>
      <c r="AV117" s="949"/>
      <c r="AW117" s="949"/>
      <c r="AX117" s="949"/>
      <c r="AY117" s="949"/>
      <c r="AZ117" s="997" t="s">
        <v>435</v>
      </c>
      <c r="BA117" s="998"/>
      <c r="BB117" s="998"/>
      <c r="BC117" s="998"/>
      <c r="BD117" s="998"/>
      <c r="BE117" s="998"/>
      <c r="BF117" s="998"/>
      <c r="BG117" s="998"/>
      <c r="BH117" s="998"/>
      <c r="BI117" s="998"/>
      <c r="BJ117" s="998"/>
      <c r="BK117" s="998"/>
      <c r="BL117" s="998"/>
      <c r="BM117" s="998"/>
      <c r="BN117" s="998"/>
      <c r="BO117" s="998"/>
      <c r="BP117" s="999"/>
      <c r="BQ117" s="967" t="s">
        <v>119</v>
      </c>
      <c r="BR117" s="968"/>
      <c r="BS117" s="968"/>
      <c r="BT117" s="968"/>
      <c r="BU117" s="968"/>
      <c r="BV117" s="968" t="s">
        <v>413</v>
      </c>
      <c r="BW117" s="968"/>
      <c r="BX117" s="968"/>
      <c r="BY117" s="968"/>
      <c r="BZ117" s="968"/>
      <c r="CA117" s="968" t="s">
        <v>119</v>
      </c>
      <c r="CB117" s="968"/>
      <c r="CC117" s="968"/>
      <c r="CD117" s="968"/>
      <c r="CE117" s="968"/>
      <c r="CF117" s="962" t="s">
        <v>119</v>
      </c>
      <c r="CG117" s="963"/>
      <c r="CH117" s="963"/>
      <c r="CI117" s="963"/>
      <c r="CJ117" s="963"/>
      <c r="CK117" s="993"/>
      <c r="CL117" s="994"/>
      <c r="CM117" s="964" t="s">
        <v>436</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967" t="s">
        <v>119</v>
      </c>
      <c r="DH117" s="968"/>
      <c r="DI117" s="968"/>
      <c r="DJ117" s="968"/>
      <c r="DK117" s="968"/>
      <c r="DL117" s="968" t="s">
        <v>119</v>
      </c>
      <c r="DM117" s="968"/>
      <c r="DN117" s="968"/>
      <c r="DO117" s="968"/>
      <c r="DP117" s="968"/>
      <c r="DQ117" s="968" t="s">
        <v>119</v>
      </c>
      <c r="DR117" s="968"/>
      <c r="DS117" s="968"/>
      <c r="DT117" s="968"/>
      <c r="DU117" s="968"/>
      <c r="DV117" s="969" t="s">
        <v>119</v>
      </c>
      <c r="DW117" s="969"/>
      <c r="DX117" s="969"/>
      <c r="DY117" s="969"/>
      <c r="DZ117" s="970"/>
    </row>
    <row r="118" spans="1:130" s="234" customFormat="1" ht="26.25" customHeight="1">
      <c r="A118" s="952" t="s">
        <v>408</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406</v>
      </c>
      <c r="AB118" s="933"/>
      <c r="AC118" s="933"/>
      <c r="AD118" s="933"/>
      <c r="AE118" s="934"/>
      <c r="AF118" s="932" t="s">
        <v>298</v>
      </c>
      <c r="AG118" s="933"/>
      <c r="AH118" s="933"/>
      <c r="AI118" s="933"/>
      <c r="AJ118" s="934"/>
      <c r="AK118" s="932" t="s">
        <v>297</v>
      </c>
      <c r="AL118" s="933"/>
      <c r="AM118" s="933"/>
      <c r="AN118" s="933"/>
      <c r="AO118" s="934"/>
      <c r="AP118" s="1019" t="s">
        <v>407</v>
      </c>
      <c r="AQ118" s="1020"/>
      <c r="AR118" s="1020"/>
      <c r="AS118" s="1020"/>
      <c r="AT118" s="1021"/>
      <c r="AU118" s="948"/>
      <c r="AV118" s="949"/>
      <c r="AW118" s="949"/>
      <c r="AX118" s="949"/>
      <c r="AY118" s="949"/>
      <c r="AZ118" s="1022" t="s">
        <v>437</v>
      </c>
      <c r="BA118" s="1013"/>
      <c r="BB118" s="1013"/>
      <c r="BC118" s="1013"/>
      <c r="BD118" s="1013"/>
      <c r="BE118" s="1013"/>
      <c r="BF118" s="1013"/>
      <c r="BG118" s="1013"/>
      <c r="BH118" s="1013"/>
      <c r="BI118" s="1013"/>
      <c r="BJ118" s="1013"/>
      <c r="BK118" s="1013"/>
      <c r="BL118" s="1013"/>
      <c r="BM118" s="1013"/>
      <c r="BN118" s="1013"/>
      <c r="BO118" s="1013"/>
      <c r="BP118" s="1014"/>
      <c r="BQ118" s="1039" t="s">
        <v>119</v>
      </c>
      <c r="BR118" s="1040"/>
      <c r="BS118" s="1040"/>
      <c r="BT118" s="1040"/>
      <c r="BU118" s="1040"/>
      <c r="BV118" s="1040" t="s">
        <v>119</v>
      </c>
      <c r="BW118" s="1040"/>
      <c r="BX118" s="1040"/>
      <c r="BY118" s="1040"/>
      <c r="BZ118" s="1040"/>
      <c r="CA118" s="1040" t="s">
        <v>119</v>
      </c>
      <c r="CB118" s="1040"/>
      <c r="CC118" s="1040"/>
      <c r="CD118" s="1040"/>
      <c r="CE118" s="1040"/>
      <c r="CF118" s="962" t="s">
        <v>119</v>
      </c>
      <c r="CG118" s="963"/>
      <c r="CH118" s="963"/>
      <c r="CI118" s="963"/>
      <c r="CJ118" s="963"/>
      <c r="CK118" s="993"/>
      <c r="CL118" s="994"/>
      <c r="CM118" s="964" t="s">
        <v>438</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967" t="s">
        <v>119</v>
      </c>
      <c r="DH118" s="968"/>
      <c r="DI118" s="968"/>
      <c r="DJ118" s="968"/>
      <c r="DK118" s="968"/>
      <c r="DL118" s="968" t="s">
        <v>119</v>
      </c>
      <c r="DM118" s="968"/>
      <c r="DN118" s="968"/>
      <c r="DO118" s="968"/>
      <c r="DP118" s="968"/>
      <c r="DQ118" s="968" t="s">
        <v>413</v>
      </c>
      <c r="DR118" s="968"/>
      <c r="DS118" s="968"/>
      <c r="DT118" s="968"/>
      <c r="DU118" s="968"/>
      <c r="DV118" s="969" t="s">
        <v>413</v>
      </c>
      <c r="DW118" s="969"/>
      <c r="DX118" s="969"/>
      <c r="DY118" s="969"/>
      <c r="DZ118" s="970"/>
    </row>
    <row r="119" spans="1:130" s="234" customFormat="1" ht="26.25" customHeight="1">
      <c r="A119" s="1104" t="s">
        <v>411</v>
      </c>
      <c r="B119" s="992"/>
      <c r="C119" s="971" t="s">
        <v>412</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119</v>
      </c>
      <c r="AB119" s="940"/>
      <c r="AC119" s="940"/>
      <c r="AD119" s="940"/>
      <c r="AE119" s="941"/>
      <c r="AF119" s="942" t="s">
        <v>413</v>
      </c>
      <c r="AG119" s="940"/>
      <c r="AH119" s="940"/>
      <c r="AI119" s="940"/>
      <c r="AJ119" s="941"/>
      <c r="AK119" s="942" t="s">
        <v>413</v>
      </c>
      <c r="AL119" s="940"/>
      <c r="AM119" s="940"/>
      <c r="AN119" s="940"/>
      <c r="AO119" s="941"/>
      <c r="AP119" s="943" t="s">
        <v>119</v>
      </c>
      <c r="AQ119" s="944"/>
      <c r="AR119" s="944"/>
      <c r="AS119" s="944"/>
      <c r="AT119" s="945"/>
      <c r="AU119" s="950"/>
      <c r="AV119" s="951"/>
      <c r="AW119" s="951"/>
      <c r="AX119" s="951"/>
      <c r="AY119" s="951"/>
      <c r="AZ119" s="265" t="s">
        <v>155</v>
      </c>
      <c r="BA119" s="265"/>
      <c r="BB119" s="265"/>
      <c r="BC119" s="265"/>
      <c r="BD119" s="265"/>
      <c r="BE119" s="265"/>
      <c r="BF119" s="265"/>
      <c r="BG119" s="265"/>
      <c r="BH119" s="265"/>
      <c r="BI119" s="265"/>
      <c r="BJ119" s="265"/>
      <c r="BK119" s="265"/>
      <c r="BL119" s="265"/>
      <c r="BM119" s="265"/>
      <c r="BN119" s="265"/>
      <c r="BO119" s="1023" t="s">
        <v>439</v>
      </c>
      <c r="BP119" s="1047"/>
      <c r="BQ119" s="1039">
        <v>1429127988</v>
      </c>
      <c r="BR119" s="1040"/>
      <c r="BS119" s="1040"/>
      <c r="BT119" s="1040"/>
      <c r="BU119" s="1040"/>
      <c r="BV119" s="1040">
        <v>1437312261</v>
      </c>
      <c r="BW119" s="1040"/>
      <c r="BX119" s="1040"/>
      <c r="BY119" s="1040"/>
      <c r="BZ119" s="1040"/>
      <c r="CA119" s="1040">
        <v>1433544970</v>
      </c>
      <c r="CB119" s="1040"/>
      <c r="CC119" s="1040"/>
      <c r="CD119" s="1040"/>
      <c r="CE119" s="1040"/>
      <c r="CF119" s="1041"/>
      <c r="CG119" s="1042"/>
      <c r="CH119" s="1042"/>
      <c r="CI119" s="1042"/>
      <c r="CJ119" s="1043"/>
      <c r="CK119" s="995"/>
      <c r="CL119" s="996"/>
      <c r="CM119" s="1044" t="s">
        <v>440</v>
      </c>
      <c r="CN119" s="1045"/>
      <c r="CO119" s="1045"/>
      <c r="CP119" s="1045"/>
      <c r="CQ119" s="1045"/>
      <c r="CR119" s="1045"/>
      <c r="CS119" s="1045"/>
      <c r="CT119" s="1045"/>
      <c r="CU119" s="1045"/>
      <c r="CV119" s="1045"/>
      <c r="CW119" s="1045"/>
      <c r="CX119" s="1045"/>
      <c r="CY119" s="1045"/>
      <c r="CZ119" s="1045"/>
      <c r="DA119" s="1045"/>
      <c r="DB119" s="1045"/>
      <c r="DC119" s="1045"/>
      <c r="DD119" s="1045"/>
      <c r="DE119" s="1045"/>
      <c r="DF119" s="1046"/>
      <c r="DG119" s="967" t="s">
        <v>119</v>
      </c>
      <c r="DH119" s="968"/>
      <c r="DI119" s="968"/>
      <c r="DJ119" s="968"/>
      <c r="DK119" s="968"/>
      <c r="DL119" s="968" t="s">
        <v>119</v>
      </c>
      <c r="DM119" s="968"/>
      <c r="DN119" s="968"/>
      <c r="DO119" s="968"/>
      <c r="DP119" s="968"/>
      <c r="DQ119" s="968" t="s">
        <v>119</v>
      </c>
      <c r="DR119" s="968"/>
      <c r="DS119" s="968"/>
      <c r="DT119" s="968"/>
      <c r="DU119" s="968"/>
      <c r="DV119" s="969" t="s">
        <v>119</v>
      </c>
      <c r="DW119" s="969"/>
      <c r="DX119" s="969"/>
      <c r="DY119" s="969"/>
      <c r="DZ119" s="970"/>
    </row>
    <row r="120" spans="1:130" s="234" customFormat="1" ht="26.25" customHeight="1">
      <c r="A120" s="1105"/>
      <c r="B120" s="994"/>
      <c r="C120" s="964" t="s">
        <v>416</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0" t="s">
        <v>119</v>
      </c>
      <c r="AB120" s="1001"/>
      <c r="AC120" s="1001"/>
      <c r="AD120" s="1001"/>
      <c r="AE120" s="1002"/>
      <c r="AF120" s="1003" t="s">
        <v>119</v>
      </c>
      <c r="AG120" s="1001"/>
      <c r="AH120" s="1001"/>
      <c r="AI120" s="1001"/>
      <c r="AJ120" s="1002"/>
      <c r="AK120" s="1003" t="s">
        <v>413</v>
      </c>
      <c r="AL120" s="1001"/>
      <c r="AM120" s="1001"/>
      <c r="AN120" s="1001"/>
      <c r="AO120" s="1002"/>
      <c r="AP120" s="1004" t="s">
        <v>413</v>
      </c>
      <c r="AQ120" s="1005"/>
      <c r="AR120" s="1005"/>
      <c r="AS120" s="1005"/>
      <c r="AT120" s="1006"/>
      <c r="AU120" s="1031" t="s">
        <v>441</v>
      </c>
      <c r="AV120" s="1032"/>
      <c r="AW120" s="1032"/>
      <c r="AX120" s="1032"/>
      <c r="AY120" s="1033"/>
      <c r="AZ120" s="988" t="s">
        <v>442</v>
      </c>
      <c r="BA120" s="937"/>
      <c r="BB120" s="937"/>
      <c r="BC120" s="937"/>
      <c r="BD120" s="937"/>
      <c r="BE120" s="937"/>
      <c r="BF120" s="937"/>
      <c r="BG120" s="937"/>
      <c r="BH120" s="937"/>
      <c r="BI120" s="937"/>
      <c r="BJ120" s="937"/>
      <c r="BK120" s="937"/>
      <c r="BL120" s="937"/>
      <c r="BM120" s="937"/>
      <c r="BN120" s="937"/>
      <c r="BO120" s="937"/>
      <c r="BP120" s="938"/>
      <c r="BQ120" s="974">
        <v>67625131</v>
      </c>
      <c r="BR120" s="975"/>
      <c r="BS120" s="975"/>
      <c r="BT120" s="975"/>
      <c r="BU120" s="975"/>
      <c r="BV120" s="975">
        <v>47304206</v>
      </c>
      <c r="BW120" s="975"/>
      <c r="BX120" s="975"/>
      <c r="BY120" s="975"/>
      <c r="BZ120" s="975"/>
      <c r="CA120" s="975">
        <v>48465569</v>
      </c>
      <c r="CB120" s="975"/>
      <c r="CC120" s="975"/>
      <c r="CD120" s="975"/>
      <c r="CE120" s="975"/>
      <c r="CF120" s="989">
        <v>15.1</v>
      </c>
      <c r="CG120" s="990"/>
      <c r="CH120" s="990"/>
      <c r="CI120" s="990"/>
      <c r="CJ120" s="990"/>
      <c r="CK120" s="1048" t="s">
        <v>443</v>
      </c>
      <c r="CL120" s="1049"/>
      <c r="CM120" s="1049"/>
      <c r="CN120" s="1049"/>
      <c r="CO120" s="1050"/>
      <c r="CP120" s="1056" t="s">
        <v>390</v>
      </c>
      <c r="CQ120" s="1057"/>
      <c r="CR120" s="1057"/>
      <c r="CS120" s="1057"/>
      <c r="CT120" s="1057"/>
      <c r="CU120" s="1057"/>
      <c r="CV120" s="1057"/>
      <c r="CW120" s="1057"/>
      <c r="CX120" s="1057"/>
      <c r="CY120" s="1057"/>
      <c r="CZ120" s="1057"/>
      <c r="DA120" s="1057"/>
      <c r="DB120" s="1057"/>
      <c r="DC120" s="1057"/>
      <c r="DD120" s="1057"/>
      <c r="DE120" s="1057"/>
      <c r="DF120" s="1058"/>
      <c r="DG120" s="974">
        <v>2098769</v>
      </c>
      <c r="DH120" s="975"/>
      <c r="DI120" s="975"/>
      <c r="DJ120" s="975"/>
      <c r="DK120" s="975"/>
      <c r="DL120" s="975">
        <v>2733303</v>
      </c>
      <c r="DM120" s="975"/>
      <c r="DN120" s="975"/>
      <c r="DO120" s="975"/>
      <c r="DP120" s="975"/>
      <c r="DQ120" s="975">
        <v>3320742</v>
      </c>
      <c r="DR120" s="975"/>
      <c r="DS120" s="975"/>
      <c r="DT120" s="975"/>
      <c r="DU120" s="975"/>
      <c r="DV120" s="976">
        <v>1</v>
      </c>
      <c r="DW120" s="976"/>
      <c r="DX120" s="976"/>
      <c r="DY120" s="976"/>
      <c r="DZ120" s="977"/>
    </row>
    <row r="121" spans="1:130" s="234" customFormat="1" ht="26.25" customHeight="1">
      <c r="A121" s="1105"/>
      <c r="B121" s="994"/>
      <c r="C121" s="1015" t="s">
        <v>444</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0">
        <v>307549</v>
      </c>
      <c r="AB121" s="1001"/>
      <c r="AC121" s="1001"/>
      <c r="AD121" s="1001"/>
      <c r="AE121" s="1002"/>
      <c r="AF121" s="1003">
        <v>226831</v>
      </c>
      <c r="AG121" s="1001"/>
      <c r="AH121" s="1001"/>
      <c r="AI121" s="1001"/>
      <c r="AJ121" s="1002"/>
      <c r="AK121" s="1003">
        <v>172811</v>
      </c>
      <c r="AL121" s="1001"/>
      <c r="AM121" s="1001"/>
      <c r="AN121" s="1001"/>
      <c r="AO121" s="1002"/>
      <c r="AP121" s="1004">
        <v>0.1</v>
      </c>
      <c r="AQ121" s="1005"/>
      <c r="AR121" s="1005"/>
      <c r="AS121" s="1005"/>
      <c r="AT121" s="1006"/>
      <c r="AU121" s="1034"/>
      <c r="AV121" s="1035"/>
      <c r="AW121" s="1035"/>
      <c r="AX121" s="1035"/>
      <c r="AY121" s="1036"/>
      <c r="AZ121" s="997" t="s">
        <v>445</v>
      </c>
      <c r="BA121" s="998"/>
      <c r="BB121" s="998"/>
      <c r="BC121" s="998"/>
      <c r="BD121" s="998"/>
      <c r="BE121" s="998"/>
      <c r="BF121" s="998"/>
      <c r="BG121" s="998"/>
      <c r="BH121" s="998"/>
      <c r="BI121" s="998"/>
      <c r="BJ121" s="998"/>
      <c r="BK121" s="998"/>
      <c r="BL121" s="998"/>
      <c r="BM121" s="998"/>
      <c r="BN121" s="998"/>
      <c r="BO121" s="998"/>
      <c r="BP121" s="999"/>
      <c r="BQ121" s="967">
        <v>6966027</v>
      </c>
      <c r="BR121" s="968"/>
      <c r="BS121" s="968"/>
      <c r="BT121" s="968"/>
      <c r="BU121" s="968"/>
      <c r="BV121" s="968">
        <v>9157973</v>
      </c>
      <c r="BW121" s="968"/>
      <c r="BX121" s="968"/>
      <c r="BY121" s="968"/>
      <c r="BZ121" s="968"/>
      <c r="CA121" s="968">
        <v>8828009</v>
      </c>
      <c r="CB121" s="968"/>
      <c r="CC121" s="968"/>
      <c r="CD121" s="968"/>
      <c r="CE121" s="968"/>
      <c r="CF121" s="962">
        <v>2.8</v>
      </c>
      <c r="CG121" s="963"/>
      <c r="CH121" s="963"/>
      <c r="CI121" s="963"/>
      <c r="CJ121" s="963"/>
      <c r="CK121" s="1051"/>
      <c r="CL121" s="1052"/>
      <c r="CM121" s="1052"/>
      <c r="CN121" s="1052"/>
      <c r="CO121" s="1053"/>
      <c r="CP121" s="1061" t="s">
        <v>389</v>
      </c>
      <c r="CQ121" s="1062"/>
      <c r="CR121" s="1062"/>
      <c r="CS121" s="1062"/>
      <c r="CT121" s="1062"/>
      <c r="CU121" s="1062"/>
      <c r="CV121" s="1062"/>
      <c r="CW121" s="1062"/>
      <c r="CX121" s="1062"/>
      <c r="CY121" s="1062"/>
      <c r="CZ121" s="1062"/>
      <c r="DA121" s="1062"/>
      <c r="DB121" s="1062"/>
      <c r="DC121" s="1062"/>
      <c r="DD121" s="1062"/>
      <c r="DE121" s="1062"/>
      <c r="DF121" s="1063"/>
      <c r="DG121" s="967">
        <v>469587</v>
      </c>
      <c r="DH121" s="968"/>
      <c r="DI121" s="968"/>
      <c r="DJ121" s="968"/>
      <c r="DK121" s="968"/>
      <c r="DL121" s="968">
        <v>595504</v>
      </c>
      <c r="DM121" s="968"/>
      <c r="DN121" s="968"/>
      <c r="DO121" s="968"/>
      <c r="DP121" s="968"/>
      <c r="DQ121" s="968">
        <v>716332</v>
      </c>
      <c r="DR121" s="968"/>
      <c r="DS121" s="968"/>
      <c r="DT121" s="968"/>
      <c r="DU121" s="968"/>
      <c r="DV121" s="969">
        <v>0.2</v>
      </c>
      <c r="DW121" s="969"/>
      <c r="DX121" s="969"/>
      <c r="DY121" s="969"/>
      <c r="DZ121" s="970"/>
    </row>
    <row r="122" spans="1:130" s="234" customFormat="1" ht="26.25" customHeight="1">
      <c r="A122" s="1105"/>
      <c r="B122" s="994"/>
      <c r="C122" s="964" t="s">
        <v>426</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0">
        <v>122579</v>
      </c>
      <c r="AB122" s="1001"/>
      <c r="AC122" s="1001"/>
      <c r="AD122" s="1001"/>
      <c r="AE122" s="1002"/>
      <c r="AF122" s="1003">
        <v>33567</v>
      </c>
      <c r="AG122" s="1001"/>
      <c r="AH122" s="1001"/>
      <c r="AI122" s="1001"/>
      <c r="AJ122" s="1002"/>
      <c r="AK122" s="1003">
        <v>36088</v>
      </c>
      <c r="AL122" s="1001"/>
      <c r="AM122" s="1001"/>
      <c r="AN122" s="1001"/>
      <c r="AO122" s="1002"/>
      <c r="AP122" s="1004">
        <v>0</v>
      </c>
      <c r="AQ122" s="1005"/>
      <c r="AR122" s="1005"/>
      <c r="AS122" s="1005"/>
      <c r="AT122" s="1006"/>
      <c r="AU122" s="1034"/>
      <c r="AV122" s="1035"/>
      <c r="AW122" s="1035"/>
      <c r="AX122" s="1035"/>
      <c r="AY122" s="1036"/>
      <c r="AZ122" s="1022" t="s">
        <v>446</v>
      </c>
      <c r="BA122" s="1013"/>
      <c r="BB122" s="1013"/>
      <c r="BC122" s="1013"/>
      <c r="BD122" s="1013"/>
      <c r="BE122" s="1013"/>
      <c r="BF122" s="1013"/>
      <c r="BG122" s="1013"/>
      <c r="BH122" s="1013"/>
      <c r="BI122" s="1013"/>
      <c r="BJ122" s="1013"/>
      <c r="BK122" s="1013"/>
      <c r="BL122" s="1013"/>
      <c r="BM122" s="1013"/>
      <c r="BN122" s="1013"/>
      <c r="BO122" s="1013"/>
      <c r="BP122" s="1014"/>
      <c r="BQ122" s="1039">
        <v>753912329</v>
      </c>
      <c r="BR122" s="1040"/>
      <c r="BS122" s="1040"/>
      <c r="BT122" s="1040"/>
      <c r="BU122" s="1040"/>
      <c r="BV122" s="1040">
        <v>755979839</v>
      </c>
      <c r="BW122" s="1040"/>
      <c r="BX122" s="1040"/>
      <c r="BY122" s="1040"/>
      <c r="BZ122" s="1040"/>
      <c r="CA122" s="1040">
        <v>745749719</v>
      </c>
      <c r="CB122" s="1040"/>
      <c r="CC122" s="1040"/>
      <c r="CD122" s="1040"/>
      <c r="CE122" s="1040"/>
      <c r="CF122" s="1059">
        <v>232.8</v>
      </c>
      <c r="CG122" s="1060"/>
      <c r="CH122" s="1060"/>
      <c r="CI122" s="1060"/>
      <c r="CJ122" s="1060"/>
      <c r="CK122" s="1051"/>
      <c r="CL122" s="1052"/>
      <c r="CM122" s="1052"/>
      <c r="CN122" s="1052"/>
      <c r="CO122" s="1053"/>
      <c r="CP122" s="1061" t="s">
        <v>387</v>
      </c>
      <c r="CQ122" s="1062"/>
      <c r="CR122" s="1062"/>
      <c r="CS122" s="1062"/>
      <c r="CT122" s="1062"/>
      <c r="CU122" s="1062"/>
      <c r="CV122" s="1062"/>
      <c r="CW122" s="1062"/>
      <c r="CX122" s="1062"/>
      <c r="CY122" s="1062"/>
      <c r="CZ122" s="1062"/>
      <c r="DA122" s="1062"/>
      <c r="DB122" s="1062"/>
      <c r="DC122" s="1062"/>
      <c r="DD122" s="1062"/>
      <c r="DE122" s="1062"/>
      <c r="DF122" s="1063"/>
      <c r="DG122" s="967">
        <v>388</v>
      </c>
      <c r="DH122" s="968"/>
      <c r="DI122" s="968"/>
      <c r="DJ122" s="968"/>
      <c r="DK122" s="968"/>
      <c r="DL122" s="968" t="s">
        <v>119</v>
      </c>
      <c r="DM122" s="968"/>
      <c r="DN122" s="968"/>
      <c r="DO122" s="968"/>
      <c r="DP122" s="968"/>
      <c r="DQ122" s="968">
        <v>43400</v>
      </c>
      <c r="DR122" s="968"/>
      <c r="DS122" s="968"/>
      <c r="DT122" s="968"/>
      <c r="DU122" s="968"/>
      <c r="DV122" s="969">
        <v>0</v>
      </c>
      <c r="DW122" s="969"/>
      <c r="DX122" s="969"/>
      <c r="DY122" s="969"/>
      <c r="DZ122" s="970"/>
    </row>
    <row r="123" spans="1:130" s="234" customFormat="1" ht="26.25" customHeight="1">
      <c r="A123" s="1105"/>
      <c r="B123" s="994"/>
      <c r="C123" s="964" t="s">
        <v>433</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0" t="s">
        <v>413</v>
      </c>
      <c r="AB123" s="1001"/>
      <c r="AC123" s="1001"/>
      <c r="AD123" s="1001"/>
      <c r="AE123" s="1002"/>
      <c r="AF123" s="1003" t="s">
        <v>413</v>
      </c>
      <c r="AG123" s="1001"/>
      <c r="AH123" s="1001"/>
      <c r="AI123" s="1001"/>
      <c r="AJ123" s="1002"/>
      <c r="AK123" s="1003" t="s">
        <v>119</v>
      </c>
      <c r="AL123" s="1001"/>
      <c r="AM123" s="1001"/>
      <c r="AN123" s="1001"/>
      <c r="AO123" s="1002"/>
      <c r="AP123" s="1004" t="s">
        <v>119</v>
      </c>
      <c r="AQ123" s="1005"/>
      <c r="AR123" s="1005"/>
      <c r="AS123" s="1005"/>
      <c r="AT123" s="1006"/>
      <c r="AU123" s="1037"/>
      <c r="AV123" s="1038"/>
      <c r="AW123" s="1038"/>
      <c r="AX123" s="1038"/>
      <c r="AY123" s="1038"/>
      <c r="AZ123" s="265" t="s">
        <v>155</v>
      </c>
      <c r="BA123" s="265"/>
      <c r="BB123" s="265"/>
      <c r="BC123" s="265"/>
      <c r="BD123" s="265"/>
      <c r="BE123" s="265"/>
      <c r="BF123" s="265"/>
      <c r="BG123" s="265"/>
      <c r="BH123" s="265"/>
      <c r="BI123" s="265"/>
      <c r="BJ123" s="265"/>
      <c r="BK123" s="265"/>
      <c r="BL123" s="265"/>
      <c r="BM123" s="265"/>
      <c r="BN123" s="265"/>
      <c r="BO123" s="1023" t="s">
        <v>447</v>
      </c>
      <c r="BP123" s="1047"/>
      <c r="BQ123" s="1111">
        <v>828503487</v>
      </c>
      <c r="BR123" s="1112"/>
      <c r="BS123" s="1112"/>
      <c r="BT123" s="1112"/>
      <c r="BU123" s="1112"/>
      <c r="BV123" s="1112">
        <v>812442018</v>
      </c>
      <c r="BW123" s="1112"/>
      <c r="BX123" s="1112"/>
      <c r="BY123" s="1112"/>
      <c r="BZ123" s="1112"/>
      <c r="CA123" s="1112">
        <v>803043297</v>
      </c>
      <c r="CB123" s="1112"/>
      <c r="CC123" s="1112"/>
      <c r="CD123" s="1112"/>
      <c r="CE123" s="1112"/>
      <c r="CF123" s="1041"/>
      <c r="CG123" s="1042"/>
      <c r="CH123" s="1042"/>
      <c r="CI123" s="1042"/>
      <c r="CJ123" s="1043"/>
      <c r="CK123" s="1051"/>
      <c r="CL123" s="1052"/>
      <c r="CM123" s="1052"/>
      <c r="CN123" s="1052"/>
      <c r="CO123" s="1053"/>
      <c r="CP123" s="1061" t="s">
        <v>384</v>
      </c>
      <c r="CQ123" s="1062"/>
      <c r="CR123" s="1062"/>
      <c r="CS123" s="1062"/>
      <c r="CT123" s="1062"/>
      <c r="CU123" s="1062"/>
      <c r="CV123" s="1062"/>
      <c r="CW123" s="1062"/>
      <c r="CX123" s="1062"/>
      <c r="CY123" s="1062"/>
      <c r="CZ123" s="1062"/>
      <c r="DA123" s="1062"/>
      <c r="DB123" s="1062"/>
      <c r="DC123" s="1062"/>
      <c r="DD123" s="1062"/>
      <c r="DE123" s="1062"/>
      <c r="DF123" s="1063"/>
      <c r="DG123" s="967">
        <v>4607</v>
      </c>
      <c r="DH123" s="968"/>
      <c r="DI123" s="968"/>
      <c r="DJ123" s="968"/>
      <c r="DK123" s="968"/>
      <c r="DL123" s="968" t="s">
        <v>119</v>
      </c>
      <c r="DM123" s="968"/>
      <c r="DN123" s="968"/>
      <c r="DO123" s="968"/>
      <c r="DP123" s="968"/>
      <c r="DQ123" s="968" t="s">
        <v>119</v>
      </c>
      <c r="DR123" s="968"/>
      <c r="DS123" s="968"/>
      <c r="DT123" s="968"/>
      <c r="DU123" s="968"/>
      <c r="DV123" s="969" t="s">
        <v>413</v>
      </c>
      <c r="DW123" s="969"/>
      <c r="DX123" s="969"/>
      <c r="DY123" s="969"/>
      <c r="DZ123" s="970"/>
    </row>
    <row r="124" spans="1:130" s="234" customFormat="1" ht="26.25" customHeight="1" thickBot="1">
      <c r="A124" s="1105"/>
      <c r="B124" s="994"/>
      <c r="C124" s="964" t="s">
        <v>436</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0" t="s">
        <v>119</v>
      </c>
      <c r="AB124" s="1001"/>
      <c r="AC124" s="1001"/>
      <c r="AD124" s="1001"/>
      <c r="AE124" s="1002"/>
      <c r="AF124" s="1003" t="s">
        <v>119</v>
      </c>
      <c r="AG124" s="1001"/>
      <c r="AH124" s="1001"/>
      <c r="AI124" s="1001"/>
      <c r="AJ124" s="1002"/>
      <c r="AK124" s="1003" t="s">
        <v>119</v>
      </c>
      <c r="AL124" s="1001"/>
      <c r="AM124" s="1001"/>
      <c r="AN124" s="1001"/>
      <c r="AO124" s="1002"/>
      <c r="AP124" s="1004" t="s">
        <v>119</v>
      </c>
      <c r="AQ124" s="1005"/>
      <c r="AR124" s="1005"/>
      <c r="AS124" s="1005"/>
      <c r="AT124" s="1006"/>
      <c r="AU124" s="1107" t="s">
        <v>448</v>
      </c>
      <c r="AV124" s="1108"/>
      <c r="AW124" s="1108"/>
      <c r="AX124" s="1108"/>
      <c r="AY124" s="1108"/>
      <c r="AZ124" s="1108"/>
      <c r="BA124" s="1108"/>
      <c r="BB124" s="1108"/>
      <c r="BC124" s="1108"/>
      <c r="BD124" s="1108"/>
      <c r="BE124" s="1108"/>
      <c r="BF124" s="1108"/>
      <c r="BG124" s="1108"/>
      <c r="BH124" s="1108"/>
      <c r="BI124" s="1108"/>
      <c r="BJ124" s="1108"/>
      <c r="BK124" s="1108"/>
      <c r="BL124" s="1108"/>
      <c r="BM124" s="1108"/>
      <c r="BN124" s="1108"/>
      <c r="BO124" s="1108"/>
      <c r="BP124" s="1109"/>
      <c r="BQ124" s="1110">
        <v>186.3</v>
      </c>
      <c r="BR124" s="1071"/>
      <c r="BS124" s="1071"/>
      <c r="BT124" s="1071"/>
      <c r="BU124" s="1071"/>
      <c r="BV124" s="1071">
        <v>193.9</v>
      </c>
      <c r="BW124" s="1071"/>
      <c r="BX124" s="1071"/>
      <c r="BY124" s="1071"/>
      <c r="BZ124" s="1071"/>
      <c r="CA124" s="1071">
        <v>196.8</v>
      </c>
      <c r="CB124" s="1071"/>
      <c r="CC124" s="1071"/>
      <c r="CD124" s="1071"/>
      <c r="CE124" s="1071"/>
      <c r="CF124" s="1072"/>
      <c r="CG124" s="1073"/>
      <c r="CH124" s="1073"/>
      <c r="CI124" s="1073"/>
      <c r="CJ124" s="1074"/>
      <c r="CK124" s="1054"/>
      <c r="CL124" s="1054"/>
      <c r="CM124" s="1054"/>
      <c r="CN124" s="1054"/>
      <c r="CO124" s="1055"/>
      <c r="CP124" s="1075" t="s">
        <v>449</v>
      </c>
      <c r="CQ124" s="1076"/>
      <c r="CR124" s="1076"/>
      <c r="CS124" s="1076"/>
      <c r="CT124" s="1076"/>
      <c r="CU124" s="1076"/>
      <c r="CV124" s="1076"/>
      <c r="CW124" s="1076"/>
      <c r="CX124" s="1076"/>
      <c r="CY124" s="1076"/>
      <c r="CZ124" s="1076"/>
      <c r="DA124" s="1076"/>
      <c r="DB124" s="1076"/>
      <c r="DC124" s="1076"/>
      <c r="DD124" s="1076"/>
      <c r="DE124" s="1076"/>
      <c r="DF124" s="1077"/>
      <c r="DG124" s="1039" t="s">
        <v>119</v>
      </c>
      <c r="DH124" s="1040"/>
      <c r="DI124" s="1040"/>
      <c r="DJ124" s="1040"/>
      <c r="DK124" s="1040"/>
      <c r="DL124" s="1040">
        <v>285082</v>
      </c>
      <c r="DM124" s="1040"/>
      <c r="DN124" s="1040"/>
      <c r="DO124" s="1040"/>
      <c r="DP124" s="1040"/>
      <c r="DQ124" s="1040" t="s">
        <v>119</v>
      </c>
      <c r="DR124" s="1040"/>
      <c r="DS124" s="1040"/>
      <c r="DT124" s="1040"/>
      <c r="DU124" s="1040"/>
      <c r="DV124" s="1064" t="s">
        <v>119</v>
      </c>
      <c r="DW124" s="1064"/>
      <c r="DX124" s="1064"/>
      <c r="DY124" s="1064"/>
      <c r="DZ124" s="1065"/>
    </row>
    <row r="125" spans="1:130" s="234" customFormat="1" ht="26.25" customHeight="1">
      <c r="A125" s="1105"/>
      <c r="B125" s="994"/>
      <c r="C125" s="964" t="s">
        <v>438</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0" t="s">
        <v>119</v>
      </c>
      <c r="AB125" s="1001"/>
      <c r="AC125" s="1001"/>
      <c r="AD125" s="1001"/>
      <c r="AE125" s="1002"/>
      <c r="AF125" s="1003" t="s">
        <v>119</v>
      </c>
      <c r="AG125" s="1001"/>
      <c r="AH125" s="1001"/>
      <c r="AI125" s="1001"/>
      <c r="AJ125" s="1002"/>
      <c r="AK125" s="1003" t="s">
        <v>119</v>
      </c>
      <c r="AL125" s="1001"/>
      <c r="AM125" s="1001"/>
      <c r="AN125" s="1001"/>
      <c r="AO125" s="1002"/>
      <c r="AP125" s="1004" t="s">
        <v>119</v>
      </c>
      <c r="AQ125" s="1005"/>
      <c r="AR125" s="1005"/>
      <c r="AS125" s="1005"/>
      <c r="AT125" s="1006"/>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66" t="s">
        <v>450</v>
      </c>
      <c r="CL125" s="1049"/>
      <c r="CM125" s="1049"/>
      <c r="CN125" s="1049"/>
      <c r="CO125" s="1050"/>
      <c r="CP125" s="988" t="s">
        <v>451</v>
      </c>
      <c r="CQ125" s="937"/>
      <c r="CR125" s="937"/>
      <c r="CS125" s="937"/>
      <c r="CT125" s="937"/>
      <c r="CU125" s="937"/>
      <c r="CV125" s="937"/>
      <c r="CW125" s="937"/>
      <c r="CX125" s="937"/>
      <c r="CY125" s="937"/>
      <c r="CZ125" s="937"/>
      <c r="DA125" s="937"/>
      <c r="DB125" s="937"/>
      <c r="DC125" s="937"/>
      <c r="DD125" s="937"/>
      <c r="DE125" s="937"/>
      <c r="DF125" s="938"/>
      <c r="DG125" s="974" t="s">
        <v>119</v>
      </c>
      <c r="DH125" s="975"/>
      <c r="DI125" s="975"/>
      <c r="DJ125" s="975"/>
      <c r="DK125" s="975"/>
      <c r="DL125" s="975" t="s">
        <v>119</v>
      </c>
      <c r="DM125" s="975"/>
      <c r="DN125" s="975"/>
      <c r="DO125" s="975"/>
      <c r="DP125" s="975"/>
      <c r="DQ125" s="975" t="s">
        <v>119</v>
      </c>
      <c r="DR125" s="975"/>
      <c r="DS125" s="975"/>
      <c r="DT125" s="975"/>
      <c r="DU125" s="975"/>
      <c r="DV125" s="976" t="s">
        <v>119</v>
      </c>
      <c r="DW125" s="976"/>
      <c r="DX125" s="976"/>
      <c r="DY125" s="976"/>
      <c r="DZ125" s="977"/>
    </row>
    <row r="126" spans="1:130" s="234" customFormat="1" ht="26.25" customHeight="1" thickBot="1">
      <c r="A126" s="1105"/>
      <c r="B126" s="994"/>
      <c r="C126" s="964" t="s">
        <v>440</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0" t="s">
        <v>119</v>
      </c>
      <c r="AB126" s="1001"/>
      <c r="AC126" s="1001"/>
      <c r="AD126" s="1001"/>
      <c r="AE126" s="1002"/>
      <c r="AF126" s="1003" t="s">
        <v>119</v>
      </c>
      <c r="AG126" s="1001"/>
      <c r="AH126" s="1001"/>
      <c r="AI126" s="1001"/>
      <c r="AJ126" s="1002"/>
      <c r="AK126" s="1003" t="s">
        <v>119</v>
      </c>
      <c r="AL126" s="1001"/>
      <c r="AM126" s="1001"/>
      <c r="AN126" s="1001"/>
      <c r="AO126" s="1002"/>
      <c r="AP126" s="1004" t="s">
        <v>119</v>
      </c>
      <c r="AQ126" s="1005"/>
      <c r="AR126" s="1005"/>
      <c r="AS126" s="1005"/>
      <c r="AT126" s="1006"/>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67"/>
      <c r="CL126" s="1052"/>
      <c r="CM126" s="1052"/>
      <c r="CN126" s="1052"/>
      <c r="CO126" s="1053"/>
      <c r="CP126" s="997" t="s">
        <v>452</v>
      </c>
      <c r="CQ126" s="998"/>
      <c r="CR126" s="998"/>
      <c r="CS126" s="998"/>
      <c r="CT126" s="998"/>
      <c r="CU126" s="998"/>
      <c r="CV126" s="998"/>
      <c r="CW126" s="998"/>
      <c r="CX126" s="998"/>
      <c r="CY126" s="998"/>
      <c r="CZ126" s="998"/>
      <c r="DA126" s="998"/>
      <c r="DB126" s="998"/>
      <c r="DC126" s="998"/>
      <c r="DD126" s="998"/>
      <c r="DE126" s="998"/>
      <c r="DF126" s="999"/>
      <c r="DG126" s="967" t="s">
        <v>119</v>
      </c>
      <c r="DH126" s="968"/>
      <c r="DI126" s="968"/>
      <c r="DJ126" s="968"/>
      <c r="DK126" s="968"/>
      <c r="DL126" s="968" t="s">
        <v>119</v>
      </c>
      <c r="DM126" s="968"/>
      <c r="DN126" s="968"/>
      <c r="DO126" s="968"/>
      <c r="DP126" s="968"/>
      <c r="DQ126" s="968" t="s">
        <v>119</v>
      </c>
      <c r="DR126" s="968"/>
      <c r="DS126" s="968"/>
      <c r="DT126" s="968"/>
      <c r="DU126" s="968"/>
      <c r="DV126" s="969" t="s">
        <v>119</v>
      </c>
      <c r="DW126" s="969"/>
      <c r="DX126" s="969"/>
      <c r="DY126" s="969"/>
      <c r="DZ126" s="970"/>
    </row>
    <row r="127" spans="1:130" s="234" customFormat="1" ht="26.25" customHeight="1">
      <c r="A127" s="1106"/>
      <c r="B127" s="996"/>
      <c r="C127" s="1044" t="s">
        <v>453</v>
      </c>
      <c r="D127" s="1045"/>
      <c r="E127" s="1045"/>
      <c r="F127" s="1045"/>
      <c r="G127" s="1045"/>
      <c r="H127" s="1045"/>
      <c r="I127" s="1045"/>
      <c r="J127" s="1045"/>
      <c r="K127" s="1045"/>
      <c r="L127" s="1045"/>
      <c r="M127" s="1045"/>
      <c r="N127" s="1045"/>
      <c r="O127" s="1045"/>
      <c r="P127" s="1045"/>
      <c r="Q127" s="1045"/>
      <c r="R127" s="1045"/>
      <c r="S127" s="1045"/>
      <c r="T127" s="1045"/>
      <c r="U127" s="1045"/>
      <c r="V127" s="1045"/>
      <c r="W127" s="1045"/>
      <c r="X127" s="1045"/>
      <c r="Y127" s="1045"/>
      <c r="Z127" s="1046"/>
      <c r="AA127" s="1000">
        <v>149283</v>
      </c>
      <c r="AB127" s="1001"/>
      <c r="AC127" s="1001"/>
      <c r="AD127" s="1001"/>
      <c r="AE127" s="1002"/>
      <c r="AF127" s="1003">
        <v>144420</v>
      </c>
      <c r="AG127" s="1001"/>
      <c r="AH127" s="1001"/>
      <c r="AI127" s="1001"/>
      <c r="AJ127" s="1002"/>
      <c r="AK127" s="1003">
        <v>161654</v>
      </c>
      <c r="AL127" s="1001"/>
      <c r="AM127" s="1001"/>
      <c r="AN127" s="1001"/>
      <c r="AO127" s="1002"/>
      <c r="AP127" s="1004">
        <v>0.1</v>
      </c>
      <c r="AQ127" s="1005"/>
      <c r="AR127" s="1005"/>
      <c r="AS127" s="1005"/>
      <c r="AT127" s="1006"/>
      <c r="AU127" s="270"/>
      <c r="AV127" s="270"/>
      <c r="AW127" s="270"/>
      <c r="AX127" s="1078" t="s">
        <v>454</v>
      </c>
      <c r="AY127" s="1079"/>
      <c r="AZ127" s="1079"/>
      <c r="BA127" s="1079"/>
      <c r="BB127" s="1079"/>
      <c r="BC127" s="1079"/>
      <c r="BD127" s="1079"/>
      <c r="BE127" s="1080"/>
      <c r="BF127" s="1081" t="s">
        <v>455</v>
      </c>
      <c r="BG127" s="1079"/>
      <c r="BH127" s="1079"/>
      <c r="BI127" s="1079"/>
      <c r="BJ127" s="1079"/>
      <c r="BK127" s="1079"/>
      <c r="BL127" s="1080"/>
      <c r="BM127" s="1081" t="s">
        <v>456</v>
      </c>
      <c r="BN127" s="1079"/>
      <c r="BO127" s="1079"/>
      <c r="BP127" s="1079"/>
      <c r="BQ127" s="1079"/>
      <c r="BR127" s="1079"/>
      <c r="BS127" s="1080"/>
      <c r="BT127" s="1081" t="s">
        <v>457</v>
      </c>
      <c r="BU127" s="1079"/>
      <c r="BV127" s="1079"/>
      <c r="BW127" s="1079"/>
      <c r="BX127" s="1079"/>
      <c r="BY127" s="1079"/>
      <c r="BZ127" s="1103"/>
      <c r="CA127" s="270"/>
      <c r="CB127" s="270"/>
      <c r="CC127" s="270"/>
      <c r="CD127" s="271"/>
      <c r="CE127" s="271"/>
      <c r="CF127" s="271"/>
      <c r="CG127" s="268"/>
      <c r="CH127" s="268"/>
      <c r="CI127" s="268"/>
      <c r="CJ127" s="269"/>
      <c r="CK127" s="1067"/>
      <c r="CL127" s="1052"/>
      <c r="CM127" s="1052"/>
      <c r="CN127" s="1052"/>
      <c r="CO127" s="1053"/>
      <c r="CP127" s="997" t="s">
        <v>458</v>
      </c>
      <c r="CQ127" s="998"/>
      <c r="CR127" s="998"/>
      <c r="CS127" s="998"/>
      <c r="CT127" s="998"/>
      <c r="CU127" s="998"/>
      <c r="CV127" s="998"/>
      <c r="CW127" s="998"/>
      <c r="CX127" s="998"/>
      <c r="CY127" s="998"/>
      <c r="CZ127" s="998"/>
      <c r="DA127" s="998"/>
      <c r="DB127" s="998"/>
      <c r="DC127" s="998"/>
      <c r="DD127" s="998"/>
      <c r="DE127" s="998"/>
      <c r="DF127" s="999"/>
      <c r="DG127" s="967" t="s">
        <v>119</v>
      </c>
      <c r="DH127" s="968"/>
      <c r="DI127" s="968"/>
      <c r="DJ127" s="968"/>
      <c r="DK127" s="968"/>
      <c r="DL127" s="968" t="s">
        <v>119</v>
      </c>
      <c r="DM127" s="968"/>
      <c r="DN127" s="968"/>
      <c r="DO127" s="968"/>
      <c r="DP127" s="968"/>
      <c r="DQ127" s="968" t="s">
        <v>119</v>
      </c>
      <c r="DR127" s="968"/>
      <c r="DS127" s="968"/>
      <c r="DT127" s="968"/>
      <c r="DU127" s="968"/>
      <c r="DV127" s="969" t="s">
        <v>119</v>
      </c>
      <c r="DW127" s="969"/>
      <c r="DX127" s="969"/>
      <c r="DY127" s="969"/>
      <c r="DZ127" s="970"/>
    </row>
    <row r="128" spans="1:130" s="234" customFormat="1" ht="26.25" customHeight="1" thickBot="1">
      <c r="A128" s="1089" t="s">
        <v>459</v>
      </c>
      <c r="B128" s="1090"/>
      <c r="C128" s="1090"/>
      <c r="D128" s="1090"/>
      <c r="E128" s="1090"/>
      <c r="F128" s="1090"/>
      <c r="G128" s="1090"/>
      <c r="H128" s="1090"/>
      <c r="I128" s="1090"/>
      <c r="J128" s="1090"/>
      <c r="K128" s="1090"/>
      <c r="L128" s="1090"/>
      <c r="M128" s="1090"/>
      <c r="N128" s="1090"/>
      <c r="O128" s="1090"/>
      <c r="P128" s="1090"/>
      <c r="Q128" s="1090"/>
      <c r="R128" s="1090"/>
      <c r="S128" s="1090"/>
      <c r="T128" s="1090"/>
      <c r="U128" s="1090"/>
      <c r="V128" s="1090"/>
      <c r="W128" s="1091" t="s">
        <v>460</v>
      </c>
      <c r="X128" s="1091"/>
      <c r="Y128" s="1091"/>
      <c r="Z128" s="1092"/>
      <c r="AA128" s="1093">
        <v>3930695</v>
      </c>
      <c r="AB128" s="1094"/>
      <c r="AC128" s="1094"/>
      <c r="AD128" s="1094"/>
      <c r="AE128" s="1095"/>
      <c r="AF128" s="1096">
        <v>3910827</v>
      </c>
      <c r="AG128" s="1094"/>
      <c r="AH128" s="1094"/>
      <c r="AI128" s="1094"/>
      <c r="AJ128" s="1095"/>
      <c r="AK128" s="1096">
        <v>4143288</v>
      </c>
      <c r="AL128" s="1094"/>
      <c r="AM128" s="1094"/>
      <c r="AN128" s="1094"/>
      <c r="AO128" s="1095"/>
      <c r="AP128" s="1097"/>
      <c r="AQ128" s="1098"/>
      <c r="AR128" s="1098"/>
      <c r="AS128" s="1098"/>
      <c r="AT128" s="1099"/>
      <c r="AU128" s="270"/>
      <c r="AV128" s="270"/>
      <c r="AW128" s="270"/>
      <c r="AX128" s="936" t="s">
        <v>461</v>
      </c>
      <c r="AY128" s="937"/>
      <c r="AZ128" s="937"/>
      <c r="BA128" s="937"/>
      <c r="BB128" s="937"/>
      <c r="BC128" s="937"/>
      <c r="BD128" s="937"/>
      <c r="BE128" s="938"/>
      <c r="BF128" s="1100" t="s">
        <v>119</v>
      </c>
      <c r="BG128" s="1101"/>
      <c r="BH128" s="1101"/>
      <c r="BI128" s="1101"/>
      <c r="BJ128" s="1101"/>
      <c r="BK128" s="1101"/>
      <c r="BL128" s="1102"/>
      <c r="BM128" s="1100">
        <v>3.75</v>
      </c>
      <c r="BN128" s="1101"/>
      <c r="BO128" s="1101"/>
      <c r="BP128" s="1101"/>
      <c r="BQ128" s="1101"/>
      <c r="BR128" s="1101"/>
      <c r="BS128" s="1102"/>
      <c r="BT128" s="1100">
        <v>5</v>
      </c>
      <c r="BU128" s="1101"/>
      <c r="BV128" s="1101"/>
      <c r="BW128" s="1101"/>
      <c r="BX128" s="1101"/>
      <c r="BY128" s="1101"/>
      <c r="BZ128" s="1125"/>
      <c r="CA128" s="271"/>
      <c r="CB128" s="271"/>
      <c r="CC128" s="271"/>
      <c r="CD128" s="271"/>
      <c r="CE128" s="271"/>
      <c r="CF128" s="271"/>
      <c r="CG128" s="268"/>
      <c r="CH128" s="268"/>
      <c r="CI128" s="268"/>
      <c r="CJ128" s="269"/>
      <c r="CK128" s="1068"/>
      <c r="CL128" s="1069"/>
      <c r="CM128" s="1069"/>
      <c r="CN128" s="1069"/>
      <c r="CO128" s="1070"/>
      <c r="CP128" s="1082" t="s">
        <v>462</v>
      </c>
      <c r="CQ128" s="1083"/>
      <c r="CR128" s="1083"/>
      <c r="CS128" s="1083"/>
      <c r="CT128" s="1083"/>
      <c r="CU128" s="1083"/>
      <c r="CV128" s="1083"/>
      <c r="CW128" s="1083"/>
      <c r="CX128" s="1083"/>
      <c r="CY128" s="1083"/>
      <c r="CZ128" s="1083"/>
      <c r="DA128" s="1083"/>
      <c r="DB128" s="1083"/>
      <c r="DC128" s="1083"/>
      <c r="DD128" s="1083"/>
      <c r="DE128" s="1083"/>
      <c r="DF128" s="1084"/>
      <c r="DG128" s="1085">
        <v>2824211</v>
      </c>
      <c r="DH128" s="1086"/>
      <c r="DI128" s="1086"/>
      <c r="DJ128" s="1086"/>
      <c r="DK128" s="1086"/>
      <c r="DL128" s="1086">
        <v>2147261</v>
      </c>
      <c r="DM128" s="1086"/>
      <c r="DN128" s="1086"/>
      <c r="DO128" s="1086"/>
      <c r="DP128" s="1086"/>
      <c r="DQ128" s="1086">
        <v>1988502</v>
      </c>
      <c r="DR128" s="1086"/>
      <c r="DS128" s="1086"/>
      <c r="DT128" s="1086"/>
      <c r="DU128" s="1086"/>
      <c r="DV128" s="1087">
        <v>0.6</v>
      </c>
      <c r="DW128" s="1087"/>
      <c r="DX128" s="1087"/>
      <c r="DY128" s="1087"/>
      <c r="DZ128" s="1088"/>
    </row>
    <row r="129" spans="1:131" s="234" customFormat="1" ht="26.25" customHeight="1">
      <c r="A129" s="978" t="s">
        <v>101</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19" t="s">
        <v>463</v>
      </c>
      <c r="X129" s="1120"/>
      <c r="Y129" s="1120"/>
      <c r="Z129" s="1121"/>
      <c r="AA129" s="1000">
        <v>387938310</v>
      </c>
      <c r="AB129" s="1001"/>
      <c r="AC129" s="1001"/>
      <c r="AD129" s="1001"/>
      <c r="AE129" s="1002"/>
      <c r="AF129" s="1003">
        <v>386811615</v>
      </c>
      <c r="AG129" s="1001"/>
      <c r="AH129" s="1001"/>
      <c r="AI129" s="1001"/>
      <c r="AJ129" s="1002"/>
      <c r="AK129" s="1003">
        <v>384475724</v>
      </c>
      <c r="AL129" s="1001"/>
      <c r="AM129" s="1001"/>
      <c r="AN129" s="1001"/>
      <c r="AO129" s="1002"/>
      <c r="AP129" s="1122"/>
      <c r="AQ129" s="1123"/>
      <c r="AR129" s="1123"/>
      <c r="AS129" s="1123"/>
      <c r="AT129" s="1124"/>
      <c r="AU129" s="272"/>
      <c r="AV129" s="272"/>
      <c r="AW129" s="272"/>
      <c r="AX129" s="1113" t="s">
        <v>464</v>
      </c>
      <c r="AY129" s="998"/>
      <c r="AZ129" s="998"/>
      <c r="BA129" s="998"/>
      <c r="BB129" s="998"/>
      <c r="BC129" s="998"/>
      <c r="BD129" s="998"/>
      <c r="BE129" s="999"/>
      <c r="BF129" s="1114" t="s">
        <v>119</v>
      </c>
      <c r="BG129" s="1115"/>
      <c r="BH129" s="1115"/>
      <c r="BI129" s="1115"/>
      <c r="BJ129" s="1115"/>
      <c r="BK129" s="1115"/>
      <c r="BL129" s="1116"/>
      <c r="BM129" s="1114">
        <v>8.75</v>
      </c>
      <c r="BN129" s="1115"/>
      <c r="BO129" s="1115"/>
      <c r="BP129" s="1115"/>
      <c r="BQ129" s="1115"/>
      <c r="BR129" s="1115"/>
      <c r="BS129" s="1116"/>
      <c r="BT129" s="1114">
        <v>15</v>
      </c>
      <c r="BU129" s="1117"/>
      <c r="BV129" s="1117"/>
      <c r="BW129" s="1117"/>
      <c r="BX129" s="1117"/>
      <c r="BY129" s="1117"/>
      <c r="BZ129" s="1118"/>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c r="A130" s="978" t="s">
        <v>465</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19" t="s">
        <v>466</v>
      </c>
      <c r="X130" s="1120"/>
      <c r="Y130" s="1120"/>
      <c r="Z130" s="1121"/>
      <c r="AA130" s="1000">
        <v>65662889</v>
      </c>
      <c r="AB130" s="1001"/>
      <c r="AC130" s="1001"/>
      <c r="AD130" s="1001"/>
      <c r="AE130" s="1002"/>
      <c r="AF130" s="1003">
        <v>64662745</v>
      </c>
      <c r="AG130" s="1001"/>
      <c r="AH130" s="1001"/>
      <c r="AI130" s="1001"/>
      <c r="AJ130" s="1002"/>
      <c r="AK130" s="1003">
        <v>64133464</v>
      </c>
      <c r="AL130" s="1001"/>
      <c r="AM130" s="1001"/>
      <c r="AN130" s="1001"/>
      <c r="AO130" s="1002"/>
      <c r="AP130" s="1122"/>
      <c r="AQ130" s="1123"/>
      <c r="AR130" s="1123"/>
      <c r="AS130" s="1123"/>
      <c r="AT130" s="1124"/>
      <c r="AU130" s="272"/>
      <c r="AV130" s="272"/>
      <c r="AW130" s="272"/>
      <c r="AX130" s="1113" t="s">
        <v>467</v>
      </c>
      <c r="AY130" s="998"/>
      <c r="AZ130" s="998"/>
      <c r="BA130" s="998"/>
      <c r="BB130" s="998"/>
      <c r="BC130" s="998"/>
      <c r="BD130" s="998"/>
      <c r="BE130" s="999"/>
      <c r="BF130" s="1150">
        <v>11.9</v>
      </c>
      <c r="BG130" s="1151"/>
      <c r="BH130" s="1151"/>
      <c r="BI130" s="1151"/>
      <c r="BJ130" s="1151"/>
      <c r="BK130" s="1151"/>
      <c r="BL130" s="1152"/>
      <c r="BM130" s="1150">
        <v>25</v>
      </c>
      <c r="BN130" s="1151"/>
      <c r="BO130" s="1151"/>
      <c r="BP130" s="1151"/>
      <c r="BQ130" s="1151"/>
      <c r="BR130" s="1151"/>
      <c r="BS130" s="1152"/>
      <c r="BT130" s="1150">
        <v>35</v>
      </c>
      <c r="BU130" s="1153"/>
      <c r="BV130" s="1153"/>
      <c r="BW130" s="1153"/>
      <c r="BX130" s="1153"/>
      <c r="BY130" s="1153"/>
      <c r="BZ130" s="1154"/>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c r="A131" s="1155"/>
      <c r="B131" s="1156"/>
      <c r="C131" s="1156"/>
      <c r="D131" s="1156"/>
      <c r="E131" s="1156"/>
      <c r="F131" s="1156"/>
      <c r="G131" s="1156"/>
      <c r="H131" s="1156"/>
      <c r="I131" s="1156"/>
      <c r="J131" s="1156"/>
      <c r="K131" s="1156"/>
      <c r="L131" s="1156"/>
      <c r="M131" s="1156"/>
      <c r="N131" s="1156"/>
      <c r="O131" s="1156"/>
      <c r="P131" s="1156"/>
      <c r="Q131" s="1156"/>
      <c r="R131" s="1156"/>
      <c r="S131" s="1156"/>
      <c r="T131" s="1156"/>
      <c r="U131" s="1156"/>
      <c r="V131" s="1156"/>
      <c r="W131" s="1157" t="s">
        <v>468</v>
      </c>
      <c r="X131" s="1158"/>
      <c r="Y131" s="1158"/>
      <c r="Z131" s="1159"/>
      <c r="AA131" s="1160">
        <v>322275421</v>
      </c>
      <c r="AB131" s="1161"/>
      <c r="AC131" s="1161"/>
      <c r="AD131" s="1161"/>
      <c r="AE131" s="1162"/>
      <c r="AF131" s="1163">
        <v>322148870</v>
      </c>
      <c r="AG131" s="1161"/>
      <c r="AH131" s="1161"/>
      <c r="AI131" s="1161"/>
      <c r="AJ131" s="1162"/>
      <c r="AK131" s="1163">
        <v>320342260</v>
      </c>
      <c r="AL131" s="1161"/>
      <c r="AM131" s="1161"/>
      <c r="AN131" s="1161"/>
      <c r="AO131" s="1162"/>
      <c r="AP131" s="1164"/>
      <c r="AQ131" s="1165"/>
      <c r="AR131" s="1165"/>
      <c r="AS131" s="1165"/>
      <c r="AT131" s="1166"/>
      <c r="AU131" s="272"/>
      <c r="AV131" s="272"/>
      <c r="AW131" s="272"/>
      <c r="AX131" s="1132" t="s">
        <v>469</v>
      </c>
      <c r="AY131" s="1083"/>
      <c r="AZ131" s="1083"/>
      <c r="BA131" s="1083"/>
      <c r="BB131" s="1083"/>
      <c r="BC131" s="1083"/>
      <c r="BD131" s="1083"/>
      <c r="BE131" s="1084"/>
      <c r="BF131" s="1133">
        <v>196.8</v>
      </c>
      <c r="BG131" s="1134"/>
      <c r="BH131" s="1134"/>
      <c r="BI131" s="1134"/>
      <c r="BJ131" s="1134"/>
      <c r="BK131" s="1134"/>
      <c r="BL131" s="1135"/>
      <c r="BM131" s="1133">
        <v>400</v>
      </c>
      <c r="BN131" s="1134"/>
      <c r="BO131" s="1134"/>
      <c r="BP131" s="1134"/>
      <c r="BQ131" s="1134"/>
      <c r="BR131" s="1134"/>
      <c r="BS131" s="1135"/>
      <c r="BT131" s="1136"/>
      <c r="BU131" s="1137"/>
      <c r="BV131" s="1137"/>
      <c r="BW131" s="1137"/>
      <c r="BX131" s="1137"/>
      <c r="BY131" s="1137"/>
      <c r="BZ131" s="1138"/>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c r="A132" s="1139" t="s">
        <v>470</v>
      </c>
      <c r="B132" s="1140"/>
      <c r="C132" s="1140"/>
      <c r="D132" s="1140"/>
      <c r="E132" s="1140"/>
      <c r="F132" s="1140"/>
      <c r="G132" s="1140"/>
      <c r="H132" s="1140"/>
      <c r="I132" s="1140"/>
      <c r="J132" s="1140"/>
      <c r="K132" s="1140"/>
      <c r="L132" s="1140"/>
      <c r="M132" s="1140"/>
      <c r="N132" s="1140"/>
      <c r="O132" s="1140"/>
      <c r="P132" s="1140"/>
      <c r="Q132" s="1140"/>
      <c r="R132" s="1140"/>
      <c r="S132" s="1140"/>
      <c r="T132" s="1140"/>
      <c r="U132" s="1140"/>
      <c r="V132" s="1143" t="s">
        <v>471</v>
      </c>
      <c r="W132" s="1143"/>
      <c r="X132" s="1143"/>
      <c r="Y132" s="1143"/>
      <c r="Z132" s="1144"/>
      <c r="AA132" s="1145">
        <v>11.921714</v>
      </c>
      <c r="AB132" s="1146"/>
      <c r="AC132" s="1146"/>
      <c r="AD132" s="1146"/>
      <c r="AE132" s="1147"/>
      <c r="AF132" s="1148">
        <v>11.81212743</v>
      </c>
      <c r="AG132" s="1146"/>
      <c r="AH132" s="1146"/>
      <c r="AI132" s="1146"/>
      <c r="AJ132" s="1147"/>
      <c r="AK132" s="1148">
        <v>12.16079536</v>
      </c>
      <c r="AL132" s="1146"/>
      <c r="AM132" s="1146"/>
      <c r="AN132" s="1146"/>
      <c r="AO132" s="1147"/>
      <c r="AP132" s="1041"/>
      <c r="AQ132" s="1042"/>
      <c r="AR132" s="1042"/>
      <c r="AS132" s="1042"/>
      <c r="AT132" s="1149"/>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c r="A133" s="1141"/>
      <c r="B133" s="1142"/>
      <c r="C133" s="1142"/>
      <c r="D133" s="1142"/>
      <c r="E133" s="1142"/>
      <c r="F133" s="1142"/>
      <c r="G133" s="1142"/>
      <c r="H133" s="1142"/>
      <c r="I133" s="1142"/>
      <c r="J133" s="1142"/>
      <c r="K133" s="1142"/>
      <c r="L133" s="1142"/>
      <c r="M133" s="1142"/>
      <c r="N133" s="1142"/>
      <c r="O133" s="1142"/>
      <c r="P133" s="1142"/>
      <c r="Q133" s="1142"/>
      <c r="R133" s="1142"/>
      <c r="S133" s="1142"/>
      <c r="T133" s="1142"/>
      <c r="U133" s="1142"/>
      <c r="V133" s="1126" t="s">
        <v>472</v>
      </c>
      <c r="W133" s="1126"/>
      <c r="X133" s="1126"/>
      <c r="Y133" s="1126"/>
      <c r="Z133" s="1127"/>
      <c r="AA133" s="1128">
        <v>12.8</v>
      </c>
      <c r="AB133" s="1129"/>
      <c r="AC133" s="1129"/>
      <c r="AD133" s="1129"/>
      <c r="AE133" s="1130"/>
      <c r="AF133" s="1128">
        <v>12.3</v>
      </c>
      <c r="AG133" s="1129"/>
      <c r="AH133" s="1129"/>
      <c r="AI133" s="1129"/>
      <c r="AJ133" s="1130"/>
      <c r="AK133" s="1128">
        <v>11.9</v>
      </c>
      <c r="AL133" s="1129"/>
      <c r="AM133" s="1129"/>
      <c r="AN133" s="1129"/>
      <c r="AO133" s="1130"/>
      <c r="AP133" s="1072"/>
      <c r="AQ133" s="1073"/>
      <c r="AR133" s="1073"/>
      <c r="AS133" s="1073"/>
      <c r="AT133" s="1131"/>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sheetData>
  <sheetProtection algorithmName="SHA-512" hashValue="S7tybhIbnYyNgGfdGIIjGBhyBc5ENJBYZcbKJ1+QmV4YvMNSPMNzINs9I0/Mzq2LG1/m3wHF/rTxGXNnT5rAog==" saltValue="xhjfy7jmUvjdB6r3Ypx8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zoomScaleNormal="100" zoomScaleSheetLayoutView="85" workbookViewId="0"/>
  </sheetViews>
  <sheetFormatPr defaultColWidth="0" defaultRowHeight="13.5" customHeight="1" zeroHeight="1"/>
  <cols>
    <col min="1" max="2" width="2.81640625" style="279" customWidth="1"/>
    <col min="3" max="120" width="2.81640625" style="278" customWidth="1"/>
    <col min="121" max="16384" width="9" style="278" hidden="1"/>
  </cols>
  <sheetData>
    <row r="1" spans="2:2" ht="13">
      <c r="B1" s="278"/>
    </row>
    <row r="2" spans="2:2" ht="13"/>
    <row r="3" spans="2:2" ht="13"/>
    <row r="4" spans="2:2" ht="13"/>
    <row r="5" spans="2:2" ht="13"/>
    <row r="6" spans="2:2" ht="13"/>
    <row r="7" spans="2:2" ht="13"/>
    <row r="8" spans="2:2" ht="13"/>
    <row r="9" spans="2:2" ht="13"/>
    <row r="10" spans="2:2" ht="13"/>
    <row r="11" spans="2:2" ht="13"/>
    <row r="12" spans="2:2" ht="13"/>
    <row r="13" spans="2:2" ht="13"/>
    <row r="14" spans="2:2" ht="13"/>
    <row r="15" spans="2:2" ht="13"/>
    <row r="16" spans="2:2" ht="13"/>
    <row r="17" ht="13"/>
    <row r="18" ht="13"/>
    <row r="19" ht="13"/>
    <row r="20" ht="13"/>
    <row r="21" ht="13"/>
    <row r="22" ht="13"/>
    <row r="23" ht="13"/>
    <row r="24" ht="13"/>
    <row r="25" ht="13"/>
    <row r="26" ht="13"/>
    <row r="27" ht="13"/>
    <row r="28" ht="13"/>
    <row r="29" ht="13"/>
    <row r="30" ht="13"/>
    <row r="31" ht="13"/>
    <row r="32" ht="13"/>
    <row r="33" ht="13"/>
    <row r="34" ht="13"/>
    <row r="35" ht="13"/>
    <row r="36" ht="13"/>
    <row r="37" ht="13"/>
    <row r="38" ht="13"/>
    <row r="39" ht="13"/>
    <row r="40" ht="13"/>
    <row r="41" ht="13"/>
    <row r="42" ht="13"/>
    <row r="43" ht="13"/>
    <row r="44" ht="13"/>
    <row r="45" ht="13"/>
    <row r="46" ht="13"/>
    <row r="47" ht="13"/>
    <row r="48"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
    <row r="93" ht="13"/>
    <row r="94" ht="13"/>
    <row r="95" ht="13"/>
    <row r="96" ht="13"/>
    <row r="97" spans="120:120" ht="13">
      <c r="DP97" s="278" t="s">
        <v>473</v>
      </c>
    </row>
    <row r="98" spans="120:120" ht="13.5" hidden="1" customHeight="1"/>
    <row r="99" spans="120:120" ht="13.5" hidden="1" customHeight="1"/>
    <row r="100" spans="120:120" ht="13.5" hidden="1" customHeight="1"/>
    <row r="101" spans="120:120" ht="13.5" hidden="1" customHeight="1"/>
    <row r="102" spans="120:120" ht="13.5" hidden="1" customHeight="1"/>
    <row r="103" spans="120:120" ht="13.5" hidden="1" customHeight="1"/>
    <row r="104" spans="120:120" ht="13.5" hidden="1" customHeight="1"/>
    <row r="105" spans="120:120" ht="13.5" hidden="1" customHeight="1"/>
    <row r="106" spans="120:120" ht="13.5" hidden="1" customHeight="1"/>
    <row r="107" spans="120:120" ht="13.5" hidden="1" customHeight="1"/>
    <row r="108" spans="120:120" ht="13.5" hidden="1" customHeight="1"/>
    <row r="109" spans="120:120" ht="13.5" hidden="1" customHeight="1"/>
    <row r="110" spans="120:120" ht="13.5" hidden="1" customHeight="1"/>
  </sheetData>
  <sheetProtection algorithmName="SHA-512" hashValue="2v729BuPQ5pmJJ//GIVhD5xz44hT3PxtScTvisVUrQtPSl6u7hlxFJf5rva83/DEkFKoXvrpCdLUNBO8tywRIw==" saltValue="SOqlzB96OV7ZJplhvRKa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328125" style="279" customWidth="1"/>
    <col min="117" max="16384" width="9" style="278" hidden="1"/>
  </cols>
  <sheetData>
    <row r="1" spans="1:116" ht="13">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474</v>
      </c>
    </row>
    <row r="90" spans="1:116" ht="13.5" hidden="1" customHeight="1"/>
    <row r="91" spans="1:116" ht="13.5" hidden="1" customHeight="1"/>
    <row r="92" spans="1:116" ht="13.5" hidden="1" customHeight="1"/>
    <row r="93" spans="1:116" ht="13.5" hidden="1" customHeight="1"/>
    <row r="94" spans="1:116" ht="13.5" hidden="1" customHeight="1"/>
    <row r="95" spans="1:116" ht="13.5" hidden="1" customHeight="1"/>
    <row r="96" spans="1:11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YA3nz1SeVKbjpKZHjj47QI9crP4Z7HS5YZ6/kh6+iIf17gcn/ynPtghd84ARcUI3StkF5wuypWNUvcnJfPXqQ==" saltValue="eyFoEJRSGnYNBUvqN0ubT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5" customHeight="1" zeroHeight="1"/>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c r="AS1" s="283"/>
      <c r="AT1" s="283"/>
    </row>
    <row r="2" spans="1:46" ht="13">
      <c r="AS2" s="283"/>
      <c r="AT2" s="283"/>
    </row>
    <row r="3" spans="1:46" ht="13">
      <c r="AS3" s="283"/>
      <c r="AT3" s="283"/>
    </row>
    <row r="4" spans="1:46" ht="13">
      <c r="AS4" s="283"/>
      <c r="AT4" s="283"/>
    </row>
    <row r="5" spans="1:46" ht="16.5">
      <c r="A5" s="284" t="s">
        <v>475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476</v>
      </c>
      <c r="AL6" s="288"/>
      <c r="AM6" s="288"/>
      <c r="AN6" s="288"/>
      <c r="AO6" s="283"/>
      <c r="AP6" s="283"/>
      <c r="AQ6" s="283"/>
      <c r="AR6" s="283"/>
    </row>
    <row r="7" spans="1:46" ht="13">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67" t="s">
        <v>477</v>
      </c>
      <c r="AP7" s="293"/>
      <c r="AQ7" s="294" t="s">
        <v>478</v>
      </c>
      <c r="AR7" s="295"/>
    </row>
    <row r="8" spans="1:46" ht="13">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68"/>
      <c r="AP8" s="299" t="s">
        <v>479</v>
      </c>
      <c r="AQ8" s="300" t="s">
        <v>480</v>
      </c>
      <c r="AR8" s="301" t="s">
        <v>481</v>
      </c>
    </row>
    <row r="9" spans="1:46" ht="13">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69" t="s">
        <v>482</v>
      </c>
      <c r="AL9" s="1170"/>
      <c r="AM9" s="1170"/>
      <c r="AN9" s="1171"/>
      <c r="AO9" s="302">
        <v>186176315</v>
      </c>
      <c r="AP9" s="302">
        <v>136354</v>
      </c>
      <c r="AQ9" s="303">
        <v>137138</v>
      </c>
      <c r="AR9" s="304">
        <v>-0.6</v>
      </c>
    </row>
    <row r="10" spans="1:46" ht="13">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69" t="s">
        <v>483</v>
      </c>
      <c r="AL10" s="1170"/>
      <c r="AM10" s="1170"/>
      <c r="AN10" s="1171"/>
      <c r="AO10" s="302">
        <v>249440</v>
      </c>
      <c r="AP10" s="302">
        <v>183</v>
      </c>
      <c r="AQ10" s="303">
        <v>357</v>
      </c>
      <c r="AR10" s="304">
        <v>-48.7</v>
      </c>
    </row>
    <row r="11" spans="1:46" ht="13.5" customHeight="1">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69" t="s">
        <v>484</v>
      </c>
      <c r="AL11" s="1170"/>
      <c r="AM11" s="1170"/>
      <c r="AN11" s="1171"/>
      <c r="AO11" s="302">
        <v>156211</v>
      </c>
      <c r="AP11" s="302">
        <v>114</v>
      </c>
      <c r="AQ11" s="303">
        <v>818</v>
      </c>
      <c r="AR11" s="304">
        <v>-86.1</v>
      </c>
    </row>
    <row r="12" spans="1:46" ht="13.5" customHeight="1">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69" t="s">
        <v>485</v>
      </c>
      <c r="AL12" s="1170"/>
      <c r="AM12" s="1170"/>
      <c r="AN12" s="1171"/>
      <c r="AO12" s="302" t="s">
        <v>486</v>
      </c>
      <c r="AP12" s="302" t="s">
        <v>486</v>
      </c>
      <c r="AQ12" s="303" t="s">
        <v>486</v>
      </c>
      <c r="AR12" s="304" t="s">
        <v>486</v>
      </c>
    </row>
    <row r="13" spans="1:46" ht="13.5" customHeight="1">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69" t="s">
        <v>487</v>
      </c>
      <c r="AL13" s="1170"/>
      <c r="AM13" s="1170"/>
      <c r="AN13" s="1171"/>
      <c r="AO13" s="302" t="s">
        <v>486</v>
      </c>
      <c r="AP13" s="302" t="s">
        <v>486</v>
      </c>
      <c r="AQ13" s="303">
        <v>9</v>
      </c>
      <c r="AR13" s="304" t="s">
        <v>486</v>
      </c>
    </row>
    <row r="14" spans="1:46" ht="13.5" customHeight="1">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69" t="s">
        <v>488</v>
      </c>
      <c r="AL14" s="1170"/>
      <c r="AM14" s="1170"/>
      <c r="AN14" s="1171"/>
      <c r="AO14" s="302">
        <v>3888557</v>
      </c>
      <c r="AP14" s="302">
        <v>2848</v>
      </c>
      <c r="AQ14" s="303">
        <v>2491</v>
      </c>
      <c r="AR14" s="304">
        <v>14.3</v>
      </c>
    </row>
    <row r="15" spans="1:46" ht="13">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69" t="s">
        <v>489</v>
      </c>
      <c r="AL15" s="1170"/>
      <c r="AM15" s="1170"/>
      <c r="AN15" s="1171"/>
      <c r="AO15" s="302">
        <v>-15601922</v>
      </c>
      <c r="AP15" s="302">
        <v>-11427</v>
      </c>
      <c r="AQ15" s="303">
        <v>-11877</v>
      </c>
      <c r="AR15" s="304">
        <v>-3.8</v>
      </c>
    </row>
    <row r="16" spans="1:46" ht="13">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75" t="s">
        <v>155</v>
      </c>
      <c r="AL16" s="1176"/>
      <c r="AM16" s="1176"/>
      <c r="AN16" s="1177"/>
      <c r="AO16" s="302">
        <v>174868601</v>
      </c>
      <c r="AP16" s="302">
        <v>128072</v>
      </c>
      <c r="AQ16" s="303">
        <v>128937</v>
      </c>
      <c r="AR16" s="304">
        <v>-0.7</v>
      </c>
    </row>
    <row r="17" spans="1:46" ht="13">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490</v>
      </c>
      <c r="AL19" s="283"/>
      <c r="AM19" s="283"/>
      <c r="AN19" s="283"/>
      <c r="AO19" s="283"/>
      <c r="AP19" s="283"/>
      <c r="AQ19" s="283"/>
      <c r="AR19" s="283"/>
    </row>
    <row r="20" spans="1:46" ht="13">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491</v>
      </c>
      <c r="AP20" s="313" t="s">
        <v>492</v>
      </c>
      <c r="AQ20" s="314" t="s">
        <v>493</v>
      </c>
      <c r="AR20" s="315"/>
    </row>
    <row r="21" spans="1:46" s="321" customFormat="1" ht="13">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78" t="s">
        <v>494</v>
      </c>
      <c r="AL21" s="1179"/>
      <c r="AM21" s="1179"/>
      <c r="AN21" s="1180"/>
      <c r="AO21" s="317">
        <v>1451.53</v>
      </c>
      <c r="AP21" s="318">
        <v>1453.19</v>
      </c>
      <c r="AQ21" s="319">
        <v>-1.66</v>
      </c>
      <c r="AR21" s="288"/>
      <c r="AS21" s="320"/>
      <c r="AT21" s="316"/>
    </row>
    <row r="22" spans="1:46" s="321" customFormat="1" ht="13">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78" t="s">
        <v>495</v>
      </c>
      <c r="AL22" s="1179"/>
      <c r="AM22" s="1179"/>
      <c r="AN22" s="1180"/>
      <c r="AO22" s="322">
        <v>98.2</v>
      </c>
      <c r="AP22" s="323">
        <v>98.7</v>
      </c>
      <c r="AQ22" s="324">
        <v>-0.5</v>
      </c>
      <c r="AR22" s="308"/>
      <c r="AS22" s="320"/>
      <c r="AT22" s="316"/>
    </row>
    <row r="23" spans="1:46" s="321" customFormat="1" ht="13">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c r="A26" s="288" t="s">
        <v>496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c r="A27" s="329"/>
      <c r="AO27" s="283"/>
      <c r="AP27" s="283"/>
      <c r="AQ27" s="283"/>
      <c r="AR27" s="283"/>
      <c r="AS27" s="283"/>
      <c r="AT27" s="283"/>
    </row>
    <row r="28" spans="1:46" ht="16.5">
      <c r="A28" s="284" t="s">
        <v>497</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498</v>
      </c>
      <c r="AL29" s="288"/>
      <c r="AM29" s="288"/>
      <c r="AN29" s="288"/>
      <c r="AO29" s="283"/>
      <c r="AP29" s="283"/>
      <c r="AQ29" s="283"/>
      <c r="AR29" s="283"/>
      <c r="AS29" s="331"/>
    </row>
    <row r="30" spans="1:46" ht="13">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67" t="s">
        <v>477</v>
      </c>
      <c r="AP30" s="293"/>
      <c r="AQ30" s="294" t="s">
        <v>478</v>
      </c>
      <c r="AR30" s="295"/>
    </row>
    <row r="31" spans="1:46" ht="13">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68"/>
      <c r="AP31" s="299" t="s">
        <v>479</v>
      </c>
      <c r="AQ31" s="300" t="s">
        <v>480</v>
      </c>
      <c r="AR31" s="301" t="s">
        <v>481</v>
      </c>
    </row>
    <row r="32" spans="1:46" ht="27" customHeight="1">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72" t="s">
        <v>499</v>
      </c>
      <c r="AL32" s="1173"/>
      <c r="AM32" s="1173"/>
      <c r="AN32" s="1174"/>
      <c r="AO32" s="302">
        <v>102663313</v>
      </c>
      <c r="AP32" s="302">
        <v>75190</v>
      </c>
      <c r="AQ32" s="303">
        <v>74230</v>
      </c>
      <c r="AR32" s="304">
        <v>1.3</v>
      </c>
    </row>
    <row r="33" spans="1:46" ht="13.5" customHeight="1">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72" t="s">
        <v>500</v>
      </c>
      <c r="AL33" s="1173"/>
      <c r="AM33" s="1173"/>
      <c r="AN33" s="1174"/>
      <c r="AO33" s="302" t="s">
        <v>486</v>
      </c>
      <c r="AP33" s="302" t="s">
        <v>486</v>
      </c>
      <c r="AQ33" s="303" t="s">
        <v>486</v>
      </c>
      <c r="AR33" s="304" t="s">
        <v>486</v>
      </c>
    </row>
    <row r="34" spans="1:46" ht="27" customHeight="1">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72" t="s">
        <v>501</v>
      </c>
      <c r="AL34" s="1173"/>
      <c r="AM34" s="1173"/>
      <c r="AN34" s="1174"/>
      <c r="AO34" s="302">
        <v>2666667</v>
      </c>
      <c r="AP34" s="302">
        <v>1953</v>
      </c>
      <c r="AQ34" s="303">
        <v>4236</v>
      </c>
      <c r="AR34" s="304">
        <v>-53.9</v>
      </c>
    </row>
    <row r="35" spans="1:46" ht="27" customHeight="1">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72" t="s">
        <v>502</v>
      </c>
      <c r="AL35" s="1173"/>
      <c r="AM35" s="1173"/>
      <c r="AN35" s="1174"/>
      <c r="AO35" s="302">
        <v>655843</v>
      </c>
      <c r="AP35" s="302">
        <v>480</v>
      </c>
      <c r="AQ35" s="303">
        <v>1743</v>
      </c>
      <c r="AR35" s="304">
        <v>-72.5</v>
      </c>
    </row>
    <row r="36" spans="1:46" ht="27" customHeight="1">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72" t="s">
        <v>503</v>
      </c>
      <c r="AL36" s="1173"/>
      <c r="AM36" s="1173"/>
      <c r="AN36" s="1174"/>
      <c r="AO36" s="302">
        <v>876543</v>
      </c>
      <c r="AP36" s="302">
        <v>642</v>
      </c>
      <c r="AQ36" s="303">
        <v>166</v>
      </c>
      <c r="AR36" s="304">
        <v>286.7</v>
      </c>
    </row>
    <row r="37" spans="1:46" ht="13.5" customHeight="1">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72" t="s">
        <v>504</v>
      </c>
      <c r="AL37" s="1173"/>
      <c r="AM37" s="1173"/>
      <c r="AN37" s="1174"/>
      <c r="AO37" s="302">
        <v>370553</v>
      </c>
      <c r="AP37" s="302">
        <v>271</v>
      </c>
      <c r="AQ37" s="303">
        <v>811</v>
      </c>
      <c r="AR37" s="304">
        <v>-66.599999999999994</v>
      </c>
    </row>
    <row r="38" spans="1:46" ht="27" customHeight="1">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81" t="s">
        <v>505</v>
      </c>
      <c r="AL38" s="1182"/>
      <c r="AM38" s="1182"/>
      <c r="AN38" s="1183"/>
      <c r="AO38" s="332" t="s">
        <v>486</v>
      </c>
      <c r="AP38" s="332" t="s">
        <v>486</v>
      </c>
      <c r="AQ38" s="333">
        <v>2</v>
      </c>
      <c r="AR38" s="324" t="s">
        <v>486</v>
      </c>
      <c r="AS38" s="331"/>
    </row>
    <row r="39" spans="1:46" ht="13">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81" t="s">
        <v>506</v>
      </c>
      <c r="AL39" s="1182"/>
      <c r="AM39" s="1182"/>
      <c r="AN39" s="1183"/>
      <c r="AO39" s="302">
        <v>-4143288</v>
      </c>
      <c r="AP39" s="302">
        <v>-3035</v>
      </c>
      <c r="AQ39" s="303">
        <v>-2418</v>
      </c>
      <c r="AR39" s="304">
        <v>25.5</v>
      </c>
      <c r="AS39" s="331"/>
    </row>
    <row r="40" spans="1:46" ht="27" customHeight="1">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72" t="s">
        <v>507</v>
      </c>
      <c r="AL40" s="1173"/>
      <c r="AM40" s="1173"/>
      <c r="AN40" s="1174"/>
      <c r="AO40" s="302">
        <v>-64133464</v>
      </c>
      <c r="AP40" s="302">
        <v>-46971</v>
      </c>
      <c r="AQ40" s="303">
        <v>-51416</v>
      </c>
      <c r="AR40" s="304">
        <v>-8.6</v>
      </c>
      <c r="AS40" s="331"/>
    </row>
    <row r="41" spans="1:46" ht="13">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75" t="s">
        <v>508</v>
      </c>
      <c r="AL41" s="1176"/>
      <c r="AM41" s="1176"/>
      <c r="AN41" s="1177"/>
      <c r="AO41" s="302">
        <v>38956167</v>
      </c>
      <c r="AP41" s="302">
        <v>28531</v>
      </c>
      <c r="AQ41" s="303">
        <v>27354</v>
      </c>
      <c r="AR41" s="304">
        <v>4.3</v>
      </c>
      <c r="AS41" s="331"/>
    </row>
    <row r="42" spans="1:46" ht="13">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c r="A47" s="337" t="s">
        <v>509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510</v>
      </c>
      <c r="AL48" s="338"/>
      <c r="AM48" s="338"/>
      <c r="AN48" s="338"/>
      <c r="AO48" s="338"/>
      <c r="AP48" s="338"/>
      <c r="AQ48" s="339"/>
      <c r="AR48" s="338"/>
    </row>
    <row r="49" spans="1:44" ht="13.5" customHeight="1">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84" t="s">
        <v>477</v>
      </c>
      <c r="AN49" s="1186" t="s">
        <v>511</v>
      </c>
      <c r="AO49" s="1187"/>
      <c r="AP49" s="1187"/>
      <c r="AQ49" s="1187"/>
      <c r="AR49" s="1188"/>
    </row>
    <row r="50" spans="1:44" ht="13">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85"/>
      <c r="AN50" s="344" t="s">
        <v>512</v>
      </c>
      <c r="AO50" s="345" t="s">
        <v>513</v>
      </c>
      <c r="AP50" s="346" t="s">
        <v>514</v>
      </c>
      <c r="AQ50" s="347" t="s">
        <v>515</v>
      </c>
      <c r="AR50" s="348" t="s">
        <v>516</v>
      </c>
    </row>
    <row r="51" spans="1:44" ht="13">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517</v>
      </c>
      <c r="AL51" s="341"/>
      <c r="AM51" s="349">
        <v>140355007</v>
      </c>
      <c r="AN51" s="350">
        <v>99320</v>
      </c>
      <c r="AO51" s="351">
        <v>-2.7</v>
      </c>
      <c r="AP51" s="352">
        <v>94715</v>
      </c>
      <c r="AQ51" s="353">
        <v>-16.899999999999999</v>
      </c>
      <c r="AR51" s="354">
        <v>14.2</v>
      </c>
    </row>
    <row r="52" spans="1:44" ht="13">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518</v>
      </c>
      <c r="AM52" s="357">
        <v>52011584</v>
      </c>
      <c r="AN52" s="358">
        <v>36805</v>
      </c>
      <c r="AO52" s="359">
        <v>2.9</v>
      </c>
      <c r="AP52" s="360">
        <v>24902</v>
      </c>
      <c r="AQ52" s="361">
        <v>0.1</v>
      </c>
      <c r="AR52" s="362">
        <v>2.8</v>
      </c>
    </row>
    <row r="53" spans="1:44" ht="13">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519</v>
      </c>
      <c r="AL53" s="341"/>
      <c r="AM53" s="349">
        <v>127367681</v>
      </c>
      <c r="AN53" s="350">
        <v>90711</v>
      </c>
      <c r="AO53" s="351">
        <v>-8.6999999999999993</v>
      </c>
      <c r="AP53" s="352">
        <v>97161</v>
      </c>
      <c r="AQ53" s="353">
        <v>2.6</v>
      </c>
      <c r="AR53" s="354">
        <v>-11.3</v>
      </c>
    </row>
    <row r="54" spans="1:44" ht="13">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518</v>
      </c>
      <c r="AM54" s="357">
        <v>47414854</v>
      </c>
      <c r="AN54" s="358">
        <v>33769</v>
      </c>
      <c r="AO54" s="359">
        <v>-8.1999999999999993</v>
      </c>
      <c r="AP54" s="360">
        <v>26543</v>
      </c>
      <c r="AQ54" s="361">
        <v>6.6</v>
      </c>
      <c r="AR54" s="362">
        <v>-14.8</v>
      </c>
    </row>
    <row r="55" spans="1:44" ht="13">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520</v>
      </c>
      <c r="AL55" s="341"/>
      <c r="AM55" s="349">
        <v>150211603</v>
      </c>
      <c r="AN55" s="350">
        <v>107837</v>
      </c>
      <c r="AO55" s="351">
        <v>18.899999999999999</v>
      </c>
      <c r="AP55" s="352">
        <v>101731</v>
      </c>
      <c r="AQ55" s="353">
        <v>4.7</v>
      </c>
      <c r="AR55" s="354">
        <v>14.2</v>
      </c>
    </row>
    <row r="56" spans="1:44" ht="13">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518</v>
      </c>
      <c r="AM56" s="357">
        <v>54463615</v>
      </c>
      <c r="AN56" s="358">
        <v>39099</v>
      </c>
      <c r="AO56" s="359">
        <v>15.8</v>
      </c>
      <c r="AP56" s="360">
        <v>26906</v>
      </c>
      <c r="AQ56" s="361">
        <v>1.4</v>
      </c>
      <c r="AR56" s="362">
        <v>14.4</v>
      </c>
    </row>
    <row r="57" spans="1:44" ht="13">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521</v>
      </c>
      <c r="AL57" s="341"/>
      <c r="AM57" s="349">
        <v>160408279</v>
      </c>
      <c r="AN57" s="350">
        <v>116322</v>
      </c>
      <c r="AO57" s="351">
        <v>7.9</v>
      </c>
      <c r="AP57" s="352">
        <v>108224</v>
      </c>
      <c r="AQ57" s="353">
        <v>6.4</v>
      </c>
      <c r="AR57" s="354">
        <v>1.5</v>
      </c>
    </row>
    <row r="58" spans="1:44" ht="13">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518</v>
      </c>
      <c r="AM58" s="357">
        <v>61318168</v>
      </c>
      <c r="AN58" s="358">
        <v>44466</v>
      </c>
      <c r="AO58" s="359">
        <v>13.7</v>
      </c>
      <c r="AP58" s="360">
        <v>27358</v>
      </c>
      <c r="AQ58" s="361">
        <v>1.7</v>
      </c>
      <c r="AR58" s="362">
        <v>12</v>
      </c>
    </row>
    <row r="59" spans="1:44" ht="13">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522</v>
      </c>
      <c r="AL59" s="341"/>
      <c r="AM59" s="349">
        <v>143261962</v>
      </c>
      <c r="AN59" s="350">
        <v>104924</v>
      </c>
      <c r="AO59" s="351">
        <v>-9.8000000000000007</v>
      </c>
      <c r="AP59" s="352">
        <v>105585</v>
      </c>
      <c r="AQ59" s="353">
        <v>-2.4</v>
      </c>
      <c r="AR59" s="354">
        <v>-7.4</v>
      </c>
    </row>
    <row r="60" spans="1:44" ht="13">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518</v>
      </c>
      <c r="AM60" s="357">
        <v>44740933</v>
      </c>
      <c r="AN60" s="358">
        <v>32768</v>
      </c>
      <c r="AO60" s="359">
        <v>-26.3</v>
      </c>
      <c r="AP60" s="360">
        <v>26225</v>
      </c>
      <c r="AQ60" s="361">
        <v>-4.0999999999999996</v>
      </c>
      <c r="AR60" s="362">
        <v>-22.2</v>
      </c>
    </row>
    <row r="61" spans="1:44" ht="13">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523</v>
      </c>
      <c r="AL61" s="363"/>
      <c r="AM61" s="364">
        <v>144320906</v>
      </c>
      <c r="AN61" s="365">
        <v>103823</v>
      </c>
      <c r="AO61" s="366">
        <v>1.1000000000000001</v>
      </c>
      <c r="AP61" s="367">
        <v>101483</v>
      </c>
      <c r="AQ61" s="368">
        <v>-1.1000000000000001</v>
      </c>
      <c r="AR61" s="354">
        <v>2.2000000000000002</v>
      </c>
    </row>
    <row r="62" spans="1:44" ht="13">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518</v>
      </c>
      <c r="AM62" s="357">
        <v>51989831</v>
      </c>
      <c r="AN62" s="358">
        <v>37381</v>
      </c>
      <c r="AO62" s="359">
        <v>-0.4</v>
      </c>
      <c r="AP62" s="360">
        <v>26387</v>
      </c>
      <c r="AQ62" s="361">
        <v>1.1000000000000001</v>
      </c>
      <c r="AR62" s="362">
        <v>-1.5</v>
      </c>
    </row>
    <row r="63" spans="1:44" ht="13">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c r="AK67" s="283"/>
      <c r="AL67" s="283"/>
      <c r="AM67" s="283"/>
      <c r="AN67" s="283"/>
      <c r="AO67" s="283"/>
      <c r="AP67" s="283"/>
      <c r="AQ67" s="283"/>
      <c r="AR67" s="283"/>
      <c r="AS67" s="283"/>
      <c r="AT67" s="283"/>
    </row>
    <row r="68" spans="1:46" ht="13.5" hidden="1" customHeight="1">
      <c r="AK68" s="283"/>
      <c r="AL68" s="283"/>
      <c r="AM68" s="283"/>
      <c r="AN68" s="283"/>
      <c r="AO68" s="283"/>
      <c r="AP68" s="283"/>
      <c r="AQ68" s="283"/>
      <c r="AR68" s="283"/>
    </row>
    <row r="69" spans="1:46" ht="13.5" hidden="1" customHeight="1">
      <c r="AK69" s="283"/>
      <c r="AL69" s="283"/>
      <c r="AM69" s="283"/>
      <c r="AN69" s="283"/>
      <c r="AO69" s="283"/>
      <c r="AP69" s="283"/>
      <c r="AQ69" s="283"/>
      <c r="AR69" s="283"/>
    </row>
    <row r="70" spans="1:46" ht="13" hidden="1">
      <c r="AK70" s="283"/>
      <c r="AL70" s="283"/>
      <c r="AM70" s="283"/>
      <c r="AN70" s="283"/>
      <c r="AO70" s="283"/>
      <c r="AP70" s="283"/>
      <c r="AQ70" s="283"/>
      <c r="AR70" s="283"/>
    </row>
    <row r="71" spans="1:46" ht="13" hidden="1">
      <c r="AK71" s="283"/>
      <c r="AL71" s="283"/>
      <c r="AM71" s="283"/>
      <c r="AN71" s="283"/>
      <c r="AO71" s="283"/>
      <c r="AP71" s="283"/>
      <c r="AQ71" s="283"/>
      <c r="AR71" s="283"/>
    </row>
    <row r="72" spans="1:46" ht="13" hidden="1">
      <c r="AK72" s="283"/>
      <c r="AL72" s="283"/>
      <c r="AM72" s="283"/>
      <c r="AN72" s="283"/>
      <c r="AO72" s="283"/>
      <c r="AP72" s="283"/>
      <c r="AQ72" s="283"/>
      <c r="AR72" s="283"/>
    </row>
    <row r="73" spans="1:46" ht="13" hidden="1">
      <c r="AK73" s="283"/>
      <c r="AL73" s="283"/>
      <c r="AM73" s="283"/>
      <c r="AN73" s="283"/>
      <c r="AO73" s="283"/>
      <c r="AP73" s="283"/>
      <c r="AQ73" s="283"/>
      <c r="AR73" s="283"/>
    </row>
    <row r="74" spans="1:46" ht="13" hidden="1"/>
  </sheetData>
  <sheetProtection algorithmName="SHA-512" hashValue="zSfQfwHcyuvBQQoHL0T5Sms18llu/u0zQEZN8cB2xcnVhtVGSVeEGoCoT56sGaAPtqscHUsgNK0RlinP+SmJtA==" saltValue="DeDZyrT37RVUWXgNnO1aA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53125" style="279" customWidth="1"/>
    <col min="126" max="16384" width="9" style="278" hidden="1"/>
  </cols>
  <sheetData>
    <row r="1" spans="1:125"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c r="B2" s="278"/>
      <c r="DC2" s="278"/>
    </row>
    <row r="3" spans="1:125" ht="13">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row r="5" spans="1:125" ht="13"/>
    <row r="6" spans="1:125" ht="13"/>
    <row r="7" spans="1:125" ht="13"/>
    <row r="8" spans="1:125" ht="13"/>
    <row r="9" spans="1:125" ht="13">
      <c r="DU9" s="278"/>
    </row>
    <row r="10" spans="1:125" ht="13"/>
    <row r="11" spans="1:125" ht="13"/>
    <row r="12" spans="1:125" ht="13"/>
    <row r="13" spans="1:125" ht="13"/>
    <row r="14" spans="1:125" ht="13"/>
    <row r="15" spans="1:125" ht="13"/>
    <row r="16" spans="1:125" ht="13"/>
    <row r="17" spans="2:125" ht="13">
      <c r="DU17" s="278"/>
    </row>
    <row r="18" spans="2:125" ht="13"/>
    <row r="19" spans="2:125" ht="13"/>
    <row r="20" spans="2:125" ht="13">
      <c r="DU20" s="278"/>
    </row>
    <row r="21" spans="2:125" ht="13">
      <c r="DU21" s="278"/>
    </row>
    <row r="22" spans="2:125" ht="13"/>
    <row r="23" spans="2:125" ht="13"/>
    <row r="24" spans="2:125" ht="13"/>
    <row r="25" spans="2:125" ht="13"/>
    <row r="26" spans="2:125" ht="13"/>
    <row r="27" spans="2:125" ht="13"/>
    <row r="28" spans="2:125" ht="13">
      <c r="DU28" s="278"/>
    </row>
    <row r="29" spans="2:125" ht="13"/>
    <row r="30" spans="2:125" ht="13">
      <c r="B30" s="278"/>
    </row>
    <row r="31" spans="2:125" ht="13"/>
    <row r="32" spans="2:125" ht="13"/>
    <row r="33" spans="3:125" ht="13">
      <c r="G33" s="278"/>
      <c r="I33" s="278"/>
    </row>
    <row r="34" spans="3:125" ht="13">
      <c r="C34" s="278"/>
      <c r="P34" s="278"/>
      <c r="R34" s="278"/>
      <c r="DD34" s="278"/>
    </row>
    <row r="35" spans="3:125" ht="13">
      <c r="D35" s="278"/>
      <c r="E35" s="278"/>
      <c r="DC35" s="278"/>
      <c r="DF35" s="278"/>
      <c r="DP35" s="278"/>
      <c r="DQ35" s="278"/>
      <c r="DR35" s="278"/>
      <c r="DS35" s="278"/>
      <c r="DT35" s="278"/>
      <c r="DU35" s="278"/>
    </row>
    <row r="36" spans="3:125" ht="13">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c r="DU37" s="278"/>
    </row>
    <row r="38" spans="3:125" ht="13">
      <c r="DT38" s="278"/>
      <c r="DU38" s="278"/>
    </row>
    <row r="39" spans="3:125" ht="13"/>
    <row r="40" spans="3:125" ht="13">
      <c r="DD40" s="278"/>
    </row>
    <row r="41" spans="3:125" ht="13">
      <c r="R41" s="278"/>
    </row>
    <row r="42" spans="3:125" ht="13">
      <c r="DC42" s="278"/>
      <c r="DF42" s="278"/>
    </row>
    <row r="43" spans="3:125" ht="13">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c r="DU44" s="278"/>
    </row>
    <row r="45" spans="3:125" ht="13"/>
    <row r="46" spans="3:125" ht="13"/>
    <row r="47" spans="3:125" ht="13"/>
    <row r="48" spans="3:125" ht="13">
      <c r="DT48" s="278"/>
      <c r="DU48" s="278"/>
    </row>
    <row r="49" spans="120:125" ht="13"/>
    <row r="50" spans="120:125" ht="13">
      <c r="DU50" s="278"/>
    </row>
    <row r="51" spans="120:125" ht="13">
      <c r="DP51" s="278"/>
      <c r="DQ51" s="278"/>
      <c r="DR51" s="278"/>
      <c r="DS51" s="278"/>
      <c r="DT51" s="278"/>
      <c r="DU51" s="278"/>
    </row>
    <row r="52" spans="120:125" ht="13"/>
    <row r="53" spans="120:125" ht="13"/>
    <row r="54" spans="120:125" ht="13">
      <c r="DU54" s="278"/>
    </row>
    <row r="55" spans="120:125" ht="13"/>
    <row r="56" spans="120:125" ht="13"/>
    <row r="57" spans="120:125" ht="13"/>
    <row r="58" spans="120:125" ht="13">
      <c r="DU58" s="278"/>
    </row>
    <row r="59" spans="120:125" ht="13"/>
    <row r="60" spans="120:125" ht="13"/>
    <row r="61" spans="120:125" ht="13"/>
    <row r="62" spans="120:125" ht="13"/>
    <row r="63" spans="120:125" ht="13">
      <c r="DU63" s="278"/>
    </row>
    <row r="64" spans="120:125" ht="13">
      <c r="DT64" s="278"/>
      <c r="DU64" s="278"/>
    </row>
    <row r="65" spans="123:125" ht="13"/>
    <row r="66" spans="123:125" ht="13"/>
    <row r="67" spans="123:125" ht="13"/>
    <row r="68" spans="123:125" ht="13"/>
    <row r="69" spans="123:125" ht="13">
      <c r="DS69" s="278"/>
      <c r="DT69" s="278"/>
      <c r="DU69" s="278"/>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2:125" ht="13"/>
    <row r="82" spans="112:125" ht="13">
      <c r="DH82" s="278"/>
    </row>
    <row r="83" spans="112:125" ht="13">
      <c r="DI83" s="278"/>
      <c r="DJ83" s="278"/>
      <c r="DK83" s="278"/>
      <c r="DL83" s="278"/>
      <c r="DM83" s="278"/>
      <c r="DN83" s="278"/>
      <c r="DO83" s="278"/>
      <c r="DP83" s="278"/>
      <c r="DQ83" s="278"/>
      <c r="DR83" s="278"/>
      <c r="DS83" s="278"/>
      <c r="DT83" s="278"/>
      <c r="DU83" s="278"/>
    </row>
    <row r="84" spans="112:125" ht="13"/>
    <row r="85" spans="112:125" ht="13"/>
    <row r="86" spans="112:125" ht="13"/>
    <row r="87" spans="112:125" ht="13"/>
    <row r="88" spans="112:125" ht="13">
      <c r="DU88" s="278"/>
    </row>
    <row r="89" spans="112:125" ht="13"/>
    <row r="90" spans="112:125" ht="13"/>
    <row r="91" spans="112:125" ht="13"/>
    <row r="92" spans="112:125" ht="13.5" customHeight="1"/>
    <row r="93" spans="112:125" ht="13.5" customHeight="1"/>
    <row r="94" spans="112:125" ht="13.5" customHeight="1">
      <c r="DS94" s="278"/>
      <c r="DT94" s="278"/>
      <c r="DU94" s="278"/>
    </row>
    <row r="95" spans="112:125" ht="13.5" customHeight="1">
      <c r="DU95" s="278"/>
    </row>
    <row r="96" spans="112:125" ht="13.5" customHeight="1"/>
    <row r="97" spans="124:125" ht="13.5" customHeight="1"/>
    <row r="98" spans="124:125" ht="13.5" customHeight="1"/>
    <row r="99" spans="124:125" ht="13.5" customHeight="1"/>
    <row r="100" spans="124:125" ht="13.5" customHeight="1"/>
    <row r="101" spans="124:125" ht="13.5" customHeight="1">
      <c r="DU101" s="278"/>
    </row>
    <row r="102" spans="124:125" ht="13.5" customHeight="1"/>
    <row r="103" spans="124:125" ht="13.5" customHeight="1"/>
    <row r="104" spans="124:125" ht="13.5" customHeight="1">
      <c r="DT104" s="278"/>
      <c r="DU104" s="27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8" t="s">
        <v>524</v>
      </c>
    </row>
    <row r="117" spans="125:125" ht="13.5" hidden="1" customHeight="1"/>
    <row r="118" spans="125:125" ht="13.5" hidden="1" customHeight="1"/>
    <row r="119" spans="125:125" ht="13.5" hidden="1" customHeight="1"/>
    <row r="120" spans="125:125" ht="13.5" hidden="1" customHeight="1"/>
    <row r="121" spans="125:125" ht="13.5" hidden="1" customHeight="1">
      <c r="DU121" s="27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uKiaF420kzvEBNv6lW+kZwI9Tj6afn6NmFxZ7fqK6CP9nO9Xj9QP9p8A5GGIMVQjVzIdn3suTD/0pVk0p6ahg==" saltValue="RJ6y37p4Fk08qBqITqQj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cols>
    <col min="1" max="125" width="2.453125" style="279" customWidth="1"/>
    <col min="126" max="154" width="0" style="278" hidden="1" customWidth="1"/>
    <col min="155" max="16384" width="9" style="278" hidden="1"/>
  </cols>
  <sheetData>
    <row r="1" spans="1:125"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c r="B2" s="278"/>
    </row>
    <row r="3" spans="1:125" ht="13">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spans="9:125" ht="13"/>
    <row r="18" spans="9:125" ht="13"/>
    <row r="19" spans="9:125" ht="13"/>
    <row r="20" spans="9:125" ht="13"/>
    <row r="21" spans="9:125" ht="13"/>
    <row r="22" spans="9:125" ht="13"/>
    <row r="23" spans="9:125" ht="13"/>
    <row r="24" spans="9:125" ht="13"/>
    <row r="25" spans="9:125" ht="13"/>
    <row r="26" spans="9:125" ht="13"/>
    <row r="27" spans="9:125" ht="13"/>
    <row r="28" spans="9:125" ht="13"/>
    <row r="29" spans="9:125" ht="13"/>
    <row r="30" spans="9:125" ht="13"/>
    <row r="31" spans="9:125" ht="13">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row r="33" spans="2:8" ht="13">
      <c r="G33" s="278"/>
    </row>
    <row r="34" spans="2:8" ht="13">
      <c r="C34" s="278"/>
    </row>
    <row r="35" spans="2:8" ht="13">
      <c r="B35" s="278"/>
      <c r="D35" s="278"/>
      <c r="E35" s="278"/>
    </row>
    <row r="36" spans="2:8" ht="13">
      <c r="F36" s="278"/>
      <c r="H36" s="278"/>
    </row>
    <row r="37" spans="2:8" ht="13"/>
    <row r="38" spans="2:8" ht="13"/>
    <row r="39" spans="2:8" ht="13"/>
    <row r="40" spans="2:8" ht="13"/>
    <row r="41" spans="2:8" ht="13"/>
    <row r="42" spans="2:8" ht="13"/>
    <row r="43" spans="2:8" ht="13"/>
    <row r="44" spans="2:8" ht="13"/>
    <row r="45" spans="2:8" ht="13"/>
    <row r="46" spans="2:8" ht="13"/>
    <row r="47" spans="2:8" ht="13"/>
    <row r="48" spans="2:8"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9" t="s">
        <v>525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Wq77sACW4XrC6dMz7JnG7+XoJqFZq+WBobIXyjSAOsQWgB5eTzHzpybMYC5hCWeGC300gl4FEz8bleBBlBMvQ==" saltValue="BXtdH4zDt6/MXF4M6Usi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cols>
    <col min="1" max="1" width="8.179687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71" t="s">
        <v>526</v>
      </c>
      <c r="G46" s="372" t="s">
        <v>527</v>
      </c>
      <c r="H46" s="372" t="s">
        <v>528</v>
      </c>
      <c r="I46" s="372" t="s">
        <v>529</v>
      </c>
      <c r="J46" s="373" t="s">
        <v>530</v>
      </c>
    </row>
    <row r="47" spans="2:10" ht="57.75" customHeight="1">
      <c r="B47" s="7"/>
      <c r="C47" s="1189" t="s">
        <v>3</v>
      </c>
      <c r="D47" s="1189"/>
      <c r="E47" s="1190"/>
      <c r="F47" s="374">
        <v>1.94</v>
      </c>
      <c r="G47" s="375">
        <v>1.91</v>
      </c>
      <c r="H47" s="375">
        <v>1.89</v>
      </c>
      <c r="I47" s="375">
        <v>1.88</v>
      </c>
      <c r="J47" s="376">
        <v>1.88</v>
      </c>
    </row>
    <row r="48" spans="2:10" ht="57.75" customHeight="1">
      <c r="B48" s="8"/>
      <c r="C48" s="1191" t="s">
        <v>4</v>
      </c>
      <c r="D48" s="1191"/>
      <c r="E48" s="1192"/>
      <c r="F48" s="377">
        <v>0.22</v>
      </c>
      <c r="G48" s="378">
        <v>0.28000000000000003</v>
      </c>
      <c r="H48" s="378">
        <v>0.16</v>
      </c>
      <c r="I48" s="378">
        <v>0.23</v>
      </c>
      <c r="J48" s="379">
        <v>0.16</v>
      </c>
    </row>
    <row r="49" spans="2:10" ht="57.75" customHeight="1" thickBot="1">
      <c r="B49" s="9"/>
      <c r="C49" s="1193" t="s">
        <v>5</v>
      </c>
      <c r="D49" s="1193"/>
      <c r="E49" s="1194"/>
      <c r="F49" s="380">
        <v>0.08</v>
      </c>
      <c r="G49" s="381">
        <v>7.0000000000000007E-2</v>
      </c>
      <c r="H49" s="381" t="s">
        <v>531</v>
      </c>
      <c r="I49" s="381">
        <v>0.05</v>
      </c>
      <c r="J49" s="382" t="s">
        <v>532</v>
      </c>
    </row>
    <row r="50" spans="2:10" ht="13.5" customHeight="1"/>
    <row r="51" spans="2:10" ht="13.5" hidden="1" customHeight="1"/>
    <row r="52" spans="2:10" ht="13.5" hidden="1" customHeight="1"/>
    <row r="53" spans="2:10" ht="13.5" hidden="1" customHeight="1"/>
  </sheetData>
  <sheetProtection algorithmName="SHA-512" hashValue="XVwVv2/8O/CdEGKyzEr7Fa4pDni/OZnDHuL3sbcZ3wakWCvDAM1MwMmxsoi3L3IhwqW6ckZnczFD/TaTyKBf+A==" saltValue="16juWAslWoozpNi/HSHm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2020-03-13T02:35:33Z</cp:lastPrinted>
  <dcterms:created xsi:type="dcterms:W3CDTF">2020-02-10T01:33:43Z</dcterms:created>
  <dcterms:modified xsi:type="dcterms:W3CDTF">2020-10-07T08:08:50Z</dcterms:modified>
  <cp:category/>
</cp:coreProperties>
</file>