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CO34" i="10" s="1"/>
  <c r="CO35" i="10" s="1"/>
  <c r="CO36" i="10" s="1"/>
  <c r="CO37" i="10" s="1"/>
  <c r="CO38" i="10" s="1"/>
  <c r="CO39" i="10" s="1"/>
  <c r="CO40" i="10" s="1"/>
  <c r="CO41" i="10" s="1"/>
  <c r="CO42" i="10" s="1"/>
  <c r="CO43" i="10" s="1"/>
  <c r="BE39" i="10"/>
  <c r="U39" i="10"/>
  <c r="C39" i="10"/>
  <c r="BW38" i="10"/>
  <c r="BE38" i="10"/>
  <c r="U38" i="10"/>
  <c r="BE37" i="10"/>
  <c r="BE36" i="10"/>
  <c r="BE35" i="10"/>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AM38" i="10" s="1"/>
  <c r="AM39" i="10" s="1"/>
  <c r="BW34" i="10" l="1"/>
  <c r="BW35" i="10" s="1"/>
  <c r="BW36" i="10" s="1"/>
  <c r="BW37" i="10" s="1"/>
</calcChain>
</file>

<file path=xl/sharedStrings.xml><?xml version="1.0" encoding="utf-8"?>
<sst xmlns="http://schemas.openxmlformats.org/spreadsheetml/2006/main" count="1451" uniqueCount="663">
  <si>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</si>
  <si>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</si>
  <si>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</si>
  <si>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</si>
  <si>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</si>
  <si>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</si>
  <si>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</si>
  <si>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</si>
  <si>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</si>
  <si>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</si>
  <si>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</si>
  <si>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</si>
  <si>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</si>
  <si>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</si>
  <si>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</si>
  <si>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</si>
  <si>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</si>
  <si>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</si>
  <si>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</si>
  <si>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</si>
  <si>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</si>
  <si>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</si>
  <si>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</si>
  <si>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</si>
  <si>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</si>
  <si>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</si>
  <si>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</si>
  <si>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</si>
  <si>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</si>
  <si>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</si>
  <si>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</si>
  <si>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</si>
  <si>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</si>
  <si>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</si>
  <si>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</si>
  <si>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</si>
  <si>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</si>
  <si>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</si>
  <si>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</si>
  <si>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</si>
  <si>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</si>
  <si>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</si>
  <si>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</si>
  <si>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</si>
  <si>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</si>
  <si>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</si>
  <si>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</si>
  <si>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</si>
  <si>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</si>
  <si>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</si>
  <si>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</si>
  <si>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</si>
  <si>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</si>
  <si>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</si>
  <si>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</si>
  <si>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</si>
  <si>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</si>
  <si>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</si>
  <si>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</si>
  <si>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</si>
  <si>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</si>
  <si>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</si>
  <si>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</si>
  <si>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</si>
  <si>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</si>
  <si>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</si>
  <si>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</si>
  <si>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</si>
  <si>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</si>
  <si>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</si>
  <si>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</si>
  <si>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</si>
  <si>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</si>
  <si>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</si>
  <si>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</si>
  <si>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</si>
  <si>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</si>
  <si>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</si>
  <si>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</si>
  <si>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</si>
  <si>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</si>
  <si>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</si>
  <si>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</si>
  <si>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</si>
  <si>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</si>
  <si>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</si>
  <si>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</si>
  <si>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</si>
  <si>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</si>
  <si>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</si>
  <si>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</si>
  <si>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</si>
  <si>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</si>
  <si>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</si>
  <si>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</si>
  <si>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</si>
  <si>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</si>
  <si>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</si>
  <si>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</si>
  <si>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</si>
  <si>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</si>
  <si>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</si>
  <si>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</si>
  <si>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</si>
  <si>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</si>
  <si>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</si>
  <si>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</si>
  <si>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</si>
  <si>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</si>
  <si>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</si>
  <si>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</si>
  <si>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</si>
  <si>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</si>
  <si>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</si>
  <si>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</si>
  <si>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</si>
  <si>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</si>
  <si>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</si>
  <si>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</si>
  <si>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</si>
  <si>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</si>
  <si>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</si>
  <si>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</si>
  <si>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</si>
  <si>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</si>
  <si>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</si>
  <si>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</si>
  <si>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</si>
  <si>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</si>
  <si>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</si>
  <si>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</si>
  <si>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</si>
  <si>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</si>
  <si>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</si>
  <si>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</si>
  <si>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</si>
  <si>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</si>
  <si>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</si>
  <si>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</si>
  <si>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</si>
  <si>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</si>
  <si>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</si>
  <si>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</si>
  <si>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</si>
  <si>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</si>
  <si>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</si>
  <si>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</si>
  <si>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</si>
  <si>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</si>
  <si>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</si>
  <si>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</si>
  <si>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</si>
  <si>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</si>
  <si>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</si>
  <si>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</si>
  <si>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</si>
  <si>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</si>
  <si>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</si>
  <si>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</si>
  <si>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</si>
  <si>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</si>
  <si>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</si>
  <si>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</si>
  <si>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</si>
  <si>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</si>
  <si>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</si>
  <si>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</si>
  <si>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</si>
  <si>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</si>
  <si>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</si>
  <si>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</si>
  <si>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</si>
  <si>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</si>
  <si>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</si>
  <si>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</si>
  <si>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</si>
  <si>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</si>
  <si>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</si>
  <si>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</si>
  <si>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</si>
  <si>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</si>
  <si>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</si>
  <si>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</si>
  <si>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</si>
  <si>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</si>
  <si>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</si>
  <si>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</si>
  <si>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</si>
  <si>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</si>
  <si>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</si>
  <si>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</si>
  <si>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</si>
  <si>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</si>
  <si>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</si>
  <si>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</si>
  <si>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</si>
  <si>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</si>
  <si>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</si>
  <si>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</si>
  <si>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</si>
  <si>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</si>
  <si>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</si>
  <si>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</si>
  <si>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</si>
  <si>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</si>
  <si>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</si>
  <si>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</si>
  <si>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</si>
  <si>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</si>
  <si>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</si>
  <si>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</si>
  <si>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</si>
  <si>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北海道札幌市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</si>
  <si>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</si>
  <si>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</si>
  <si>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</si>
  <si>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</si>
  <si>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</si>
  <si>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</si>
  <si>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</si>
  <si>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</si>
  <si>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</si>
  <si>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</si>
  <si>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</si>
  <si>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</si>
  <si>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</si>
  <si>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</si>
  <si>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</si>
  <si>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</si>
  <si>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</si>
  <si>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</si>
  <si>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</si>
  <si>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</si>
  <si>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</si>
  <si>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</si>
  <si>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</si>
  <si>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</si>
  <si>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</si>
  <si>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</si>
  <si>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</si>
  <si>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</si>
  <si>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</si>
  <si>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</si>
  <si>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</si>
  <si>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</si>
  <si>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</si>
  <si>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</si>
  <si>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</si>
  <si>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</si>
  <si>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</si>
  <si>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</si>
  <si>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</si>
  <si>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</si>
  <si>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</si>
  <si>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</si>
  <si>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</si>
  <si>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</si>
  <si>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</si>
  <si>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</si>
  <si>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</si>
  <si>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</si>
  <si>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</si>
  <si>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</si>
  <si>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</si>
  <si>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</si>
  <si>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</si>
  <si>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</si>
  <si>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</si>
  <si>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</si>
  <si>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</si>
  <si>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</si>
  <si>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</si>
  <si>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</si>
  <si>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</si>
  <si>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</si>
  <si>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</si>
  <si>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</si>
  <si>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</si>
  <si>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</si>
  <si>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</si>
  <si>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</si>
  <si>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</si>
  <si>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</si>
  <si>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</si>
  <si>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</si>
  <si>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</si>
  <si>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</si>
  <si>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</si>
  <si>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</si>
  <si>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</si>
  <si>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</si>
  <si>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</si>
  <si>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</si>
  <si>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</si>
  <si>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</si>
  <si>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</si>
  <si>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</si>
  <si>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</si>
  <si>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</si>
  <si>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</si>
  <si>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</si>
  <si>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</si>
  <si>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</si>
  <si>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</si>
  <si>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</si>
  <si>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</si>
  <si>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</si>
  <si>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</si>
  <si>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</si>
  <si>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</si>
  <si>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</si>
  <si>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</si>
  <si>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</si>
  <si>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</si>
  <si>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</si>
  <si>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</si>
  <si>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</si>
  <si>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</si>
  <si>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</si>
  <si>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</si>
  <si>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</si>
  <si>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</si>
  <si>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</si>
  <si>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</si>
  <si>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</si>
  <si>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</si>
  <si>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</si>
  <si>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</si>
  <si>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</si>
  <si>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</si>
  <si>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</si>
  <si>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</si>
  <si>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</si>
  <si>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</si>
  <si>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</si>
  <si>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</si>
  <si>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</si>
  <si>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</si>
  <si>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</si>
  <si>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</si>
  <si>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</si>
  <si>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</si>
  <si>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</si>
  <si>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</si>
  <si>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</si>
  <si>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</si>
  <si>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</si>
  <si>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</si>
  <si>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</si>
  <si>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</si>
  <si>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</si>
  <si>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</si>
  <si>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</si>
  <si>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</si>
  <si>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</si>
  <si>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</si>
  <si>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</si>
  <si>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</si>
  <si>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</si>
  <si>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</si>
  <si>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</si>
  <si>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</si>
  <si>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</si>
  <si>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北海道札幌市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</si>
  <si>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</si>
  <si>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</si>
  <si>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</si>
  <si>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</si>
  <si>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</si>
  <si>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</si>
  <si>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</si>
  <si>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</si>
  <si>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</si>
  <si>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</si>
  <si>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</si>
  <si>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</si>
  <si>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</si>
  <si>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</si>
  <si>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</si>
  <si>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</si>
  <si>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</si>
  <si>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</si>
  <si>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</si>
  <si>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</si>
  <si>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</si>
  <si>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t>
    <phoneticPr fontId="5"/>
  </si>
  <si>
    <t>母子父子寡婦福祉資金貸付会計</t>
    <phoneticPr fontId="5"/>
  </si>
  <si>
    <t>基金会計</t>
    <phoneticPr fontId="5"/>
  </si>
  <si>
    <t>公債会計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</si>
  <si>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</si>
  <si>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</si>
  <si>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</si>
  <si>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</si>
  <si>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</si>
  <si>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</si>
  <si>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</si>
  <si>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</si>
  <si>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</si>
  <si>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</si>
  <si>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</si>
  <si>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</si>
  <si>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</si>
  <si>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</si>
  <si>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駐車場会計</t>
    <phoneticPr fontId="5"/>
  </si>
  <si>
    <t>国民健康保険会計</t>
    <phoneticPr fontId="5"/>
  </si>
  <si>
    <t>後期高齢者医療会計</t>
    <phoneticPr fontId="5"/>
  </si>
  <si>
    <t>介護保険会計</t>
    <phoneticPr fontId="5"/>
  </si>
  <si>
    <t>病院事業会計</t>
    <phoneticPr fontId="5"/>
  </si>
  <si>
    <t>法適用企業</t>
    <phoneticPr fontId="5"/>
  </si>
  <si>
    <t>中央卸売市場事業会計</t>
    <phoneticPr fontId="5"/>
  </si>
  <si>
    <t>法適用企業</t>
    <phoneticPr fontId="5"/>
  </si>
  <si>
    <t>軌道事業会計</t>
    <phoneticPr fontId="5"/>
  </si>
  <si>
    <t>法適用企業</t>
    <phoneticPr fontId="5"/>
  </si>
  <si>
    <t>高速電車事業会計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</si>
  <si>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</si>
  <si>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</si>
  <si>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</si>
  <si>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</si>
  <si>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</si>
  <si>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</si>
  <si>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</si>
  <si>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</si>
  <si>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</si>
  <si>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</si>
  <si>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</si>
  <si>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</si>
  <si>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</si>
  <si>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</si>
  <si>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</si>
  <si>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</si>
  <si>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</si>
  <si>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</si>
  <si>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</si>
  <si>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</si>
  <si>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</si>
  <si>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</si>
  <si>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</si>
  <si>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</si>
  <si>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</si>
  <si>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</si>
  <si>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</si>
  <si>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</si>
  <si>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</si>
  <si>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</si>
  <si>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</si>
  <si>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</si>
  <si>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</si>
  <si>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</si>
  <si>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</si>
  <si>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</si>
  <si>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</si>
  <si>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</si>
  <si>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</si>
  <si>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</si>
  <si>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</si>
  <si>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</si>
  <si>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</si>
  <si>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</si>
  <si>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</si>
  <si>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</si>
  <si>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</si>
  <si>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</si>
  <si>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</si>
  <si>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</si>
  <si>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</si>
  <si>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</si>
  <si>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</si>
  <si>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</si>
  <si>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</si>
  <si>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</si>
  <si>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</si>
  <si>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</si>
  <si>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</si>
  <si>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</si>
  <si>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</si>
  <si>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</si>
  <si>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</si>
  <si>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</si>
  <si>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</si>
  <si>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</si>
  <si>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</si>
  <si>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</si>
  <si>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</si>
  <si>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</si>
  <si>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</si>
  <si>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</si>
  <si>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高速電車事業会計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</si>
  <si>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</si>
  <si>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</si>
  <si>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</si>
  <si>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中央卸売市場事業会計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</si>
  <si>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</si>
  <si>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</si>
  <si>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</si>
  <si>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</si>
  <si>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</si>
  <si>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</si>
  <si>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</si>
  <si>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</si>
  <si>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</si>
  <si>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</si>
  <si>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</si>
  <si>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</si>
  <si>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</si>
  <si>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</si>
  <si>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</si>
  <si>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</si>
  <si>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</si>
  <si>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</si>
  <si>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</si>
  <si>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</si>
  <si>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</si>
  <si>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</si>
  <si>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</si>
  <si>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</si>
  <si>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</si>
  <si>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</si>
  <si>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</si>
  <si>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</si>
  <si>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</si>
  <si>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</si>
  <si>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</si>
  <si>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</si>
  <si>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</si>
  <si>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</si>
  <si>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</si>
  <si>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</si>
  <si>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</si>
  <si>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</si>
  <si>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</si>
  <si>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</si>
  <si>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</si>
  <si>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</si>
  <si>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</si>
  <si>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</si>
  <si>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</si>
  <si>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</si>
  <si>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</si>
  <si>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</si>
  <si>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</si>
  <si>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</si>
  <si>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</si>
  <si>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</si>
  <si>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</si>
  <si>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</si>
  <si>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</si>
  <si>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</si>
  <si>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</si>
  <si>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</si>
  <si>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</si>
  <si>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</si>
  <si>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</si>
  <si>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</si>
  <si>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</si>
  <si>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</si>
  <si>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</si>
  <si>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</si>
  <si>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</si>
  <si>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</si>
  <si>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</si>
  <si>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</si>
  <si>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</si>
  <si>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</si>
  <si>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</si>
  <si>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</si>
  <si>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</si>
  <si>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</si>
  <si>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</si>
  <si>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</si>
  <si>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</si>
  <si>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</si>
  <si>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</si>
  <si>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</si>
  <si>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</si>
  <si>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</si>
  <si>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0.81</t>
  </si>
  <si>
    <t>▲ 0.14</t>
  </si>
  <si>
    <t>▲ 0.83</t>
  </si>
  <si>
    <t>▲ 0.51</t>
  </si>
  <si>
    <t>水道事業会計</t>
  </si>
  <si>
    <t>下水道事業会計</t>
  </si>
  <si>
    <t>一般会計</t>
  </si>
  <si>
    <t>介護保険会計</t>
  </si>
  <si>
    <t>中央卸売市場事業会計</t>
  </si>
  <si>
    <t>後期高齢者医療会計</t>
  </si>
  <si>
    <t>国民健康保険会計</t>
  </si>
  <si>
    <t>高速電車事業会計</t>
  </si>
  <si>
    <t>その他会計（赤字）</t>
  </si>
  <si>
    <t>▲ 0.09</t>
  </si>
  <si>
    <t>その他会計（黒字）</t>
  </si>
  <si>
    <t>H25末</t>
  </si>
  <si>
    <t>H26末</t>
  </si>
  <si>
    <t>H27末</t>
  </si>
  <si>
    <t>H28末</t>
  </si>
  <si>
    <t>H29末</t>
  </si>
  <si>
    <t>-</t>
    <phoneticPr fontId="2"/>
  </si>
  <si>
    <t>-</t>
    <phoneticPr fontId="2"/>
  </si>
  <si>
    <t>-</t>
    <phoneticPr fontId="2"/>
  </si>
  <si>
    <t>北海道市町村備荒資金組合</t>
    <rPh sb="0" eb="3">
      <t>ホッカイドウ</t>
    </rPh>
    <rPh sb="3" eb="6">
      <t>シチョウソン</t>
    </rPh>
    <rPh sb="6" eb="8">
      <t>ビコウ</t>
    </rPh>
    <rPh sb="8" eb="10">
      <t>シキン</t>
    </rPh>
    <rPh sb="10" eb="12">
      <t>クミアイ</t>
    </rPh>
    <phoneticPr fontId="3"/>
  </si>
  <si>
    <t>札幌広域圏組合</t>
    <rPh sb="0" eb="2">
      <t>サッポロ</t>
    </rPh>
    <rPh sb="2" eb="5">
      <t>コウイキケン</t>
    </rPh>
    <rPh sb="5" eb="7">
      <t>クミアイ</t>
    </rPh>
    <phoneticPr fontId="3"/>
  </si>
  <si>
    <t>北海道後期高齢者医療広域連合</t>
    <rPh sb="0" eb="3">
      <t>ホッカイドウ</t>
    </rPh>
    <rPh sb="3" eb="5">
      <t>コウキ</t>
    </rPh>
    <rPh sb="5" eb="8">
      <t>コウレイシャ</t>
    </rPh>
    <rPh sb="8" eb="10">
      <t>イリョウ</t>
    </rPh>
    <rPh sb="10" eb="12">
      <t>コウイキ</t>
    </rPh>
    <rPh sb="12" eb="14">
      <t>レンゴウ</t>
    </rPh>
    <phoneticPr fontId="3"/>
  </si>
  <si>
    <t>石狩西部広域水道企業団</t>
    <rPh sb="0" eb="2">
      <t>イシカリ</t>
    </rPh>
    <rPh sb="2" eb="4">
      <t>セイブ</t>
    </rPh>
    <rPh sb="4" eb="6">
      <t>コウイキ</t>
    </rPh>
    <rPh sb="6" eb="8">
      <t>スイドウ</t>
    </rPh>
    <rPh sb="8" eb="10">
      <t>キギョウ</t>
    </rPh>
    <rPh sb="10" eb="11">
      <t>ダン</t>
    </rPh>
    <phoneticPr fontId="3"/>
  </si>
  <si>
    <t>-</t>
    <phoneticPr fontId="2"/>
  </si>
  <si>
    <t>-</t>
    <phoneticPr fontId="2"/>
  </si>
  <si>
    <t>-</t>
    <phoneticPr fontId="2"/>
  </si>
  <si>
    <t>-</t>
    <phoneticPr fontId="2"/>
  </si>
  <si>
    <t>-</t>
    <phoneticPr fontId="2"/>
  </si>
  <si>
    <t>-</t>
    <phoneticPr fontId="2"/>
  </si>
  <si>
    <t>まちづくり推進基金</t>
    <rPh sb="5" eb="7">
      <t>スイシン</t>
    </rPh>
    <rPh sb="7" eb="9">
      <t>キキン</t>
    </rPh>
    <phoneticPr fontId="2"/>
  </si>
  <si>
    <t>オリンピック・パラリンピック基金</t>
    <rPh sb="14" eb="16">
      <t>キキン</t>
    </rPh>
    <phoneticPr fontId="2"/>
  </si>
  <si>
    <t>スポーツ振興基金</t>
    <rPh sb="4" eb="6">
      <t>シンコウ</t>
    </rPh>
    <rPh sb="6" eb="8">
      <t>キキン</t>
    </rPh>
    <phoneticPr fontId="2"/>
  </si>
  <si>
    <t>霊園基金</t>
    <rPh sb="0" eb="2">
      <t>レイエン</t>
    </rPh>
    <rPh sb="2" eb="4">
      <t>キキン</t>
    </rPh>
    <phoneticPr fontId="2"/>
  </si>
  <si>
    <t>奨学基金</t>
    <rPh sb="0" eb="2">
      <t>ショウガク</t>
    </rPh>
    <rPh sb="2" eb="4">
      <t>キキン</t>
    </rPh>
    <phoneticPr fontId="2"/>
  </si>
  <si>
    <t>(公財)札幌市中小企業共済センター</t>
    <rPh sb="1" eb="2">
      <t>コウ</t>
    </rPh>
    <rPh sb="2" eb="3">
      <t>ザイ</t>
    </rPh>
    <phoneticPr fontId="5"/>
  </si>
  <si>
    <t>(一財)札幌市住宅管理公社</t>
    <rPh sb="1" eb="2">
      <t>イチ</t>
    </rPh>
    <phoneticPr fontId="5"/>
  </si>
  <si>
    <t>(一財)さっぽろ水道サービス協会</t>
  </si>
  <si>
    <t>(公財)さっぽろ青少年女性活動協会</t>
    <rPh sb="1" eb="2">
      <t>コウ</t>
    </rPh>
    <rPh sb="2" eb="3">
      <t>ザイ</t>
    </rPh>
    <phoneticPr fontId="5"/>
  </si>
  <si>
    <t>(一財)札幌産業流通振興協会</t>
    <rPh sb="1" eb="2">
      <t>イチ</t>
    </rPh>
    <phoneticPr fontId="5"/>
  </si>
  <si>
    <t>(一財)札幌市下水道資源公社</t>
  </si>
  <si>
    <t>(一財)さっぽろ健康スポーツ財団</t>
    <rPh sb="1" eb="2">
      <t>イチ</t>
    </rPh>
    <phoneticPr fontId="5"/>
  </si>
  <si>
    <t>(公財)札幌市公園緑化協会</t>
    <rPh sb="1" eb="2">
      <t>コウ</t>
    </rPh>
    <rPh sb="2" eb="3">
      <t>ザイ</t>
    </rPh>
    <phoneticPr fontId="5"/>
  </si>
  <si>
    <t>(一財)札幌勤労者職業福祉センター</t>
    <rPh sb="1" eb="2">
      <t>イチ</t>
    </rPh>
    <rPh sb="2" eb="3">
      <t>ザイ</t>
    </rPh>
    <phoneticPr fontId="3"/>
  </si>
  <si>
    <t>(公財)札幌市芸術文化財団</t>
    <rPh sb="1" eb="2">
      <t>コウ</t>
    </rPh>
    <rPh sb="2" eb="3">
      <t>ザイ</t>
    </rPh>
    <phoneticPr fontId="5"/>
  </si>
  <si>
    <t>(一財)さっぽろ産業振興財団</t>
    <rPh sb="1" eb="2">
      <t>イチ</t>
    </rPh>
    <phoneticPr fontId="5"/>
  </si>
  <si>
    <t>(一財)札幌市交通事業振興公社</t>
  </si>
  <si>
    <t>(一財)札幌市環境事業公社</t>
  </si>
  <si>
    <t>(公財)札幌国際プラザ</t>
  </si>
  <si>
    <t>(公財)札幌市防災協会</t>
    <rPh sb="1" eb="2">
      <t>コウ</t>
    </rPh>
    <phoneticPr fontId="5"/>
  </si>
  <si>
    <t>(財)札幌市防災協会</t>
  </si>
  <si>
    <t>(一財)札幌市体育協会</t>
  </si>
  <si>
    <t>(公財)札幌市生涯学習振興財団</t>
    <rPh sb="1" eb="2">
      <t>コウ</t>
    </rPh>
    <rPh sb="2" eb="3">
      <t>ザイ</t>
    </rPh>
    <phoneticPr fontId="5"/>
  </si>
  <si>
    <t>(財)札幌市生涯学習振興財団</t>
  </si>
  <si>
    <t>(公財)パシフィック・ミュージック・フェスティバル組織委員会</t>
  </si>
  <si>
    <t>(一財)札幌市職員福利厚生会</t>
    <rPh sb="1" eb="2">
      <t>イチ</t>
    </rPh>
    <phoneticPr fontId="5"/>
  </si>
  <si>
    <t>(財)札幌市職員福利厚生会</t>
  </si>
  <si>
    <t>(一財)さっぽろシュリー</t>
    <rPh sb="1" eb="2">
      <t>イチ</t>
    </rPh>
    <phoneticPr fontId="5"/>
  </si>
  <si>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</si>
  <si>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</si>
  <si>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</si>
  <si>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</si>
  <si>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</si>
  <si>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</si>
  <si>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</si>
  <si>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</si>
  <si>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札幌市森林組合</t>
  </si>
  <si>
    <t>(公財)北海道障がい者スポーツ協会</t>
    <rPh sb="1" eb="3">
      <t>コウザイ</t>
    </rPh>
    <rPh sb="4" eb="7">
      <t>ホッカイドウ</t>
    </rPh>
    <rPh sb="7" eb="8">
      <t>ショウ</t>
    </rPh>
    <rPh sb="10" eb="11">
      <t>シャ</t>
    </rPh>
    <rPh sb="15" eb="17">
      <t>キョウカイ</t>
    </rPh>
    <phoneticPr fontId="3"/>
  </si>
  <si>
    <t>(株)コンサドーレ</t>
  </si>
  <si>
    <t>(株)札幌総合情報センター</t>
  </si>
  <si>
    <t>札幌大通まちづくり株式会社</t>
    <rPh sb="2" eb="4">
      <t>オオドオ</t>
    </rPh>
    <rPh sb="9" eb="13">
      <t>カブシキガイシャ</t>
    </rPh>
    <phoneticPr fontId="3"/>
  </si>
  <si>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</si>
  <si>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</si>
  <si>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</si>
  <si>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</si>
  <si>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</si>
  <si>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企業債の元利償還が進み、公営企業債等繰入見込額が減となったこと等により、将来負担比率が減少している。
　また、有形固定資産減価償却率は類似団体よりも高い水準にあり、主な要因としては、昭和40～50年代に整備された道路に係る減価償却累計額が高いことなどによるもの。今後は長寿命化を図りながら老朽化対策に積極的に取り組んでいく。</t>
    <rPh sb="1" eb="3">
      <t>キギョウ</t>
    </rPh>
    <rPh sb="3" eb="4">
      <t>サイ</t>
    </rPh>
    <rPh sb="5" eb="7">
      <t>ガンリ</t>
    </rPh>
    <rPh sb="7" eb="9">
      <t>ショウカン</t>
    </rPh>
    <rPh sb="10" eb="11">
      <t>スス</t>
    </rPh>
    <rPh sb="13" eb="15">
      <t>コウエイ</t>
    </rPh>
    <rPh sb="15" eb="17">
      <t>キギョウ</t>
    </rPh>
    <rPh sb="17" eb="18">
      <t>サイ</t>
    </rPh>
    <rPh sb="18" eb="19">
      <t>トウ</t>
    </rPh>
    <rPh sb="19" eb="21">
      <t>クリイレ</t>
    </rPh>
    <rPh sb="21" eb="23">
      <t>ミコ</t>
    </rPh>
    <rPh sb="23" eb="24">
      <t>ガク</t>
    </rPh>
    <rPh sb="25" eb="26">
      <t>ゲン</t>
    </rPh>
    <rPh sb="44" eb="46">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</si>
  <si>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</si>
  <si>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</si>
  <si>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</si>
  <si>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</si>
  <si>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</si>
  <si>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</si>
  <si>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低い水準にある。平成30年度においては、元利償還に対する繰入見込の減による公営企業債等繰入見込額の減により、将来負担比率が低下している。また、平成30年度単年度の実質公債費比率は、元利償還金（定時償還元金）及び準元利償還金（満期一括償還積立金）が増加しているとともに、基準財政需要算入額の減少により、平成29年度単年度の比率と比べ、0.59ポイント増加している。しかし、昨年度の算定に用いられた平成27年度単年度の比率3.98％が平成30年度単年度の比率2.38％に置き換わったことから、平均値としての実質公債費比率は低下している。
　今後も、本市の将来を見据えた真に必要な分野には積極的に投資を行う一方、世代間の負担の平準化を考慮しつつ、将来世代に過度な負担を残さない財政運営を継続していく。</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5" eb="27">
      <t>ヒカク</t>
    </rPh>
    <rPh sb="29" eb="30">
      <t>ヒク</t>
    </rPh>
    <rPh sb="31" eb="33">
      <t>スイジュン</t>
    </rPh>
    <rPh sb="37" eb="39">
      <t>ヘイセイ</t>
    </rPh>
    <rPh sb="41" eb="43">
      <t>ネンド</t>
    </rPh>
    <rPh sb="49" eb="51">
      <t>ガンリ</t>
    </rPh>
    <rPh sb="51" eb="53">
      <t>ショウカン</t>
    </rPh>
    <rPh sb="54" eb="55">
      <t>タイ</t>
    </rPh>
    <rPh sb="57" eb="59">
      <t>クリイレ</t>
    </rPh>
    <rPh sb="59" eb="61">
      <t>ミコミ</t>
    </rPh>
    <rPh sb="62" eb="63">
      <t>ゲン</t>
    </rPh>
    <rPh sb="66" eb="68">
      <t>コウエイ</t>
    </rPh>
    <rPh sb="68" eb="70">
      <t>キギョウ</t>
    </rPh>
    <rPh sb="70" eb="71">
      <t>サイ</t>
    </rPh>
    <rPh sb="71" eb="72">
      <t>トウ</t>
    </rPh>
    <rPh sb="72" eb="74">
      <t>クリイレ</t>
    </rPh>
    <rPh sb="74" eb="76">
      <t>ミコミ</t>
    </rPh>
    <rPh sb="76" eb="77">
      <t>ガク</t>
    </rPh>
    <rPh sb="78" eb="79">
      <t>ゲン</t>
    </rPh>
    <rPh sb="83" eb="85">
      <t>ショウライ</t>
    </rPh>
    <rPh sb="85" eb="87">
      <t>フタン</t>
    </rPh>
    <rPh sb="87" eb="89">
      <t>ヒリツ</t>
    </rPh>
    <rPh sb="90" eb="92">
      <t>テイカ</t>
    </rPh>
    <rPh sb="100" eb="102">
      <t>ヘイセイ</t>
    </rPh>
    <rPh sb="104" eb="106">
      <t>ネンド</t>
    </rPh>
    <rPh sb="106" eb="109">
      <t>タンネンド</t>
    </rPh>
    <rPh sb="110" eb="112">
      <t>ジッシツ</t>
    </rPh>
    <rPh sb="112" eb="115">
      <t>コウサイヒ</t>
    </rPh>
    <rPh sb="115" eb="117">
      <t>ヒリツ</t>
    </rPh>
    <rPh sb="119" eb="121">
      <t>ガンリ</t>
    </rPh>
    <rPh sb="121" eb="124">
      <t>ショウカンキン</t>
    </rPh>
    <rPh sb="125" eb="127">
      <t>テイジ</t>
    </rPh>
    <rPh sb="127" eb="129">
      <t>ショウカン</t>
    </rPh>
    <rPh sb="129" eb="131">
      <t>ガンキン</t>
    </rPh>
    <rPh sb="132" eb="133">
      <t>オヨ</t>
    </rPh>
    <rPh sb="134" eb="135">
      <t>ジュン</t>
    </rPh>
    <rPh sb="135" eb="137">
      <t>ガンリ</t>
    </rPh>
    <rPh sb="137" eb="140">
      <t>ショウカンキン</t>
    </rPh>
    <rPh sb="141" eb="143">
      <t>マンキ</t>
    </rPh>
    <rPh sb="143" eb="145">
      <t>イッカツ</t>
    </rPh>
    <rPh sb="145" eb="147">
      <t>ショウカン</t>
    </rPh>
    <rPh sb="147" eb="149">
      <t>ツミタテ</t>
    </rPh>
    <rPh sb="149" eb="150">
      <t>キン</t>
    </rPh>
    <rPh sb="152" eb="154">
      <t>ゾウカ</t>
    </rPh>
    <rPh sb="163" eb="165">
      <t>キジュン</t>
    </rPh>
    <rPh sb="165" eb="167">
      <t>ザイセイ</t>
    </rPh>
    <rPh sb="167" eb="169">
      <t>ジュヨウ</t>
    </rPh>
    <rPh sb="169" eb="171">
      <t>サンニュウ</t>
    </rPh>
    <rPh sb="171" eb="172">
      <t>ガク</t>
    </rPh>
    <rPh sb="173" eb="175">
      <t>ゲンショウ</t>
    </rPh>
    <rPh sb="179" eb="181">
      <t>ヘイセイ</t>
    </rPh>
    <rPh sb="183" eb="185">
      <t>ネンド</t>
    </rPh>
    <rPh sb="185" eb="188">
      <t>タンネンド</t>
    </rPh>
    <rPh sb="189" eb="191">
      <t>ヒリツ</t>
    </rPh>
    <rPh sb="192" eb="193">
      <t>クラ</t>
    </rPh>
    <rPh sb="203" eb="205">
      <t>ゾウカ</t>
    </rPh>
    <rPh sb="214" eb="217">
      <t>サクネンド</t>
    </rPh>
    <rPh sb="218" eb="220">
      <t>サンテイ</t>
    </rPh>
    <rPh sb="221" eb="222">
      <t>モチ</t>
    </rPh>
    <rPh sb="226" eb="228">
      <t>ヘイセイ</t>
    </rPh>
    <rPh sb="230" eb="232">
      <t>ネンド</t>
    </rPh>
    <rPh sb="232" eb="235">
      <t>タンネンド</t>
    </rPh>
    <rPh sb="236" eb="238">
      <t>ヒリツ</t>
    </rPh>
    <rPh sb="244" eb="246">
      <t>ヘイセイ</t>
    </rPh>
    <rPh sb="248" eb="250">
      <t>ネンド</t>
    </rPh>
    <rPh sb="250" eb="253">
      <t>タンネンド</t>
    </rPh>
    <rPh sb="254" eb="256">
      <t>ヒリツ</t>
    </rPh>
    <rPh sb="262" eb="263">
      <t>オ</t>
    </rPh>
    <rPh sb="264" eb="265">
      <t>カ</t>
    </rPh>
    <rPh sb="273" eb="276">
      <t>ヘイキンチ</t>
    </rPh>
    <rPh sb="280" eb="282">
      <t>ジッシツ</t>
    </rPh>
    <rPh sb="282" eb="285">
      <t>コウサイヒ</t>
    </rPh>
    <rPh sb="285" eb="287">
      <t>ヒリツ</t>
    </rPh>
    <rPh sb="288" eb="290">
      <t>テイカ</t>
    </rPh>
    <rPh sb="297" eb="299">
      <t>コンゴ</t>
    </rPh>
    <rPh sb="301" eb="303">
      <t>ホンシ</t>
    </rPh>
    <rPh sb="304" eb="306">
      <t>ショウライ</t>
    </rPh>
    <rPh sb="307" eb="309">
      <t>ミス</t>
    </rPh>
    <rPh sb="311" eb="312">
      <t>シン</t>
    </rPh>
    <rPh sb="313" eb="315">
      <t>ヒツヨウ</t>
    </rPh>
    <rPh sb="316" eb="318">
      <t>ブンヤ</t>
    </rPh>
    <rPh sb="320" eb="323">
      <t>セッキョクテキ</t>
    </rPh>
    <rPh sb="324" eb="326">
      <t>トウシ</t>
    </rPh>
    <rPh sb="327" eb="328">
      <t>オコナ</t>
    </rPh>
    <rPh sb="329" eb="331">
      <t>イッポウ</t>
    </rPh>
    <rPh sb="332" eb="335">
      <t>セダイカン</t>
    </rPh>
    <rPh sb="336" eb="338">
      <t>フタン</t>
    </rPh>
    <rPh sb="339" eb="342">
      <t>ヘイジュンカ</t>
    </rPh>
    <rPh sb="343" eb="345">
      <t>コウリョ</t>
    </rPh>
    <rPh sb="349" eb="351">
      <t>ショウライ</t>
    </rPh>
    <rPh sb="351" eb="353">
      <t>セダイ</t>
    </rPh>
    <rPh sb="354" eb="356">
      <t>カド</t>
    </rPh>
    <rPh sb="357" eb="359">
      <t>フタン</t>
    </rPh>
    <rPh sb="360" eb="361">
      <t>ノコ</t>
    </rPh>
    <rPh sb="364" eb="366">
      <t>ザイセイ</t>
    </rPh>
    <rPh sb="366" eb="368">
      <t>ウンエイ</t>
    </rPh>
    <rPh sb="369" eb="371">
      <t>ケイゾク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</si>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</sst>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7347-42F4-81CC-1ACE820744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54749</c:v>
                </c:pt>
                <c:pt idx="1">
                  <c:v>48565</c:v>
                </c:pt>
                <c:pt idx="2">
                  <c:v>60370</c:v>
                </c:pt>
                <c:pt idx="3">
                  <c:v>55698</c:v>
                </c:pt>
                <c:pt idx="4">
                  <c:v>54946</c:v>
                </c:pt>
              </c:numCache>
            </c:numRef>
          </c:val>
          <c:smooth val="0"/>
          <c:extLst>
            <c:ext xmlns:c16="http://schemas.microsoft.com/office/drawing/2014/chart" uri="{C3380CC4-5D6E-409C-BE32-E72D297353CC}">
              <c16:uniqueId val="{00000001-7347-42F4-81CC-1ACE82074466}"/>
            </c:ext>
          </c:extLst>
        </c:ser>
        <c:dLbls>
          <c:showLegendKey val="0"/>
          <c:showVal val="0"/>
          <c:showCatName val="0"/>
          <c:showSerName val="0"/>
          <c:showPercent val="0"/>
          <c:showBubbleSize val="0"/>
        </c:dLbls>
        <c:marker val="1"/>
        <c:smooth val="0"/>
        <c:axId val="488999880"/>
        <c:axId val="489000664"/>
      </c:lineChart>
      <c:catAx>
        <c:axId val="488999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000664"/>
        <c:crosses val="autoZero"/>
        <c:auto val="1"/>
        <c:lblAlgn val="ctr"/>
        <c:lblOffset val="100"/>
        <c:tickLblSkip val="1"/>
        <c:tickMarkSkip val="1"/>
        <c:noMultiLvlLbl val="0"/>
      </c:catAx>
      <c:valAx>
        <c:axId val="4890006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999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c:v>
                </c:pt>
                <c:pt idx="1">
                  <c:v>0.89</c:v>
                </c:pt>
                <c:pt idx="2">
                  <c:v>1.35</c:v>
                </c:pt>
                <c:pt idx="3">
                  <c:v>1.49</c:v>
                </c:pt>
                <c:pt idx="4">
                  <c:v>0.96</c:v>
                </c:pt>
              </c:numCache>
            </c:numRef>
          </c:val>
          <c:extLst>
            <c:ext xmlns:c16="http://schemas.microsoft.com/office/drawing/2014/chart" uri="{C3380CC4-5D6E-409C-BE32-E72D297353CC}">
              <c16:uniqueId val="{00000000-8A59-4CB6-8527-34018E4957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3.36</c:v>
                </c:pt>
                <c:pt idx="1">
                  <c:v>3.85</c:v>
                </c:pt>
                <c:pt idx="2">
                  <c:v>2.97</c:v>
                </c:pt>
                <c:pt idx="3">
                  <c:v>3.22</c:v>
                </c:pt>
                <c:pt idx="4">
                  <c:v>3.91</c:v>
                </c:pt>
              </c:numCache>
            </c:numRef>
          </c:val>
          <c:extLst>
            <c:ext xmlns:c16="http://schemas.microsoft.com/office/drawing/2014/chart" uri="{C3380CC4-5D6E-409C-BE32-E72D297353CC}">
              <c16:uniqueId val="{00000001-8A59-4CB6-8527-34018E4957E7}"/>
            </c:ext>
          </c:extLst>
        </c:ser>
        <c:dLbls>
          <c:showLegendKey val="0"/>
          <c:showVal val="0"/>
          <c:showCatName val="0"/>
          <c:showSerName val="0"/>
          <c:showPercent val="0"/>
          <c:showBubbleSize val="0"/>
        </c:dLbls>
        <c:gapWidth val="250"/>
        <c:overlap val="100"/>
        <c:axId val="488995176"/>
        <c:axId val="488997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-0.14000000000000001</c:v>
                </c:pt>
                <c:pt idx="2">
                  <c:v>-0.83</c:v>
                </c:pt>
                <c:pt idx="3">
                  <c:v>0.28999999999999998</c:v>
                </c:pt>
                <c:pt idx="4">
                  <c:v>-0.51</c:v>
                </c:pt>
              </c:numCache>
            </c:numRef>
          </c:val>
          <c:smooth val="0"/>
          <c:extLst>
            <c:ext xmlns:c16="http://schemas.microsoft.com/office/drawing/2014/chart" uri="{C3380CC4-5D6E-409C-BE32-E72D297353CC}">
              <c16:uniqueId val="{00000002-8A59-4CB6-8527-34018E4957E7}"/>
            </c:ext>
          </c:extLst>
        </c:ser>
        <c:dLbls>
          <c:showLegendKey val="0"/>
          <c:showVal val="0"/>
          <c:showCatName val="0"/>
          <c:showSerName val="0"/>
          <c:showPercent val="0"/>
          <c:showBubbleSize val="0"/>
        </c:dLbls>
        <c:marker val="1"/>
        <c:smooth val="0"/>
        <c:axId val="488995176"/>
        <c:axId val="488997528"/>
      </c:lineChart>
      <c:catAx>
        <c:axId val="48899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997528"/>
        <c:crosses val="autoZero"/>
        <c:auto val="1"/>
        <c:lblAlgn val="ctr"/>
        <c:lblOffset val="100"/>
        <c:tickLblSkip val="1"/>
        <c:tickMarkSkip val="1"/>
        <c:noMultiLvlLbl val="0"/>
      </c:catAx>
      <c:valAx>
        <c:axId val="488997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9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0.74</c:v>
                </c:pt>
                <c:pt idx="2">
                  <c:v>#N/A</c:v>
                </c:pt>
                <c:pt idx="3">
                  <c:v>0.41</c:v>
                </c:pt>
                <c:pt idx="4">
                  <c:v>#N/A</c:v>
                </c:pt>
                <c:pt idx="5">
                  <c:v>0.15</c:v>
                </c:pt>
                <c:pt idx="6">
                  <c:v>#N/A</c:v>
                </c:pt>
                <c:pt idx="7">
                  <c:v>0.33</c:v>
                </c:pt>
                <c:pt idx="8">
                  <c:v>#N/A</c:v>
                </c:pt>
                <c:pt idx="9">
                  <c:v>0.3</c:v>
                </c:pt>
              </c:numCache>
            </c:numRef>
          </c:val>
          <c:extLst>
            <c:ext xmlns:c16="http://schemas.microsoft.com/office/drawing/2014/chart" uri="{C3380CC4-5D6E-409C-BE32-E72D297353CC}">
              <c16:uniqueId val="{00000000-0AF7-4E18-A416-0840B85C93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0.09</c:v>
                </c:pt>
                <c:pt idx="5">
                  <c:v>#N/A</c:v>
                </c:pt>
                <c:pt idx="6">
                  <c:v>0</c:v>
                </c:pt>
                <c:pt idx="7">
                  <c:v>0</c:v>
                </c:pt>
                <c:pt idx="8">
                  <c:v>0</c:v>
                </c:pt>
                <c:pt idx="9">
                  <c:v>0</c:v>
                </c:pt>
              </c:numCache>
            </c:numRef>
          </c:val>
          <c:extLst>
            <c:ext xmlns:c16="http://schemas.microsoft.com/office/drawing/2014/chart" uri="{C3380CC4-5D6E-409C-BE32-E72D297353CC}">
              <c16:uniqueId val="{00000001-0AF7-4E18-A416-0840B85C939C}"/>
            </c:ext>
          </c:extLst>
        </c:ser>
        <c:ser>
          <c:idx val="2"/>
          <c:order val="2"/>
          <c:tx>
            <c:strRef>
              <c:f>データシート!$A$29</c:f>
              <c:strCache>
                <c:ptCount val="1"/>
                <c:pt idx="0">
                  <c:v>高速電車事業会計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7.0000000000000007E-2</c:v>
                </c:pt>
                <c:pt idx="8">
                  <c:v>#N/A</c:v>
                </c:pt>
                <c:pt idx="9">
                  <c:v>0.15</c:v>
                </c:pt>
              </c:numCache>
            </c:numRef>
          </c:val>
          <c:extLst>
            <c:ext xmlns:c16="http://schemas.microsoft.com/office/drawing/2014/chart" uri="{C3380CC4-5D6E-409C-BE32-E72D297353CC}">
              <c16:uniqueId val="{00000002-0AF7-4E18-A416-0840B85C939C}"/>
            </c:ext>
          </c:extLst>
        </c:ser>
        <c:ser>
          <c:idx val="3"/>
          <c:order val="3"/>
          <c:tx>
            <c:strRef>
              <c:f>データシート!$A$30</c:f>
              <c:strCache>
                <c:ptCount val="1"/>
                <c:pt idx="0">
                  <c:v>国民健康保険会計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0.35</c:v>
                </c:pt>
                <c:pt idx="2">
                  <c:v>#N/A</c:v>
                </c:pt>
                <c:pt idx="3">
                  <c:v>0.28999999999999998</c:v>
                </c:pt>
                <c:pt idx="4">
                  <c:v>#N/A</c:v>
                </c:pt>
                <c:pt idx="5">
                  <c:v>0.18</c:v>
                </c:pt>
                <c:pt idx="6">
                  <c:v>#N/A</c:v>
                </c:pt>
                <c:pt idx="7">
                  <c:v>0.85</c:v>
                </c:pt>
                <c:pt idx="8">
                  <c:v>#N/A</c:v>
                </c:pt>
                <c:pt idx="9">
                  <c:v>0.16</c:v>
                </c:pt>
              </c:numCache>
            </c:numRef>
          </c:val>
          <c:extLst>
            <c:ext xmlns:c16="http://schemas.microsoft.com/office/drawing/2014/chart" uri="{C3380CC4-5D6E-409C-BE32-E72D297353CC}">
              <c16:uniqueId val="{00000003-0AF7-4E18-A416-0840B85C939C}"/>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0.18</c:v>
                </c:pt>
                <c:pt idx="4">
                  <c:v>#N/A</c:v>
                </c:pt>
                <c:pt idx="5">
                  <c:v>0.19</c:v>
                </c:pt>
                <c:pt idx="6">
                  <c:v>#N/A</c:v>
                </c:pt>
                <c:pt idx="7">
                  <c:v>0.18</c:v>
                </c:pt>
                <c:pt idx="8">
                  <c:v>#N/A</c:v>
                </c:pt>
                <c:pt idx="9">
                  <c:v>0.19</c:v>
                </c:pt>
              </c:numCache>
            </c:numRef>
          </c:val>
          <c:extLst>
            <c:ext xmlns:c16="http://schemas.microsoft.com/office/drawing/2014/chart" uri="{C3380CC4-5D6E-409C-BE32-E72D297353CC}">
              <c16:uniqueId val="{00000004-0AF7-4E18-A416-0840B85C939C}"/>
            </c:ext>
          </c:extLst>
        </c:ser>
        <c:ser>
          <c:idx val="5"/>
          <c:order val="5"/>
          <c:tx>
            <c:strRef>
              <c:f>データシート!$A$32</c:f>
              <c:strCache>
                <c:ptCount val="1"/>
                <c:pt idx="0">
                  <c:v>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0.23</c:v>
                </c:pt>
                <c:pt idx="4">
                  <c:v>#N/A</c:v>
                </c:pt>
                <c:pt idx="5">
                  <c:v>0.23</c:v>
                </c:pt>
                <c:pt idx="6">
                  <c:v>#N/A</c:v>
                </c:pt>
                <c:pt idx="7">
                  <c:v>0.21</c:v>
                </c:pt>
                <c:pt idx="8">
                  <c:v>#N/A</c:v>
                </c:pt>
                <c:pt idx="9">
                  <c:v>0.2</c:v>
                </c:pt>
              </c:numCache>
            </c:numRef>
          </c:val>
          <c:extLst>
            <c:ext xmlns:c16="http://schemas.microsoft.com/office/drawing/2014/chart" uri="{C3380CC4-5D6E-409C-BE32-E72D297353CC}">
              <c16:uniqueId val="{00000005-0AF7-4E18-A416-0840B85C939C}"/>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0.24</c:v>
                </c:pt>
                <c:pt idx="4">
                  <c:v>#N/A</c:v>
                </c:pt>
                <c:pt idx="5">
                  <c:v>0.74</c:v>
                </c:pt>
                <c:pt idx="6">
                  <c:v>#N/A</c:v>
                </c:pt>
                <c:pt idx="7">
                  <c:v>0.18</c:v>
                </c:pt>
                <c:pt idx="8">
                  <c:v>#N/A</c:v>
                </c:pt>
                <c:pt idx="9">
                  <c:v>0.67</c:v>
                </c:pt>
              </c:numCache>
            </c:numRef>
          </c:val>
          <c:extLst>
            <c:ext xmlns:c16="http://schemas.microsoft.com/office/drawing/2014/chart" uri="{C3380CC4-5D6E-409C-BE32-E72D297353CC}">
              <c16:uniqueId val="{00000006-0AF7-4E18-A416-0840B85C93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1.01</c:v>
                </c:pt>
                <c:pt idx="2">
                  <c:v>#N/A</c:v>
                </c:pt>
                <c:pt idx="3">
                  <c:v>0.86</c:v>
                </c:pt>
                <c:pt idx="4">
                  <c:v>#N/A</c:v>
                </c:pt>
                <c:pt idx="5">
                  <c:v>1.32</c:v>
                </c:pt>
                <c:pt idx="6">
                  <c:v>#N/A</c:v>
                </c:pt>
                <c:pt idx="7">
                  <c:v>1.42</c:v>
                </c:pt>
                <c:pt idx="8">
                  <c:v>#N/A</c:v>
                </c:pt>
                <c:pt idx="9">
                  <c:v>0.87</c:v>
                </c:pt>
              </c:numCache>
            </c:numRef>
          </c:val>
          <c:extLst>
            <c:ext xmlns:c16="http://schemas.microsoft.com/office/drawing/2014/chart" uri="{C3380CC4-5D6E-409C-BE32-E72D297353CC}">
              <c16:uniqueId val="{00000007-0AF7-4E18-A416-0840B85C939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c:v>
                </c:pt>
                <c:pt idx="2">
                  <c:v>#N/A</c:v>
                </c:pt>
                <c:pt idx="3">
                  <c:v>1.36</c:v>
                </c:pt>
                <c:pt idx="4">
                  <c:v>#N/A</c:v>
                </c:pt>
                <c:pt idx="5">
                  <c:v>1.54</c:v>
                </c:pt>
                <c:pt idx="6">
                  <c:v>#N/A</c:v>
                </c:pt>
                <c:pt idx="7">
                  <c:v>1.39</c:v>
                </c:pt>
                <c:pt idx="8">
                  <c:v>#N/A</c:v>
                </c:pt>
                <c:pt idx="9">
                  <c:v>1.39</c:v>
                </c:pt>
              </c:numCache>
            </c:numRef>
          </c:val>
          <c:extLst>
            <c:ext xmlns:c16="http://schemas.microsoft.com/office/drawing/2014/chart" uri="{C3380CC4-5D6E-409C-BE32-E72D297353CC}">
              <c16:uniqueId val="{00000008-0AF7-4E18-A416-0840B85C93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3.36</c:v>
                </c:pt>
                <c:pt idx="2">
                  <c:v>#N/A</c:v>
                </c:pt>
                <c:pt idx="3">
                  <c:v>3.12</c:v>
                </c:pt>
                <c:pt idx="4">
                  <c:v>#N/A</c:v>
                </c:pt>
                <c:pt idx="5">
                  <c:v>3.11</c:v>
                </c:pt>
                <c:pt idx="6">
                  <c:v>#N/A</c:v>
                </c:pt>
                <c:pt idx="7">
                  <c:v>2.87</c:v>
                </c:pt>
                <c:pt idx="8">
                  <c:v>#N/A</c:v>
                </c:pt>
                <c:pt idx="9">
                  <c:v>2.84</c:v>
                </c:pt>
              </c:numCache>
            </c:numRef>
          </c:val>
          <c:extLst>
            <c:ext xmlns:c16="http://schemas.microsoft.com/office/drawing/2014/chart" uri="{C3380CC4-5D6E-409C-BE32-E72D297353CC}">
              <c16:uniqueId val="{00000009-0AF7-4E18-A416-0840B85C939C}"/>
            </c:ext>
          </c:extLst>
        </c:ser>
        <c:dLbls>
          <c:showLegendKey val="0"/>
          <c:showVal val="0"/>
          <c:showCatName val="0"/>
          <c:showSerName val="0"/>
          <c:showPercent val="0"/>
          <c:showBubbleSize val="0"/>
        </c:dLbls>
        <c:gapWidth val="150"/>
        <c:overlap val="100"/>
        <c:axId val="496248928"/>
        <c:axId val="496258336"/>
      </c:barChart>
      <c:catAx>
        <c:axId val="49624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258336"/>
        <c:crosses val="autoZero"/>
        <c:auto val="1"/>
        <c:lblAlgn val="ctr"/>
        <c:lblOffset val="100"/>
        <c:tickLblSkip val="1"/>
        <c:tickMarkSkip val="1"/>
        <c:noMultiLvlLbl val="0"/>
      </c:catAx>
      <c:valAx>
        <c:axId val="49625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4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83282</c:v>
                </c:pt>
                <c:pt idx="5">
                  <c:v>80167</c:v>
                </c:pt>
                <c:pt idx="8">
                  <c:v>80811</c:v>
                </c:pt>
                <c:pt idx="11">
                  <c:v>79939</c:v>
                </c:pt>
                <c:pt idx="14">
                  <c:v>79286</c:v>
                </c:pt>
              </c:numCache>
            </c:numRef>
          </c:val>
          <c:extLst>
            <c:ext xmlns:c16="http://schemas.microsoft.com/office/drawing/2014/chart" uri="{C3380CC4-5D6E-409C-BE32-E72D297353CC}">
              <c16:uniqueId val="{00000000-1650-4321-8D25-E5EB22373F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50-4321-8D25-E5EB22373F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703</c:v>
                </c:pt>
                <c:pt idx="3">
                  <c:v>293</c:v>
                </c:pt>
                <c:pt idx="6">
                  <c:v>339</c:v>
                </c:pt>
                <c:pt idx="9">
                  <c:v>282</c:v>
                </c:pt>
                <c:pt idx="12">
                  <c:v>277</c:v>
                </c:pt>
              </c:numCache>
            </c:numRef>
          </c:val>
          <c:extLst>
            <c:ext xmlns:c16="http://schemas.microsoft.com/office/drawing/2014/chart" uri="{C3380CC4-5D6E-409C-BE32-E72D297353CC}">
              <c16:uniqueId val="{00000002-1650-4321-8D25-E5EB22373F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50-4321-8D25-E5EB22373F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23272</c:v>
                </c:pt>
                <c:pt idx="3">
                  <c:v>22259</c:v>
                </c:pt>
                <c:pt idx="6">
                  <c:v>20829</c:v>
                </c:pt>
                <c:pt idx="9">
                  <c:v>19218</c:v>
                </c:pt>
                <c:pt idx="12">
                  <c:v>18778</c:v>
                </c:pt>
              </c:numCache>
            </c:numRef>
          </c:val>
          <c:extLst>
            <c:ext xmlns:c16="http://schemas.microsoft.com/office/drawing/2014/chart" uri="{C3380CC4-5D6E-409C-BE32-E72D297353CC}">
              <c16:uniqueId val="{00000004-1650-4321-8D25-E5EB22373F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40536</c:v>
                </c:pt>
                <c:pt idx="3">
                  <c:v>41523</c:v>
                </c:pt>
                <c:pt idx="6">
                  <c:v>42069</c:v>
                </c:pt>
                <c:pt idx="9">
                  <c:v>42254</c:v>
                </c:pt>
                <c:pt idx="12">
                  <c:v>43689</c:v>
                </c:pt>
              </c:numCache>
            </c:numRef>
          </c:val>
          <c:extLst>
            <c:ext xmlns:c16="http://schemas.microsoft.com/office/drawing/2014/chart" uri="{C3380CC4-5D6E-409C-BE32-E72D297353CC}">
              <c16:uniqueId val="{00000005-1650-4321-8D25-E5EB22373F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2694</c:v>
                </c:pt>
                <c:pt idx="3">
                  <c:v>1339</c:v>
                </c:pt>
                <c:pt idx="6">
                  <c:v>0</c:v>
                </c:pt>
                <c:pt idx="9">
                  <c:v>0</c:v>
                </c:pt>
                <c:pt idx="12">
                  <c:v>0</c:v>
                </c:pt>
              </c:numCache>
            </c:numRef>
          </c:val>
          <c:extLst>
            <c:ext xmlns:c16="http://schemas.microsoft.com/office/drawing/2014/chart" uri="{C3380CC4-5D6E-409C-BE32-E72D297353CC}">
              <c16:uniqueId val="{00000006-1650-4321-8D25-E5EB22373F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33356</c:v>
                </c:pt>
                <c:pt idx="3">
                  <c:v>30219</c:v>
                </c:pt>
                <c:pt idx="6">
                  <c:v>28063</c:v>
                </c:pt>
                <c:pt idx="9">
                  <c:v>26266</c:v>
                </c:pt>
                <c:pt idx="12">
                  <c:v>27387</c:v>
                </c:pt>
              </c:numCache>
            </c:numRef>
          </c:val>
          <c:extLst>
            <c:ext xmlns:c16="http://schemas.microsoft.com/office/drawing/2014/chart" uri="{C3380CC4-5D6E-409C-BE32-E72D297353CC}">
              <c16:uniqueId val="{00000007-1650-4321-8D25-E5EB22373F51}"/>
            </c:ext>
          </c:extLst>
        </c:ser>
        <c:dLbls>
          <c:showLegendKey val="0"/>
          <c:showVal val="0"/>
          <c:showCatName val="0"/>
          <c:showSerName val="0"/>
          <c:showPercent val="0"/>
          <c:showBubbleSize val="0"/>
        </c:dLbls>
        <c:gapWidth val="100"/>
        <c:overlap val="100"/>
        <c:axId val="496252064"/>
        <c:axId val="426108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17279</c:v>
                </c:pt>
                <c:pt idx="2">
                  <c:v>#N/A</c:v>
                </c:pt>
                <c:pt idx="3">
                  <c:v>#N/A</c:v>
                </c:pt>
                <c:pt idx="4">
                  <c:v>15466</c:v>
                </c:pt>
                <c:pt idx="5">
                  <c:v>#N/A</c:v>
                </c:pt>
                <c:pt idx="6">
                  <c:v>#N/A</c:v>
                </c:pt>
                <c:pt idx="7">
                  <c:v>10489</c:v>
                </c:pt>
                <c:pt idx="8">
                  <c:v>#N/A</c:v>
                </c:pt>
                <c:pt idx="9">
                  <c:v>#N/A</c:v>
                </c:pt>
                <c:pt idx="10">
                  <c:v>8081</c:v>
                </c:pt>
                <c:pt idx="11">
                  <c:v>#N/A</c:v>
                </c:pt>
                <c:pt idx="12">
                  <c:v>#N/A</c:v>
                </c:pt>
                <c:pt idx="13">
                  <c:v>10845</c:v>
                </c:pt>
                <c:pt idx="14">
                  <c:v>#N/A</c:v>
                </c:pt>
              </c:numCache>
            </c:numRef>
          </c:val>
          <c:smooth val="0"/>
          <c:extLst>
            <c:ext xmlns:c16="http://schemas.microsoft.com/office/drawing/2014/chart" uri="{C3380CC4-5D6E-409C-BE32-E72D297353CC}">
              <c16:uniqueId val="{00000008-1650-4321-8D25-E5EB22373F51}"/>
            </c:ext>
          </c:extLst>
        </c:ser>
        <c:dLbls>
          <c:showLegendKey val="0"/>
          <c:showVal val="0"/>
          <c:showCatName val="0"/>
          <c:showSerName val="0"/>
          <c:showPercent val="0"/>
          <c:showBubbleSize val="0"/>
        </c:dLbls>
        <c:marker val="1"/>
        <c:smooth val="0"/>
        <c:axId val="496252064"/>
        <c:axId val="426108024"/>
      </c:lineChart>
      <c:catAx>
        <c:axId val="49625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108024"/>
        <c:crosses val="autoZero"/>
        <c:auto val="1"/>
        <c:lblAlgn val="ctr"/>
        <c:lblOffset val="100"/>
        <c:tickLblSkip val="1"/>
        <c:tickMarkSkip val="1"/>
        <c:noMultiLvlLbl val="0"/>
      </c:catAx>
      <c:valAx>
        <c:axId val="426108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5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761590</c:v>
                </c:pt>
                <c:pt idx="5">
                  <c:v>774559</c:v>
                </c:pt>
                <c:pt idx="8">
                  <c:v>790799</c:v>
                </c:pt>
                <c:pt idx="11">
                  <c:v>809708</c:v>
                </c:pt>
                <c:pt idx="14">
                  <c:v>831126</c:v>
                </c:pt>
              </c:numCache>
            </c:numRef>
          </c:val>
          <c:extLst>
            <c:ext xmlns:c16="http://schemas.microsoft.com/office/drawing/2014/chart" uri="{C3380CC4-5D6E-409C-BE32-E72D297353CC}">
              <c16:uniqueId val="{00000000-21FF-4F60-A20F-78A114A1EB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224332</c:v>
                </c:pt>
                <c:pt idx="5">
                  <c:v>218700</c:v>
                </c:pt>
                <c:pt idx="8">
                  <c:v>224645</c:v>
                </c:pt>
                <c:pt idx="11">
                  <c:v>215578</c:v>
                </c:pt>
                <c:pt idx="14">
                  <c:v>218671</c:v>
                </c:pt>
              </c:numCache>
            </c:numRef>
          </c:val>
          <c:extLst>
            <c:ext xmlns:c16="http://schemas.microsoft.com/office/drawing/2014/chart" uri="{C3380CC4-5D6E-409C-BE32-E72D297353CC}">
              <c16:uniqueId val="{00000001-21FF-4F60-A20F-78A114A1EB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239482</c:v>
                </c:pt>
                <c:pt idx="5">
                  <c:v>262474</c:v>
                </c:pt>
                <c:pt idx="8">
                  <c:v>271958</c:v>
                </c:pt>
                <c:pt idx="11">
                  <c:v>290861</c:v>
                </c:pt>
                <c:pt idx="14">
                  <c:v>308211</c:v>
                </c:pt>
              </c:numCache>
            </c:numRef>
          </c:val>
          <c:extLst>
            <c:ext xmlns:c16="http://schemas.microsoft.com/office/drawing/2014/chart" uri="{C3380CC4-5D6E-409C-BE32-E72D297353CC}">
              <c16:uniqueId val="{00000002-21FF-4F60-A20F-78A114A1EB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FF-4F60-A20F-78A114A1EB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FF-4F60-A20F-78A114A1EB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1764</c:v>
                </c:pt>
                <c:pt idx="3">
                  <c:v>1917</c:v>
                </c:pt>
                <c:pt idx="6">
                  <c:v>1746</c:v>
                </c:pt>
                <c:pt idx="9">
                  <c:v>1570</c:v>
                </c:pt>
                <c:pt idx="12">
                  <c:v>1678</c:v>
                </c:pt>
              </c:numCache>
            </c:numRef>
          </c:val>
          <c:extLst>
            <c:ext xmlns:c16="http://schemas.microsoft.com/office/drawing/2014/chart" uri="{C3380CC4-5D6E-409C-BE32-E72D297353CC}">
              <c16:uniqueId val="{00000005-21FF-4F60-A20F-78A114A1EB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82166</c:v>
                </c:pt>
                <c:pt idx="3">
                  <c:v>76493</c:v>
                </c:pt>
                <c:pt idx="6">
                  <c:v>75072</c:v>
                </c:pt>
                <c:pt idx="9">
                  <c:v>131012</c:v>
                </c:pt>
                <c:pt idx="12">
                  <c:v>128609</c:v>
                </c:pt>
              </c:numCache>
            </c:numRef>
          </c:val>
          <c:extLst>
            <c:ext xmlns:c16="http://schemas.microsoft.com/office/drawing/2014/chart" uri="{C3380CC4-5D6E-409C-BE32-E72D297353CC}">
              <c16:uniqueId val="{00000006-21FF-4F60-A20F-78A114A1EB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1FF-4F60-A20F-78A114A1EB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267746</c:v>
                </c:pt>
                <c:pt idx="3">
                  <c:v>244694</c:v>
                </c:pt>
                <c:pt idx="6">
                  <c:v>225258</c:v>
                </c:pt>
                <c:pt idx="9">
                  <c:v>209947</c:v>
                </c:pt>
                <c:pt idx="12">
                  <c:v>199669</c:v>
                </c:pt>
              </c:numCache>
            </c:numRef>
          </c:val>
          <c:extLst>
            <c:ext xmlns:c16="http://schemas.microsoft.com/office/drawing/2014/chart" uri="{C3380CC4-5D6E-409C-BE32-E72D297353CC}">
              <c16:uniqueId val="{00000008-21FF-4F60-A20F-78A114A1EB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10052</c:v>
                </c:pt>
                <c:pt idx="3">
                  <c:v>9022</c:v>
                </c:pt>
                <c:pt idx="6">
                  <c:v>8039</c:v>
                </c:pt>
                <c:pt idx="9">
                  <c:v>7068</c:v>
                </c:pt>
                <c:pt idx="12">
                  <c:v>1144</c:v>
                </c:pt>
              </c:numCache>
            </c:numRef>
          </c:val>
          <c:extLst>
            <c:ext xmlns:c16="http://schemas.microsoft.com/office/drawing/2014/chart" uri="{C3380CC4-5D6E-409C-BE32-E72D297353CC}">
              <c16:uniqueId val="{00000009-21FF-4F60-A20F-78A114A1EB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1140714</c:v>
                </c:pt>
                <c:pt idx="3">
                  <c:v>1164043</c:v>
                </c:pt>
                <c:pt idx="6">
                  <c:v>1207997</c:v>
                </c:pt>
                <c:pt idx="9">
                  <c:v>1254520</c:v>
                </c:pt>
                <c:pt idx="12">
                  <c:v>1288253</c:v>
                </c:pt>
              </c:numCache>
            </c:numRef>
          </c:val>
          <c:extLst>
            <c:ext xmlns:c16="http://schemas.microsoft.com/office/drawing/2014/chart" uri="{C3380CC4-5D6E-409C-BE32-E72D297353CC}">
              <c16:uniqueId val="{0000000A-21FF-4F60-A20F-78A114A1EB5D}"/>
            </c:ext>
          </c:extLst>
        </c:ser>
        <c:dLbls>
          <c:showLegendKey val="0"/>
          <c:showVal val="0"/>
          <c:showCatName val="0"/>
          <c:showSerName val="0"/>
          <c:showPercent val="0"/>
          <c:showBubbleSize val="0"/>
        </c:dLbls>
        <c:gapWidth val="100"/>
        <c:overlap val="100"/>
        <c:axId val="426109200"/>
        <c:axId val="42611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277038</c:v>
                </c:pt>
                <c:pt idx="2">
                  <c:v>#N/A</c:v>
                </c:pt>
                <c:pt idx="3">
                  <c:v>#N/A</c:v>
                </c:pt>
                <c:pt idx="4">
                  <c:v>240435</c:v>
                </c:pt>
                <c:pt idx="5">
                  <c:v>#N/A</c:v>
                </c:pt>
                <c:pt idx="6">
                  <c:v>#N/A</c:v>
                </c:pt>
                <c:pt idx="7">
                  <c:v>230709</c:v>
                </c:pt>
                <c:pt idx="8">
                  <c:v>#N/A</c:v>
                </c:pt>
                <c:pt idx="9">
                  <c:v>#N/A</c:v>
                </c:pt>
                <c:pt idx="10">
                  <c:v>287969</c:v>
                </c:pt>
                <c:pt idx="11">
                  <c:v>#N/A</c:v>
                </c:pt>
                <c:pt idx="12">
                  <c:v>#N/A</c:v>
                </c:pt>
                <c:pt idx="13">
                  <c:v>261344</c:v>
                </c:pt>
                <c:pt idx="14">
                  <c:v>#N/A</c:v>
                </c:pt>
              </c:numCache>
            </c:numRef>
          </c:val>
          <c:smooth val="0"/>
          <c:extLst>
            <c:ext xmlns:c16="http://schemas.microsoft.com/office/drawing/2014/chart" uri="{C3380CC4-5D6E-409C-BE32-E72D297353CC}">
              <c16:uniqueId val="{0000000B-21FF-4F60-A20F-78A114A1EB5D}"/>
            </c:ext>
          </c:extLst>
        </c:ser>
        <c:dLbls>
          <c:showLegendKey val="0"/>
          <c:showVal val="0"/>
          <c:showCatName val="0"/>
          <c:showSerName val="0"/>
          <c:showPercent val="0"/>
          <c:showBubbleSize val="0"/>
        </c:dLbls>
        <c:marker val="1"/>
        <c:smooth val="0"/>
        <c:axId val="426109200"/>
        <c:axId val="426110768"/>
      </c:lineChart>
      <c:catAx>
        <c:axId val="42610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110768"/>
        <c:crosses val="autoZero"/>
        <c:auto val="1"/>
        <c:lblAlgn val="ctr"/>
        <c:lblOffset val="100"/>
        <c:tickLblSkip val="1"/>
        <c:tickMarkSkip val="1"/>
        <c:noMultiLvlLbl val="0"/>
      </c:catAx>
      <c:valAx>
        <c:axId val="42611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10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13388</c:v>
                </c:pt>
                <c:pt idx="1">
                  <c:v>16389</c:v>
                </c:pt>
                <c:pt idx="2">
                  <c:v>20090</c:v>
                </c:pt>
              </c:numCache>
            </c:numRef>
          </c:val>
          <c:extLst>
            <c:ext xmlns:c16="http://schemas.microsoft.com/office/drawing/2014/chart" uri="{C3380CC4-5D6E-409C-BE32-E72D297353CC}">
              <c16:uniqueId val="{00000000-0FD7-4B3E-918A-BA25A80D62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1440</c:v>
                </c:pt>
                <c:pt idx="1">
                  <c:v>1276</c:v>
                </c:pt>
                <c:pt idx="2">
                  <c:v>1256</c:v>
                </c:pt>
              </c:numCache>
            </c:numRef>
          </c:val>
          <c:extLst>
            <c:ext xmlns:c16="http://schemas.microsoft.com/office/drawing/2014/chart" uri="{C3380CC4-5D6E-409C-BE32-E72D297353CC}">
              <c16:uniqueId val="{00000001-0FD7-4B3E-918A-BA25A80D62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41020</c:v>
                </c:pt>
                <c:pt idx="1">
                  <c:v>40538</c:v>
                </c:pt>
                <c:pt idx="2">
                  <c:v>40193</c:v>
                </c:pt>
              </c:numCache>
            </c:numRef>
          </c:val>
          <c:extLst>
            <c:ext xmlns:c16="http://schemas.microsoft.com/office/drawing/2014/chart" uri="{C3380CC4-5D6E-409C-BE32-E72D297353CC}">
              <c16:uniqueId val="{00000002-0FD7-4B3E-918A-BA25A80D62D6}"/>
            </c:ext>
          </c:extLst>
        </c:ser>
        <c:dLbls>
          <c:showLegendKey val="0"/>
          <c:showVal val="0"/>
          <c:showCatName val="0"/>
          <c:showSerName val="0"/>
          <c:showPercent val="0"/>
          <c:showBubbleSize val="0"/>
        </c:dLbls>
        <c:gapWidth val="120"/>
        <c:overlap val="100"/>
        <c:axId val="496251280"/>
        <c:axId val="496251672"/>
      </c:barChart>
      <c:catAx>
        <c:axId val="49625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251672"/>
        <c:crosses val="autoZero"/>
        <c:auto val="1"/>
        <c:lblAlgn val="ctr"/>
        <c:lblOffset val="100"/>
        <c:tickLblSkip val="1"/>
        <c:tickMarkSkip val="1"/>
        <c:noMultiLvlLbl val="0"/>
      </c:catAx>
      <c:valAx>
        <c:axId val="496251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25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{0AEAEEA1-C993-482E-B69F-FA1148D1C969}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25-4DA8-974A-1AC075DE48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{65752A0E-AF86-436C-9736-84230A2DDF76}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25-4DA8-974A-1AC075DE48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{88C880D9-5503-4AEE-9E52-4E48A99ED75F}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25-4DA8-974A-1AC075DE48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{CBCF50A4-A0A6-4A11-9050-1FDA61D92BAB}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25-4DA8-974A-1AC075DE48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{8556CB3A-8585-452F-BC36-0A8E1384BCBC}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25-4DA8-974A-1AC075DE48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{D069ACAB-C6E5-45A4-8861-31EEA2791ACE}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25-4DA8-974A-1AC075DE48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{C13707C8-746B-4A56-9B62-FC6600E2F6D5}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25-4DA8-974A-1AC075DE48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{BF38F542-1A6B-46CC-9EAD-BEA04399D0D0}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25-4DA8-974A-1AC075DE48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{CD976D58-4844-48BC-9576-C021800576D4}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25-4DA8-974A-1AC075DE48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65.3</c:v>
                </c:pt>
                <c:pt idx="24">
                  <c:v>66.7</c:v>
                </c:pt>
                <c:pt idx="32">
                  <c:v>66.900000000000006</c:v>
                </c:pt>
              </c:numCache>
            </c:numRef>
          </c:xVal>
          <c:yVal>
            <c:numRef>
              <c:f>公会計指標分析・財政指標組合せ分析表!$BP$51:$DC$51</c:f>
              <c:numCache>
                <c:formatCode>#,##0.0;"▲ "#,##0.0</c:formatCode>
                <c:ptCount val="40"/>
                <c:pt idx="16">
                  <c:v>59</c:v>
                </c:pt>
                <c:pt idx="24">
                  <c:v>63.8</c:v>
                </c:pt>
                <c:pt idx="32">
                  <c:v>57.3</c:v>
                </c:pt>
              </c:numCache>
            </c:numRef>
          </c:yVal>
          <c:smooth val="0"/>
          <c:extLst>
            <c:ext xmlns:c16="http://schemas.microsoft.com/office/drawing/2014/chart" uri="{C3380CC4-5D6E-409C-BE32-E72D297353CC}">
              <c16:uniqueId val="{00000009-C725-4DA8-974A-1AC075DE48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{303BCC6A-60D7-4AD8-8D78-6754B4B39A2E}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25-4DA8-974A-1AC075DE48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{218C78FD-713C-4E16-936E-7051C143DD0B}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25-4DA8-974A-1AC075DE48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{D22E8A6E-77F4-4E3D-B870-D062B429462E}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25-4DA8-974A-1AC075DE48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{A5AA1626-D17B-45FF-B50E-B0CDEB078708}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25-4DA8-974A-1AC075DE48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{D87E8E30-7603-4059-9B19-8DB9543FD8A8}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25-4DA8-974A-1AC075DE48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{4CD3F581-8EC5-4045-AD0B-D2097DBFD685}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25-4DA8-974A-1AC075DE48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{B5D9F247-8893-4F0B-9531-030232045B67}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25-4DA8-974A-1AC075DE48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{1B2DCCB7-DC8D-4A50-B203-5C4356F4067A}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25-4DA8-974A-1AC075DE48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{8A2B50BC-21FD-4645-9590-A7B46F550100}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25-4DA8-974A-1AC075DE48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c:v>
                </c:pt>
                <c:pt idx="24">
                  <c:v>62</c:v>
                </c:pt>
                <c:pt idx="32">
                  <c:v>62.8</c:v>
                </c:pt>
              </c:numCache>
            </c:numRef>
          </c:xVal>
          <c:yVal>
            <c:numRef>
              <c:f>公会計指標分析・財政指標組合せ分析表!$BP$55:$DC$55</c:f>
              <c:numCache>
                <c:formatCode>#,##0.0;"▲ "#,##0.0</c:formatCode>
                <c:ptCount val="40"/>
                <c:pt idx="16">
                  <c:v>115.7</c:v>
                </c:pt>
                <c:pt idx="24">
                  <c:v>106</c:v>
                </c:pt>
                <c:pt idx="32">
                  <c:v>97.6</c:v>
                </c:pt>
              </c:numCache>
            </c:numRef>
          </c:yVal>
          <c:smooth val="0"/>
          <c:extLst>
            <c:ext xmlns:c16="http://schemas.microsoft.com/office/drawing/2014/chart" uri="{C3380CC4-5D6E-409C-BE32-E72D297353CC}">
              <c16:uniqueId val="{00000013-C725-4DA8-974A-1AC075DE4802}"/>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6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6"/>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{CF4F7CD7-181E-4C25-AF4B-7E44F29DC20E}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58-42BF-947C-2E75E1259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{EF10884E-6D24-43A9-AB8A-C1D0B8C2C4DC}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58-42BF-947C-2E75E1259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{73D55E46-DE7D-4135-B0CE-94A15AE967A1}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58-42BF-947C-2E75E1259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{5A78A52E-2EAB-4B4B-A9D8-5D473D41A94F}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58-42BF-947C-2E75E1259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{71906EDA-809C-4227-B978-9C94F0455DC4}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58-42BF-947C-2E75E1259AC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{E3DC4219-82E4-4667-B49B-EDD2FA0B6ADB}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58-42BF-947C-2E75E1259AC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{68189018-CC5F-4276-8001-50F0E81E62CB}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58-42BF-947C-2E75E1259AC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{A7E41495-1118-4C92-9B41-7C0098B823DF}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58-42BF-947C-2E75E1259AC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{751538CC-82AB-4813-BFEF-CF9B17F87039}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58-42BF-947C-2E75E1259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4.9000000000000004</c:v>
                </c:pt>
                <c:pt idx="16">
                  <c:v>3.7</c:v>
                </c:pt>
                <c:pt idx="24">
                  <c:v>2.8</c:v>
                </c:pt>
                <c:pt idx="32">
                  <c:v>2.2000000000000002</c:v>
                </c:pt>
              </c:numCache>
            </c:numRef>
          </c:xVal>
          <c:yVal>
            <c:numRef>
              <c:f>公会計指標分析・財政指標組合せ分析表!$BP$73:$DC$73</c:f>
              <c:numCache>
                <c:formatCode>#,##0.0;"▲ "#,##0.0</c:formatCode>
                <c:ptCount val="40"/>
                <c:pt idx="0">
                  <c:v>72.099999999999994</c:v>
                </c:pt>
                <c:pt idx="8">
                  <c:v>61.8</c:v>
                </c:pt>
                <c:pt idx="16">
                  <c:v>59</c:v>
                </c:pt>
                <c:pt idx="24">
                  <c:v>63.8</c:v>
                </c:pt>
                <c:pt idx="32">
                  <c:v>57.3</c:v>
                </c:pt>
              </c:numCache>
            </c:numRef>
          </c:yVal>
          <c:smooth val="0"/>
          <c:extLst>
            <c:ext xmlns:c16="http://schemas.microsoft.com/office/drawing/2014/chart" uri="{C3380CC4-5D6E-409C-BE32-E72D297353CC}">
              <c16:uniqueId val="{00000009-0658-42BF-947C-2E75E1259A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{F9ABAC54-57EA-4E4E-B66E-6BAB8FAF2E4D}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58-42BF-947C-2E75E1259A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{D59104F6-A710-423A-9712-F921B1C33A89}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58-42BF-947C-2E75E1259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{C587264D-8CDE-4D1E-8C12-1F4A6E424EFF}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58-42BF-947C-2E75E1259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{4DC3E39B-03E5-43F0-9730-6223C6AAF207}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58-42BF-947C-2E75E1259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{8C8E385E-E917-48BF-A7B3-AF144B3BF5A8}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58-42BF-947C-2E75E1259AC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{69CE993E-F54E-4265-A118-1844E161D7D7}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58-42BF-947C-2E75E1259AC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{743575DA-83C6-4601-B7BB-917552197520}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58-42BF-947C-2E75E1259AC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{028DD759-FF7A-4916-A107-FABA6B89C55D}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58-42BF-947C-2E75E1259AC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{D8B7E958-7458-47BA-8260-3D620E2BEE01}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58-42BF-947C-2E75E1259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0658-42BF-947C-2E75E1259ACD}"/>
            </c:ext>
          </c:extLst>
        </c:ser>
        <c:dLbls>
          <c:showLegendKey val="0"/>
          <c:showVal val="1"/>
          <c:showCatName val="0"/>
          <c:showSerName val="0"/>
          <c:showPercent val="0"/>
          <c:showBubbleSize val="0"/>
        </c:dLbls>
        <c:axId val="84219776"/>
        <c:axId val="84234240"/>
      </c:scatterChart>
      <c:valAx>
        <c:axId val="84219776"/>
        <c:scaling>
          <c:orientation val="minMax"/>
          <c:max val="12"/>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5"/>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定時償還元金及び満期一括償還積立金が増加していることに加え、基準財政需要算入額が減少したことにより、実質公債費比率の分子は前年度比で</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インフラや公共施設の更新需要への対応が本格化することを見据えると、後年時の公債費も増加していくことが見込まれることから、中長期的な視点を持ったうえで、建設事業費の平準化や総量の抑制による建設債の圧縮などにより、将来にわたってバランスの取れた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年度から減債基金からの借入れは行っておらず、基金借入金残高は減少し続けており、平成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年度末残高）には積立不足は解消されている。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企業会計の元金償還が進んでいることなどにより公営企業債等繰入見込額は減少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減債基金において、満期一括償還準備金の取崩しを上回る積立があったことなどにより、充当可能基金は増（平成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億円の増）となり、将来負担比率の分子は減少している。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北海道札幌市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・中期的な財政見通しを踏まえ、今後発生する様々な行政課題に対応していくため、基金の適切な管理を行い、活用について検討していく。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・まちづくり推進基金：公園、学校その他の都市施設の整備、団地造成事業の円滑な運営、都市活性化のための諸事業の推進に資する。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・オリンピック・パラリンピック基金：冬季オリンピック・パラリンピックの招致及び開催のための事業に資する。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・まちづくり推進基金：保有する土地を売却した際の評価損益による減少（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・オリンピック・パラリンピック基金：冬季オリンピック・パラリンピックの招致及び開催のため、平成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・まちづくり推進基金：今後の都市基盤の整備など、将来のまちづくりを見据えた取組などへの活用を検討していく。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・オリンピック・パラリンピック基金：冬季オリンピック・パラリンピックに係る施設整備等のため、財政状況を勘案しながら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・札幌市アクションプラン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の「財政運営の取組」の中で、アクションプラン最終年度である令和４年度末の残高について、少なくとも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億円以上の水準を維持することとしている。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・財政調整基金は、年度間の財政の不均衡を調整するためのものであり、今後の災害対応や除雪費への備えとして、一定程度の残高は維持する必要があるものと認識している。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・公債費償還のための取崩に伴う減少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・減債基金の残額については、公債費償還の財源として取り崩していくこととする。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年代に整備された道路に係る減価償却累計額が高いことなどにより、類似団体より高い水準にある。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指標は上昇傾向であるが、今後は長寿命化を図りながら、老朽化対策に積極的に取り組んでいく。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25853</xdr:rowOff>
    </xdr:from>
    <xdr:to>
      <xdr:col>23</xdr:col>
      <xdr:colOff>136525</xdr:colOff>
      <xdr:row>27</xdr:row>
      <xdr:rowOff>127453</xdr:rowOff>
    </xdr:to>
    <xdr:sp macro="" textlink="">
      <xdr:nvSpPr>
        <xdr:cNvPr id="81" name="楕円 80"/>
        <xdr:cNvSpPr/>
      </xdr:nvSpPr>
      <xdr:spPr>
        <a:xfrm>
          <a:off x="4251325" y="52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48730</xdr:rowOff>
    </xdr:from>
    <xdr:ext cx="405111" cy="259045"/>
    <xdr:sp macro="" textlink="">
      <xdr:nvSpPr>
        <xdr:cNvPr id="82" name="有形固定資産減価償却率該当値テキスト"/>
        <xdr:cNvSpPr txBox="1"/>
      </xdr:nvSpPr>
      <xdr:spPr>
        <a:xfrm>
          <a:off x="4352925" y="512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46415</xdr:rowOff>
    </xdr:from>
    <xdr:to>
      <xdr:col>19</xdr:col>
      <xdr:colOff>187325</xdr:colOff>
      <xdr:row>27</xdr:row>
      <xdr:rowOff>148015</xdr:rowOff>
    </xdr:to>
    <xdr:sp macro="" textlink="">
      <xdr:nvSpPr>
        <xdr:cNvPr id="83" name="楕円 82"/>
        <xdr:cNvSpPr/>
      </xdr:nvSpPr>
      <xdr:spPr>
        <a:xfrm>
          <a:off x="3616325" y="528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76653</xdr:rowOff>
    </xdr:from>
    <xdr:to>
      <xdr:col>23</xdr:col>
      <xdr:colOff>85725</xdr:colOff>
      <xdr:row>27</xdr:row>
      <xdr:rowOff>97215</xdr:rowOff>
    </xdr:to>
    <xdr:cxnSp macro="">
      <xdr:nvCxnSpPr>
        <xdr:cNvPr id="84" name="直線コネクタ 83"/>
        <xdr:cNvCxnSpPr/>
      </xdr:nvCxnSpPr>
      <xdr:spPr>
        <a:xfrm flipV="1">
          <a:off x="3667125" y="5315403"/>
          <a:ext cx="635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18899</xdr:rowOff>
    </xdr:from>
    <xdr:to>
      <xdr:col>15</xdr:col>
      <xdr:colOff>187325</xdr:colOff>
      <xdr:row>28</xdr:row>
      <xdr:rowOff>120499</xdr:rowOff>
    </xdr:to>
    <xdr:sp macro="" textlink="">
      <xdr:nvSpPr>
        <xdr:cNvPr id="85" name="楕円 84"/>
        <xdr:cNvSpPr/>
      </xdr:nvSpPr>
      <xdr:spPr>
        <a:xfrm>
          <a:off x="2930525" y="54227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97215</xdr:rowOff>
    </xdr:from>
    <xdr:to>
      <xdr:col>19</xdr:col>
      <xdr:colOff>136525</xdr:colOff>
      <xdr:row>28</xdr:row>
      <xdr:rowOff>69699</xdr:rowOff>
    </xdr:to>
    <xdr:cxnSp macro="">
      <xdr:nvCxnSpPr>
        <xdr:cNvPr id="86" name="直線コネクタ 85"/>
        <xdr:cNvCxnSpPr/>
      </xdr:nvCxnSpPr>
      <xdr:spPr>
        <a:xfrm flipV="1">
          <a:off x="2981325" y="5335965"/>
          <a:ext cx="685800" cy="1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7"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88"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9" name="n_3aveValue有形固定資産減価償却率"/>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164542</xdr:rowOff>
    </xdr:from>
    <xdr:ext cx="405111" cy="259045"/>
    <xdr:sp macro="" textlink="">
      <xdr:nvSpPr>
        <xdr:cNvPr id="90" name="n_1mainValue有形固定資産減価償却率"/>
        <xdr:cNvSpPr txBox="1"/>
      </xdr:nvSpPr>
      <xdr:spPr>
        <a:xfrm>
          <a:off x="3470919" y="507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137026</xdr:rowOff>
    </xdr:from>
    <xdr:ext cx="405111" cy="259045"/>
    <xdr:sp macro="" textlink="">
      <xdr:nvSpPr>
        <xdr:cNvPr id="91" name="n_2mainValue有形固定資産減価償却率"/>
        <xdr:cNvSpPr txBox="1"/>
      </xdr:nvSpPr>
      <xdr:spPr>
        <a:xfrm>
          <a:off x="2797819" y="52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債務償還比率は類似団体平均を下回っているものの、平成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ポイント増加している。主な要因としては、物件費や扶助費の増加により経常経費充当財源等が増加したことによる。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3" name="直線コネクタ 122"/>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4"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5" name="直線コネクタ 124"/>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6"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27" name="直線コネクタ 126"/>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28"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29" name="フローチャート: 判断 128"/>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0" name="フローチャート: 判断 129"/>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146969</xdr:rowOff>
    </xdr:from>
    <xdr:to>
      <xdr:col>76</xdr:col>
      <xdr:colOff>73025</xdr:colOff>
      <xdr:row>31</xdr:row>
      <xdr:rowOff>77119</xdr:rowOff>
    </xdr:to>
    <xdr:sp macro="" textlink="">
      <xdr:nvSpPr>
        <xdr:cNvPr id="136" name="楕円 135"/>
        <xdr:cNvSpPr/>
      </xdr:nvSpPr>
      <xdr:spPr>
        <a:xfrm>
          <a:off x="13293725" y="58810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125396</xdr:rowOff>
    </xdr:from>
    <xdr:ext cx="469744" cy="259045"/>
    <xdr:sp macro="" textlink="">
      <xdr:nvSpPr>
        <xdr:cNvPr id="137" name="債務償還比率該当値テキスト"/>
        <xdr:cNvSpPr txBox="1"/>
      </xdr:nvSpPr>
      <xdr:spPr>
        <a:xfrm>
          <a:off x="13376275" y="58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31756</xdr:rowOff>
    </xdr:from>
    <xdr:to>
      <xdr:col>72</xdr:col>
      <xdr:colOff>123825</xdr:colOff>
      <xdr:row>31</xdr:row>
      <xdr:rowOff>133356</xdr:rowOff>
    </xdr:to>
    <xdr:sp macro="" textlink="">
      <xdr:nvSpPr>
        <xdr:cNvPr id="138" name="楕円 137"/>
        <xdr:cNvSpPr/>
      </xdr:nvSpPr>
      <xdr:spPr>
        <a:xfrm>
          <a:off x="12639675" y="59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26319</xdr:rowOff>
    </xdr:from>
    <xdr:to>
      <xdr:col>76</xdr:col>
      <xdr:colOff>22225</xdr:colOff>
      <xdr:row>31</xdr:row>
      <xdr:rowOff>82556</xdr:rowOff>
    </xdr:to>
    <xdr:cxnSp macro="">
      <xdr:nvCxnSpPr>
        <xdr:cNvPr id="139" name="直線コネクタ 138"/>
        <xdr:cNvCxnSpPr/>
      </xdr:nvCxnSpPr>
      <xdr:spPr>
        <a:xfrm flipV="1">
          <a:off x="12690475" y="5925469"/>
          <a:ext cx="635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0"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124483</xdr:rowOff>
    </xdr:from>
    <xdr:ext cx="469744" cy="259045"/>
    <xdr:sp macro="" textlink="">
      <xdr:nvSpPr>
        <xdr:cNvPr id="141" name="n_1mainValue債務償還比率"/>
        <xdr:cNvSpPr txBox="1"/>
      </xdr:nvSpPr>
      <xdr:spPr>
        <a:xfrm>
          <a:off x="12461952" y="60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216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154940</xdr:rowOff>
    </xdr:from>
    <xdr:to>
      <xdr:col>24</xdr:col>
      <xdr:colOff>114300</xdr:colOff>
      <xdr:row>34</xdr:row>
      <xdr:rowOff>85090</xdr:rowOff>
    </xdr:to>
    <xdr:sp macro="" textlink="">
      <xdr:nvSpPr>
        <xdr:cNvPr id="71" name="楕円 70"/>
        <xdr:cNvSpPr/>
      </xdr:nvSpPr>
      <xdr:spPr>
        <a:xfrm>
          <a:off x="4127500" y="5609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6367</xdr:rowOff>
    </xdr:from>
    <xdr:ext cx="405111" cy="259045"/>
    <xdr:sp macro="" textlink="">
      <xdr:nvSpPr>
        <xdr:cNvPr id="72" name="【道路】&#10;有形固定資産減価償却率該当値テキスト"/>
        <xdr:cNvSpPr txBox="1"/>
      </xdr:nvSpPr>
      <xdr:spPr>
        <a:xfrm>
          <a:off x="4216400" y="5461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132080</xdr:rowOff>
    </xdr:from>
    <xdr:to>
      <xdr:col>20</xdr:col>
      <xdr:colOff>38100</xdr:colOff>
      <xdr:row>34</xdr:row>
      <xdr:rowOff>62230</xdr:rowOff>
    </xdr:to>
    <xdr:sp macro="" textlink="">
      <xdr:nvSpPr>
        <xdr:cNvPr id="73" name="楕円 72"/>
        <xdr:cNvSpPr/>
      </xdr:nvSpPr>
      <xdr:spPr>
        <a:xfrm>
          <a:off x="3384550" y="5586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11430</xdr:rowOff>
    </xdr:from>
    <xdr:to>
      <xdr:col>24</xdr:col>
      <xdr:colOff>63500</xdr:colOff>
      <xdr:row>34</xdr:row>
      <xdr:rowOff>34290</xdr:rowOff>
    </xdr:to>
    <xdr:cxnSp macro="">
      <xdr:nvCxnSpPr>
        <xdr:cNvPr id="74" name="直線コネクタ 73"/>
        <xdr:cNvCxnSpPr/>
      </xdr:nvCxnSpPr>
      <xdr:spPr>
        <a:xfrm>
          <a:off x="3429000" y="563118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5" name="楕円 74"/>
        <xdr:cNvSpPr/>
      </xdr:nvSpPr>
      <xdr:spPr>
        <a:xfrm>
          <a:off x="257175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xdr:rowOff>
    </xdr:from>
    <xdr:to>
      <xdr:col>19</xdr:col>
      <xdr:colOff>177800</xdr:colOff>
      <xdr:row>34</xdr:row>
      <xdr:rowOff>64770</xdr:rowOff>
    </xdr:to>
    <xdr:cxnSp macro="">
      <xdr:nvCxnSpPr>
        <xdr:cNvPr id="76" name="直線コネクタ 75"/>
        <xdr:cNvCxnSpPr/>
      </xdr:nvCxnSpPr>
      <xdr:spPr>
        <a:xfrm flipV="1">
          <a:off x="2622550" y="5631180"/>
          <a:ext cx="8064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11447</xdr:rowOff>
    </xdr:from>
    <xdr:ext cx="405111" cy="259045"/>
    <xdr:sp macro="" textlink="">
      <xdr:nvSpPr>
        <xdr:cNvPr id="77" name="n_1aveValue【道路】&#10;有形固定資産減価償却率"/>
        <xdr:cNvSpPr txBox="1"/>
      </xdr:nvSpPr>
      <xdr:spPr>
        <a:xfrm>
          <a:off x="32391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78" name="n_2aveValue【道路】&#10;有形固定資産減価償却率"/>
        <xdr:cNvSpPr txBox="1"/>
      </xdr:nvSpPr>
      <xdr:spPr>
        <a:xfrm>
          <a:off x="2439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79"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78757</xdr:rowOff>
    </xdr:from>
    <xdr:ext cx="405111" cy="259045"/>
    <xdr:sp macro="" textlink="">
      <xdr:nvSpPr>
        <xdr:cNvPr id="80" name="n_1mainValue【道路】&#10;有形固定資産減価償却率"/>
        <xdr:cNvSpPr txBox="1"/>
      </xdr:nvSpPr>
      <xdr:spPr>
        <a:xfrm>
          <a:off x="32391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1" name="n_2mainValue【道路】&#10;有形固定資産減価償却率"/>
        <xdr:cNvSpPr txBox="1"/>
      </xdr:nvSpPr>
      <xdr:spPr>
        <a:xfrm>
          <a:off x="2439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5" name="直線コネクタ 104"/>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6"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7" name="直線コネクタ 106"/>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08"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09" name="直線コネクタ 108"/>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0"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1" name="フローチャート: 判断 110"/>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2" name="フローチャート: 判断 111"/>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3" name="フローチャート: 判断 112"/>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4" name="フローチャート: 判断 113"/>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158369</xdr:rowOff>
    </xdr:from>
    <xdr:to>
      <xdr:col>55</xdr:col>
      <xdr:colOff>50800</xdr:colOff>
      <xdr:row>40</xdr:row>
      <xdr:rowOff>88519</xdr:rowOff>
    </xdr:to>
    <xdr:sp macro="" textlink="">
      <xdr:nvSpPr>
        <xdr:cNvPr id="120" name="楕円 119"/>
        <xdr:cNvSpPr/>
      </xdr:nvSpPr>
      <xdr:spPr>
        <a:xfrm>
          <a:off x="9398000" y="66036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136796</xdr:rowOff>
    </xdr:from>
    <xdr:ext cx="469744" cy="259045"/>
    <xdr:sp macro="" textlink="">
      <xdr:nvSpPr>
        <xdr:cNvPr id="121" name="【道路】&#10;一人当たり延長該当値テキスト"/>
        <xdr:cNvSpPr txBox="1"/>
      </xdr:nvSpPr>
      <xdr:spPr>
        <a:xfrm>
          <a:off x="9467850"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158115</xdr:rowOff>
    </xdr:from>
    <xdr:to>
      <xdr:col>50</xdr:col>
      <xdr:colOff>165100</xdr:colOff>
      <xdr:row>40</xdr:row>
      <xdr:rowOff>88265</xdr:rowOff>
    </xdr:to>
    <xdr:sp macro="" textlink="">
      <xdr:nvSpPr>
        <xdr:cNvPr id="122" name="楕円 121"/>
        <xdr:cNvSpPr/>
      </xdr:nvSpPr>
      <xdr:spPr>
        <a:xfrm>
          <a:off x="8636000" y="6603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37465</xdr:rowOff>
    </xdr:from>
    <xdr:to>
      <xdr:col>55</xdr:col>
      <xdr:colOff>0</xdr:colOff>
      <xdr:row>40</xdr:row>
      <xdr:rowOff>37719</xdr:rowOff>
    </xdr:to>
    <xdr:cxnSp macro="">
      <xdr:nvCxnSpPr>
        <xdr:cNvPr id="123" name="直線コネクタ 122"/>
        <xdr:cNvCxnSpPr/>
      </xdr:nvCxnSpPr>
      <xdr:spPr>
        <a:xfrm>
          <a:off x="8686800" y="6647815"/>
          <a:ext cx="74295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157734</xdr:rowOff>
    </xdr:from>
    <xdr:to>
      <xdr:col>46</xdr:col>
      <xdr:colOff>38100</xdr:colOff>
      <xdr:row>40</xdr:row>
      <xdr:rowOff>87884</xdr:rowOff>
    </xdr:to>
    <xdr:sp macro="" textlink="">
      <xdr:nvSpPr>
        <xdr:cNvPr id="124" name="楕円 123"/>
        <xdr:cNvSpPr/>
      </xdr:nvSpPr>
      <xdr:spPr>
        <a:xfrm>
          <a:off x="7842250" y="6602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37084</xdr:rowOff>
    </xdr:from>
    <xdr:to>
      <xdr:col>50</xdr:col>
      <xdr:colOff>114300</xdr:colOff>
      <xdr:row>40</xdr:row>
      <xdr:rowOff>37465</xdr:rowOff>
    </xdr:to>
    <xdr:cxnSp macro="">
      <xdr:nvCxnSpPr>
        <xdr:cNvPr id="125" name="直線コネクタ 124"/>
        <xdr:cNvCxnSpPr/>
      </xdr:nvCxnSpPr>
      <xdr:spPr>
        <a:xfrm>
          <a:off x="7886700" y="6647434"/>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26"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27"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28"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79392</xdr:rowOff>
    </xdr:from>
    <xdr:ext cx="469744" cy="259045"/>
    <xdr:sp macro="" textlink="">
      <xdr:nvSpPr>
        <xdr:cNvPr id="129" name="n_1mainValue【道路】&#10;一人当たり延長"/>
        <xdr:cNvSpPr txBox="1"/>
      </xdr:nvSpPr>
      <xdr:spPr>
        <a:xfrm>
          <a:off x="8458277" y="66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79011</xdr:rowOff>
    </xdr:from>
    <xdr:ext cx="469744" cy="259045"/>
    <xdr:sp macro="" textlink="">
      <xdr:nvSpPr>
        <xdr:cNvPr id="130" name="n_2mainValue【道路】&#10;一人当たり延長"/>
        <xdr:cNvSpPr txBox="1"/>
      </xdr:nvSpPr>
      <xdr:spPr>
        <a:xfrm>
          <a:off x="7677227" y="66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54" name="直線コネクタ 153"/>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55"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6" name="直線コネクタ 155"/>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57"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58" name="直線コネクタ 157"/>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59"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0" name="フローチャート: 判断 159"/>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1" name="フローチャート: 判断 160"/>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2" name="フローチャート: 判断 161"/>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3" name="フローチャート: 判断 162"/>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69" name="楕円 168"/>
        <xdr:cNvSpPr/>
      </xdr:nvSpPr>
      <xdr:spPr>
        <a:xfrm>
          <a:off x="4127500" y="94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70" name="【橋りょう・トンネル】&#10;有形固定資産減価償却率該当値テキスト"/>
        <xdr:cNvSpPr txBox="1"/>
      </xdr:nvSpPr>
      <xdr:spPr>
        <a:xfrm>
          <a:off x="42164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38735</xdr:rowOff>
    </xdr:from>
    <xdr:to>
      <xdr:col>20</xdr:col>
      <xdr:colOff>38100</xdr:colOff>
      <xdr:row>57</xdr:row>
      <xdr:rowOff>140335</xdr:rowOff>
    </xdr:to>
    <xdr:sp macro="" textlink="">
      <xdr:nvSpPr>
        <xdr:cNvPr id="171" name="楕円 170"/>
        <xdr:cNvSpPr/>
      </xdr:nvSpPr>
      <xdr:spPr>
        <a:xfrm>
          <a:off x="3384550" y="9455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89535</xdr:rowOff>
    </xdr:from>
    <xdr:to>
      <xdr:col>24</xdr:col>
      <xdr:colOff>63500</xdr:colOff>
      <xdr:row>57</xdr:row>
      <xdr:rowOff>93345</xdr:rowOff>
    </xdr:to>
    <xdr:cxnSp macro="">
      <xdr:nvCxnSpPr>
        <xdr:cNvPr id="172" name="直線コネクタ 171"/>
        <xdr:cNvCxnSpPr/>
      </xdr:nvCxnSpPr>
      <xdr:spPr>
        <a:xfrm>
          <a:off x="3429000" y="9506585"/>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34925</xdr:rowOff>
    </xdr:from>
    <xdr:to>
      <xdr:col>15</xdr:col>
      <xdr:colOff>101600</xdr:colOff>
      <xdr:row>57</xdr:row>
      <xdr:rowOff>136525</xdr:rowOff>
    </xdr:to>
    <xdr:sp macro="" textlink="">
      <xdr:nvSpPr>
        <xdr:cNvPr id="173" name="楕円 172"/>
        <xdr:cNvSpPr/>
      </xdr:nvSpPr>
      <xdr:spPr>
        <a:xfrm>
          <a:off x="257175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85725</xdr:rowOff>
    </xdr:from>
    <xdr:to>
      <xdr:col>19</xdr:col>
      <xdr:colOff>177800</xdr:colOff>
      <xdr:row>57</xdr:row>
      <xdr:rowOff>89535</xdr:rowOff>
    </xdr:to>
    <xdr:cxnSp macro="">
      <xdr:nvCxnSpPr>
        <xdr:cNvPr id="174" name="直線コネクタ 173"/>
        <xdr:cNvCxnSpPr/>
      </xdr:nvCxnSpPr>
      <xdr:spPr>
        <a:xfrm>
          <a:off x="2622550" y="950277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75"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76"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77"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156862</xdr:rowOff>
    </xdr:from>
    <xdr:ext cx="405111" cy="259045"/>
    <xdr:sp macro="" textlink="">
      <xdr:nvSpPr>
        <xdr:cNvPr id="178" name="n_1mainValue【橋りょう・トンネル】&#10;有形固定資産減価償却率"/>
        <xdr:cNvSpPr txBox="1"/>
      </xdr:nvSpPr>
      <xdr:spPr>
        <a:xfrm>
          <a:off x="3239144" y="924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153052</xdr:rowOff>
    </xdr:from>
    <xdr:ext cx="405111" cy="259045"/>
    <xdr:sp macro="" textlink="">
      <xdr:nvSpPr>
        <xdr:cNvPr id="179" name="n_2mainValue【橋りょう・トンネル】&#10;有形固定資産減価償却率"/>
        <xdr:cNvSpPr txBox="1"/>
      </xdr:nvSpPr>
      <xdr:spPr>
        <a:xfrm>
          <a:off x="24390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03" name="直線コネクタ 202"/>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04"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05" name="直線コネクタ 204"/>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06"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07" name="直線コネクタ 206"/>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08"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09" name="フローチャート: 判断 208"/>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0" name="フローチャート: 判断 209"/>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11" name="フローチャート: 判断 210"/>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12" name="フローチャート: 判断 211"/>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6700</xdr:rowOff>
    </xdr:from>
    <xdr:to>
      <xdr:col>55</xdr:col>
      <xdr:colOff>50800</xdr:colOff>
      <xdr:row>61</xdr:row>
      <xdr:rowOff>108300</xdr:rowOff>
    </xdr:to>
    <xdr:sp macro="" textlink="">
      <xdr:nvSpPr>
        <xdr:cNvPr id="218" name="楕円 217"/>
        <xdr:cNvSpPr/>
      </xdr:nvSpPr>
      <xdr:spPr>
        <a:xfrm>
          <a:off x="9398000" y="10084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29577</xdr:rowOff>
    </xdr:from>
    <xdr:ext cx="599010" cy="259045"/>
    <xdr:sp macro="" textlink="">
      <xdr:nvSpPr>
        <xdr:cNvPr id="219" name="【橋りょう・トンネル】&#10;一人当たり有形固定資産（償却資産）額該当値テキスト"/>
        <xdr:cNvSpPr txBox="1"/>
      </xdr:nvSpPr>
      <xdr:spPr>
        <a:xfrm>
          <a:off x="9467850" y="99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7752</xdr:rowOff>
    </xdr:from>
    <xdr:to>
      <xdr:col>50</xdr:col>
      <xdr:colOff>165100</xdr:colOff>
      <xdr:row>61</xdr:row>
      <xdr:rowOff>109352</xdr:rowOff>
    </xdr:to>
    <xdr:sp macro="" textlink="">
      <xdr:nvSpPr>
        <xdr:cNvPr id="220" name="楕円 219"/>
        <xdr:cNvSpPr/>
      </xdr:nvSpPr>
      <xdr:spPr>
        <a:xfrm>
          <a:off x="8636000" y="1008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57500</xdr:rowOff>
    </xdr:from>
    <xdr:to>
      <xdr:col>55</xdr:col>
      <xdr:colOff>0</xdr:colOff>
      <xdr:row>61</xdr:row>
      <xdr:rowOff>58552</xdr:rowOff>
    </xdr:to>
    <xdr:cxnSp macro="">
      <xdr:nvCxnSpPr>
        <xdr:cNvPr id="221" name="直線コネクタ 220"/>
        <xdr:cNvCxnSpPr/>
      </xdr:nvCxnSpPr>
      <xdr:spPr>
        <a:xfrm flipV="1">
          <a:off x="8686800" y="10134950"/>
          <a:ext cx="74295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21944</xdr:rowOff>
    </xdr:from>
    <xdr:to>
      <xdr:col>46</xdr:col>
      <xdr:colOff>38100</xdr:colOff>
      <xdr:row>61</xdr:row>
      <xdr:rowOff>123544</xdr:rowOff>
    </xdr:to>
    <xdr:sp macro="" textlink="">
      <xdr:nvSpPr>
        <xdr:cNvPr id="222" name="楕円 221"/>
        <xdr:cNvSpPr/>
      </xdr:nvSpPr>
      <xdr:spPr>
        <a:xfrm>
          <a:off x="7842250" y="100993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58552</xdr:rowOff>
    </xdr:from>
    <xdr:to>
      <xdr:col>50</xdr:col>
      <xdr:colOff>114300</xdr:colOff>
      <xdr:row>61</xdr:row>
      <xdr:rowOff>72744</xdr:rowOff>
    </xdr:to>
    <xdr:cxnSp macro="">
      <xdr:nvCxnSpPr>
        <xdr:cNvPr id="223" name="直線コネクタ 222"/>
        <xdr:cNvCxnSpPr/>
      </xdr:nvCxnSpPr>
      <xdr:spPr>
        <a:xfrm flipV="1">
          <a:off x="7886700" y="10136002"/>
          <a:ext cx="8001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24"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25"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26"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125879</xdr:rowOff>
    </xdr:from>
    <xdr:ext cx="599010" cy="259045"/>
    <xdr:sp macro="" textlink="">
      <xdr:nvSpPr>
        <xdr:cNvPr id="227" name="n_1mainValue【橋りょう・トンネル】&#10;一人当たり有形固定資産（償却資産）額"/>
        <xdr:cNvSpPr txBox="1"/>
      </xdr:nvSpPr>
      <xdr:spPr>
        <a:xfrm>
          <a:off x="8399995" y="987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140071</xdr:rowOff>
    </xdr:from>
    <xdr:ext cx="599010" cy="259045"/>
    <xdr:sp macro="" textlink="">
      <xdr:nvSpPr>
        <xdr:cNvPr id="228" name="n_2mainValue【橋りょう・トンネル】&#10;一人当たり有形固定資産（償却資産）額"/>
        <xdr:cNvSpPr txBox="1"/>
      </xdr:nvSpPr>
      <xdr:spPr>
        <a:xfrm>
          <a:off x="7612595" y="988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1" name="テキスト ボックス 25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53" name="直線コネクタ 252"/>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54"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55" name="直線コネクタ 254"/>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6"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7" name="直線コネクタ 256"/>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58" name="【公営住宅】&#10;有形固定資産減価償却率平均値テキスト"/>
        <xdr:cNvSpPr txBox="1"/>
      </xdr:nvSpPr>
      <xdr:spPr>
        <a:xfrm>
          <a:off x="4216400" y="13258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59" name="フローチャート: 判断 258"/>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0" name="フローチャート: 判断 259"/>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61" name="フローチャート: 判断 260"/>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2" name="フローチャート: 判断 261"/>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68" name="楕円 267"/>
        <xdr:cNvSpPr/>
      </xdr:nvSpPr>
      <xdr:spPr>
        <a:xfrm>
          <a:off x="4127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69" name="【公営住宅】&#10;有形固定資産減価償却率該当値テキスト"/>
        <xdr:cNvSpPr txBox="1"/>
      </xdr:nvSpPr>
      <xdr:spPr>
        <a:xfrm>
          <a:off x="4216400"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70" name="楕円 269"/>
        <xdr:cNvSpPr/>
      </xdr:nvSpPr>
      <xdr:spPr>
        <a:xfrm>
          <a:off x="3384550" y="13735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95250</xdr:rowOff>
    </xdr:to>
    <xdr:cxnSp macro="">
      <xdr:nvCxnSpPr>
        <xdr:cNvPr id="271" name="直線コネクタ 270"/>
        <xdr:cNvCxnSpPr/>
      </xdr:nvCxnSpPr>
      <xdr:spPr>
        <a:xfrm>
          <a:off x="3429000" y="137858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272" name="楕円 271"/>
        <xdr:cNvSpPr/>
      </xdr:nvSpPr>
      <xdr:spPr>
        <a:xfrm>
          <a:off x="2571750" y="13803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144780</xdr:rowOff>
    </xdr:to>
    <xdr:cxnSp macro="">
      <xdr:nvCxnSpPr>
        <xdr:cNvPr id="273" name="直線コネクタ 272"/>
        <xdr:cNvCxnSpPr/>
      </xdr:nvCxnSpPr>
      <xdr:spPr>
        <a:xfrm flipV="1">
          <a:off x="2622550" y="1378585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4" name="n_1aveValue【公営住宅】&#10;有形固定資産減価償却率"/>
        <xdr:cNvSpPr txBox="1"/>
      </xdr:nvSpPr>
      <xdr:spPr>
        <a:xfrm>
          <a:off x="3239144"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75" name="n_2aveValue【公営住宅】&#10;有形固定資産減価償却率"/>
        <xdr:cNvSpPr txBox="1"/>
      </xdr:nvSpPr>
      <xdr:spPr>
        <a:xfrm>
          <a:off x="2439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76" name="n_3aveValue【公営住宅】&#10;有形固定資産減価償却率"/>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277" name="n_1mainValue【公営住宅】&#10;有形固定資産減価償却率"/>
        <xdr:cNvSpPr txBox="1"/>
      </xdr:nvSpPr>
      <xdr:spPr>
        <a:xfrm>
          <a:off x="32391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78" name="n_2mainValue【公営住宅】&#10;有形固定資産減価償却率"/>
        <xdr:cNvSpPr txBox="1"/>
      </xdr:nvSpPr>
      <xdr:spPr>
        <a:xfrm>
          <a:off x="2439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00" name="直線コネクタ 299"/>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01"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02" name="直線コネクタ 301"/>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03"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04" name="直線コネクタ 303"/>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05"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06" name="フローチャート: 判断 305"/>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07" name="フローチャート: 判断 306"/>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08" name="フローチャート: 判断 307"/>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09" name="フローチャート: 判断 308"/>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49479</xdr:rowOff>
    </xdr:from>
    <xdr:to>
      <xdr:col>55</xdr:col>
      <xdr:colOff>50800</xdr:colOff>
      <xdr:row>83</xdr:row>
      <xdr:rowOff>151079</xdr:rowOff>
    </xdr:to>
    <xdr:sp macro="" textlink="">
      <xdr:nvSpPr>
        <xdr:cNvPr id="315" name="楕円 314"/>
        <xdr:cNvSpPr/>
      </xdr:nvSpPr>
      <xdr:spPr>
        <a:xfrm>
          <a:off x="9398000" y="13759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27906</xdr:rowOff>
    </xdr:from>
    <xdr:ext cx="469744" cy="259045"/>
    <xdr:sp macro="" textlink="">
      <xdr:nvSpPr>
        <xdr:cNvPr id="316" name="【公営住宅】&#10;一人当たり面積該当値テキスト"/>
        <xdr:cNvSpPr txBox="1"/>
      </xdr:nvSpPr>
      <xdr:spPr>
        <a:xfrm>
          <a:off x="9467850" y="1373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49936</xdr:rowOff>
    </xdr:from>
    <xdr:to>
      <xdr:col>50</xdr:col>
      <xdr:colOff>165100</xdr:colOff>
      <xdr:row>83</xdr:row>
      <xdr:rowOff>151536</xdr:rowOff>
    </xdr:to>
    <xdr:sp macro="" textlink="">
      <xdr:nvSpPr>
        <xdr:cNvPr id="317" name="楕円 316"/>
        <xdr:cNvSpPr/>
      </xdr:nvSpPr>
      <xdr:spPr>
        <a:xfrm>
          <a:off x="8636000" y="137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100279</xdr:rowOff>
    </xdr:from>
    <xdr:to>
      <xdr:col>55</xdr:col>
      <xdr:colOff>0</xdr:colOff>
      <xdr:row>83</xdr:row>
      <xdr:rowOff>100736</xdr:rowOff>
    </xdr:to>
    <xdr:cxnSp macro="">
      <xdr:nvCxnSpPr>
        <xdr:cNvPr id="318" name="直線コネクタ 317"/>
        <xdr:cNvCxnSpPr/>
      </xdr:nvCxnSpPr>
      <xdr:spPr>
        <a:xfrm flipV="1">
          <a:off x="8686800" y="13809929"/>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43535</xdr:rowOff>
    </xdr:from>
    <xdr:to>
      <xdr:col>46</xdr:col>
      <xdr:colOff>38100</xdr:colOff>
      <xdr:row>83</xdr:row>
      <xdr:rowOff>145135</xdr:rowOff>
    </xdr:to>
    <xdr:sp macro="" textlink="">
      <xdr:nvSpPr>
        <xdr:cNvPr id="319" name="楕円 318"/>
        <xdr:cNvSpPr/>
      </xdr:nvSpPr>
      <xdr:spPr>
        <a:xfrm>
          <a:off x="7842250" y="13753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94335</xdr:rowOff>
    </xdr:from>
    <xdr:to>
      <xdr:col>50</xdr:col>
      <xdr:colOff>114300</xdr:colOff>
      <xdr:row>83</xdr:row>
      <xdr:rowOff>100736</xdr:rowOff>
    </xdr:to>
    <xdr:cxnSp macro="">
      <xdr:nvCxnSpPr>
        <xdr:cNvPr id="320" name="直線コネクタ 319"/>
        <xdr:cNvCxnSpPr/>
      </xdr:nvCxnSpPr>
      <xdr:spPr>
        <a:xfrm>
          <a:off x="7886700" y="13803985"/>
          <a:ext cx="8001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21"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22"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23"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142663</xdr:rowOff>
    </xdr:from>
    <xdr:ext cx="469744" cy="259045"/>
    <xdr:sp macro="" textlink="">
      <xdr:nvSpPr>
        <xdr:cNvPr id="324" name="n_1mainValue【公営住宅】&#10;一人当たり面積"/>
        <xdr:cNvSpPr txBox="1"/>
      </xdr:nvSpPr>
      <xdr:spPr>
        <a:xfrm>
          <a:off x="8458277" y="1385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136262</xdr:rowOff>
    </xdr:from>
    <xdr:ext cx="469744" cy="259045"/>
    <xdr:sp macro="" textlink="">
      <xdr:nvSpPr>
        <xdr:cNvPr id="325" name="n_2mainValue【公営住宅】&#10;一人当たり面積"/>
        <xdr:cNvSpPr txBox="1"/>
      </xdr:nvSpPr>
      <xdr:spPr>
        <a:xfrm>
          <a:off x="7677227" y="1384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2" name="テキスト ボックス 35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2" name="テキスト ボックス 36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4" name="テキスト ボックス 36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366" name="直線コネクタ 365"/>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67"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68" name="直線コネクタ 367"/>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369"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370" name="直線コネクタ 369"/>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371"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72" name="フローチャート: 判断 371"/>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373" name="フローチャート: 判断 372"/>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374" name="フローチャート: 判断 373"/>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375" name="フローチャート: 判断 374"/>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381" name="楕円 380"/>
        <xdr:cNvSpPr/>
      </xdr:nvSpPr>
      <xdr:spPr>
        <a:xfrm>
          <a:off x="14649450" y="67462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50817</xdr:rowOff>
    </xdr:from>
    <xdr:ext cx="405111" cy="259045"/>
    <xdr:sp macro="" textlink="">
      <xdr:nvSpPr>
        <xdr:cNvPr id="382" name="【認定こども園・幼稚園・保育所】&#10;有形固定資産減価償却率該当値テキスト"/>
        <xdr:cNvSpPr txBox="1"/>
      </xdr:nvSpPr>
      <xdr:spPr>
        <a:xfrm>
          <a:off x="14738350" y="666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383" name="楕円 382"/>
        <xdr:cNvSpPr/>
      </xdr:nvSpPr>
      <xdr:spPr>
        <a:xfrm>
          <a:off x="13887450" y="640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0</xdr:rowOff>
    </xdr:from>
    <xdr:to>
      <xdr:col>85</xdr:col>
      <xdr:colOff>127000</xdr:colOff>
      <xdr:row>41</xdr:row>
      <xdr:rowOff>15240</xdr:rowOff>
    </xdr:to>
    <xdr:cxnSp macro="">
      <xdr:nvCxnSpPr>
        <xdr:cNvPr id="384" name="直線コネクタ 383"/>
        <xdr:cNvCxnSpPr/>
      </xdr:nvCxnSpPr>
      <xdr:spPr>
        <a:xfrm>
          <a:off x="13938250" y="6445250"/>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385" name="楕円 384"/>
        <xdr:cNvSpPr/>
      </xdr:nvSpPr>
      <xdr:spPr>
        <a:xfrm>
          <a:off x="13093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0</xdr:rowOff>
    </xdr:from>
    <xdr:to>
      <xdr:col>81</xdr:col>
      <xdr:colOff>50800</xdr:colOff>
      <xdr:row>39</xdr:row>
      <xdr:rowOff>57150</xdr:rowOff>
    </xdr:to>
    <xdr:cxnSp macro="">
      <xdr:nvCxnSpPr>
        <xdr:cNvPr id="386" name="直線コネクタ 385"/>
        <xdr:cNvCxnSpPr/>
      </xdr:nvCxnSpPr>
      <xdr:spPr>
        <a:xfrm flipV="1">
          <a:off x="13144500" y="644525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387"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388" name="n_2aveValue【認定こども園・幼稚園・保育所】&#10;有形固定資産減価償却率"/>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389"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390" name="n_1mainValue【認定こども園・幼稚園・保育所】&#10;有形固定資産減価償却率"/>
        <xdr:cNvSpPr txBox="1"/>
      </xdr:nvSpPr>
      <xdr:spPr>
        <a:xfrm>
          <a:off x="13742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391" name="n_2mainValue【認定こども園・幼稚園・保育所】&#10;有形固定資産減価償却率"/>
        <xdr:cNvSpPr txBox="1"/>
      </xdr:nvSpPr>
      <xdr:spPr>
        <a:xfrm>
          <a:off x="1296099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2" name="直線コネクタ 401"/>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3" name="テキスト ボックス 402"/>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4" name="直線コネクタ 403"/>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5" name="テキスト ボックス 404"/>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6" name="直線コネクタ 405"/>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7" name="テキスト ボックス 406"/>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8" name="直線コネクタ 407"/>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9" name="テキスト ボックス 408"/>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0" name="直線コネクタ 409"/>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1" name="テキスト ボックス 410"/>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2" name="直線コネクタ 411"/>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3" name="テキスト ボックス 412"/>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17" name="直線コネクタ 416"/>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18"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19" name="直線コネクタ 418"/>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20"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21" name="直線コネクタ 420"/>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422"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23" name="フローチャート: 判断 422"/>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24" name="フローチャート: 判断 423"/>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425" name="フローチャート: 判断 424"/>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26" name="フローチャート: 判断 425"/>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71665</xdr:rowOff>
    </xdr:from>
    <xdr:to>
      <xdr:col>116</xdr:col>
      <xdr:colOff>114300</xdr:colOff>
      <xdr:row>42</xdr:row>
      <xdr:rowOff>1815</xdr:rowOff>
    </xdr:to>
    <xdr:sp macro="" textlink="">
      <xdr:nvSpPr>
        <xdr:cNvPr id="432" name="楕円 431"/>
        <xdr:cNvSpPr/>
      </xdr:nvSpPr>
      <xdr:spPr>
        <a:xfrm>
          <a:off x="19900900" y="6847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158042</xdr:rowOff>
    </xdr:from>
    <xdr:ext cx="469744" cy="259045"/>
    <xdr:sp macro="" textlink="">
      <xdr:nvSpPr>
        <xdr:cNvPr id="433" name="【認定こども園・幼稚園・保育所】&#10;一人当たり面積該当値テキスト"/>
        <xdr:cNvSpPr txBox="1"/>
      </xdr:nvSpPr>
      <xdr:spPr>
        <a:xfrm>
          <a:off x="19989800" y="676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34" name="楕円 433"/>
        <xdr:cNvSpPr/>
      </xdr:nvSpPr>
      <xdr:spPr>
        <a:xfrm>
          <a:off x="1915795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122465</xdr:rowOff>
    </xdr:from>
    <xdr:to>
      <xdr:col>116</xdr:col>
      <xdr:colOff>63500</xdr:colOff>
      <xdr:row>41</xdr:row>
      <xdr:rowOff>133350</xdr:rowOff>
    </xdr:to>
    <xdr:cxnSp macro="">
      <xdr:nvCxnSpPr>
        <xdr:cNvPr id="435" name="直線コネクタ 434"/>
        <xdr:cNvCxnSpPr/>
      </xdr:nvCxnSpPr>
      <xdr:spPr>
        <a:xfrm flipV="1">
          <a:off x="19202400" y="6897915"/>
          <a:ext cx="7493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71665</xdr:rowOff>
    </xdr:from>
    <xdr:to>
      <xdr:col>107</xdr:col>
      <xdr:colOff>101600</xdr:colOff>
      <xdr:row>42</xdr:row>
      <xdr:rowOff>1815</xdr:rowOff>
    </xdr:to>
    <xdr:sp macro="" textlink="">
      <xdr:nvSpPr>
        <xdr:cNvPr id="436" name="楕円 435"/>
        <xdr:cNvSpPr/>
      </xdr:nvSpPr>
      <xdr:spPr>
        <a:xfrm>
          <a:off x="18345150" y="6847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122465</xdr:rowOff>
    </xdr:from>
    <xdr:to>
      <xdr:col>111</xdr:col>
      <xdr:colOff>177800</xdr:colOff>
      <xdr:row>41</xdr:row>
      <xdr:rowOff>133350</xdr:rowOff>
    </xdr:to>
    <xdr:cxnSp macro="">
      <xdr:nvCxnSpPr>
        <xdr:cNvPr id="437" name="直線コネクタ 436"/>
        <xdr:cNvCxnSpPr/>
      </xdr:nvCxnSpPr>
      <xdr:spPr>
        <a:xfrm>
          <a:off x="18395950" y="6897915"/>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438"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439"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40"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441" name="n_1mainValue【認定こども園・幼稚園・保育所】&#10;一人当たり面積"/>
        <xdr:cNvSpPr txBox="1"/>
      </xdr:nvSpPr>
      <xdr:spPr>
        <a:xfrm>
          <a:off x="1898022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164392</xdr:rowOff>
    </xdr:from>
    <xdr:ext cx="469744" cy="259045"/>
    <xdr:sp macro="" textlink="">
      <xdr:nvSpPr>
        <xdr:cNvPr id="442" name="n_2mainValue【認定こども園・幼稚園・保育所】&#10;一人当たり面積"/>
        <xdr:cNvSpPr txBox="1"/>
      </xdr:nvSpPr>
      <xdr:spPr>
        <a:xfrm>
          <a:off x="18180127" y="69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54" name="直線コネクタ 45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55" name="テキスト ボックス 45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58" name="直線コネクタ 45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59" name="テキスト ボックス 45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1" name="テキスト ボックス 46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463" name="直線コネクタ 46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46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465" name="直線コネクタ 46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6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67" name="直線コネクタ 46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6367</xdr:rowOff>
    </xdr:from>
    <xdr:ext cx="405111" cy="259045"/>
    <xdr:sp macro="" textlink="">
      <xdr:nvSpPr>
        <xdr:cNvPr id="468" name="【学校施設】&#10;有形固定資産減価償却率平均値テキスト"/>
        <xdr:cNvSpPr txBox="1"/>
      </xdr:nvSpPr>
      <xdr:spPr>
        <a:xfrm>
          <a:off x="14738350" y="9423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69" name="フローチャート: 判断 46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470" name="フローチャート: 判断 46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71" name="フローチャート: 判断 47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2" name="フローチャート: 判断 47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78" name="楕円 477"/>
        <xdr:cNvSpPr/>
      </xdr:nvSpPr>
      <xdr:spPr>
        <a:xfrm>
          <a:off x="14649450" y="9833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479" name="【学校施設】&#10;有形固定資産減価償却率該当値テキスト"/>
        <xdr:cNvSpPr txBox="1"/>
      </xdr:nvSpPr>
      <xdr:spPr>
        <a:xfrm>
          <a:off x="14738350"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480" name="楕円 479"/>
        <xdr:cNvSpPr/>
      </xdr:nvSpPr>
      <xdr:spPr>
        <a:xfrm>
          <a:off x="1388745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51435</xdr:rowOff>
    </xdr:from>
    <xdr:to>
      <xdr:col>85</xdr:col>
      <xdr:colOff>127000</xdr:colOff>
      <xdr:row>59</xdr:row>
      <xdr:rowOff>137160</xdr:rowOff>
    </xdr:to>
    <xdr:cxnSp macro="">
      <xdr:nvCxnSpPr>
        <xdr:cNvPr id="481" name="直線コネクタ 480"/>
        <xdr:cNvCxnSpPr/>
      </xdr:nvCxnSpPr>
      <xdr:spPr>
        <a:xfrm>
          <a:off x="13938250" y="9798685"/>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82" name="楕円 481"/>
        <xdr:cNvSpPr/>
      </xdr:nvSpPr>
      <xdr:spPr>
        <a:xfrm>
          <a:off x="13093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108585</xdr:rowOff>
    </xdr:to>
    <xdr:cxnSp macro="">
      <xdr:nvCxnSpPr>
        <xdr:cNvPr id="483" name="直線コネクタ 482"/>
        <xdr:cNvCxnSpPr/>
      </xdr:nvCxnSpPr>
      <xdr:spPr>
        <a:xfrm flipV="1">
          <a:off x="13144500" y="979868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101617</xdr:rowOff>
    </xdr:from>
    <xdr:ext cx="405111" cy="259045"/>
    <xdr:sp macro="" textlink="">
      <xdr:nvSpPr>
        <xdr:cNvPr id="484" name="n_1aveValue【学校施設】&#10;有形固定資産減価償却率"/>
        <xdr:cNvSpPr txBox="1"/>
      </xdr:nvSpPr>
      <xdr:spPr>
        <a:xfrm>
          <a:off x="13742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485" name="n_2aveValue【学校施設】&#10;有形固定資産減価償却率"/>
        <xdr:cNvSpPr txBox="1"/>
      </xdr:nvSpPr>
      <xdr:spPr>
        <a:xfrm>
          <a:off x="12960994"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86" name="n_3ave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93362</xdr:rowOff>
    </xdr:from>
    <xdr:ext cx="405111" cy="259045"/>
    <xdr:sp macro="" textlink="">
      <xdr:nvSpPr>
        <xdr:cNvPr id="487" name="n_1mainValue【学校施設】&#10;有形固定資産減価償却率"/>
        <xdr:cNvSpPr txBox="1"/>
      </xdr:nvSpPr>
      <xdr:spPr>
        <a:xfrm>
          <a:off x="13742044" y="984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88" name="n_2mainValue【学校施設】&#10;有形固定資産減価償却率"/>
        <xdr:cNvSpPr txBox="1"/>
      </xdr:nvSpPr>
      <xdr:spPr>
        <a:xfrm>
          <a:off x="12960994" y="989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13" name="直線コネクタ 512"/>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14"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15" name="直線コネクタ 514"/>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16"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17" name="直線コネクタ 516"/>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518"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19" name="フローチャート: 判断 518"/>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20" name="フローチャート: 判断 519"/>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21" name="フローチャート: 判断 520"/>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22" name="フローチャート: 判断 521"/>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28" name="楕円 527"/>
        <xdr:cNvSpPr/>
      </xdr:nvSpPr>
      <xdr:spPr>
        <a:xfrm>
          <a:off x="19900900" y="1019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529" name="【学校施設】&#10;一人当たり面積該当値テキスト"/>
        <xdr:cNvSpPr txBox="1"/>
      </xdr:nvSpPr>
      <xdr:spPr>
        <a:xfrm>
          <a:off x="19989800"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129540</xdr:rowOff>
    </xdr:from>
    <xdr:to>
      <xdr:col>112</xdr:col>
      <xdr:colOff>38100</xdr:colOff>
      <xdr:row>62</xdr:row>
      <xdr:rowOff>59690</xdr:rowOff>
    </xdr:to>
    <xdr:sp macro="" textlink="">
      <xdr:nvSpPr>
        <xdr:cNvPr id="530" name="楕円 529"/>
        <xdr:cNvSpPr/>
      </xdr:nvSpPr>
      <xdr:spPr>
        <a:xfrm>
          <a:off x="19157950" y="10206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8890</xdr:rowOff>
    </xdr:to>
    <xdr:cxnSp macro="">
      <xdr:nvCxnSpPr>
        <xdr:cNvPr id="531" name="直線コネクタ 530"/>
        <xdr:cNvCxnSpPr/>
      </xdr:nvCxnSpPr>
      <xdr:spPr>
        <a:xfrm flipV="1">
          <a:off x="19202400" y="10242550"/>
          <a:ext cx="7493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532" name="楕円 531"/>
        <xdr:cNvSpPr/>
      </xdr:nvSpPr>
      <xdr:spPr>
        <a:xfrm>
          <a:off x="1834515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8890</xdr:rowOff>
    </xdr:from>
    <xdr:to>
      <xdr:col>111</xdr:col>
      <xdr:colOff>177800</xdr:colOff>
      <xdr:row>62</xdr:row>
      <xdr:rowOff>11430</xdr:rowOff>
    </xdr:to>
    <xdr:cxnSp macro="">
      <xdr:nvCxnSpPr>
        <xdr:cNvPr id="533" name="直線コネクタ 532"/>
        <xdr:cNvCxnSpPr/>
      </xdr:nvCxnSpPr>
      <xdr:spPr>
        <a:xfrm flipV="1">
          <a:off x="18395950" y="10251440"/>
          <a:ext cx="8064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534"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535"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536"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76217</xdr:rowOff>
    </xdr:from>
    <xdr:ext cx="469744" cy="259045"/>
    <xdr:sp macro="" textlink="">
      <xdr:nvSpPr>
        <xdr:cNvPr id="537" name="n_1mainValue【学校施設】&#10;一人当たり面積"/>
        <xdr:cNvSpPr txBox="1"/>
      </xdr:nvSpPr>
      <xdr:spPr>
        <a:xfrm>
          <a:off x="189802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78757</xdr:rowOff>
    </xdr:from>
    <xdr:ext cx="469744" cy="259045"/>
    <xdr:sp macro="" textlink="">
      <xdr:nvSpPr>
        <xdr:cNvPr id="538" name="n_2mainValue【学校施設】&#10;一人当たり面積"/>
        <xdr:cNvSpPr txBox="1"/>
      </xdr:nvSpPr>
      <xdr:spPr>
        <a:xfrm>
          <a:off x="1818012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9" name="テキスト ボックス 54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50" name="直線コネクタ 549"/>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51" name="テキスト ボックス 550"/>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52" name="直線コネクタ 551"/>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53" name="テキスト ボックス 552"/>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54" name="直線コネクタ 553"/>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55" name="テキスト ボックス 554"/>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6" name="直線コネクタ 55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7" name="テキスト ボックス 55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58" name="直線コネクタ 557"/>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59" name="テキスト ボックス 558"/>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60" name="直線コネクタ 559"/>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61" name="テキスト ボックス 560"/>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62" name="直線コネクタ 561"/>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63" name="テキスト ボックス 562"/>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567" name="直線コネクタ 566"/>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568"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569" name="直線コネクタ 568"/>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570"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571" name="直線コネクタ 570"/>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572"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573" name="フローチャート: 判断 572"/>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574" name="フローチャート: 判断 573"/>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575" name="フローチャート: 判断 574"/>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576" name="フローチャート: 判断 575"/>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1588</xdr:rowOff>
    </xdr:from>
    <xdr:to>
      <xdr:col>85</xdr:col>
      <xdr:colOff>177800</xdr:colOff>
      <xdr:row>79</xdr:row>
      <xdr:rowOff>103188</xdr:rowOff>
    </xdr:to>
    <xdr:sp macro="" textlink="">
      <xdr:nvSpPr>
        <xdr:cNvPr id="582" name="楕円 581"/>
        <xdr:cNvSpPr/>
      </xdr:nvSpPr>
      <xdr:spPr>
        <a:xfrm>
          <a:off x="14649450" y="1305083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24465</xdr:rowOff>
    </xdr:from>
    <xdr:ext cx="405111" cy="259045"/>
    <xdr:sp macro="" textlink="">
      <xdr:nvSpPr>
        <xdr:cNvPr id="583" name="【児童館】&#10;有形固定資産減価償却率該当値テキスト"/>
        <xdr:cNvSpPr txBox="1"/>
      </xdr:nvSpPr>
      <xdr:spPr>
        <a:xfrm>
          <a:off x="14738350" y="129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118745</xdr:rowOff>
    </xdr:from>
    <xdr:to>
      <xdr:col>81</xdr:col>
      <xdr:colOff>101600</xdr:colOff>
      <xdr:row>79</xdr:row>
      <xdr:rowOff>48895</xdr:rowOff>
    </xdr:to>
    <xdr:sp macro="" textlink="">
      <xdr:nvSpPr>
        <xdr:cNvPr id="584" name="楕円 583"/>
        <xdr:cNvSpPr/>
      </xdr:nvSpPr>
      <xdr:spPr>
        <a:xfrm>
          <a:off x="13887450" y="13002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169545</xdr:rowOff>
    </xdr:from>
    <xdr:to>
      <xdr:col>85</xdr:col>
      <xdr:colOff>127000</xdr:colOff>
      <xdr:row>79</xdr:row>
      <xdr:rowOff>52388</xdr:rowOff>
    </xdr:to>
    <xdr:cxnSp macro="">
      <xdr:nvCxnSpPr>
        <xdr:cNvPr id="585" name="直線コネクタ 584"/>
        <xdr:cNvCxnSpPr/>
      </xdr:nvCxnSpPr>
      <xdr:spPr>
        <a:xfrm>
          <a:off x="13938250" y="13047345"/>
          <a:ext cx="762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84455</xdr:rowOff>
    </xdr:from>
    <xdr:to>
      <xdr:col>76</xdr:col>
      <xdr:colOff>165100</xdr:colOff>
      <xdr:row>79</xdr:row>
      <xdr:rowOff>14605</xdr:rowOff>
    </xdr:to>
    <xdr:sp macro="" textlink="">
      <xdr:nvSpPr>
        <xdr:cNvPr id="586" name="楕円 585"/>
        <xdr:cNvSpPr/>
      </xdr:nvSpPr>
      <xdr:spPr>
        <a:xfrm>
          <a:off x="13093700" y="12968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135255</xdr:rowOff>
    </xdr:from>
    <xdr:to>
      <xdr:col>81</xdr:col>
      <xdr:colOff>50800</xdr:colOff>
      <xdr:row>78</xdr:row>
      <xdr:rowOff>169545</xdr:rowOff>
    </xdr:to>
    <xdr:cxnSp macro="">
      <xdr:nvCxnSpPr>
        <xdr:cNvPr id="587" name="直線コネクタ 586"/>
        <xdr:cNvCxnSpPr/>
      </xdr:nvCxnSpPr>
      <xdr:spPr>
        <a:xfrm>
          <a:off x="13144500" y="13019405"/>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588"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589"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590"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65422</xdr:rowOff>
    </xdr:from>
    <xdr:ext cx="405111" cy="259045"/>
    <xdr:sp macro="" textlink="">
      <xdr:nvSpPr>
        <xdr:cNvPr id="591" name="n_1mainValue【児童館】&#10;有形固定資産減価償却率"/>
        <xdr:cNvSpPr txBox="1"/>
      </xdr:nvSpPr>
      <xdr:spPr>
        <a:xfrm>
          <a:off x="13742044" y="1278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31132</xdr:rowOff>
    </xdr:from>
    <xdr:ext cx="405111" cy="259045"/>
    <xdr:sp macro="" textlink="">
      <xdr:nvSpPr>
        <xdr:cNvPr id="592" name="n_2mainValue【児童館】&#10;有形固定資産減価償却率"/>
        <xdr:cNvSpPr txBox="1"/>
      </xdr:nvSpPr>
      <xdr:spPr>
        <a:xfrm>
          <a:off x="12960994" y="1275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3" name="直線コネクタ 60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4" name="テキスト ボックス 60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5" name="直線コネクタ 60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6" name="テキスト ボックス 60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7" name="直線コネクタ 60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8" name="テキスト ボックス 60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9" name="直線コネクタ 60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0" name="テキスト ボックス 60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1" name="直線コネクタ 61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2" name="テキスト ボックス 61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16" name="直線コネクタ 615"/>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7"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8" name="直線コネクタ 617"/>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19"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20" name="直線コネクタ 619"/>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21" name="【児童館】&#10;一人当たり面積平均値テキスト"/>
        <xdr:cNvSpPr txBox="1"/>
      </xdr:nvSpPr>
      <xdr:spPr>
        <a:xfrm>
          <a:off x="1998980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22" name="フローチャート: 判断 621"/>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23" name="フローチャート: 判断 622"/>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4" name="フローチャート: 判断 623"/>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25" name="フローチャート: 判断 624"/>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31" name="楕円 630"/>
        <xdr:cNvSpPr/>
      </xdr:nvSpPr>
      <xdr:spPr>
        <a:xfrm>
          <a:off x="199009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32" name="【児童館】&#10;一人当たり面積該当値テキスト"/>
        <xdr:cNvSpPr txBox="1"/>
      </xdr:nvSpPr>
      <xdr:spPr>
        <a:xfrm>
          <a:off x="199898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33" name="楕円 632"/>
        <xdr:cNvSpPr/>
      </xdr:nvSpPr>
      <xdr:spPr>
        <a:xfrm>
          <a:off x="19157950" y="13277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34" name="直線コネクタ 633"/>
        <xdr:cNvCxnSpPr/>
      </xdr:nvCxnSpPr>
      <xdr:spPr>
        <a:xfrm>
          <a:off x="19202400" y="13328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35" name="楕円 634"/>
        <xdr:cNvSpPr/>
      </xdr:nvSpPr>
      <xdr:spPr>
        <a:xfrm>
          <a:off x="1834515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36" name="直線コネクタ 635"/>
        <xdr:cNvCxnSpPr/>
      </xdr:nvCxnSpPr>
      <xdr:spPr>
        <a:xfrm>
          <a:off x="18395950" y="13328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37"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38"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39"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40" name="n_1mainValue【児童館】&#10;一人当たり面積"/>
        <xdr:cNvSpPr txBox="1"/>
      </xdr:nvSpPr>
      <xdr:spPr>
        <a:xfrm>
          <a:off x="189802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41" name="n_2mainValue【児童館】&#10;一人当たり面積"/>
        <xdr:cNvSpPr txBox="1"/>
      </xdr:nvSpPr>
      <xdr:spPr>
        <a:xfrm>
          <a:off x="181801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2" name="テキスト ボックス 651"/>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4" name="テキスト ボックス 653"/>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664" name="直線コネクタ 663"/>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665"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666" name="直線コネクタ 665"/>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67"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668" name="直線コネクタ 667"/>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69"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70" name="フローチャート: 判断 669"/>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71" name="フローチャート: 判断 670"/>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2" name="フローチャート: 判断 671"/>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73" name="フローチャート: 判断 672"/>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160274</xdr:rowOff>
    </xdr:from>
    <xdr:to>
      <xdr:col>85</xdr:col>
      <xdr:colOff>177800</xdr:colOff>
      <xdr:row>100</xdr:row>
      <xdr:rowOff>90424</xdr:rowOff>
    </xdr:to>
    <xdr:sp macro="" textlink="">
      <xdr:nvSpPr>
        <xdr:cNvPr id="679" name="楕円 678"/>
        <xdr:cNvSpPr/>
      </xdr:nvSpPr>
      <xdr:spPr>
        <a:xfrm>
          <a:off x="14649450" y="165623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113301</xdr:rowOff>
    </xdr:from>
    <xdr:ext cx="405111" cy="259045"/>
    <xdr:sp macro="" textlink="">
      <xdr:nvSpPr>
        <xdr:cNvPr id="680" name="【公民館】&#10;有形固定資産減価償却率該当値テキスト"/>
        <xdr:cNvSpPr txBox="1"/>
      </xdr:nvSpPr>
      <xdr:spPr>
        <a:xfrm>
          <a:off x="14738350" y="1651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160274</xdr:rowOff>
    </xdr:from>
    <xdr:to>
      <xdr:col>81</xdr:col>
      <xdr:colOff>101600</xdr:colOff>
      <xdr:row>100</xdr:row>
      <xdr:rowOff>90424</xdr:rowOff>
    </xdr:to>
    <xdr:sp macro="" textlink="">
      <xdr:nvSpPr>
        <xdr:cNvPr id="681" name="楕円 680"/>
        <xdr:cNvSpPr/>
      </xdr:nvSpPr>
      <xdr:spPr>
        <a:xfrm>
          <a:off x="13887450" y="165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39624</xdr:rowOff>
    </xdr:from>
    <xdr:to>
      <xdr:col>85</xdr:col>
      <xdr:colOff>127000</xdr:colOff>
      <xdr:row>100</xdr:row>
      <xdr:rowOff>39624</xdr:rowOff>
    </xdr:to>
    <xdr:cxnSp macro="">
      <xdr:nvCxnSpPr>
        <xdr:cNvPr id="682" name="直線コネクタ 681"/>
        <xdr:cNvCxnSpPr/>
      </xdr:nvCxnSpPr>
      <xdr:spPr>
        <a:xfrm>
          <a:off x="13938250" y="1661312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29972</xdr:rowOff>
    </xdr:from>
    <xdr:to>
      <xdr:col>76</xdr:col>
      <xdr:colOff>165100</xdr:colOff>
      <xdr:row>100</xdr:row>
      <xdr:rowOff>131572</xdr:rowOff>
    </xdr:to>
    <xdr:sp macro="" textlink="">
      <xdr:nvSpPr>
        <xdr:cNvPr id="683" name="楕円 682"/>
        <xdr:cNvSpPr/>
      </xdr:nvSpPr>
      <xdr:spPr>
        <a:xfrm>
          <a:off x="13093700" y="166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39624</xdr:rowOff>
    </xdr:from>
    <xdr:to>
      <xdr:col>81</xdr:col>
      <xdr:colOff>50800</xdr:colOff>
      <xdr:row>100</xdr:row>
      <xdr:rowOff>80772</xdr:rowOff>
    </xdr:to>
    <xdr:cxnSp macro="">
      <xdr:nvCxnSpPr>
        <xdr:cNvPr id="684" name="直線コネクタ 683"/>
        <xdr:cNvCxnSpPr/>
      </xdr:nvCxnSpPr>
      <xdr:spPr>
        <a:xfrm flipV="1">
          <a:off x="13144500" y="16613124"/>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85"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86"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687" name="n_3aveValue【公民館】&#10;有形固定資産減価償却率"/>
        <xdr:cNvSpPr txBox="1"/>
      </xdr:nvSpPr>
      <xdr:spPr>
        <a:xfrm>
          <a:off x="121672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106951</xdr:rowOff>
    </xdr:from>
    <xdr:ext cx="405111" cy="259045"/>
    <xdr:sp macro="" textlink="">
      <xdr:nvSpPr>
        <xdr:cNvPr id="688" name="n_1mainValue【公民館】&#10;有形固定資産減価償却率"/>
        <xdr:cNvSpPr txBox="1"/>
      </xdr:nvSpPr>
      <xdr:spPr>
        <a:xfrm>
          <a:off x="13742044" y="1633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148099</xdr:rowOff>
    </xdr:from>
    <xdr:ext cx="405111" cy="259045"/>
    <xdr:sp macro="" textlink="">
      <xdr:nvSpPr>
        <xdr:cNvPr id="689" name="n_2mainValue【公民館】&#10;有形固定資産減価償却率"/>
        <xdr:cNvSpPr txBox="1"/>
      </xdr:nvSpPr>
      <xdr:spPr>
        <a:xfrm>
          <a:off x="12960994" y="1637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15" name="直線コネクタ 714"/>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6"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7" name="直線コネクタ 716"/>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18"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19" name="直線コネクタ 718"/>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23784</xdr:rowOff>
    </xdr:from>
    <xdr:ext cx="469744" cy="259045"/>
    <xdr:sp macro="" textlink="">
      <xdr:nvSpPr>
        <xdr:cNvPr id="720" name="【公民館】&#10;一人当たり面積平均値テキスト"/>
        <xdr:cNvSpPr txBox="1"/>
      </xdr:nvSpPr>
      <xdr:spPr>
        <a:xfrm>
          <a:off x="19989800" y="1728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721" name="フローチャート: 判断 720"/>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22" name="フローチャート: 判断 721"/>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23" name="フローチャート: 判断 722"/>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724" name="フローチャート: 判断 723"/>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730" name="楕円 729"/>
        <xdr:cNvSpPr/>
      </xdr:nvSpPr>
      <xdr:spPr>
        <a:xfrm>
          <a:off x="199009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731" name="【公民館】&#10;一人当たり面積該当値テキスト"/>
        <xdr:cNvSpPr txBox="1"/>
      </xdr:nvSpPr>
      <xdr:spPr>
        <a:xfrm>
          <a:off x="19989800" y="179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32" name="楕円 731"/>
        <xdr:cNvSpPr/>
      </xdr:nvSpPr>
      <xdr:spPr>
        <a:xfrm>
          <a:off x="19157950" y="18084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733" name="直線コネクタ 732"/>
        <xdr:cNvCxnSpPr/>
      </xdr:nvCxnSpPr>
      <xdr:spPr>
        <a:xfrm>
          <a:off x="19202400" y="18135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34" name="楕円 733"/>
        <xdr:cNvSpPr/>
      </xdr:nvSpPr>
      <xdr:spPr>
        <a:xfrm>
          <a:off x="1834515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735" name="直線コネクタ 734"/>
        <xdr:cNvCxnSpPr/>
      </xdr:nvCxnSpPr>
      <xdr:spPr>
        <a:xfrm>
          <a:off x="18395950" y="18135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736" name="n_1aveValue【公民館】&#10;一人当たり面積"/>
        <xdr:cNvSpPr txBox="1"/>
      </xdr:nvSpPr>
      <xdr:spPr>
        <a:xfrm>
          <a:off x="18980227"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737" name="n_2aveValue【公民館】&#10;一人当たり面積"/>
        <xdr:cNvSpPr txBox="1"/>
      </xdr:nvSpPr>
      <xdr:spPr>
        <a:xfrm>
          <a:off x="181801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738" name="n_3aveValue【公民館】&#10;一人当たり面積"/>
        <xdr:cNvSpPr txBox="1"/>
      </xdr:nvSpPr>
      <xdr:spPr>
        <a:xfrm>
          <a:off x="1738637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39" name="n_1mainValue【公民館】&#10;一人当たり面積"/>
        <xdr:cNvSpPr txBox="1"/>
      </xdr:nvSpPr>
      <xdr:spPr>
        <a:xfrm>
          <a:off x="189802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40" name="n_2mainValue【公民館】&#10;一人当たり面積"/>
        <xdr:cNvSpPr txBox="1"/>
      </xdr:nvSpPr>
      <xdr:spPr>
        <a:xfrm>
          <a:off x="181801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類似団体と比較して特に有形固定資産減価償却率が高い施設類型は、道路、児童館、公民館であり、特に低くなっているのは認定こども園・幼稚園・保育所である。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道路については、近年数値が高止まりしているが、計画的な維持・補修によって長寿命化を図るなど、老朽化対策に取り組んでいる。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前年度と比較し、認定こども園・幼稚園・保育所の有形固定資産減価償却率が大きく下がっている理由については、保育・子育て支援センターを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箇所新設したことによるものである。</a:t>
          </a:r>
        </a:p>
        <a:p>
          <a:r>
            <a:rPr kumimoji="1" lang="ja-JP" altLang="en-US" sz="1300">
              <a:latin typeface="ＭＳ Ｐゴシック" panose="020B0600070205080204" pitchFamily="50" charset="-128"/>
              <a:ea typeface="ＭＳ Ｐゴシック" panose="020B0600070205080204" pitchFamily="50" charset="-128"/>
            </a:rPr>
            <a:t>公民館の一人当たりの面積が、他都市と比較して特に低いが、これは本市の市民の活動拠点となる施設のほとんどが類型上は市民会館（分析表➁参照）に分類されていることによるものである。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二つの施設類型を合わせて考えた場合、一人当たりの面積は類似団体と比較して充実していると言える。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105427</xdr:rowOff>
    </xdr:from>
    <xdr:ext cx="405111" cy="259045"/>
    <xdr:sp macro="" textlink="">
      <xdr:nvSpPr>
        <xdr:cNvPr id="61" name="【図書館】&#10;有形固定資産減価償却率平均値テキスト"/>
        <xdr:cNvSpPr txBox="1"/>
      </xdr:nvSpPr>
      <xdr:spPr>
        <a:xfrm>
          <a:off x="42164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1" name="楕円 70"/>
        <xdr:cNvSpPr/>
      </xdr:nvSpPr>
      <xdr:spPr>
        <a:xfrm>
          <a:off x="4127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2" name="【図書館】&#10;有形固定資産減価償却率該当値テキスト"/>
        <xdr:cNvSpPr txBox="1"/>
      </xdr:nvSpPr>
      <xdr:spPr>
        <a:xfrm>
          <a:off x="4216400"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3" name="楕円 72"/>
        <xdr:cNvSpPr/>
      </xdr:nvSpPr>
      <xdr:spPr>
        <a:xfrm>
          <a:off x="3384550" y="6336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39</xdr:row>
      <xdr:rowOff>80010</xdr:rowOff>
    </xdr:to>
    <xdr:cxnSp macro="">
      <xdr:nvCxnSpPr>
        <xdr:cNvPr id="74" name="直線コネクタ 73"/>
        <xdr:cNvCxnSpPr/>
      </xdr:nvCxnSpPr>
      <xdr:spPr>
        <a:xfrm>
          <a:off x="3429000" y="6386830"/>
          <a:ext cx="7493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5" name="楕円 74"/>
        <xdr:cNvSpPr/>
      </xdr:nvSpPr>
      <xdr:spPr>
        <a:xfrm>
          <a:off x="257175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38</xdr:row>
      <xdr:rowOff>106680</xdr:rowOff>
    </xdr:to>
    <xdr:cxnSp macro="">
      <xdr:nvCxnSpPr>
        <xdr:cNvPr id="76" name="直線コネクタ 75"/>
        <xdr:cNvCxnSpPr/>
      </xdr:nvCxnSpPr>
      <xdr:spPr>
        <a:xfrm>
          <a:off x="2622550" y="6202680"/>
          <a:ext cx="8064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7"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78"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9"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2557</xdr:rowOff>
    </xdr:from>
    <xdr:ext cx="405111" cy="259045"/>
    <xdr:sp macro="" textlink="">
      <xdr:nvSpPr>
        <xdr:cNvPr id="80" name="n_1mainValue【図書館】&#10;有形固定資産減価償却率"/>
        <xdr:cNvSpPr txBox="1"/>
      </xdr:nvSpPr>
      <xdr:spPr>
        <a:xfrm>
          <a:off x="32391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1" name="n_2mainValue【図書館】&#10;有形固定資産減価償却率"/>
        <xdr:cNvSpPr txBox="1"/>
      </xdr:nvSpPr>
      <xdr:spPr>
        <a:xfrm>
          <a:off x="24390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9"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2" name="フローチャート: 判断 111"/>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3" name="フローチャート: 判断 112"/>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19" name="楕円 118"/>
        <xdr:cNvSpPr/>
      </xdr:nvSpPr>
      <xdr:spPr>
        <a:xfrm>
          <a:off x="939800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0" name="【図書館】&#10;一人当たり面積該当値テキスト"/>
        <xdr:cNvSpPr txBox="1"/>
      </xdr:nvSpPr>
      <xdr:spPr>
        <a:xfrm>
          <a:off x="946785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1" name="楕円 120"/>
        <xdr:cNvSpPr/>
      </xdr:nvSpPr>
      <xdr:spPr>
        <a:xfrm>
          <a:off x="8636000" y="685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22" name="直線コネクタ 121"/>
        <xdr:cNvCxnSpPr/>
      </xdr:nvCxnSpPr>
      <xdr:spPr>
        <a:xfrm>
          <a:off x="8686800" y="6908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3" name="楕円 122"/>
        <xdr:cNvSpPr/>
      </xdr:nvSpPr>
      <xdr:spPr>
        <a:xfrm>
          <a:off x="784225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4" name="直線コネクタ 123"/>
        <xdr:cNvCxnSpPr/>
      </xdr:nvCxnSpPr>
      <xdr:spPr>
        <a:xfrm>
          <a:off x="7886700" y="6908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5"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26"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27"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28" name="n_1mainValue【図書館】&#10;一人当たり面積"/>
        <xdr:cNvSpPr txBox="1"/>
      </xdr:nvSpPr>
      <xdr:spPr>
        <a:xfrm>
          <a:off x="845827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29" name="n_2mainValue【図書館】&#10;一人当たり面積"/>
        <xdr:cNvSpPr txBox="1"/>
      </xdr:nvSpPr>
      <xdr:spPr>
        <a:xfrm>
          <a:off x="767722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2" name="直線コネクタ 151"/>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3"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4" name="直線コネクタ 153"/>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55"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56" name="直線コネクタ 155"/>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7"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8" name="フローチャート: 判断 157"/>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59" name="フローチャート: 判断 158"/>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0" name="フローチャート: 判断 159"/>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1" name="フローチャート: 判断 160"/>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67" name="楕円 166"/>
        <xdr:cNvSpPr/>
      </xdr:nvSpPr>
      <xdr:spPr>
        <a:xfrm>
          <a:off x="412750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68" name="【体育館・プール】&#10;有形固定資産減価償却率該当値テキスト"/>
        <xdr:cNvSpPr txBox="1"/>
      </xdr:nvSpPr>
      <xdr:spPr>
        <a:xfrm>
          <a:off x="42164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170942</xdr:rowOff>
    </xdr:from>
    <xdr:to>
      <xdr:col>20</xdr:col>
      <xdr:colOff>38100</xdr:colOff>
      <xdr:row>58</xdr:row>
      <xdr:rowOff>101092</xdr:rowOff>
    </xdr:to>
    <xdr:sp macro="" textlink="">
      <xdr:nvSpPr>
        <xdr:cNvPr id="169" name="楕円 168"/>
        <xdr:cNvSpPr/>
      </xdr:nvSpPr>
      <xdr:spPr>
        <a:xfrm>
          <a:off x="3384550" y="9581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137160</xdr:rowOff>
    </xdr:to>
    <xdr:cxnSp macro="">
      <xdr:nvCxnSpPr>
        <xdr:cNvPr id="170" name="直線コネクタ 169"/>
        <xdr:cNvCxnSpPr/>
      </xdr:nvCxnSpPr>
      <xdr:spPr>
        <a:xfrm>
          <a:off x="3429000" y="9632442"/>
          <a:ext cx="7493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45212</xdr:rowOff>
    </xdr:from>
    <xdr:to>
      <xdr:col>15</xdr:col>
      <xdr:colOff>101600</xdr:colOff>
      <xdr:row>58</xdr:row>
      <xdr:rowOff>146812</xdr:rowOff>
    </xdr:to>
    <xdr:sp macro="" textlink="">
      <xdr:nvSpPr>
        <xdr:cNvPr id="171" name="楕円 170"/>
        <xdr:cNvSpPr/>
      </xdr:nvSpPr>
      <xdr:spPr>
        <a:xfrm>
          <a:off x="2571750" y="96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50292</xdr:rowOff>
    </xdr:from>
    <xdr:to>
      <xdr:col>19</xdr:col>
      <xdr:colOff>177800</xdr:colOff>
      <xdr:row>58</xdr:row>
      <xdr:rowOff>96012</xdr:rowOff>
    </xdr:to>
    <xdr:cxnSp macro="">
      <xdr:nvCxnSpPr>
        <xdr:cNvPr id="172" name="直線コネクタ 171"/>
        <xdr:cNvCxnSpPr/>
      </xdr:nvCxnSpPr>
      <xdr:spPr>
        <a:xfrm flipV="1">
          <a:off x="2622550" y="9632442"/>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73"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74"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75"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117619</xdr:rowOff>
    </xdr:from>
    <xdr:ext cx="405111" cy="259045"/>
    <xdr:sp macro="" textlink="">
      <xdr:nvSpPr>
        <xdr:cNvPr id="176" name="n_1mainValue【体育館・プール】&#10;有形固定資産減価償却率"/>
        <xdr:cNvSpPr txBox="1"/>
      </xdr:nvSpPr>
      <xdr:spPr>
        <a:xfrm>
          <a:off x="3239144" y="936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7" name="n_2mainValue【体育館・プール】&#10;有形固定資産減価償却率"/>
        <xdr:cNvSpPr txBox="1"/>
      </xdr:nvSpPr>
      <xdr:spPr>
        <a:xfrm>
          <a:off x="2439044" y="941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04" name="直線コネクタ 203"/>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05"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06" name="直線コネクタ 205"/>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07"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08" name="直線コネクタ 207"/>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09" name="【体育館・プール】&#10;一人当たり面積平均値テキスト"/>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0" name="フローチャート: 判断 209"/>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11" name="フローチャート: 判断 210"/>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12" name="フローチャート: 判断 211"/>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13" name="フローチャート: 判断 212"/>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907</xdr:rowOff>
    </xdr:from>
    <xdr:to>
      <xdr:col>55</xdr:col>
      <xdr:colOff>50800</xdr:colOff>
      <xdr:row>63</xdr:row>
      <xdr:rowOff>102507</xdr:rowOff>
    </xdr:to>
    <xdr:sp macro="" textlink="">
      <xdr:nvSpPr>
        <xdr:cNvPr id="219" name="楕円 218"/>
        <xdr:cNvSpPr/>
      </xdr:nvSpPr>
      <xdr:spPr>
        <a:xfrm>
          <a:off x="9398000" y="10408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150784</xdr:rowOff>
    </xdr:from>
    <xdr:ext cx="469744" cy="259045"/>
    <xdr:sp macro="" textlink="">
      <xdr:nvSpPr>
        <xdr:cNvPr id="220" name="【体育館・プール】&#10;一人当たり面積該当値テキスト"/>
        <xdr:cNvSpPr txBox="1"/>
      </xdr:nvSpPr>
      <xdr:spPr>
        <a:xfrm>
          <a:off x="9467850" y="103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xdr:rowOff>
    </xdr:from>
    <xdr:to>
      <xdr:col>50</xdr:col>
      <xdr:colOff>165100</xdr:colOff>
      <xdr:row>63</xdr:row>
      <xdr:rowOff>102507</xdr:rowOff>
    </xdr:to>
    <xdr:sp macro="" textlink="">
      <xdr:nvSpPr>
        <xdr:cNvPr id="221" name="楕円 220"/>
        <xdr:cNvSpPr/>
      </xdr:nvSpPr>
      <xdr:spPr>
        <a:xfrm>
          <a:off x="8636000" y="104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51707</xdr:rowOff>
    </xdr:from>
    <xdr:to>
      <xdr:col>55</xdr:col>
      <xdr:colOff>0</xdr:colOff>
      <xdr:row>63</xdr:row>
      <xdr:rowOff>51707</xdr:rowOff>
    </xdr:to>
    <xdr:cxnSp macro="">
      <xdr:nvCxnSpPr>
        <xdr:cNvPr id="222" name="直線コネクタ 221"/>
        <xdr:cNvCxnSpPr/>
      </xdr:nvCxnSpPr>
      <xdr:spPr>
        <a:xfrm>
          <a:off x="8686800" y="104593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907</xdr:rowOff>
    </xdr:from>
    <xdr:to>
      <xdr:col>46</xdr:col>
      <xdr:colOff>38100</xdr:colOff>
      <xdr:row>63</xdr:row>
      <xdr:rowOff>102507</xdr:rowOff>
    </xdr:to>
    <xdr:sp macro="" textlink="">
      <xdr:nvSpPr>
        <xdr:cNvPr id="223" name="楕円 222"/>
        <xdr:cNvSpPr/>
      </xdr:nvSpPr>
      <xdr:spPr>
        <a:xfrm>
          <a:off x="7842250" y="10408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51707</xdr:rowOff>
    </xdr:from>
    <xdr:to>
      <xdr:col>50</xdr:col>
      <xdr:colOff>114300</xdr:colOff>
      <xdr:row>63</xdr:row>
      <xdr:rowOff>51707</xdr:rowOff>
    </xdr:to>
    <xdr:cxnSp macro="">
      <xdr:nvCxnSpPr>
        <xdr:cNvPr id="224" name="直線コネクタ 223"/>
        <xdr:cNvCxnSpPr/>
      </xdr:nvCxnSpPr>
      <xdr:spPr>
        <a:xfrm>
          <a:off x="7886700" y="104593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5" name="n_1aveValue【体育館・プール】&#10;一人当たり面積"/>
        <xdr:cNvSpPr txBox="1"/>
      </xdr:nvSpPr>
      <xdr:spPr>
        <a:xfrm>
          <a:off x="84582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26" name="n_2aveValue【体育館・プール】&#10;一人当たり面積"/>
        <xdr:cNvSpPr txBox="1"/>
      </xdr:nvSpPr>
      <xdr:spPr>
        <a:xfrm>
          <a:off x="7677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27"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93634</xdr:rowOff>
    </xdr:from>
    <xdr:ext cx="469744" cy="259045"/>
    <xdr:sp macro="" textlink="">
      <xdr:nvSpPr>
        <xdr:cNvPr id="228" name="n_1mainValue【体育館・プール】&#10;一人当たり面積"/>
        <xdr:cNvSpPr txBox="1"/>
      </xdr:nvSpPr>
      <xdr:spPr>
        <a:xfrm>
          <a:off x="845827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93634</xdr:rowOff>
    </xdr:from>
    <xdr:ext cx="469744" cy="259045"/>
    <xdr:sp macro="" textlink="">
      <xdr:nvSpPr>
        <xdr:cNvPr id="229" name="n_2mainValue【体育館・プール】&#10;一人当たり面積"/>
        <xdr:cNvSpPr txBox="1"/>
      </xdr:nvSpPr>
      <xdr:spPr>
        <a:xfrm>
          <a:off x="76772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56" name="直線コネクタ 255"/>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57"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58" name="直線コネクタ 257"/>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59"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60" name="直線コネクタ 259"/>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61"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62" name="フローチャート: 判断 261"/>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63" name="フローチャート: 判断 262"/>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64" name="フローチャート: 判断 263"/>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65" name="フローチャート: 判断 264"/>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71" name="楕円 270"/>
        <xdr:cNvSpPr/>
      </xdr:nvSpPr>
      <xdr:spPr>
        <a:xfrm>
          <a:off x="4127500" y="13485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129376</xdr:rowOff>
    </xdr:from>
    <xdr:ext cx="405111" cy="259045"/>
    <xdr:sp macro="" textlink="">
      <xdr:nvSpPr>
        <xdr:cNvPr id="272" name="【福祉施設】&#10;有形固定資産減価償却率該当値テキスト"/>
        <xdr:cNvSpPr txBox="1"/>
      </xdr:nvSpPr>
      <xdr:spPr>
        <a:xfrm>
          <a:off x="4216400" y="1334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73" name="楕円 272"/>
        <xdr:cNvSpPr/>
      </xdr:nvSpPr>
      <xdr:spPr>
        <a:xfrm>
          <a:off x="3384550" y="134728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144236</xdr:rowOff>
    </xdr:from>
    <xdr:to>
      <xdr:col>24</xdr:col>
      <xdr:colOff>63500</xdr:colOff>
      <xdr:row>81</xdr:row>
      <xdr:rowOff>157299</xdr:rowOff>
    </xdr:to>
    <xdr:cxnSp macro="">
      <xdr:nvCxnSpPr>
        <xdr:cNvPr id="274" name="直線コネクタ 273"/>
        <xdr:cNvCxnSpPr/>
      </xdr:nvCxnSpPr>
      <xdr:spPr>
        <a:xfrm>
          <a:off x="3429000" y="13523686"/>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275" name="楕円 274"/>
        <xdr:cNvSpPr/>
      </xdr:nvSpPr>
      <xdr:spPr>
        <a:xfrm>
          <a:off x="2571750" y="135120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11974</xdr:rowOff>
    </xdr:to>
    <xdr:cxnSp macro="">
      <xdr:nvCxnSpPr>
        <xdr:cNvPr id="276" name="直線コネクタ 275"/>
        <xdr:cNvCxnSpPr/>
      </xdr:nvCxnSpPr>
      <xdr:spPr>
        <a:xfrm flipV="1">
          <a:off x="2622550" y="13523686"/>
          <a:ext cx="80645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77"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78"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79"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40113</xdr:rowOff>
    </xdr:from>
    <xdr:ext cx="405111" cy="259045"/>
    <xdr:sp macro="" textlink="">
      <xdr:nvSpPr>
        <xdr:cNvPr id="280" name="n_1mainValue【福祉施設】&#10;有形固定資産減価償却率"/>
        <xdr:cNvSpPr txBox="1"/>
      </xdr:nvSpPr>
      <xdr:spPr>
        <a:xfrm>
          <a:off x="3239144" y="1325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281" name="n_2mainValue【福祉施設】&#10;有形固定資産減価償却率"/>
        <xdr:cNvSpPr txBox="1"/>
      </xdr:nvSpPr>
      <xdr:spPr>
        <a:xfrm>
          <a:off x="2439044" y="1329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07" name="直線コネクタ 306"/>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08"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09" name="直線コネクタ 308"/>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0"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11" name="直線コネクタ 310"/>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12"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3" name="フローチャート: 判断 312"/>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14" name="フローチャート: 判断 313"/>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5" name="フローチャート: 判断 314"/>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16" name="フローチャート: 判断 315"/>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22" name="楕円 321"/>
        <xdr:cNvSpPr/>
      </xdr:nvSpPr>
      <xdr:spPr>
        <a:xfrm>
          <a:off x="9398000" y="141169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163484</xdr:rowOff>
    </xdr:from>
    <xdr:ext cx="469744" cy="259045"/>
    <xdr:sp macro="" textlink="">
      <xdr:nvSpPr>
        <xdr:cNvPr id="323" name="【福祉施設】&#10;一人当たり面積該当値テキスト"/>
        <xdr:cNvSpPr txBox="1"/>
      </xdr:nvSpPr>
      <xdr:spPr>
        <a:xfrm>
          <a:off x="9467850" y="1403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24" name="楕円 323"/>
        <xdr:cNvSpPr/>
      </xdr:nvSpPr>
      <xdr:spPr>
        <a:xfrm>
          <a:off x="8636000" y="14116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127907</xdr:rowOff>
    </xdr:to>
    <xdr:cxnSp macro="">
      <xdr:nvCxnSpPr>
        <xdr:cNvPr id="325" name="直線コネクタ 324"/>
        <xdr:cNvCxnSpPr/>
      </xdr:nvCxnSpPr>
      <xdr:spPr>
        <a:xfrm>
          <a:off x="8686800" y="141677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26" name="楕円 325"/>
        <xdr:cNvSpPr/>
      </xdr:nvSpPr>
      <xdr:spPr>
        <a:xfrm>
          <a:off x="7842250" y="141169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127907</xdr:rowOff>
    </xdr:to>
    <xdr:cxnSp macro="">
      <xdr:nvCxnSpPr>
        <xdr:cNvPr id="327" name="直線コネクタ 326"/>
        <xdr:cNvCxnSpPr/>
      </xdr:nvCxnSpPr>
      <xdr:spPr>
        <a:xfrm>
          <a:off x="7886700" y="141677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28"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29"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0"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31" name="n_1mainValue【福祉施設】&#10;一人当たり面積"/>
        <xdr:cNvSpPr txBox="1"/>
      </xdr:nvSpPr>
      <xdr:spPr>
        <a:xfrm>
          <a:off x="8458277" y="142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32" name="n_2mainValue【福祉施設】&#10;一人当たり面積"/>
        <xdr:cNvSpPr txBox="1"/>
      </xdr:nvSpPr>
      <xdr:spPr>
        <a:xfrm>
          <a:off x="7677227" y="142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57" name="直線コネクタ 35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5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59" name="直線コネクタ 35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63516</xdr:rowOff>
    </xdr:from>
    <xdr:ext cx="405111" cy="259045"/>
    <xdr:sp macro="" textlink="">
      <xdr:nvSpPr>
        <xdr:cNvPr id="362" name="【市民会館】&#10;有形固定資産減価償却率平均値テキスト"/>
        <xdr:cNvSpPr txBox="1"/>
      </xdr:nvSpPr>
      <xdr:spPr>
        <a:xfrm>
          <a:off x="4216400" y="1732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63" name="フローチャート: 判断 36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64" name="フローチャート: 判断 36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65" name="フローチャート: 判断 36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66" name="フローチャート: 判断 36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166370</xdr:rowOff>
    </xdr:from>
    <xdr:to>
      <xdr:col>24</xdr:col>
      <xdr:colOff>114300</xdr:colOff>
      <xdr:row>107</xdr:row>
      <xdr:rowOff>96520</xdr:rowOff>
    </xdr:to>
    <xdr:sp macro="" textlink="">
      <xdr:nvSpPr>
        <xdr:cNvPr id="372" name="楕円 371"/>
        <xdr:cNvSpPr/>
      </xdr:nvSpPr>
      <xdr:spPr>
        <a:xfrm>
          <a:off x="4127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81297</xdr:rowOff>
    </xdr:from>
    <xdr:ext cx="405111" cy="259045"/>
    <xdr:sp macro="" textlink="">
      <xdr:nvSpPr>
        <xdr:cNvPr id="373" name="【市民会館】&#10;有形固定資産減価償却率該当値テキスト"/>
        <xdr:cNvSpPr txBox="1"/>
      </xdr:nvSpPr>
      <xdr:spPr>
        <a:xfrm>
          <a:off x="4216400" y="1768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74" name="楕円 373"/>
        <xdr:cNvSpPr/>
      </xdr:nvSpPr>
      <xdr:spPr>
        <a:xfrm>
          <a:off x="3384550" y="1752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107</xdr:row>
      <xdr:rowOff>45720</xdr:rowOff>
    </xdr:to>
    <xdr:cxnSp macro="">
      <xdr:nvCxnSpPr>
        <xdr:cNvPr id="375" name="直線コネクタ 374"/>
        <xdr:cNvCxnSpPr/>
      </xdr:nvCxnSpPr>
      <xdr:spPr>
        <a:xfrm>
          <a:off x="3429000" y="17575530"/>
          <a:ext cx="7493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122555</xdr:rowOff>
    </xdr:from>
    <xdr:to>
      <xdr:col>15</xdr:col>
      <xdr:colOff>101600</xdr:colOff>
      <xdr:row>106</xdr:row>
      <xdr:rowOff>52705</xdr:rowOff>
    </xdr:to>
    <xdr:sp macro="" textlink="">
      <xdr:nvSpPr>
        <xdr:cNvPr id="376" name="楕円 375"/>
        <xdr:cNvSpPr/>
      </xdr:nvSpPr>
      <xdr:spPr>
        <a:xfrm>
          <a:off x="257175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106</xdr:row>
      <xdr:rowOff>1905</xdr:rowOff>
    </xdr:to>
    <xdr:cxnSp macro="">
      <xdr:nvCxnSpPr>
        <xdr:cNvPr id="377" name="直線コネクタ 376"/>
        <xdr:cNvCxnSpPr/>
      </xdr:nvCxnSpPr>
      <xdr:spPr>
        <a:xfrm flipV="1">
          <a:off x="2622550" y="1757553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149241</xdr:rowOff>
    </xdr:from>
    <xdr:ext cx="405111" cy="259045"/>
    <xdr:sp macro="" textlink="">
      <xdr:nvSpPr>
        <xdr:cNvPr id="378" name="n_1aveValue【市民会館】&#10;有形固定資産減価償却率"/>
        <xdr:cNvSpPr txBox="1"/>
      </xdr:nvSpPr>
      <xdr:spPr>
        <a:xfrm>
          <a:off x="32391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379" name="n_2aveValue【市民会館】&#10;有形固定資産減価償却率"/>
        <xdr:cNvSpPr txBox="1"/>
      </xdr:nvSpPr>
      <xdr:spPr>
        <a:xfrm>
          <a:off x="2439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80"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81" name="n_1mainValue【市民会館】&#10;有形固定資産減価償却率"/>
        <xdr:cNvSpPr txBox="1"/>
      </xdr:nvSpPr>
      <xdr:spPr>
        <a:xfrm>
          <a:off x="32391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43832</xdr:rowOff>
    </xdr:from>
    <xdr:ext cx="405111" cy="259045"/>
    <xdr:sp macro="" textlink="">
      <xdr:nvSpPr>
        <xdr:cNvPr id="382" name="n_2mainValue【市民会館】&#10;有形固定資産減価償却率"/>
        <xdr:cNvSpPr txBox="1"/>
      </xdr:nvSpPr>
      <xdr:spPr>
        <a:xfrm>
          <a:off x="2439044" y="1764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4" name="テキスト ボックス 393"/>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8" name="テキスト ボックス 397"/>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02" name="直線コネクタ 401"/>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03"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04" name="直線コネクタ 403"/>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05"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06" name="直線コネクタ 405"/>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7"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8" name="フローチャート: 判断 407"/>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09" name="フローチャート: 判断 408"/>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10" name="フローチャート: 判断 409"/>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11" name="フローチャート: 判断 410"/>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145414</xdr:rowOff>
    </xdr:from>
    <xdr:to>
      <xdr:col>55</xdr:col>
      <xdr:colOff>50800</xdr:colOff>
      <xdr:row>103</xdr:row>
      <xdr:rowOff>75564</xdr:rowOff>
    </xdr:to>
    <xdr:sp macro="" textlink="">
      <xdr:nvSpPr>
        <xdr:cNvPr id="417" name="楕円 416"/>
        <xdr:cNvSpPr/>
      </xdr:nvSpPr>
      <xdr:spPr>
        <a:xfrm>
          <a:off x="9398000" y="17061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168291</xdr:rowOff>
    </xdr:from>
    <xdr:ext cx="469744" cy="259045"/>
    <xdr:sp macro="" textlink="">
      <xdr:nvSpPr>
        <xdr:cNvPr id="418" name="【市民会館】&#10;一人当たり面積該当値テキスト"/>
        <xdr:cNvSpPr txBox="1"/>
      </xdr:nvSpPr>
      <xdr:spPr>
        <a:xfrm>
          <a:off x="9467850" y="1691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88264</xdr:rowOff>
    </xdr:from>
    <xdr:to>
      <xdr:col>50</xdr:col>
      <xdr:colOff>165100</xdr:colOff>
      <xdr:row>104</xdr:row>
      <xdr:rowOff>18414</xdr:rowOff>
    </xdr:to>
    <xdr:sp macro="" textlink="">
      <xdr:nvSpPr>
        <xdr:cNvPr id="419" name="楕円 418"/>
        <xdr:cNvSpPr/>
      </xdr:nvSpPr>
      <xdr:spPr>
        <a:xfrm>
          <a:off x="86360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24764</xdr:rowOff>
    </xdr:from>
    <xdr:to>
      <xdr:col>55</xdr:col>
      <xdr:colOff>0</xdr:colOff>
      <xdr:row>103</xdr:row>
      <xdr:rowOff>139064</xdr:rowOff>
    </xdr:to>
    <xdr:cxnSp macro="">
      <xdr:nvCxnSpPr>
        <xdr:cNvPr id="420" name="直線コネクタ 419"/>
        <xdr:cNvCxnSpPr/>
      </xdr:nvCxnSpPr>
      <xdr:spPr>
        <a:xfrm flipV="1">
          <a:off x="8686800" y="17112614"/>
          <a:ext cx="7429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76836</xdr:rowOff>
    </xdr:from>
    <xdr:to>
      <xdr:col>46</xdr:col>
      <xdr:colOff>38100</xdr:colOff>
      <xdr:row>104</xdr:row>
      <xdr:rowOff>6986</xdr:rowOff>
    </xdr:to>
    <xdr:sp macro="" textlink="">
      <xdr:nvSpPr>
        <xdr:cNvPr id="421" name="楕円 420"/>
        <xdr:cNvSpPr/>
      </xdr:nvSpPr>
      <xdr:spPr>
        <a:xfrm>
          <a:off x="7842250" y="171646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127636</xdr:rowOff>
    </xdr:from>
    <xdr:to>
      <xdr:col>50</xdr:col>
      <xdr:colOff>114300</xdr:colOff>
      <xdr:row>103</xdr:row>
      <xdr:rowOff>139064</xdr:rowOff>
    </xdr:to>
    <xdr:cxnSp macro="">
      <xdr:nvCxnSpPr>
        <xdr:cNvPr id="422" name="直線コネクタ 421"/>
        <xdr:cNvCxnSpPr/>
      </xdr:nvCxnSpPr>
      <xdr:spPr>
        <a:xfrm>
          <a:off x="7886700" y="17215486"/>
          <a:ext cx="8001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23"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24"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25"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34941</xdr:rowOff>
    </xdr:from>
    <xdr:ext cx="469744" cy="259045"/>
    <xdr:sp macro="" textlink="">
      <xdr:nvSpPr>
        <xdr:cNvPr id="426" name="n_1mainValue【市民会館】&#10;一人当たり面積"/>
        <xdr:cNvSpPr txBox="1"/>
      </xdr:nvSpPr>
      <xdr:spPr>
        <a:xfrm>
          <a:off x="8458277" y="1695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23513</xdr:rowOff>
    </xdr:from>
    <xdr:ext cx="469744" cy="259045"/>
    <xdr:sp macro="" textlink="">
      <xdr:nvSpPr>
        <xdr:cNvPr id="427" name="n_2mainValue【市民会館】&#10;一人当たり面積"/>
        <xdr:cNvSpPr txBox="1"/>
      </xdr:nvSpPr>
      <xdr:spPr>
        <a:xfrm>
          <a:off x="7677227" y="1693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0" name="テキスト ボックス 449"/>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52" name="直線コネクタ 451"/>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53"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54" name="直線コネクタ 453"/>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5"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6" name="直線コネクタ 455"/>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57"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58" name="フローチャート: 判断 457"/>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59" name="フローチャート: 判断 458"/>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60" name="フローチャート: 判断 459"/>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61" name="フローチャート: 判断 460"/>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67" name="楕円 466"/>
        <xdr:cNvSpPr/>
      </xdr:nvSpPr>
      <xdr:spPr>
        <a:xfrm>
          <a:off x="14649450" y="60401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68597</xdr:rowOff>
    </xdr:from>
    <xdr:ext cx="405111" cy="259045"/>
    <xdr:sp macro="" textlink="">
      <xdr:nvSpPr>
        <xdr:cNvPr id="468" name="【一般廃棄物処理施設】&#10;有形固定資産減価償却率該当値テキスト"/>
        <xdr:cNvSpPr txBox="1"/>
      </xdr:nvSpPr>
      <xdr:spPr>
        <a:xfrm>
          <a:off x="1473835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xdr:rowOff>
    </xdr:from>
    <xdr:to>
      <xdr:col>81</xdr:col>
      <xdr:colOff>101600</xdr:colOff>
      <xdr:row>37</xdr:row>
      <xdr:rowOff>111760</xdr:rowOff>
    </xdr:to>
    <xdr:sp macro="" textlink="">
      <xdr:nvSpPr>
        <xdr:cNvPr id="469" name="楕円 468"/>
        <xdr:cNvSpPr/>
      </xdr:nvSpPr>
      <xdr:spPr>
        <a:xfrm>
          <a:off x="1388745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37</xdr:row>
      <xdr:rowOff>60960</xdr:rowOff>
    </xdr:to>
    <xdr:cxnSp macro="">
      <xdr:nvCxnSpPr>
        <xdr:cNvPr id="470" name="直線コネクタ 469"/>
        <xdr:cNvCxnSpPr/>
      </xdr:nvCxnSpPr>
      <xdr:spPr>
        <a:xfrm flipV="1">
          <a:off x="13938250" y="6090920"/>
          <a:ext cx="762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71" name="楕円 470"/>
        <xdr:cNvSpPr/>
      </xdr:nvSpPr>
      <xdr:spPr>
        <a:xfrm>
          <a:off x="13093700" y="6224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160020</xdr:rowOff>
    </xdr:to>
    <xdr:cxnSp macro="">
      <xdr:nvCxnSpPr>
        <xdr:cNvPr id="472" name="直線コネクタ 471"/>
        <xdr:cNvCxnSpPr/>
      </xdr:nvCxnSpPr>
      <xdr:spPr>
        <a:xfrm flipV="1">
          <a:off x="13144500" y="6176010"/>
          <a:ext cx="79375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473"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74"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75"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102887</xdr:rowOff>
    </xdr:from>
    <xdr:ext cx="405111" cy="259045"/>
    <xdr:sp macro="" textlink="">
      <xdr:nvSpPr>
        <xdr:cNvPr id="476" name="n_1mainValue【一般廃棄物処理施設】&#10;有形固定資産減価償却率"/>
        <xdr:cNvSpPr txBox="1"/>
      </xdr:nvSpPr>
      <xdr:spPr>
        <a:xfrm>
          <a:off x="137420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477" name="n_2mainValue【一般廃棄物処理施設】&#10;有形固定資産減価償却率"/>
        <xdr:cNvSpPr txBox="1"/>
      </xdr:nvSpPr>
      <xdr:spPr>
        <a:xfrm>
          <a:off x="12960994" y="63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8" name="テキスト ボックス 487"/>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90" name="テキスト ボックス 489"/>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02" name="直線コネクタ 501"/>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03"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04" name="直線コネクタ 503"/>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05"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06" name="直線コネクタ 505"/>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89406</xdr:rowOff>
    </xdr:from>
    <xdr:ext cx="534377" cy="259045"/>
    <xdr:sp macro="" textlink="">
      <xdr:nvSpPr>
        <xdr:cNvPr id="507" name="【一般廃棄物処理施設】&#10;一人当たり有形固定資産（償却資産）額平均値テキスト"/>
        <xdr:cNvSpPr txBox="1"/>
      </xdr:nvSpPr>
      <xdr:spPr>
        <a:xfrm>
          <a:off x="19989800" y="603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08" name="フローチャート: 判断 507"/>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09" name="フローチャート: 判断 508"/>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10" name="フローチャート: 判断 509"/>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11" name="フローチャート: 判断 510"/>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145853</xdr:rowOff>
    </xdr:from>
    <xdr:to>
      <xdr:col>116</xdr:col>
      <xdr:colOff>114300</xdr:colOff>
      <xdr:row>42</xdr:row>
      <xdr:rowOff>76003</xdr:rowOff>
    </xdr:to>
    <xdr:sp macro="" textlink="">
      <xdr:nvSpPr>
        <xdr:cNvPr id="517" name="楕円 516"/>
        <xdr:cNvSpPr/>
      </xdr:nvSpPr>
      <xdr:spPr>
        <a:xfrm>
          <a:off x="19900900" y="6921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60780</xdr:rowOff>
    </xdr:from>
    <xdr:ext cx="534377" cy="259045"/>
    <xdr:sp macro="" textlink="">
      <xdr:nvSpPr>
        <xdr:cNvPr id="518" name="【一般廃棄物処理施設】&#10;一人当たり有形固定資産（償却資産）額該当値テキスト"/>
        <xdr:cNvSpPr txBox="1"/>
      </xdr:nvSpPr>
      <xdr:spPr>
        <a:xfrm>
          <a:off x="19989800" y="68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145224</xdr:rowOff>
    </xdr:from>
    <xdr:to>
      <xdr:col>112</xdr:col>
      <xdr:colOff>38100</xdr:colOff>
      <xdr:row>42</xdr:row>
      <xdr:rowOff>75374</xdr:rowOff>
    </xdr:to>
    <xdr:sp macro="" textlink="">
      <xdr:nvSpPr>
        <xdr:cNvPr id="519" name="楕円 518"/>
        <xdr:cNvSpPr/>
      </xdr:nvSpPr>
      <xdr:spPr>
        <a:xfrm>
          <a:off x="19157950" y="69206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24574</xdr:rowOff>
    </xdr:from>
    <xdr:to>
      <xdr:col>116</xdr:col>
      <xdr:colOff>63500</xdr:colOff>
      <xdr:row>42</xdr:row>
      <xdr:rowOff>25203</xdr:rowOff>
    </xdr:to>
    <xdr:cxnSp macro="">
      <xdr:nvCxnSpPr>
        <xdr:cNvPr id="520" name="直線コネクタ 519"/>
        <xdr:cNvCxnSpPr/>
      </xdr:nvCxnSpPr>
      <xdr:spPr>
        <a:xfrm>
          <a:off x="19202400" y="6965124"/>
          <a:ext cx="7493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144234</xdr:rowOff>
    </xdr:from>
    <xdr:to>
      <xdr:col>107</xdr:col>
      <xdr:colOff>101600</xdr:colOff>
      <xdr:row>42</xdr:row>
      <xdr:rowOff>74384</xdr:rowOff>
    </xdr:to>
    <xdr:sp macro="" textlink="">
      <xdr:nvSpPr>
        <xdr:cNvPr id="521" name="楕円 520"/>
        <xdr:cNvSpPr/>
      </xdr:nvSpPr>
      <xdr:spPr>
        <a:xfrm>
          <a:off x="18345150" y="69196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23584</xdr:rowOff>
    </xdr:from>
    <xdr:to>
      <xdr:col>111</xdr:col>
      <xdr:colOff>177800</xdr:colOff>
      <xdr:row>42</xdr:row>
      <xdr:rowOff>24574</xdr:rowOff>
    </xdr:to>
    <xdr:cxnSp macro="">
      <xdr:nvCxnSpPr>
        <xdr:cNvPr id="522" name="直線コネクタ 521"/>
        <xdr:cNvCxnSpPr/>
      </xdr:nvCxnSpPr>
      <xdr:spPr>
        <a:xfrm>
          <a:off x="18395950" y="6964134"/>
          <a:ext cx="80645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32828</xdr:rowOff>
    </xdr:from>
    <xdr:ext cx="534377" cy="259045"/>
    <xdr:sp macro="" textlink="">
      <xdr:nvSpPr>
        <xdr:cNvPr id="523" name="n_1aveValue【一般廃棄物処理施設】&#10;一人当たり有形固定資産（償却資産）額"/>
        <xdr:cNvSpPr txBox="1"/>
      </xdr:nvSpPr>
      <xdr:spPr>
        <a:xfrm>
          <a:off x="18947911"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33837</xdr:rowOff>
    </xdr:from>
    <xdr:ext cx="534377" cy="259045"/>
    <xdr:sp macro="" textlink="">
      <xdr:nvSpPr>
        <xdr:cNvPr id="524" name="n_2aveValue【一般廃棄物処理施設】&#10;一人当たり有形固定資産（償却資産）額"/>
        <xdr:cNvSpPr txBox="1"/>
      </xdr:nvSpPr>
      <xdr:spPr>
        <a:xfrm>
          <a:off x="18166861"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25"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66501</xdr:rowOff>
    </xdr:from>
    <xdr:ext cx="534377" cy="259045"/>
    <xdr:sp macro="" textlink="">
      <xdr:nvSpPr>
        <xdr:cNvPr id="526" name="n_1mainValue【一般廃棄物処理施設】&#10;一人当たり有形固定資産（償却資産）額"/>
        <xdr:cNvSpPr txBox="1"/>
      </xdr:nvSpPr>
      <xdr:spPr>
        <a:xfrm>
          <a:off x="18947911" y="70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65511</xdr:rowOff>
    </xdr:from>
    <xdr:ext cx="534377" cy="259045"/>
    <xdr:sp macro="" textlink="">
      <xdr:nvSpPr>
        <xdr:cNvPr id="527" name="n_2mainValue【一般廃棄物処理施設】&#10;一人当たり有形固定資産（償却資産）額"/>
        <xdr:cNvSpPr txBox="1"/>
      </xdr:nvSpPr>
      <xdr:spPr>
        <a:xfrm>
          <a:off x="18166861" y="70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52" name="直線コネクタ 55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5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54" name="直線コネクタ 55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5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56" name="直線コネクタ 55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57"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58" name="フローチャート: 判断 55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59" name="フローチャート: 判断 55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60" name="フローチャート: 判断 55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67" name="楕円 566"/>
        <xdr:cNvSpPr/>
      </xdr:nvSpPr>
      <xdr:spPr>
        <a:xfrm>
          <a:off x="14649450" y="9588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68" name="【保健センター・保健所】&#10;有形固定資産減価償却率該当値テキスト"/>
        <xdr:cNvSpPr txBox="1"/>
      </xdr:nvSpPr>
      <xdr:spPr>
        <a:xfrm>
          <a:off x="1473835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69" name="楕円 568"/>
        <xdr:cNvSpPr/>
      </xdr:nvSpPr>
      <xdr:spPr>
        <a:xfrm>
          <a:off x="1388745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133350</xdr:rowOff>
    </xdr:to>
    <xdr:cxnSp macro="">
      <xdr:nvCxnSpPr>
        <xdr:cNvPr id="570" name="直線コネクタ 569"/>
        <xdr:cNvCxnSpPr/>
      </xdr:nvCxnSpPr>
      <xdr:spPr>
        <a:xfrm flipV="1">
          <a:off x="13938250" y="963930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71" name="楕円 570"/>
        <xdr:cNvSpPr/>
      </xdr:nvSpPr>
      <xdr:spPr>
        <a:xfrm>
          <a:off x="1309370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58</xdr:row>
      <xdr:rowOff>133350</xdr:rowOff>
    </xdr:to>
    <xdr:cxnSp macro="">
      <xdr:nvCxnSpPr>
        <xdr:cNvPr id="572" name="直線コネクタ 571"/>
        <xdr:cNvCxnSpPr/>
      </xdr:nvCxnSpPr>
      <xdr:spPr>
        <a:xfrm>
          <a:off x="13144500" y="9715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573"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74"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5"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576" name="n_1mainValue【保健センター・保健所】&#10;有形固定資産減価償却率"/>
        <xdr:cNvSpPr txBox="1"/>
      </xdr:nvSpPr>
      <xdr:spPr>
        <a:xfrm>
          <a:off x="13742044"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77" name="n_2mainValue【保健センター・保健所】&#10;有形固定資産減価償却率"/>
        <xdr:cNvSpPr txBox="1"/>
      </xdr:nvSpPr>
      <xdr:spPr>
        <a:xfrm>
          <a:off x="12960994"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01" name="直線コネクタ 600"/>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02"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03" name="直線コネクタ 602"/>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04"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05" name="直線コネクタ 604"/>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6"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7" name="フローチャート: 判断 60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08" name="フローチャート: 判断 607"/>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9" name="フローチャート: 判断 608"/>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0" name="フローチャート: 判断 609"/>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16" name="楕円 615"/>
        <xdr:cNvSpPr/>
      </xdr:nvSpPr>
      <xdr:spPr>
        <a:xfrm>
          <a:off x="199009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17" name="【保健センター・保健所】&#10;一人当たり面積該当値テキスト"/>
        <xdr:cNvSpPr txBox="1"/>
      </xdr:nvSpPr>
      <xdr:spPr>
        <a:xfrm>
          <a:off x="199898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8" name="楕円 617"/>
        <xdr:cNvSpPr/>
      </xdr:nvSpPr>
      <xdr:spPr>
        <a:xfrm>
          <a:off x="191579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19" name="直線コネクタ 618"/>
        <xdr:cNvCxnSpPr/>
      </xdr:nvCxnSpPr>
      <xdr:spPr>
        <a:xfrm>
          <a:off x="19202400" y="10280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20" name="楕円 619"/>
        <xdr:cNvSpPr/>
      </xdr:nvSpPr>
      <xdr:spPr>
        <a:xfrm>
          <a:off x="18345150" y="1019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38100</xdr:rowOff>
    </xdr:to>
    <xdr:cxnSp macro="">
      <xdr:nvCxnSpPr>
        <xdr:cNvPr id="621" name="直線コネクタ 620"/>
        <xdr:cNvCxnSpPr/>
      </xdr:nvCxnSpPr>
      <xdr:spPr>
        <a:xfrm>
          <a:off x="18395950" y="1024255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22"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3"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4"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25" name="n_1mainValue【保健センター・保健所】&#10;一人当たり面積"/>
        <xdr:cNvSpPr txBox="1"/>
      </xdr:nvSpPr>
      <xdr:spPr>
        <a:xfrm>
          <a:off x="18980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26" name="n_2mainValue【保健センター・保健所】&#10;一人当たり面積"/>
        <xdr:cNvSpPr txBox="1"/>
      </xdr:nvSpPr>
      <xdr:spPr>
        <a:xfrm>
          <a:off x="18180127"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9" name="テキスト ボックス 63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51" name="直線コネクタ 650"/>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52"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53" name="直線コネクタ 652"/>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54"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55" name="直線コネクタ 654"/>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58" name="フローチャート: 判断 657"/>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59" name="フローチャート: 判断 658"/>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60" name="フローチャート: 判断 659"/>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666" name="楕円 665"/>
        <xdr:cNvSpPr/>
      </xdr:nvSpPr>
      <xdr:spPr>
        <a:xfrm>
          <a:off x="14649450" y="136499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667" name="【消防施設】&#10;有形固定資産減価償却率該当値テキスト"/>
        <xdr:cNvSpPr txBox="1"/>
      </xdr:nvSpPr>
      <xdr:spPr>
        <a:xfrm>
          <a:off x="14738350"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668" name="楕円 667"/>
        <xdr:cNvSpPr/>
      </xdr:nvSpPr>
      <xdr:spPr>
        <a:xfrm>
          <a:off x="1388745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64770</xdr:rowOff>
    </xdr:from>
    <xdr:to>
      <xdr:col>85</xdr:col>
      <xdr:colOff>127000</xdr:colOff>
      <xdr:row>82</xdr:row>
      <xdr:rowOff>156211</xdr:rowOff>
    </xdr:to>
    <xdr:cxnSp macro="">
      <xdr:nvCxnSpPr>
        <xdr:cNvPr id="669" name="直線コネクタ 668"/>
        <xdr:cNvCxnSpPr/>
      </xdr:nvCxnSpPr>
      <xdr:spPr>
        <a:xfrm>
          <a:off x="13938250" y="13444220"/>
          <a:ext cx="762000" cy="2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74930</xdr:rowOff>
    </xdr:from>
    <xdr:to>
      <xdr:col>76</xdr:col>
      <xdr:colOff>165100</xdr:colOff>
      <xdr:row>82</xdr:row>
      <xdr:rowOff>5080</xdr:rowOff>
    </xdr:to>
    <xdr:sp macro="" textlink="">
      <xdr:nvSpPr>
        <xdr:cNvPr id="670" name="楕円 669"/>
        <xdr:cNvSpPr/>
      </xdr:nvSpPr>
      <xdr:spPr>
        <a:xfrm>
          <a:off x="13093700" y="13454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81</xdr:row>
      <xdr:rowOff>125730</xdr:rowOff>
    </xdr:to>
    <xdr:cxnSp macro="">
      <xdr:nvCxnSpPr>
        <xdr:cNvPr id="671" name="直線コネクタ 670"/>
        <xdr:cNvCxnSpPr/>
      </xdr:nvCxnSpPr>
      <xdr:spPr>
        <a:xfrm flipV="1">
          <a:off x="13144500" y="1344422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672"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673"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67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675" name="n_1mainValue【消防施設】&#10;有形固定資産減価償却率"/>
        <xdr:cNvSpPr txBox="1"/>
      </xdr:nvSpPr>
      <xdr:spPr>
        <a:xfrm>
          <a:off x="1374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167657</xdr:rowOff>
    </xdr:from>
    <xdr:ext cx="405111" cy="259045"/>
    <xdr:sp macro="" textlink="">
      <xdr:nvSpPr>
        <xdr:cNvPr id="676" name="n_2mainValue【消防施設】&#10;有形固定資産減価償却率"/>
        <xdr:cNvSpPr txBox="1"/>
      </xdr:nvSpPr>
      <xdr:spPr>
        <a:xfrm>
          <a:off x="1296099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7" name="テキスト ボックス 68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01" name="直線コネクタ 700"/>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2"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03" name="直線コネクタ 702"/>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4"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5" name="直線コネクタ 704"/>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06"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7" name="フローチャート: 判断 706"/>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08" name="フローチャート: 判断 707"/>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09" name="フローチャート: 判断 708"/>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10" name="フローチャート: 判断 709"/>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6" name="楕円 715"/>
        <xdr:cNvSpPr/>
      </xdr:nvSpPr>
      <xdr:spPr>
        <a:xfrm>
          <a:off x="1990090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7" name="【消防施設】&#10;一人当たり面積該当値テキスト"/>
        <xdr:cNvSpPr txBox="1"/>
      </xdr:nvSpPr>
      <xdr:spPr>
        <a:xfrm>
          <a:off x="19989800" y="13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18" name="楕円 717"/>
        <xdr:cNvSpPr/>
      </xdr:nvSpPr>
      <xdr:spPr>
        <a:xfrm>
          <a:off x="191579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57150</xdr:rowOff>
    </xdr:to>
    <xdr:cxnSp macro="">
      <xdr:nvCxnSpPr>
        <xdr:cNvPr id="719" name="直線コネクタ 718"/>
        <xdr:cNvCxnSpPr/>
      </xdr:nvCxnSpPr>
      <xdr:spPr>
        <a:xfrm flipV="1">
          <a:off x="19202400" y="1405890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0" name="楕円 719"/>
        <xdr:cNvSpPr/>
      </xdr:nvSpPr>
      <xdr:spPr>
        <a:xfrm>
          <a:off x="183451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1" name="直線コネクタ 720"/>
        <xdr:cNvCxnSpPr/>
      </xdr:nvCxnSpPr>
      <xdr:spPr>
        <a:xfrm>
          <a:off x="18395950" y="14097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22"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23"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4"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25" name="n_1mainValue【消防施設】&#10;一人当たり面積"/>
        <xdr:cNvSpPr txBox="1"/>
      </xdr:nvSpPr>
      <xdr:spPr>
        <a:xfrm>
          <a:off x="18980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26" name="n_2mainValue【消防施設】&#10;一人当たり面積"/>
        <xdr:cNvSpPr txBox="1"/>
      </xdr:nvSpPr>
      <xdr:spPr>
        <a:xfrm>
          <a:off x="181801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7" name="テキスト ボックス 73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9" name="テキスト ボックス 738"/>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49" name="直線コネクタ 748"/>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50"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51" name="直線コネクタ 750"/>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52"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53" name="直線コネクタ 752"/>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54" name="【庁舎】&#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55" name="フローチャート: 判断 754"/>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56" name="フローチャート: 判断 755"/>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57" name="フローチャート: 判断 756"/>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758" name="フローチャート: 判断 757"/>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764" name="楕円 763"/>
        <xdr:cNvSpPr/>
      </xdr:nvSpPr>
      <xdr:spPr>
        <a:xfrm>
          <a:off x="14649450" y="174127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131842</xdr:rowOff>
    </xdr:from>
    <xdr:ext cx="405111" cy="259045"/>
    <xdr:sp macro="" textlink="">
      <xdr:nvSpPr>
        <xdr:cNvPr id="765" name="【庁舎】&#10;有形固定資産減価償却率該当値テキスト"/>
        <xdr:cNvSpPr txBox="1"/>
      </xdr:nvSpPr>
      <xdr:spPr>
        <a:xfrm>
          <a:off x="14738350" y="173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xdr:rowOff>
    </xdr:from>
    <xdr:to>
      <xdr:col>81</xdr:col>
      <xdr:colOff>101600</xdr:colOff>
      <xdr:row>105</xdr:row>
      <xdr:rowOff>110998</xdr:rowOff>
    </xdr:to>
    <xdr:sp macro="" textlink="">
      <xdr:nvSpPr>
        <xdr:cNvPr id="766" name="楕円 765"/>
        <xdr:cNvSpPr/>
      </xdr:nvSpPr>
      <xdr:spPr>
        <a:xfrm>
          <a:off x="1388745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32765</xdr:rowOff>
    </xdr:from>
    <xdr:to>
      <xdr:col>85</xdr:col>
      <xdr:colOff>127000</xdr:colOff>
      <xdr:row>105</xdr:row>
      <xdr:rowOff>60198</xdr:rowOff>
    </xdr:to>
    <xdr:cxnSp macro="">
      <xdr:nvCxnSpPr>
        <xdr:cNvPr id="767" name="直線コネクタ 766"/>
        <xdr:cNvCxnSpPr/>
      </xdr:nvCxnSpPr>
      <xdr:spPr>
        <a:xfrm flipV="1">
          <a:off x="13938250" y="17463515"/>
          <a:ext cx="762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50546</xdr:rowOff>
    </xdr:from>
    <xdr:to>
      <xdr:col>76</xdr:col>
      <xdr:colOff>165100</xdr:colOff>
      <xdr:row>105</xdr:row>
      <xdr:rowOff>152146</xdr:rowOff>
    </xdr:to>
    <xdr:sp macro="" textlink="">
      <xdr:nvSpPr>
        <xdr:cNvPr id="768" name="楕円 767"/>
        <xdr:cNvSpPr/>
      </xdr:nvSpPr>
      <xdr:spPr>
        <a:xfrm>
          <a:off x="130937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60198</xdr:rowOff>
    </xdr:from>
    <xdr:to>
      <xdr:col>81</xdr:col>
      <xdr:colOff>50800</xdr:colOff>
      <xdr:row>105</xdr:row>
      <xdr:rowOff>101346</xdr:rowOff>
    </xdr:to>
    <xdr:cxnSp macro="">
      <xdr:nvCxnSpPr>
        <xdr:cNvPr id="769" name="直線コネクタ 768"/>
        <xdr:cNvCxnSpPr/>
      </xdr:nvCxnSpPr>
      <xdr:spPr>
        <a:xfrm flipV="1">
          <a:off x="13144500" y="17490948"/>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70" name="n_1aveValue【庁舎】&#10;有形固定資産減価償却率"/>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771" name="n_2ave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772"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102125</xdr:rowOff>
    </xdr:from>
    <xdr:ext cx="405111" cy="259045"/>
    <xdr:sp macro="" textlink="">
      <xdr:nvSpPr>
        <xdr:cNvPr id="773" name="n_1mainValue【庁舎】&#10;有形固定資産減価償却率"/>
        <xdr:cNvSpPr txBox="1"/>
      </xdr:nvSpPr>
      <xdr:spPr>
        <a:xfrm>
          <a:off x="13742044" y="1753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143273</xdr:rowOff>
    </xdr:from>
    <xdr:ext cx="405111" cy="259045"/>
    <xdr:sp macro="" textlink="">
      <xdr:nvSpPr>
        <xdr:cNvPr id="774" name="n_2mainValue【庁舎】&#10;有形固定資産減価償却率"/>
        <xdr:cNvSpPr txBox="1"/>
      </xdr:nvSpPr>
      <xdr:spPr>
        <a:xfrm>
          <a:off x="12960994" y="1757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786" name="直線コネクタ 785"/>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7" name="テキスト ボックス 786"/>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8" name="直線コネクタ 787"/>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9" name="テキスト ボックス 788"/>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90" name="直線コネクタ 789"/>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91" name="テキスト ボックス 790"/>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94" name="直線コネクタ 793"/>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95" name="テキスト ボックス 794"/>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6" name="直線コネクタ 795"/>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7" name="テキスト ボックス 796"/>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8" name="直線コネクタ 797"/>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9" name="テキスト ボックス 798"/>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03" name="直線コネクタ 802"/>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04"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05" name="直線コネクタ 804"/>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06"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07" name="直線コネクタ 806"/>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08"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09" name="フローチャート: 判断 808"/>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10" name="フローチャート: 判断 809"/>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11" name="フローチャート: 判断 810"/>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フローチャート: 判断 811"/>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818" name="楕円 817"/>
        <xdr:cNvSpPr/>
      </xdr:nvSpPr>
      <xdr:spPr>
        <a:xfrm>
          <a:off x="199009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819" name="【庁舎】&#10;一人当たり面積該当値テキスト"/>
        <xdr:cNvSpPr txBox="1"/>
      </xdr:nvSpPr>
      <xdr:spPr>
        <a:xfrm>
          <a:off x="19989800" y="1763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820" name="楕円 819"/>
        <xdr:cNvSpPr/>
      </xdr:nvSpPr>
      <xdr:spPr>
        <a:xfrm>
          <a:off x="1915795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104775</xdr:rowOff>
    </xdr:to>
    <xdr:cxnSp macro="">
      <xdr:nvCxnSpPr>
        <xdr:cNvPr id="821" name="直線コネクタ 820"/>
        <xdr:cNvCxnSpPr/>
      </xdr:nvCxnSpPr>
      <xdr:spPr>
        <a:xfrm>
          <a:off x="19202400" y="17640300"/>
          <a:ext cx="7493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22" name="楕円 821"/>
        <xdr:cNvSpPr/>
      </xdr:nvSpPr>
      <xdr:spPr>
        <a:xfrm>
          <a:off x="1834515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38100</xdr:rowOff>
    </xdr:to>
    <xdr:cxnSp macro="">
      <xdr:nvCxnSpPr>
        <xdr:cNvPr id="823" name="直線コネクタ 822"/>
        <xdr:cNvCxnSpPr/>
      </xdr:nvCxnSpPr>
      <xdr:spPr>
        <a:xfrm>
          <a:off x="18395950" y="176022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24"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25"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6"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827" name="n_1mainValue【庁舎】&#10;一人当たり面積"/>
        <xdr:cNvSpPr txBox="1"/>
      </xdr:nvSpPr>
      <xdr:spPr>
        <a:xfrm>
          <a:off x="18980227"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828" name="n_2mainValue【庁舎】&#10;一人当たり面積"/>
        <xdr:cNvSpPr txBox="1"/>
      </xdr:nvSpPr>
      <xdr:spPr>
        <a:xfrm>
          <a:off x="181801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半数以上の施設類型について、有形固定資産減価償却率は類似団体と比較して同程度かそれ以下であるが、保健センター・保健所については、類似団体平均と比べて特に高くなっている。</a:t>
          </a:r>
        </a:p>
        <a:p>
          <a:r>
            <a:rPr kumimoji="1" lang="ja-JP" altLang="en-US" sz="1300">
              <a:latin typeface="ＭＳ Ｐゴシック" panose="020B0600070205080204" pitchFamily="50" charset="-128"/>
              <a:ea typeface="ＭＳ Ｐゴシック" panose="020B0600070205080204" pitchFamily="50" charset="-128"/>
            </a:rPr>
            <a:t>これは、築後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年を経過した施設が半数以上を占めているためであるが、今後庁舎等の建替えに合わせて建替えや複合化が進む予定である。</a:t>
          </a:r>
        </a:p>
        <a:p>
          <a:r>
            <a:rPr kumimoji="1" lang="ja-JP" altLang="en-US" sz="1300">
              <a:latin typeface="ＭＳ Ｐゴシック" panose="020B0600070205080204" pitchFamily="50" charset="-128"/>
              <a:ea typeface="ＭＳ Ｐゴシック" panose="020B0600070205080204" pitchFamily="50" charset="-128"/>
            </a:rPr>
            <a:t>また、有形固定資産減価償却率が大きく低下している類型がいくつかあるが、それぞれ要因は以下のとおりである。</a:t>
          </a:r>
        </a:p>
        <a:p>
          <a:r>
            <a:rPr kumimoji="1" lang="ja-JP" altLang="en-US" sz="1300">
              <a:latin typeface="ＭＳ Ｐゴシック" panose="020B0600070205080204" pitchFamily="50" charset="-128"/>
              <a:ea typeface="ＭＳ Ｐゴシック" panose="020B0600070205080204" pitchFamily="50" charset="-128"/>
            </a:rPr>
            <a:t>・図書館：図書・情報館の新設　・消防施設：消防局庁舎の大規模改修実施　・市民会館：市民交流プラザの新設</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消費税率の引き上げに伴う地方消費税交付金の増のほか、個人市民税や固定資産税の増により、財政力指数は上昇傾向にある。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ただ、類似団体と比較すると税収が少ないことから、類似団体の平均である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を下回っており、企業誘致や民間再開発の促進により税源の涵養を図るなど、財政基盤の強化に努めていく。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68580</xdr:rowOff>
    </xdr:to>
    <xdr:cxnSp macro="">
      <xdr:nvCxnSpPr>
        <xdr:cNvPr id="73" name="直線コネクタ 72"/>
        <xdr:cNvCxnSpPr/>
      </xdr:nvCxnSpPr>
      <xdr:spPr>
        <a:xfrm flipV="1">
          <a:off x="2336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165100</xdr:rowOff>
    </xdr:to>
    <xdr:cxnSp macro="">
      <xdr:nvCxnSpPr>
        <xdr:cNvPr id="76" name="直線コネクタ 75"/>
        <xdr:cNvCxnSpPr/>
      </xdr:nvCxnSpPr>
      <xdr:spPr>
        <a:xfrm flipV="1">
          <a:off x="1447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7"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少子化等への対応のため、扶助費が増加（平成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年度と比べ</a:t>
          </a:r>
          <a:r>
            <a:rPr kumimoji="1" lang="en-US" altLang="ja-JP" sz="1100">
              <a:latin typeface="ＭＳ Ｐゴシック" panose="020B0600070205080204" pitchFamily="50" charset="-128"/>
              <a:ea typeface="ＭＳ Ｐゴシック" panose="020B0600070205080204" pitchFamily="50" charset="-128"/>
            </a:rPr>
            <a:t>382</a:t>
          </a:r>
          <a:r>
            <a:rPr kumimoji="1" lang="ja-JP" altLang="en-US" sz="1100">
              <a:latin typeface="ＭＳ Ｐゴシック" panose="020B0600070205080204" pitchFamily="50" charset="-128"/>
              <a:ea typeface="ＭＳ Ｐゴシック" panose="020B0600070205080204" pitchFamily="50" charset="-128"/>
            </a:rPr>
            <a:t>億円の増）している。また、札幌市まちづくり戦略ビジョン・アクションプラン</a:t>
          </a:r>
          <a:r>
            <a:rPr kumimoji="1" lang="en-US" altLang="ja-JP" sz="1100">
              <a:latin typeface="ＭＳ Ｐゴシック" panose="020B0600070205080204" pitchFamily="50" charset="-128"/>
              <a:ea typeface="ＭＳ Ｐゴシック" panose="020B0600070205080204" pitchFamily="50" charset="-128"/>
            </a:rPr>
            <a:t>2015</a:t>
          </a:r>
          <a:r>
            <a:rPr kumimoji="1" lang="ja-JP" altLang="en-US" sz="1100">
              <a:latin typeface="ＭＳ Ｐゴシック" panose="020B0600070205080204" pitchFamily="50" charset="-128"/>
              <a:ea typeface="ＭＳ Ｐゴシック" panose="020B0600070205080204" pitchFamily="50" charset="-128"/>
            </a:rPr>
            <a:t>における行財政運営の取り組み（人件費の見直し等）を進めた結果、類似団体平均</a:t>
          </a:r>
          <a:r>
            <a:rPr kumimoji="1" lang="en-US" altLang="ja-JP" sz="1100">
              <a:latin typeface="ＭＳ Ｐゴシック" panose="020B0600070205080204" pitchFamily="50" charset="-128"/>
              <a:ea typeface="ＭＳ Ｐゴシック" panose="020B0600070205080204" pitchFamily="50" charset="-128"/>
            </a:rPr>
            <a:t>96.7</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％と類似団体中</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位となっている。　</a:t>
          </a:r>
        </a:p>
        <a:p>
          <a:r>
            <a:rPr kumimoji="1" lang="ja-JP" altLang="en-US" sz="1100">
              <a:latin typeface="ＭＳ Ｐゴシック" panose="020B0600070205080204" pitchFamily="50" charset="-128"/>
              <a:ea typeface="ＭＳ Ｐゴシック" panose="020B0600070205080204" pitchFamily="50" charset="-128"/>
            </a:rPr>
            <a:t>　本市では、現在、生産年齢人口は減少傾向にあり、さらに、今後数年のうちに総人口が減少に転じ、一層少子高齢化が進むと予測されている。扶助費等の経常的支出の増加や、公共施設の老朽化に伴う施設更新費用の増加による公債費の増加が見込まれることから、引き続き健全な行財政運営の取組を図り、財政構造の弾力性向上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62</xdr:row>
      <xdr:rowOff>111478</xdr:rowOff>
    </xdr:to>
    <xdr:cxnSp macro="">
      <xdr:nvCxnSpPr>
        <xdr:cNvPr id="130" name="直線コネクタ 129"/>
        <xdr:cNvCxnSpPr/>
      </xdr:nvCxnSpPr>
      <xdr:spPr>
        <a:xfrm>
          <a:off x="4114800" y="10473267"/>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162278</xdr:rowOff>
    </xdr:to>
    <xdr:cxnSp macro="">
      <xdr:nvCxnSpPr>
        <xdr:cNvPr id="133" name="直線コネクタ 132"/>
        <xdr:cNvCxnSpPr/>
      </xdr:nvCxnSpPr>
      <xdr:spPr>
        <a:xfrm flipV="1">
          <a:off x="3225800" y="1047326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89605</xdr:rowOff>
    </xdr:from>
    <xdr:to>
      <xdr:col>15</xdr:col>
      <xdr:colOff>82550</xdr:colOff>
      <xdr:row>61</xdr:row>
      <xdr:rowOff>162278</xdr:rowOff>
    </xdr:to>
    <xdr:cxnSp macro="">
      <xdr:nvCxnSpPr>
        <xdr:cNvPr id="136" name="直線コネクタ 135"/>
        <xdr:cNvCxnSpPr/>
      </xdr:nvCxnSpPr>
      <xdr:spPr>
        <a:xfrm>
          <a:off x="2336800" y="10205155"/>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89605</xdr:rowOff>
    </xdr:from>
    <xdr:to>
      <xdr:col>11</xdr:col>
      <xdr:colOff>31750</xdr:colOff>
      <xdr:row>61</xdr:row>
      <xdr:rowOff>68439</xdr:rowOff>
    </xdr:to>
    <xdr:cxnSp macro="">
      <xdr:nvCxnSpPr>
        <xdr:cNvPr id="139" name="直線コネクタ 138"/>
        <xdr:cNvCxnSpPr/>
      </xdr:nvCxnSpPr>
      <xdr:spPr>
        <a:xfrm flipV="1">
          <a:off x="1447800" y="1020515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60678</xdr:rowOff>
    </xdr:from>
    <xdr:to>
      <xdr:col>23</xdr:col>
      <xdr:colOff>184150</xdr:colOff>
      <xdr:row>62</xdr:row>
      <xdr:rowOff>162278</xdr:rowOff>
    </xdr:to>
    <xdr:sp macro="" textlink="">
      <xdr:nvSpPr>
        <xdr:cNvPr id="149" name="楕円 148"/>
        <xdr:cNvSpPr/>
      </xdr:nvSpPr>
      <xdr:spPr>
        <a:xfrm>
          <a:off x="49022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77205</xdr:rowOff>
    </xdr:from>
    <xdr:ext cx="762000" cy="259045"/>
    <xdr:sp macro="" textlink="">
      <xdr:nvSpPr>
        <xdr:cNvPr id="150" name="財政構造の弾力性該当値テキスト"/>
        <xdr:cNvSpPr txBox="1"/>
      </xdr:nvSpPr>
      <xdr:spPr>
        <a:xfrm>
          <a:off x="50419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2" name="テキスト ボックス 15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111478</xdr:rowOff>
    </xdr:from>
    <xdr:to>
      <xdr:col>15</xdr:col>
      <xdr:colOff>133350</xdr:colOff>
      <xdr:row>62</xdr:row>
      <xdr:rowOff>41628</xdr:rowOff>
    </xdr:to>
    <xdr:sp macro="" textlink="">
      <xdr:nvSpPr>
        <xdr:cNvPr id="153" name="楕円 152"/>
        <xdr:cNvSpPr/>
      </xdr:nvSpPr>
      <xdr:spPr>
        <a:xfrm>
          <a:off x="3175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51805</xdr:rowOff>
    </xdr:from>
    <xdr:ext cx="762000" cy="259045"/>
    <xdr:sp macro="" textlink="">
      <xdr:nvSpPr>
        <xdr:cNvPr id="154" name="テキスト ボックス 153"/>
        <xdr:cNvSpPr txBox="1"/>
      </xdr:nvSpPr>
      <xdr:spPr>
        <a:xfrm>
          <a:off x="2844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38805</xdr:rowOff>
    </xdr:from>
    <xdr:to>
      <xdr:col>11</xdr:col>
      <xdr:colOff>82550</xdr:colOff>
      <xdr:row>59</xdr:row>
      <xdr:rowOff>140405</xdr:rowOff>
    </xdr:to>
    <xdr:sp macro="" textlink="">
      <xdr:nvSpPr>
        <xdr:cNvPr id="155" name="楕円 154"/>
        <xdr:cNvSpPr/>
      </xdr:nvSpPr>
      <xdr:spPr>
        <a:xfrm>
          <a:off x="2286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150582</xdr:rowOff>
    </xdr:from>
    <xdr:ext cx="762000" cy="259045"/>
    <xdr:sp macro="" textlink="">
      <xdr:nvSpPr>
        <xdr:cNvPr id="156" name="テキスト ボックス 155"/>
        <xdr:cNvSpPr txBox="1"/>
      </xdr:nvSpPr>
      <xdr:spPr>
        <a:xfrm>
          <a:off x="1955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17639</xdr:rowOff>
    </xdr:from>
    <xdr:to>
      <xdr:col>7</xdr:col>
      <xdr:colOff>31750</xdr:colOff>
      <xdr:row>61</xdr:row>
      <xdr:rowOff>119239</xdr:rowOff>
    </xdr:to>
    <xdr:sp macro="" textlink="">
      <xdr:nvSpPr>
        <xdr:cNvPr id="157" name="楕円 156"/>
        <xdr:cNvSpPr/>
      </xdr:nvSpPr>
      <xdr:spPr>
        <a:xfrm>
          <a:off x="1397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129416</xdr:rowOff>
    </xdr:from>
    <xdr:ext cx="762000" cy="259045"/>
    <xdr:sp macro="" textlink="">
      <xdr:nvSpPr>
        <xdr:cNvPr id="158" name="テキスト ボックス 157"/>
        <xdr:cNvSpPr txBox="1"/>
      </xdr:nvSpPr>
      <xdr:spPr>
        <a:xfrm>
          <a:off x="1066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維持補修費には、類似団体ではほとんど行われていない多額の除雪費（平成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億円）が含まれているものの、人件費の見直し等経費の縮減に努めたことにより、類似団体平均</a:t>
          </a:r>
          <a:r>
            <a:rPr kumimoji="1" lang="en-US" altLang="ja-JP" sz="1300">
              <a:latin typeface="ＭＳ Ｐゴシック" panose="020B0600070205080204" pitchFamily="50" charset="-128"/>
              <a:ea typeface="ＭＳ Ｐゴシック" panose="020B0600070205080204" pitchFamily="50" charset="-128"/>
            </a:rPr>
            <a:t>150,703</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140,250</a:t>
          </a:r>
          <a:r>
            <a:rPr kumimoji="1" lang="ja-JP" altLang="en-US" sz="1300">
              <a:latin typeface="ＭＳ Ｐゴシック" panose="020B0600070205080204" pitchFamily="50" charset="-128"/>
              <a:ea typeface="ＭＳ Ｐゴシック" panose="020B0600070205080204" pitchFamily="50" charset="-128"/>
            </a:rPr>
            <a:t>円と類似団体で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番目に低くなっている。特に人件費については、効率的な職員配置に努めてきたことにより類似団体平均を大幅に下回っている。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今後も引き続き効率的な職員配置等による人件費の見直しや物件費の抑制に努めていく。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163325</xdr:rowOff>
    </xdr:from>
    <xdr:to>
      <xdr:col>23</xdr:col>
      <xdr:colOff>133350</xdr:colOff>
      <xdr:row>85</xdr:row>
      <xdr:rowOff>36778</xdr:rowOff>
    </xdr:to>
    <xdr:cxnSp macro="">
      <xdr:nvCxnSpPr>
        <xdr:cNvPr id="193" name="直線コネクタ 192"/>
        <xdr:cNvCxnSpPr/>
      </xdr:nvCxnSpPr>
      <xdr:spPr>
        <a:xfrm>
          <a:off x="4114800" y="14565125"/>
          <a:ext cx="8382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2558</xdr:rowOff>
    </xdr:from>
    <xdr:to>
      <xdr:col>19</xdr:col>
      <xdr:colOff>133350</xdr:colOff>
      <xdr:row>84</xdr:row>
      <xdr:rowOff>163325</xdr:rowOff>
    </xdr:to>
    <xdr:cxnSp macro="">
      <xdr:nvCxnSpPr>
        <xdr:cNvPr id="196" name="直線コネクタ 195"/>
        <xdr:cNvCxnSpPr/>
      </xdr:nvCxnSpPr>
      <xdr:spPr>
        <a:xfrm>
          <a:off x="3225800" y="13890008"/>
          <a:ext cx="889000" cy="67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90559</xdr:rowOff>
    </xdr:from>
    <xdr:to>
      <xdr:col>15</xdr:col>
      <xdr:colOff>82550</xdr:colOff>
      <xdr:row>81</xdr:row>
      <xdr:rowOff>2558</xdr:rowOff>
    </xdr:to>
    <xdr:cxnSp macro="">
      <xdr:nvCxnSpPr>
        <xdr:cNvPr id="199" name="直線コネクタ 198"/>
        <xdr:cNvCxnSpPr/>
      </xdr:nvCxnSpPr>
      <xdr:spPr>
        <a:xfrm>
          <a:off x="2336800" y="13806559"/>
          <a:ext cx="889000" cy="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90559</xdr:rowOff>
    </xdr:from>
    <xdr:to>
      <xdr:col>11</xdr:col>
      <xdr:colOff>31750</xdr:colOff>
      <xdr:row>80</xdr:row>
      <xdr:rowOff>122450</xdr:rowOff>
    </xdr:to>
    <xdr:cxnSp macro="">
      <xdr:nvCxnSpPr>
        <xdr:cNvPr id="202" name="直線コネクタ 201"/>
        <xdr:cNvCxnSpPr/>
      </xdr:nvCxnSpPr>
      <xdr:spPr>
        <a:xfrm flipV="1">
          <a:off x="1447800" y="13806559"/>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157428</xdr:rowOff>
    </xdr:from>
    <xdr:to>
      <xdr:col>23</xdr:col>
      <xdr:colOff>184150</xdr:colOff>
      <xdr:row>85</xdr:row>
      <xdr:rowOff>87578</xdr:rowOff>
    </xdr:to>
    <xdr:sp macro="" textlink="">
      <xdr:nvSpPr>
        <xdr:cNvPr id="212" name="楕円 211"/>
        <xdr:cNvSpPr/>
      </xdr:nvSpPr>
      <xdr:spPr>
        <a:xfrm>
          <a:off x="49022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78705</xdr:rowOff>
    </xdr:from>
    <xdr:ext cx="762000" cy="259045"/>
    <xdr:sp macro="" textlink="">
      <xdr:nvSpPr>
        <xdr:cNvPr id="213" name="人件費・物件費等の状況該当値テキスト"/>
        <xdr:cNvSpPr txBox="1"/>
      </xdr:nvSpPr>
      <xdr:spPr>
        <a:xfrm>
          <a:off x="5041900" y="144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112525</xdr:rowOff>
    </xdr:from>
    <xdr:to>
      <xdr:col>19</xdr:col>
      <xdr:colOff>184150</xdr:colOff>
      <xdr:row>85</xdr:row>
      <xdr:rowOff>42675</xdr:rowOff>
    </xdr:to>
    <xdr:sp macro="" textlink="">
      <xdr:nvSpPr>
        <xdr:cNvPr id="214" name="楕円 213"/>
        <xdr:cNvSpPr/>
      </xdr:nvSpPr>
      <xdr:spPr>
        <a:xfrm>
          <a:off x="4064000" y="145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52852</xdr:rowOff>
    </xdr:from>
    <xdr:ext cx="736600" cy="259045"/>
    <xdr:sp macro="" textlink="">
      <xdr:nvSpPr>
        <xdr:cNvPr id="215" name="テキスト ボックス 214"/>
        <xdr:cNvSpPr txBox="1"/>
      </xdr:nvSpPr>
      <xdr:spPr>
        <a:xfrm>
          <a:off x="3733800" y="142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123208</xdr:rowOff>
    </xdr:from>
    <xdr:to>
      <xdr:col>15</xdr:col>
      <xdr:colOff>133350</xdr:colOff>
      <xdr:row>81</xdr:row>
      <xdr:rowOff>53358</xdr:rowOff>
    </xdr:to>
    <xdr:sp macro="" textlink="">
      <xdr:nvSpPr>
        <xdr:cNvPr id="216" name="楕円 215"/>
        <xdr:cNvSpPr/>
      </xdr:nvSpPr>
      <xdr:spPr>
        <a:xfrm>
          <a:off x="3175000" y="13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63535</xdr:rowOff>
    </xdr:from>
    <xdr:ext cx="762000" cy="259045"/>
    <xdr:sp macro="" textlink="">
      <xdr:nvSpPr>
        <xdr:cNvPr id="217" name="テキスト ボックス 216"/>
        <xdr:cNvSpPr txBox="1"/>
      </xdr:nvSpPr>
      <xdr:spPr>
        <a:xfrm>
          <a:off x="2844800" y="1360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39759</xdr:rowOff>
    </xdr:from>
    <xdr:to>
      <xdr:col>11</xdr:col>
      <xdr:colOff>82550</xdr:colOff>
      <xdr:row>80</xdr:row>
      <xdr:rowOff>141359</xdr:rowOff>
    </xdr:to>
    <xdr:sp macro="" textlink="">
      <xdr:nvSpPr>
        <xdr:cNvPr id="218" name="楕円 217"/>
        <xdr:cNvSpPr/>
      </xdr:nvSpPr>
      <xdr:spPr>
        <a:xfrm>
          <a:off x="2286000" y="137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151536</xdr:rowOff>
    </xdr:from>
    <xdr:ext cx="762000" cy="259045"/>
    <xdr:sp macro="" textlink="">
      <xdr:nvSpPr>
        <xdr:cNvPr id="219" name="テキスト ボックス 218"/>
        <xdr:cNvSpPr txBox="1"/>
      </xdr:nvSpPr>
      <xdr:spPr>
        <a:xfrm>
          <a:off x="1955800" y="1352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71650</xdr:rowOff>
    </xdr:from>
    <xdr:to>
      <xdr:col>7</xdr:col>
      <xdr:colOff>31750</xdr:colOff>
      <xdr:row>81</xdr:row>
      <xdr:rowOff>1800</xdr:rowOff>
    </xdr:to>
    <xdr:sp macro="" textlink="">
      <xdr:nvSpPr>
        <xdr:cNvPr id="220" name="楕円 219"/>
        <xdr:cNvSpPr/>
      </xdr:nvSpPr>
      <xdr:spPr>
        <a:xfrm>
          <a:off x="1397000" y="13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11977</xdr:rowOff>
    </xdr:from>
    <xdr:ext cx="762000" cy="259045"/>
    <xdr:sp macro="" textlink="">
      <xdr:nvSpPr>
        <xdr:cNvPr id="221" name="テキスト ボックス 220"/>
        <xdr:cNvSpPr txBox="1"/>
      </xdr:nvSpPr>
      <xdr:spPr>
        <a:xfrm>
          <a:off x="1066800" y="13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札幌市においては、市内民間企業の給与水準との均衡を維持するため、人事委員会勧告に基づく給与の改定を行っており、ラスパイレス指数は類似団体平均</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今後も人事委員会勧告に基づき、給与水準の適正化に努めていく。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11641</xdr:rowOff>
    </xdr:to>
    <xdr:cxnSp macro="">
      <xdr:nvCxnSpPr>
        <xdr:cNvPr id="255" name="直線コネクタ 254"/>
        <xdr:cNvCxnSpPr/>
      </xdr:nvCxnSpPr>
      <xdr:spPr>
        <a:xfrm flipV="1">
          <a:off x="16179800" y="145245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58" name="直線コネクタ 257"/>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61" name="直線コネクタ 260"/>
        <xdr:cNvCxnSpPr/>
      </xdr:nvCxnSpPr>
      <xdr:spPr>
        <a:xfrm flipV="1">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4" name="直線コネクタ 263"/>
        <xdr:cNvCxnSpPr/>
      </xdr:nvCxnSpPr>
      <xdr:spPr>
        <a:xfrm flipV="1">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2015</a:t>
          </a:r>
          <a:r>
            <a:rPr kumimoji="1" lang="ja-JP" altLang="en-US" sz="1300">
              <a:latin typeface="ＭＳ Ｐゴシック" panose="020B0600070205080204" pitchFamily="50" charset="-128"/>
              <a:ea typeface="ＭＳ Ｐゴシック" panose="020B0600070205080204" pitchFamily="50" charset="-128"/>
            </a:rPr>
            <a:t>における行財政運営の取組（内部管理業務の簡素化や委託などによる業務効率化等）を継続し、効率的な職員配置等に努めてきたことにより、類似団体平均</a:t>
          </a:r>
          <a:r>
            <a:rPr kumimoji="1" lang="en-US" altLang="ja-JP" sz="1300">
              <a:latin typeface="ＭＳ Ｐゴシック" panose="020B0600070205080204" pitchFamily="50" charset="-128"/>
              <a:ea typeface="ＭＳ Ｐゴシック" panose="020B0600070205080204" pitchFamily="50" charset="-128"/>
            </a:rPr>
            <a:t>10.74</a:t>
          </a:r>
          <a:r>
            <a:rPr kumimoji="1" lang="ja-JP" altLang="en-US" sz="1300">
              <a:latin typeface="ＭＳ Ｐゴシック" panose="020B0600070205080204" pitchFamily="50" charset="-128"/>
              <a:ea typeface="ＭＳ Ｐゴシック" panose="020B0600070205080204" pitchFamily="50" charset="-128"/>
            </a:rPr>
            <a:t>人を下回る</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人と類似団体中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は、高齢者の増加に伴い、保健福祉など人的資源が必要な分野における業務増の可能性があるものの、民間活力の導入や、行政の役割が低下した分野の見直しなど、引き続き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167386</xdr:rowOff>
    </xdr:from>
    <xdr:to>
      <xdr:col>81</xdr:col>
      <xdr:colOff>44450</xdr:colOff>
      <xdr:row>64</xdr:row>
      <xdr:rowOff>5588</xdr:rowOff>
    </xdr:to>
    <xdr:cxnSp macro="">
      <xdr:nvCxnSpPr>
        <xdr:cNvPr id="316" name="直線コネクタ 315"/>
        <xdr:cNvCxnSpPr/>
      </xdr:nvCxnSpPr>
      <xdr:spPr>
        <a:xfrm flipV="1">
          <a:off x="16179800" y="109687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169799</xdr:rowOff>
    </xdr:from>
    <xdr:to>
      <xdr:col>77</xdr:col>
      <xdr:colOff>44450</xdr:colOff>
      <xdr:row>64</xdr:row>
      <xdr:rowOff>5588</xdr:rowOff>
    </xdr:to>
    <xdr:cxnSp macro="">
      <xdr:nvCxnSpPr>
        <xdr:cNvPr id="319" name="直線コネクタ 318"/>
        <xdr:cNvCxnSpPr/>
      </xdr:nvCxnSpPr>
      <xdr:spPr>
        <a:xfrm>
          <a:off x="15290800" y="109711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32893</xdr:rowOff>
    </xdr:from>
    <xdr:to>
      <xdr:col>72</xdr:col>
      <xdr:colOff>203200</xdr:colOff>
      <xdr:row>63</xdr:row>
      <xdr:rowOff>169799</xdr:rowOff>
    </xdr:to>
    <xdr:cxnSp macro="">
      <xdr:nvCxnSpPr>
        <xdr:cNvPr id="322" name="直線コネクタ 321"/>
        <xdr:cNvCxnSpPr/>
      </xdr:nvCxnSpPr>
      <xdr:spPr>
        <a:xfrm>
          <a:off x="14401800" y="9976993"/>
          <a:ext cx="889000" cy="9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32893</xdr:rowOff>
    </xdr:from>
    <xdr:to>
      <xdr:col>68</xdr:col>
      <xdr:colOff>152400</xdr:colOff>
      <xdr:row>58</xdr:row>
      <xdr:rowOff>35306</xdr:rowOff>
    </xdr:to>
    <xdr:cxnSp macro="">
      <xdr:nvCxnSpPr>
        <xdr:cNvPr id="325" name="直線コネクタ 324"/>
        <xdr:cNvCxnSpPr/>
      </xdr:nvCxnSpPr>
      <xdr:spPr>
        <a:xfrm flipV="1">
          <a:off x="13512800" y="997699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116586</xdr:rowOff>
    </xdr:from>
    <xdr:to>
      <xdr:col>81</xdr:col>
      <xdr:colOff>95250</xdr:colOff>
      <xdr:row>64</xdr:row>
      <xdr:rowOff>46736</xdr:rowOff>
    </xdr:to>
    <xdr:sp macro="" textlink="">
      <xdr:nvSpPr>
        <xdr:cNvPr id="335" name="楕円 334"/>
        <xdr:cNvSpPr/>
      </xdr:nvSpPr>
      <xdr:spPr>
        <a:xfrm>
          <a:off x="16967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37863</xdr:rowOff>
    </xdr:from>
    <xdr:ext cx="762000" cy="259045"/>
    <xdr:sp macro="" textlink="">
      <xdr:nvSpPr>
        <xdr:cNvPr id="336" name="定員管理の状況該当値テキスト"/>
        <xdr:cNvSpPr txBox="1"/>
      </xdr:nvSpPr>
      <xdr:spPr>
        <a:xfrm>
          <a:off x="17106900" y="1083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126238</xdr:rowOff>
    </xdr:from>
    <xdr:to>
      <xdr:col>77</xdr:col>
      <xdr:colOff>95250</xdr:colOff>
      <xdr:row>64</xdr:row>
      <xdr:rowOff>56388</xdr:rowOff>
    </xdr:to>
    <xdr:sp macro="" textlink="">
      <xdr:nvSpPr>
        <xdr:cNvPr id="337" name="楕円 336"/>
        <xdr:cNvSpPr/>
      </xdr:nvSpPr>
      <xdr:spPr>
        <a:xfrm>
          <a:off x="16129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66565</xdr:rowOff>
    </xdr:from>
    <xdr:ext cx="736600" cy="259045"/>
    <xdr:sp macro="" textlink="">
      <xdr:nvSpPr>
        <xdr:cNvPr id="338" name="テキスト ボックス 337"/>
        <xdr:cNvSpPr txBox="1"/>
      </xdr:nvSpPr>
      <xdr:spPr>
        <a:xfrm>
          <a:off x="15798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118999</xdr:rowOff>
    </xdr:from>
    <xdr:to>
      <xdr:col>73</xdr:col>
      <xdr:colOff>44450</xdr:colOff>
      <xdr:row>64</xdr:row>
      <xdr:rowOff>49149</xdr:rowOff>
    </xdr:to>
    <xdr:sp macro="" textlink="">
      <xdr:nvSpPr>
        <xdr:cNvPr id="339" name="楕円 338"/>
        <xdr:cNvSpPr/>
      </xdr:nvSpPr>
      <xdr:spPr>
        <a:xfrm>
          <a:off x="15240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59326</xdr:rowOff>
    </xdr:from>
    <xdr:ext cx="762000" cy="259045"/>
    <xdr:sp macro="" textlink="">
      <xdr:nvSpPr>
        <xdr:cNvPr id="340" name="テキスト ボックス 339"/>
        <xdr:cNvSpPr txBox="1"/>
      </xdr:nvSpPr>
      <xdr:spPr>
        <a:xfrm>
          <a:off x="14909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153543</xdr:rowOff>
    </xdr:from>
    <xdr:to>
      <xdr:col>68</xdr:col>
      <xdr:colOff>203200</xdr:colOff>
      <xdr:row>58</xdr:row>
      <xdr:rowOff>83693</xdr:rowOff>
    </xdr:to>
    <xdr:sp macro="" textlink="">
      <xdr:nvSpPr>
        <xdr:cNvPr id="341" name="楕円 340"/>
        <xdr:cNvSpPr/>
      </xdr:nvSpPr>
      <xdr:spPr>
        <a:xfrm>
          <a:off x="14351000" y="99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93870</xdr:rowOff>
    </xdr:from>
    <xdr:ext cx="762000" cy="259045"/>
    <xdr:sp macro="" textlink="">
      <xdr:nvSpPr>
        <xdr:cNvPr id="342" name="テキスト ボックス 341"/>
        <xdr:cNvSpPr txBox="1"/>
      </xdr:nvSpPr>
      <xdr:spPr>
        <a:xfrm>
          <a:off x="14020800" y="969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155956</xdr:rowOff>
    </xdr:from>
    <xdr:to>
      <xdr:col>64</xdr:col>
      <xdr:colOff>152400</xdr:colOff>
      <xdr:row>58</xdr:row>
      <xdr:rowOff>86106</xdr:rowOff>
    </xdr:to>
    <xdr:sp macro="" textlink="">
      <xdr:nvSpPr>
        <xdr:cNvPr id="343" name="楕円 342"/>
        <xdr:cNvSpPr/>
      </xdr:nvSpPr>
      <xdr:spPr>
        <a:xfrm>
          <a:off x="134620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96283</xdr:rowOff>
    </xdr:from>
    <xdr:ext cx="762000" cy="259045"/>
    <xdr:sp macro="" textlink="">
      <xdr:nvSpPr>
        <xdr:cNvPr id="344" name="テキスト ボックス 343"/>
        <xdr:cNvSpPr txBox="1"/>
      </xdr:nvSpPr>
      <xdr:spPr>
        <a:xfrm>
          <a:off x="13131800"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年度単年度の比率は、元利償還金（定時償還元金）及び準元利償還金（満期一括償還積立金）が増加しているとともに、基準財政需要算入額の減少により、平成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年度単年度の比率と比べ、</a:t>
          </a:r>
          <a:r>
            <a:rPr kumimoji="1" lang="en-US" altLang="ja-JP" sz="1150">
              <a:latin typeface="ＭＳ Ｐゴシック" panose="020B0600070205080204" pitchFamily="50" charset="-128"/>
              <a:ea typeface="ＭＳ Ｐゴシック" panose="020B0600070205080204" pitchFamily="50" charset="-128"/>
            </a:rPr>
            <a:t>0.59</a:t>
          </a:r>
          <a:r>
            <a:rPr kumimoji="1" lang="ja-JP" altLang="en-US" sz="1150">
              <a:latin typeface="ＭＳ Ｐゴシック" panose="020B0600070205080204" pitchFamily="50" charset="-128"/>
              <a:ea typeface="ＭＳ Ｐゴシック" panose="020B0600070205080204" pitchFamily="50" charset="-128"/>
            </a:rPr>
            <a:t>ポイント増加している。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しかし、昨年度の算定に用いられた平成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年度単年度の比率</a:t>
          </a:r>
          <a:r>
            <a:rPr kumimoji="1" lang="en-US" altLang="ja-JP" sz="1150">
              <a:latin typeface="ＭＳ Ｐゴシック" panose="020B0600070205080204" pitchFamily="50" charset="-128"/>
              <a:ea typeface="ＭＳ Ｐゴシック" panose="020B0600070205080204" pitchFamily="50" charset="-128"/>
            </a:rPr>
            <a:t>3.98</a:t>
          </a:r>
          <a:r>
            <a:rPr kumimoji="1" lang="ja-JP" altLang="en-US" sz="1150">
              <a:latin typeface="ＭＳ Ｐゴシック" panose="020B0600070205080204" pitchFamily="50" charset="-128"/>
              <a:ea typeface="ＭＳ Ｐゴシック" panose="020B0600070205080204" pitchFamily="50" charset="-128"/>
            </a:rPr>
            <a:t>％が平成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年度単年度の比率</a:t>
          </a:r>
          <a:r>
            <a:rPr kumimoji="1" lang="en-US" altLang="ja-JP" sz="1150">
              <a:latin typeface="ＭＳ Ｐゴシック" panose="020B0600070205080204" pitchFamily="50" charset="-128"/>
              <a:ea typeface="ＭＳ Ｐゴシック" panose="020B0600070205080204" pitchFamily="50" charset="-128"/>
            </a:rPr>
            <a:t>2.38</a:t>
          </a:r>
          <a:r>
            <a:rPr kumimoji="1" lang="ja-JP" altLang="en-US" sz="1150">
              <a:latin typeface="ＭＳ Ｐゴシック" panose="020B0600070205080204" pitchFamily="50" charset="-128"/>
              <a:ea typeface="ＭＳ Ｐゴシック" panose="020B0600070205080204" pitchFamily="50" charset="-128"/>
            </a:rPr>
            <a:t>％に置き換わったことから、平均値が減少し、類似団体平均</a:t>
          </a:r>
          <a:r>
            <a:rPr kumimoji="1" lang="en-US" altLang="ja-JP" sz="1150">
              <a:latin typeface="ＭＳ Ｐゴシック" panose="020B0600070205080204" pitchFamily="50" charset="-128"/>
              <a:ea typeface="ＭＳ Ｐゴシック" panose="020B0600070205080204" pitchFamily="50" charset="-128"/>
            </a:rPr>
            <a:t>8.0</a:t>
          </a:r>
          <a:r>
            <a:rPr kumimoji="1" lang="ja-JP" altLang="en-US" sz="1150">
              <a:latin typeface="ＭＳ Ｐゴシック" panose="020B0600070205080204" pitchFamily="50" charset="-128"/>
              <a:ea typeface="ＭＳ Ｐゴシック" panose="020B0600070205080204" pitchFamily="50" charset="-128"/>
            </a:rPr>
            <a:t>を下回る</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と類似団体で最も低くなっている。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今後も、本市の将来を見据え、真に必要な分野には積極的に投資を行う一方、世代間の負担の平準化に考慮しつつ、将来世代に過度の負担を残さない財政運営を継続していく。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72672</xdr:rowOff>
    </xdr:from>
    <xdr:to>
      <xdr:col>81</xdr:col>
      <xdr:colOff>44450</xdr:colOff>
      <xdr:row>35</xdr:row>
      <xdr:rowOff>153105</xdr:rowOff>
    </xdr:to>
    <xdr:cxnSp macro="">
      <xdr:nvCxnSpPr>
        <xdr:cNvPr id="379" name="直線コネクタ 378"/>
        <xdr:cNvCxnSpPr/>
      </xdr:nvCxnSpPr>
      <xdr:spPr>
        <a:xfrm flipV="1">
          <a:off x="16179800" y="607342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153105</xdr:rowOff>
    </xdr:from>
    <xdr:to>
      <xdr:col>77</xdr:col>
      <xdr:colOff>44450</xdr:colOff>
      <xdr:row>36</xdr:row>
      <xdr:rowOff>102305</xdr:rowOff>
    </xdr:to>
    <xdr:cxnSp macro="">
      <xdr:nvCxnSpPr>
        <xdr:cNvPr id="382" name="直線コネクタ 381"/>
        <xdr:cNvCxnSpPr/>
      </xdr:nvCxnSpPr>
      <xdr:spPr>
        <a:xfrm flipV="1">
          <a:off x="15290800" y="61538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102305</xdr:rowOff>
    </xdr:from>
    <xdr:to>
      <xdr:col>72</xdr:col>
      <xdr:colOff>203200</xdr:colOff>
      <xdr:row>37</xdr:row>
      <xdr:rowOff>91722</xdr:rowOff>
    </xdr:to>
    <xdr:cxnSp macro="">
      <xdr:nvCxnSpPr>
        <xdr:cNvPr id="385" name="直線コネクタ 384"/>
        <xdr:cNvCxnSpPr/>
      </xdr:nvCxnSpPr>
      <xdr:spPr>
        <a:xfrm flipV="1">
          <a:off x="14401800" y="62745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91722</xdr:rowOff>
    </xdr:from>
    <xdr:to>
      <xdr:col>68</xdr:col>
      <xdr:colOff>152400</xdr:colOff>
      <xdr:row>38</xdr:row>
      <xdr:rowOff>54328</xdr:rowOff>
    </xdr:to>
    <xdr:cxnSp macro="">
      <xdr:nvCxnSpPr>
        <xdr:cNvPr id="388" name="直線コネクタ 387"/>
        <xdr:cNvCxnSpPr/>
      </xdr:nvCxnSpPr>
      <xdr:spPr>
        <a:xfrm flipV="1">
          <a:off x="13512800" y="64353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21872</xdr:rowOff>
    </xdr:from>
    <xdr:to>
      <xdr:col>81</xdr:col>
      <xdr:colOff>95250</xdr:colOff>
      <xdr:row>35</xdr:row>
      <xdr:rowOff>123472</xdr:rowOff>
    </xdr:to>
    <xdr:sp macro="" textlink="">
      <xdr:nvSpPr>
        <xdr:cNvPr id="398" name="楕円 397"/>
        <xdr:cNvSpPr/>
      </xdr:nvSpPr>
      <xdr:spPr>
        <a:xfrm>
          <a:off x="16967200" y="6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114599</xdr:rowOff>
    </xdr:from>
    <xdr:ext cx="762000" cy="259045"/>
    <xdr:sp macro="" textlink="">
      <xdr:nvSpPr>
        <xdr:cNvPr id="399" name="公債費負担の状況該当値テキスト"/>
        <xdr:cNvSpPr txBox="1"/>
      </xdr:nvSpPr>
      <xdr:spPr>
        <a:xfrm>
          <a:off x="17106900" y="594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102305</xdr:rowOff>
    </xdr:from>
    <xdr:to>
      <xdr:col>77</xdr:col>
      <xdr:colOff>95250</xdr:colOff>
      <xdr:row>36</xdr:row>
      <xdr:rowOff>32455</xdr:rowOff>
    </xdr:to>
    <xdr:sp macro="" textlink="">
      <xdr:nvSpPr>
        <xdr:cNvPr id="400" name="楕円 399"/>
        <xdr:cNvSpPr/>
      </xdr:nvSpPr>
      <xdr:spPr>
        <a:xfrm>
          <a:off x="16129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42632</xdr:rowOff>
    </xdr:from>
    <xdr:ext cx="736600" cy="259045"/>
    <xdr:sp macro="" textlink="">
      <xdr:nvSpPr>
        <xdr:cNvPr id="401" name="テキスト ボックス 400"/>
        <xdr:cNvSpPr txBox="1"/>
      </xdr:nvSpPr>
      <xdr:spPr>
        <a:xfrm>
          <a:off x="15798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51505</xdr:rowOff>
    </xdr:from>
    <xdr:to>
      <xdr:col>73</xdr:col>
      <xdr:colOff>44450</xdr:colOff>
      <xdr:row>36</xdr:row>
      <xdr:rowOff>153105</xdr:rowOff>
    </xdr:to>
    <xdr:sp macro="" textlink="">
      <xdr:nvSpPr>
        <xdr:cNvPr id="402" name="楕円 401"/>
        <xdr:cNvSpPr/>
      </xdr:nvSpPr>
      <xdr:spPr>
        <a:xfrm>
          <a:off x="15240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163282</xdr:rowOff>
    </xdr:from>
    <xdr:ext cx="762000" cy="259045"/>
    <xdr:sp macro="" textlink="">
      <xdr:nvSpPr>
        <xdr:cNvPr id="403" name="テキスト ボックス 402"/>
        <xdr:cNvSpPr txBox="1"/>
      </xdr:nvSpPr>
      <xdr:spPr>
        <a:xfrm>
          <a:off x="14909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40922</xdr:rowOff>
    </xdr:from>
    <xdr:to>
      <xdr:col>68</xdr:col>
      <xdr:colOff>203200</xdr:colOff>
      <xdr:row>37</xdr:row>
      <xdr:rowOff>142522</xdr:rowOff>
    </xdr:to>
    <xdr:sp macro="" textlink="">
      <xdr:nvSpPr>
        <xdr:cNvPr id="404" name="楕円 403"/>
        <xdr:cNvSpPr/>
      </xdr:nvSpPr>
      <xdr:spPr>
        <a:xfrm>
          <a:off x="143510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152699</xdr:rowOff>
    </xdr:from>
    <xdr:ext cx="762000" cy="259045"/>
    <xdr:sp macro="" textlink="">
      <xdr:nvSpPr>
        <xdr:cNvPr id="405" name="テキスト ボックス 404"/>
        <xdr:cNvSpPr txBox="1"/>
      </xdr:nvSpPr>
      <xdr:spPr>
        <a:xfrm>
          <a:off x="14020800" y="61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3528</xdr:rowOff>
    </xdr:from>
    <xdr:to>
      <xdr:col>64</xdr:col>
      <xdr:colOff>152400</xdr:colOff>
      <xdr:row>38</xdr:row>
      <xdr:rowOff>105128</xdr:rowOff>
    </xdr:to>
    <xdr:sp macro="" textlink="">
      <xdr:nvSpPr>
        <xdr:cNvPr id="406" name="楕円 405"/>
        <xdr:cNvSpPr/>
      </xdr:nvSpPr>
      <xdr:spPr>
        <a:xfrm>
          <a:off x="13462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115305</xdr:rowOff>
    </xdr:from>
    <xdr:ext cx="762000" cy="259045"/>
    <xdr:sp macro="" textlink="">
      <xdr:nvSpPr>
        <xdr:cNvPr id="407" name="テキスト ボックス 406"/>
        <xdr:cNvSpPr txBox="1"/>
      </xdr:nvSpPr>
      <xdr:spPr>
        <a:xfrm>
          <a:off x="13131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元利償還に対する繰入見込の減による公営企業債等繰入見込額の減により、類似団体平均</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位となっている。  </a:t>
          </a:r>
        </a:p>
        <a:p>
          <a:r>
            <a:rPr kumimoji="1" lang="ja-JP" altLang="en-US" sz="1300">
              <a:latin typeface="ＭＳ Ｐゴシック" panose="020B0600070205080204" pitchFamily="50" charset="-128"/>
              <a:ea typeface="ＭＳ Ｐゴシック" panose="020B0600070205080204" pitchFamily="50" charset="-128"/>
            </a:rPr>
            <a:t>　 今後も、本市の将来を見据えた真に必要な分野には積極的に投資を行う一方、世代間の負担の平準化を考慮しつつ、将来世代に過度の負担を残さない財政運営を継続していく。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88350</xdr:rowOff>
    </xdr:from>
    <xdr:to>
      <xdr:col>81</xdr:col>
      <xdr:colOff>44450</xdr:colOff>
      <xdr:row>16</xdr:row>
      <xdr:rowOff>140631</xdr:rowOff>
    </xdr:to>
    <xdr:cxnSp macro="">
      <xdr:nvCxnSpPr>
        <xdr:cNvPr id="441" name="直線コネクタ 440"/>
        <xdr:cNvCxnSpPr/>
      </xdr:nvCxnSpPr>
      <xdr:spPr>
        <a:xfrm flipV="1">
          <a:off x="16179800" y="2831550"/>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102023</xdr:rowOff>
    </xdr:from>
    <xdr:to>
      <xdr:col>77</xdr:col>
      <xdr:colOff>44450</xdr:colOff>
      <xdr:row>16</xdr:row>
      <xdr:rowOff>140631</xdr:rowOff>
    </xdr:to>
    <xdr:cxnSp macro="">
      <xdr:nvCxnSpPr>
        <xdr:cNvPr id="444" name="直線コネクタ 443"/>
        <xdr:cNvCxnSpPr/>
      </xdr:nvCxnSpPr>
      <xdr:spPr>
        <a:xfrm>
          <a:off x="15290800" y="284522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102023</xdr:rowOff>
    </xdr:from>
    <xdr:to>
      <xdr:col>72</xdr:col>
      <xdr:colOff>203200</xdr:colOff>
      <xdr:row>16</xdr:row>
      <xdr:rowOff>124545</xdr:rowOff>
    </xdr:to>
    <xdr:cxnSp macro="">
      <xdr:nvCxnSpPr>
        <xdr:cNvPr id="447" name="直線コネクタ 446"/>
        <xdr:cNvCxnSpPr/>
      </xdr:nvCxnSpPr>
      <xdr:spPr>
        <a:xfrm flipV="1">
          <a:off x="14401800" y="284522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124545</xdr:rowOff>
    </xdr:from>
    <xdr:to>
      <xdr:col>68</xdr:col>
      <xdr:colOff>152400</xdr:colOff>
      <xdr:row>17</xdr:row>
      <xdr:rowOff>35941</xdr:rowOff>
    </xdr:to>
    <xdr:cxnSp macro="">
      <xdr:nvCxnSpPr>
        <xdr:cNvPr id="450" name="直線コネクタ 449"/>
        <xdr:cNvCxnSpPr/>
      </xdr:nvCxnSpPr>
      <xdr:spPr>
        <a:xfrm flipV="1">
          <a:off x="13512800" y="2867745"/>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37550</xdr:rowOff>
    </xdr:from>
    <xdr:to>
      <xdr:col>81</xdr:col>
      <xdr:colOff>95250</xdr:colOff>
      <xdr:row>16</xdr:row>
      <xdr:rowOff>139150</xdr:rowOff>
    </xdr:to>
    <xdr:sp macro="" textlink="">
      <xdr:nvSpPr>
        <xdr:cNvPr id="460" name="楕円 459"/>
        <xdr:cNvSpPr/>
      </xdr:nvSpPr>
      <xdr:spPr>
        <a:xfrm>
          <a:off x="169672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54077</xdr:rowOff>
    </xdr:from>
    <xdr:ext cx="762000" cy="259045"/>
    <xdr:sp macro="" textlink="">
      <xdr:nvSpPr>
        <xdr:cNvPr id="461" name="将来負担の状況該当値テキスト"/>
        <xdr:cNvSpPr txBox="1"/>
      </xdr:nvSpPr>
      <xdr:spPr>
        <a:xfrm>
          <a:off x="171069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89831</xdr:rowOff>
    </xdr:from>
    <xdr:to>
      <xdr:col>77</xdr:col>
      <xdr:colOff>95250</xdr:colOff>
      <xdr:row>17</xdr:row>
      <xdr:rowOff>19981</xdr:rowOff>
    </xdr:to>
    <xdr:sp macro="" textlink="">
      <xdr:nvSpPr>
        <xdr:cNvPr id="462" name="楕円 461"/>
        <xdr:cNvSpPr/>
      </xdr:nvSpPr>
      <xdr:spPr>
        <a:xfrm>
          <a:off x="16129000" y="2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30158</xdr:rowOff>
    </xdr:from>
    <xdr:ext cx="736600" cy="259045"/>
    <xdr:sp macro="" textlink="">
      <xdr:nvSpPr>
        <xdr:cNvPr id="463" name="テキスト ボックス 462"/>
        <xdr:cNvSpPr txBox="1"/>
      </xdr:nvSpPr>
      <xdr:spPr>
        <a:xfrm>
          <a:off x="15798800" y="260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51223</xdr:rowOff>
    </xdr:from>
    <xdr:to>
      <xdr:col>73</xdr:col>
      <xdr:colOff>44450</xdr:colOff>
      <xdr:row>16</xdr:row>
      <xdr:rowOff>152823</xdr:rowOff>
    </xdr:to>
    <xdr:sp macro="" textlink="">
      <xdr:nvSpPr>
        <xdr:cNvPr id="464" name="楕円 463"/>
        <xdr:cNvSpPr/>
      </xdr:nvSpPr>
      <xdr:spPr>
        <a:xfrm>
          <a:off x="15240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163000</xdr:rowOff>
    </xdr:from>
    <xdr:ext cx="762000" cy="259045"/>
    <xdr:sp macro="" textlink="">
      <xdr:nvSpPr>
        <xdr:cNvPr id="465" name="テキスト ボックス 464"/>
        <xdr:cNvSpPr txBox="1"/>
      </xdr:nvSpPr>
      <xdr:spPr>
        <a:xfrm>
          <a:off x="14909800" y="256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73745</xdr:rowOff>
    </xdr:from>
    <xdr:to>
      <xdr:col>68</xdr:col>
      <xdr:colOff>203200</xdr:colOff>
      <xdr:row>17</xdr:row>
      <xdr:rowOff>3895</xdr:rowOff>
    </xdr:to>
    <xdr:sp macro="" textlink="">
      <xdr:nvSpPr>
        <xdr:cNvPr id="466" name="楕円 465"/>
        <xdr:cNvSpPr/>
      </xdr:nvSpPr>
      <xdr:spPr>
        <a:xfrm>
          <a:off x="14351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14072</xdr:rowOff>
    </xdr:from>
    <xdr:ext cx="762000" cy="259045"/>
    <xdr:sp macro="" textlink="">
      <xdr:nvSpPr>
        <xdr:cNvPr id="467" name="テキスト ボックス 466"/>
        <xdr:cNvSpPr txBox="1"/>
      </xdr:nvSpPr>
      <xdr:spPr>
        <a:xfrm>
          <a:off x="14020800" y="258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156591</xdr:rowOff>
    </xdr:from>
    <xdr:to>
      <xdr:col>64</xdr:col>
      <xdr:colOff>152400</xdr:colOff>
      <xdr:row>17</xdr:row>
      <xdr:rowOff>86741</xdr:rowOff>
    </xdr:to>
    <xdr:sp macro="" textlink="">
      <xdr:nvSpPr>
        <xdr:cNvPr id="468" name="楕円 467"/>
        <xdr:cNvSpPr/>
      </xdr:nvSpPr>
      <xdr:spPr>
        <a:xfrm>
          <a:off x="13462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96918</xdr:rowOff>
    </xdr:from>
    <xdr:ext cx="762000" cy="259045"/>
    <xdr:sp macro="" textlink="">
      <xdr:nvSpPr>
        <xdr:cNvPr id="469" name="テキスト ボックス 468"/>
        <xdr:cNvSpPr txBox="1"/>
      </xdr:nvSpPr>
      <xdr:spPr>
        <a:xfrm>
          <a:off x="13131800" y="266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2015</a:t>
          </a:r>
          <a:r>
            <a:rPr kumimoji="1" lang="ja-JP" altLang="en-US" sz="1300">
              <a:latin typeface="ＭＳ Ｐゴシック" panose="020B0600070205080204" pitchFamily="50" charset="-128"/>
              <a:ea typeface="ＭＳ Ｐゴシック" panose="020B0600070205080204" pitchFamily="50" charset="-128"/>
            </a:rPr>
            <a:t>における行財政運営の方針等に基づき、人件費の見直しを進めた結果、類似団体平均</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今後も、限られた人材の効率的・効果的な職員配置を行うとともに人事委員会勧告の状況を注視し、より適正な人件費になるよう努めていく。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85852</xdr:rowOff>
    </xdr:from>
    <xdr:to>
      <xdr:col>24</xdr:col>
      <xdr:colOff>25400</xdr:colOff>
      <xdr:row>41</xdr:row>
      <xdr:rowOff>115570</xdr:rowOff>
    </xdr:to>
    <xdr:cxnSp macro="">
      <xdr:nvCxnSpPr>
        <xdr:cNvPr id="59" name="直線コネクタ 58"/>
        <xdr:cNvCxnSpPr/>
      </xdr:nvCxnSpPr>
      <xdr:spPr>
        <a:xfrm flipV="1">
          <a:off x="4826000" y="6258052"/>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87647</xdr:rowOff>
    </xdr:from>
    <xdr:ext cx="762000" cy="259045"/>
    <xdr:sp macro="" textlink="">
      <xdr:nvSpPr>
        <xdr:cNvPr id="60" name="人件費最小値テキスト"/>
        <xdr:cNvSpPr txBox="1"/>
      </xdr:nvSpPr>
      <xdr:spPr>
        <a:xfrm>
          <a:off x="4914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115570</xdr:rowOff>
    </xdr:from>
    <xdr:to>
      <xdr:col>24</xdr:col>
      <xdr:colOff>114300</xdr:colOff>
      <xdr:row>41</xdr:row>
      <xdr:rowOff>115570</xdr:rowOff>
    </xdr:to>
    <xdr:cxnSp macro="">
      <xdr:nvCxnSpPr>
        <xdr:cNvPr id="61" name="直線コネクタ 60"/>
        <xdr:cNvCxnSpPr/>
      </xdr:nvCxnSpPr>
      <xdr:spPr>
        <a:xfrm>
          <a:off x="4737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779</xdr:rowOff>
    </xdr:from>
    <xdr:ext cx="762000" cy="259045"/>
    <xdr:sp macro="" textlink="">
      <xdr:nvSpPr>
        <xdr:cNvPr id="62" name="人件費最大値テキスト"/>
        <xdr:cNvSpPr txBox="1"/>
      </xdr:nvSpPr>
      <xdr:spPr>
        <a:xfrm>
          <a:off x="4914900" y="60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85852</xdr:rowOff>
    </xdr:from>
    <xdr:to>
      <xdr:col>24</xdr:col>
      <xdr:colOff>114300</xdr:colOff>
      <xdr:row>36</xdr:row>
      <xdr:rowOff>85852</xdr:rowOff>
    </xdr:to>
    <xdr:cxnSp macro="">
      <xdr:nvCxnSpPr>
        <xdr:cNvPr id="63" name="直線コネクタ 62"/>
        <xdr:cNvCxnSpPr/>
      </xdr:nvCxnSpPr>
      <xdr:spPr>
        <a:xfrm>
          <a:off x="4737100" y="625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14986</xdr:rowOff>
    </xdr:to>
    <xdr:cxnSp macro="">
      <xdr:nvCxnSpPr>
        <xdr:cNvPr id="64" name="直線コネクタ 63"/>
        <xdr:cNvCxnSpPr/>
      </xdr:nvCxnSpPr>
      <xdr:spPr>
        <a:xfrm flipV="1">
          <a:off x="3987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4843</xdr:rowOff>
    </xdr:from>
    <xdr:ext cx="762000" cy="259045"/>
    <xdr:sp macro="" textlink="">
      <xdr:nvSpPr>
        <xdr:cNvPr id="65" name="人件費平均値テキスト"/>
        <xdr:cNvSpPr txBox="1"/>
      </xdr:nvSpPr>
      <xdr:spPr>
        <a:xfrm>
          <a:off x="4914900" y="6691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66" name="フローチャート: 判断 65"/>
        <xdr:cNvSpPr/>
      </xdr:nvSpPr>
      <xdr:spPr>
        <a:xfrm>
          <a:off x="47752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131572</xdr:rowOff>
    </xdr:from>
    <xdr:to>
      <xdr:col>19</xdr:col>
      <xdr:colOff>187325</xdr:colOff>
      <xdr:row>37</xdr:row>
      <xdr:rowOff>14986</xdr:rowOff>
    </xdr:to>
    <xdr:cxnSp macro="">
      <xdr:nvCxnSpPr>
        <xdr:cNvPr id="67" name="直線コネクタ 66"/>
        <xdr:cNvCxnSpPr/>
      </xdr:nvCxnSpPr>
      <xdr:spPr>
        <a:xfrm>
          <a:off x="3098800" y="5617972"/>
          <a:ext cx="889000" cy="7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51054</xdr:rowOff>
    </xdr:from>
    <xdr:to>
      <xdr:col>20</xdr:col>
      <xdr:colOff>38100</xdr:colOff>
      <xdr:row>39</xdr:row>
      <xdr:rowOff>152654</xdr:rowOff>
    </xdr:to>
    <xdr:sp macro="" textlink="">
      <xdr:nvSpPr>
        <xdr:cNvPr id="68" name="フローチャート: 判断 67"/>
        <xdr:cNvSpPr/>
      </xdr:nvSpPr>
      <xdr:spPr>
        <a:xfrm>
          <a:off x="3937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69" name="テキスト ボックス 68"/>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131572</xdr:rowOff>
    </xdr:from>
    <xdr:to>
      <xdr:col>15</xdr:col>
      <xdr:colOff>98425</xdr:colOff>
      <xdr:row>33</xdr:row>
      <xdr:rowOff>5842</xdr:rowOff>
    </xdr:to>
    <xdr:cxnSp macro="">
      <xdr:nvCxnSpPr>
        <xdr:cNvPr id="70" name="直線コネクタ 69"/>
        <xdr:cNvCxnSpPr/>
      </xdr:nvCxnSpPr>
      <xdr:spPr>
        <a:xfrm flipV="1">
          <a:off x="2209800" y="5617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5334</xdr:rowOff>
    </xdr:from>
    <xdr:to>
      <xdr:col>15</xdr:col>
      <xdr:colOff>149225</xdr:colOff>
      <xdr:row>35</xdr:row>
      <xdr:rowOff>106934</xdr:rowOff>
    </xdr:to>
    <xdr:sp macro="" textlink="">
      <xdr:nvSpPr>
        <xdr:cNvPr id="71" name="フローチャート: 判断 70"/>
        <xdr:cNvSpPr/>
      </xdr:nvSpPr>
      <xdr:spPr>
        <a:xfrm>
          <a:off x="3048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91711</xdr:rowOff>
    </xdr:from>
    <xdr:ext cx="762000" cy="259045"/>
    <xdr:sp macro="" textlink="">
      <xdr:nvSpPr>
        <xdr:cNvPr id="72" name="テキスト ボックス 71"/>
        <xdr:cNvSpPr txBox="1"/>
      </xdr:nvSpPr>
      <xdr:spPr>
        <a:xfrm>
          <a:off x="2717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xdr:rowOff>
    </xdr:from>
    <xdr:to>
      <xdr:col>11</xdr:col>
      <xdr:colOff>9525</xdr:colOff>
      <xdr:row>33</xdr:row>
      <xdr:rowOff>5842</xdr:rowOff>
    </xdr:to>
    <xdr:cxnSp macro="">
      <xdr:nvCxnSpPr>
        <xdr:cNvPr id="73" name="直線コネクタ 72"/>
        <xdr:cNvCxnSpPr/>
      </xdr:nvCxnSpPr>
      <xdr:spPr>
        <a:xfrm>
          <a:off x="1320800" y="5663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140208</xdr:rowOff>
    </xdr:from>
    <xdr:to>
      <xdr:col>11</xdr:col>
      <xdr:colOff>60325</xdr:colOff>
      <xdr:row>35</xdr:row>
      <xdr:rowOff>70358</xdr:rowOff>
    </xdr:to>
    <xdr:sp macro="" textlink="">
      <xdr:nvSpPr>
        <xdr:cNvPr id="74" name="フローチャート: 判断 73"/>
        <xdr:cNvSpPr/>
      </xdr:nvSpPr>
      <xdr:spPr>
        <a:xfrm>
          <a:off x="2159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55135</xdr:rowOff>
    </xdr:from>
    <xdr:ext cx="762000" cy="259045"/>
    <xdr:sp macro="" textlink="">
      <xdr:nvSpPr>
        <xdr:cNvPr id="75" name="テキスト ボックス 74"/>
        <xdr:cNvSpPr txBox="1"/>
      </xdr:nvSpPr>
      <xdr:spPr>
        <a:xfrm>
          <a:off x="1828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76" name="フローチャート: 判断 75"/>
        <xdr:cNvSpPr/>
      </xdr:nvSpPr>
      <xdr:spPr>
        <a:xfrm>
          <a:off x="1270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91711</xdr:rowOff>
    </xdr:from>
    <xdr:ext cx="762000" cy="259045"/>
    <xdr:sp macro="" textlink="">
      <xdr:nvSpPr>
        <xdr:cNvPr id="77" name="テキスト ボックス 76"/>
        <xdr:cNvSpPr txBox="1"/>
      </xdr:nvSpPr>
      <xdr:spPr>
        <a:xfrm>
          <a:off x="939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16781</xdr:rowOff>
    </xdr:from>
    <xdr:ext cx="762000" cy="259045"/>
    <xdr:sp macro="" textlink="">
      <xdr:nvSpPr>
        <xdr:cNvPr id="84" name="人件費該当値テキスト"/>
        <xdr:cNvSpPr txBox="1"/>
      </xdr:nvSpPr>
      <xdr:spPr>
        <a:xfrm>
          <a:off x="4914900" y="618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80772</xdr:rowOff>
    </xdr:from>
    <xdr:to>
      <xdr:col>15</xdr:col>
      <xdr:colOff>149225</xdr:colOff>
      <xdr:row>33</xdr:row>
      <xdr:rowOff>10922</xdr:rowOff>
    </xdr:to>
    <xdr:sp macro="" textlink="">
      <xdr:nvSpPr>
        <xdr:cNvPr id="87" name="楕円 86"/>
        <xdr:cNvSpPr/>
      </xdr:nvSpPr>
      <xdr:spPr>
        <a:xfrm>
          <a:off x="3048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21099</xdr:rowOff>
    </xdr:from>
    <xdr:ext cx="762000" cy="259045"/>
    <xdr:sp macro="" textlink="">
      <xdr:nvSpPr>
        <xdr:cNvPr id="88" name="テキスト ボックス 87"/>
        <xdr:cNvSpPr txBox="1"/>
      </xdr:nvSpPr>
      <xdr:spPr>
        <a:xfrm>
          <a:off x="2717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126492</xdr:rowOff>
    </xdr:from>
    <xdr:to>
      <xdr:col>11</xdr:col>
      <xdr:colOff>60325</xdr:colOff>
      <xdr:row>33</xdr:row>
      <xdr:rowOff>56642</xdr:rowOff>
    </xdr:to>
    <xdr:sp macro="" textlink="">
      <xdr:nvSpPr>
        <xdr:cNvPr id="89" name="楕円 88"/>
        <xdr:cNvSpPr/>
      </xdr:nvSpPr>
      <xdr:spPr>
        <a:xfrm>
          <a:off x="2159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66819</xdr:rowOff>
    </xdr:from>
    <xdr:ext cx="762000" cy="259045"/>
    <xdr:sp macro="" textlink="">
      <xdr:nvSpPr>
        <xdr:cNvPr id="90" name="テキスト ボックス 89"/>
        <xdr:cNvSpPr txBox="1"/>
      </xdr:nvSpPr>
      <xdr:spPr>
        <a:xfrm>
          <a:off x="1828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126492</xdr:rowOff>
    </xdr:from>
    <xdr:to>
      <xdr:col>6</xdr:col>
      <xdr:colOff>171450</xdr:colOff>
      <xdr:row>33</xdr:row>
      <xdr:rowOff>56642</xdr:rowOff>
    </xdr:to>
    <xdr:sp macro="" textlink="">
      <xdr:nvSpPr>
        <xdr:cNvPr id="91" name="楕円 90"/>
        <xdr:cNvSpPr/>
      </xdr:nvSpPr>
      <xdr:spPr>
        <a:xfrm>
          <a:off x="1270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66819</xdr:rowOff>
    </xdr:from>
    <xdr:ext cx="762000" cy="259045"/>
    <xdr:sp macro="" textlink="">
      <xdr:nvSpPr>
        <xdr:cNvPr id="92" name="テキスト ボックス 91"/>
        <xdr:cNvSpPr txBox="1"/>
      </xdr:nvSpPr>
      <xdr:spPr>
        <a:xfrm>
          <a:off x="939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物件費は、札幌市民交流プラザの開設に向けた準備や開設後の運営管理費等により平成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億円の増となっているが、類似団体平均</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と同値であり、また類似団体中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0" name="直線コネクタ 119"/>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3"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4" name="直線コネクタ 123"/>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44450</xdr:rowOff>
    </xdr:to>
    <xdr:cxnSp macro="">
      <xdr:nvCxnSpPr>
        <xdr:cNvPr id="125" name="直線コネクタ 124"/>
        <xdr:cNvCxnSpPr/>
      </xdr:nvCxnSpPr>
      <xdr:spPr>
        <a:xfrm>
          <a:off x="15671800" y="288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6"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7" name="フローチャート: 判断 126"/>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158750</xdr:rowOff>
    </xdr:to>
    <xdr:cxnSp macro="">
      <xdr:nvCxnSpPr>
        <xdr:cNvPr id="128" name="直線コネクタ 127"/>
        <xdr:cNvCxnSpPr/>
      </xdr:nvCxnSpPr>
      <xdr:spPr>
        <a:xfrm flipV="1">
          <a:off x="14782800" y="288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158750</xdr:rowOff>
    </xdr:to>
    <xdr:cxnSp macro="">
      <xdr:nvCxnSpPr>
        <xdr:cNvPr id="131" name="直線コネクタ 130"/>
        <xdr:cNvCxnSpPr/>
      </xdr:nvCxnSpPr>
      <xdr:spPr>
        <a:xfrm>
          <a:off x="13893800" y="294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2" name="フローチャート: 判断 131"/>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3" name="テキスト ボックス 13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31750</xdr:rowOff>
    </xdr:to>
    <xdr:cxnSp macro="">
      <xdr:nvCxnSpPr>
        <xdr:cNvPr id="134" name="直線コネクタ 133"/>
        <xdr:cNvCxnSpPr/>
      </xdr:nvCxnSpPr>
      <xdr:spPr>
        <a:xfrm>
          <a:off x="13004800" y="293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5" name="フローチャート: 判断 134"/>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6" name="テキスト ボックス 135"/>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38" name="テキスト ボックス 137"/>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5"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6" name="楕円 145"/>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7" name="テキスト ボックス 146"/>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48" name="楕円 147"/>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1" name="テキスト ボックス 150"/>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2" name="楕円 151"/>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3" name="テキスト ボックス 152"/>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位となっている。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億円の増となっているが、近年の高齢化等による社会福祉費、児童福祉費の増加傾向に変化が見られず、高い水準で推移している（扶助費は平成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億円の増）。</a:t>
          </a:r>
        </a:p>
        <a:p>
          <a:r>
            <a:rPr kumimoji="1" lang="ja-JP" altLang="en-US" sz="1300">
              <a:latin typeface="ＭＳ Ｐゴシック" panose="020B0600070205080204" pitchFamily="50" charset="-128"/>
              <a:ea typeface="ＭＳ Ｐゴシック" panose="020B0600070205080204" pitchFamily="50" charset="-128"/>
            </a:rPr>
            <a:t>　今後も、少子化等への対応のため、財政需要はさらに拡大することが想定されるが、持続可能な財政運営に努めていく。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3" name="直線コネクタ 182"/>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59</xdr:row>
      <xdr:rowOff>118835</xdr:rowOff>
    </xdr:to>
    <xdr:cxnSp macro="">
      <xdr:nvCxnSpPr>
        <xdr:cNvPr id="188" name="直線コネクタ 187"/>
        <xdr:cNvCxnSpPr/>
      </xdr:nvCxnSpPr>
      <xdr:spPr>
        <a:xfrm>
          <a:off x="3987800" y="1000578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89"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0" name="フローチャート: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60</xdr:row>
      <xdr:rowOff>45357</xdr:rowOff>
    </xdr:to>
    <xdr:cxnSp macro="">
      <xdr:nvCxnSpPr>
        <xdr:cNvPr id="191" name="直線コネクタ 190"/>
        <xdr:cNvCxnSpPr/>
      </xdr:nvCxnSpPr>
      <xdr:spPr>
        <a:xfrm flipV="1">
          <a:off x="3098800" y="100057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2" name="フローチャート: 判断 191"/>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3" name="テキスト ボックス 192"/>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60</xdr:row>
      <xdr:rowOff>45357</xdr:rowOff>
    </xdr:to>
    <xdr:cxnSp macro="">
      <xdr:nvCxnSpPr>
        <xdr:cNvPr id="194" name="直線コネクタ 193"/>
        <xdr:cNvCxnSpPr/>
      </xdr:nvCxnSpPr>
      <xdr:spPr>
        <a:xfrm>
          <a:off x="2209800" y="10169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29028</xdr:rowOff>
    </xdr:to>
    <xdr:cxnSp macro="">
      <xdr:nvCxnSpPr>
        <xdr:cNvPr id="197" name="直線コネクタ 196"/>
        <xdr:cNvCxnSpPr/>
      </xdr:nvCxnSpPr>
      <xdr:spPr>
        <a:xfrm flipV="1">
          <a:off x="1320800" y="101690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198" name="フローチャート: 判断 197"/>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199" name="テキスト ボックス 198"/>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0" name="フローチャート: 判断 199"/>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1" name="テキスト ボックス 200"/>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7" name="楕円 206"/>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08"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9" name="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1" name="楕円 210"/>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2" name="テキスト ボックス 211"/>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3" name="楕円 212"/>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4" name="テキスト ボックス 213"/>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5" name="楕円 214"/>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6" name="テキスト ボックス 215"/>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類似団体ではほとんど行われていない除雪費（平成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年度決算から順に</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億円）が含まれていることや、国民健康保険会計・介護保険会計への繰出金、後期高齢者療養給付費負担金等の増加等により類似団体の中で最も高い比率となっている。</a:t>
          </a:r>
        </a:p>
        <a:p>
          <a:r>
            <a:rPr kumimoji="1" lang="ja-JP" altLang="en-US" sz="1300">
              <a:latin typeface="ＭＳ Ｐゴシック" panose="020B0600070205080204" pitchFamily="50" charset="-128"/>
              <a:ea typeface="ＭＳ Ｐゴシック" panose="020B0600070205080204" pitchFamily="50" charset="-128"/>
            </a:rPr>
            <a:t>　今後も労務単価の増などにより、この傾向は続くことが見込まれるため、引き続き事業の見直し等により、経費の縮減に努めていく。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59</xdr:row>
      <xdr:rowOff>118835</xdr:rowOff>
    </xdr:to>
    <xdr:cxnSp macro="">
      <xdr:nvCxnSpPr>
        <xdr:cNvPr id="246" name="直線コネクタ 245"/>
        <xdr:cNvCxnSpPr/>
      </xdr:nvCxnSpPr>
      <xdr:spPr>
        <a:xfrm flipV="1">
          <a:off x="16510000" y="9042400"/>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90912</xdr:rowOff>
    </xdr:from>
    <xdr:ext cx="762000" cy="259045"/>
    <xdr:sp macro="" textlink="">
      <xdr:nvSpPr>
        <xdr:cNvPr id="247" name="その他最小値テキスト"/>
        <xdr:cNvSpPr txBox="1"/>
      </xdr:nvSpPr>
      <xdr:spPr>
        <a:xfrm>
          <a:off x="1659890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118835</xdr:rowOff>
    </xdr:from>
    <xdr:to>
      <xdr:col>82</xdr:col>
      <xdr:colOff>196850</xdr:colOff>
      <xdr:row>59</xdr:row>
      <xdr:rowOff>118835</xdr:rowOff>
    </xdr:to>
    <xdr:cxnSp macro="">
      <xdr:nvCxnSpPr>
        <xdr:cNvPr id="248" name="直線コネクタ 247"/>
        <xdr:cNvCxnSpPr/>
      </xdr:nvCxnSpPr>
      <xdr:spPr>
        <a:xfrm>
          <a:off x="16421100" y="1023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59</xdr:row>
      <xdr:rowOff>118835</xdr:rowOff>
    </xdr:to>
    <xdr:cxnSp macro="">
      <xdr:nvCxnSpPr>
        <xdr:cNvPr id="251" name="直線コネクタ 250"/>
        <xdr:cNvCxnSpPr/>
      </xdr:nvCxnSpPr>
      <xdr:spPr>
        <a:xfrm>
          <a:off x="15671800" y="102180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19249</xdr:rowOff>
    </xdr:from>
    <xdr:ext cx="762000" cy="259045"/>
    <xdr:sp macro="" textlink="">
      <xdr:nvSpPr>
        <xdr:cNvPr id="252" name="その他平均値テキスト"/>
        <xdr:cNvSpPr txBox="1"/>
      </xdr:nvSpPr>
      <xdr:spPr>
        <a:xfrm>
          <a:off x="16598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53" name="フローチャート: 判断 252"/>
        <xdr:cNvSpPr/>
      </xdr:nvSpPr>
      <xdr:spPr>
        <a:xfrm>
          <a:off x="16459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61</xdr:row>
      <xdr:rowOff>86178</xdr:rowOff>
    </xdr:to>
    <xdr:cxnSp macro="">
      <xdr:nvCxnSpPr>
        <xdr:cNvPr id="254" name="直線コネクタ 253"/>
        <xdr:cNvCxnSpPr/>
      </xdr:nvCxnSpPr>
      <xdr:spPr>
        <a:xfrm flipV="1">
          <a:off x="14782800" y="102180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141515</xdr:rowOff>
    </xdr:from>
    <xdr:to>
      <xdr:col>78</xdr:col>
      <xdr:colOff>120650</xdr:colOff>
      <xdr:row>55</xdr:row>
      <xdr:rowOff>71665</xdr:rowOff>
    </xdr:to>
    <xdr:sp macro="" textlink="">
      <xdr:nvSpPr>
        <xdr:cNvPr id="255" name="フローチャート: 判断 254"/>
        <xdr:cNvSpPr/>
      </xdr:nvSpPr>
      <xdr:spPr>
        <a:xfrm>
          <a:off x="15621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56" name="テキスト ボックス 255"/>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167822</xdr:rowOff>
    </xdr:from>
    <xdr:to>
      <xdr:col>73</xdr:col>
      <xdr:colOff>180975</xdr:colOff>
      <xdr:row>61</xdr:row>
      <xdr:rowOff>86178</xdr:rowOff>
    </xdr:to>
    <xdr:cxnSp macro="">
      <xdr:nvCxnSpPr>
        <xdr:cNvPr id="257" name="直線コネクタ 256"/>
        <xdr:cNvCxnSpPr/>
      </xdr:nvCxnSpPr>
      <xdr:spPr>
        <a:xfrm>
          <a:off x="13893800" y="102833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10885</xdr:rowOff>
    </xdr:from>
    <xdr:to>
      <xdr:col>74</xdr:col>
      <xdr:colOff>31750</xdr:colOff>
      <xdr:row>56</xdr:row>
      <xdr:rowOff>112485</xdr:rowOff>
    </xdr:to>
    <xdr:sp macro="" textlink="">
      <xdr:nvSpPr>
        <xdr:cNvPr id="258" name="フローチャート: 判断 257"/>
        <xdr:cNvSpPr/>
      </xdr:nvSpPr>
      <xdr:spPr>
        <a:xfrm>
          <a:off x="14732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122662</xdr:rowOff>
    </xdr:from>
    <xdr:ext cx="762000" cy="259045"/>
    <xdr:sp macro="" textlink="">
      <xdr:nvSpPr>
        <xdr:cNvPr id="259" name="テキスト ボックス 258"/>
        <xdr:cNvSpPr txBox="1"/>
      </xdr:nvSpPr>
      <xdr:spPr>
        <a:xfrm>
          <a:off x="14401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167822</xdr:rowOff>
    </xdr:from>
    <xdr:to>
      <xdr:col>69</xdr:col>
      <xdr:colOff>92075</xdr:colOff>
      <xdr:row>60</xdr:row>
      <xdr:rowOff>110672</xdr:rowOff>
    </xdr:to>
    <xdr:cxnSp macro="">
      <xdr:nvCxnSpPr>
        <xdr:cNvPr id="260" name="直線コネクタ 259"/>
        <xdr:cNvCxnSpPr/>
      </xdr:nvCxnSpPr>
      <xdr:spPr>
        <a:xfrm flipV="1">
          <a:off x="13004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117022</xdr:rowOff>
    </xdr:from>
    <xdr:to>
      <xdr:col>69</xdr:col>
      <xdr:colOff>142875</xdr:colOff>
      <xdr:row>56</xdr:row>
      <xdr:rowOff>47172</xdr:rowOff>
    </xdr:to>
    <xdr:sp macro="" textlink="">
      <xdr:nvSpPr>
        <xdr:cNvPr id="261" name="フローチャート: 判断 260"/>
        <xdr:cNvSpPr/>
      </xdr:nvSpPr>
      <xdr:spPr>
        <a:xfrm>
          <a:off x="13843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57349</xdr:rowOff>
    </xdr:from>
    <xdr:ext cx="762000" cy="259045"/>
    <xdr:sp macro="" textlink="">
      <xdr:nvSpPr>
        <xdr:cNvPr id="262" name="テキスト ボックス 261"/>
        <xdr:cNvSpPr txBox="1"/>
      </xdr:nvSpPr>
      <xdr:spPr>
        <a:xfrm>
          <a:off x="13512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3" name="フローチャート: 判断 262"/>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64" name="テキスト ボックス 263"/>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0" name="楕円 269"/>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148062</xdr:rowOff>
    </xdr:from>
    <xdr:ext cx="762000" cy="259045"/>
    <xdr:sp macro="" textlink="">
      <xdr:nvSpPr>
        <xdr:cNvPr id="271" name="その他該当値テキスト"/>
        <xdr:cNvSpPr txBox="1"/>
      </xdr:nvSpPr>
      <xdr:spPr>
        <a:xfrm>
          <a:off x="16598900" y="100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51707</xdr:rowOff>
    </xdr:from>
    <xdr:to>
      <xdr:col>78</xdr:col>
      <xdr:colOff>120650</xdr:colOff>
      <xdr:row>59</xdr:row>
      <xdr:rowOff>153307</xdr:rowOff>
    </xdr:to>
    <xdr:sp macro="" textlink="">
      <xdr:nvSpPr>
        <xdr:cNvPr id="272" name="楕円 271"/>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138084</xdr:rowOff>
    </xdr:from>
    <xdr:ext cx="736600" cy="259045"/>
    <xdr:sp macro="" textlink="">
      <xdr:nvSpPr>
        <xdr:cNvPr id="273" name="テキスト ボックス 272"/>
        <xdr:cNvSpPr txBox="1"/>
      </xdr:nvSpPr>
      <xdr:spPr>
        <a:xfrm>
          <a:off x="15290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35378</xdr:rowOff>
    </xdr:from>
    <xdr:to>
      <xdr:col>74</xdr:col>
      <xdr:colOff>31750</xdr:colOff>
      <xdr:row>61</xdr:row>
      <xdr:rowOff>136978</xdr:rowOff>
    </xdr:to>
    <xdr:sp macro="" textlink="">
      <xdr:nvSpPr>
        <xdr:cNvPr id="274" name="楕円 273"/>
        <xdr:cNvSpPr/>
      </xdr:nvSpPr>
      <xdr:spPr>
        <a:xfrm>
          <a:off x="14732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121755</xdr:rowOff>
    </xdr:from>
    <xdr:ext cx="762000" cy="259045"/>
    <xdr:sp macro="" textlink="">
      <xdr:nvSpPr>
        <xdr:cNvPr id="275" name="テキスト ボックス 274"/>
        <xdr:cNvSpPr txBox="1"/>
      </xdr:nvSpPr>
      <xdr:spPr>
        <a:xfrm>
          <a:off x="14401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117022</xdr:rowOff>
    </xdr:from>
    <xdr:to>
      <xdr:col>69</xdr:col>
      <xdr:colOff>142875</xdr:colOff>
      <xdr:row>60</xdr:row>
      <xdr:rowOff>47172</xdr:rowOff>
    </xdr:to>
    <xdr:sp macro="" textlink="">
      <xdr:nvSpPr>
        <xdr:cNvPr id="276" name="楕円 275"/>
        <xdr:cNvSpPr/>
      </xdr:nvSpPr>
      <xdr:spPr>
        <a:xfrm>
          <a:off x="13843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31949</xdr:rowOff>
    </xdr:from>
    <xdr:ext cx="762000" cy="259045"/>
    <xdr:sp macro="" textlink="">
      <xdr:nvSpPr>
        <xdr:cNvPr id="277" name="テキスト ボックス 276"/>
        <xdr:cNvSpPr txBox="1"/>
      </xdr:nvSpPr>
      <xdr:spPr>
        <a:xfrm>
          <a:off x="13512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8" name="楕円 277"/>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9" name="テキスト ボックス 278"/>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企業立地促進費等が増となったものの、企業会計への元利償還金繰出金等の減により前年度より減少し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　</a:t>
          </a:r>
        </a:p>
        <a:p>
          <a:r>
            <a:rPr kumimoji="1" lang="ja-JP" altLang="en-US" sz="1300">
              <a:latin typeface="ＭＳ Ｐゴシック" panose="020B0600070205080204" pitchFamily="50" charset="-128"/>
              <a:ea typeface="ＭＳ Ｐゴシック" panose="020B0600070205080204" pitchFamily="50" charset="-128"/>
            </a:rPr>
            <a:t>　 今後も企業会計への元利償還金繰出金等の減少が想定されるが、更なる事業の見直し等により、経費の縮減に努めていく。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69850</xdr:rowOff>
    </xdr:from>
    <xdr:to>
      <xdr:col>82</xdr:col>
      <xdr:colOff>107950</xdr:colOff>
      <xdr:row>38</xdr:row>
      <xdr:rowOff>107950</xdr:rowOff>
    </xdr:to>
    <xdr:cxnSp macro="">
      <xdr:nvCxnSpPr>
        <xdr:cNvPr id="312" name="直線コネクタ 311"/>
        <xdr:cNvCxnSpPr/>
      </xdr:nvCxnSpPr>
      <xdr:spPr>
        <a:xfrm flipV="1">
          <a:off x="15671800" y="658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92727</xdr:rowOff>
    </xdr:from>
    <xdr:ext cx="762000" cy="259045"/>
    <xdr:sp macro="" textlink="">
      <xdr:nvSpPr>
        <xdr:cNvPr id="313" name="補助費等平均値テキスト"/>
        <xdr:cNvSpPr txBox="1"/>
      </xdr:nvSpPr>
      <xdr:spPr>
        <a:xfrm>
          <a:off x="16598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107950</xdr:rowOff>
    </xdr:from>
    <xdr:to>
      <xdr:col>78</xdr:col>
      <xdr:colOff>69850</xdr:colOff>
      <xdr:row>40</xdr:row>
      <xdr:rowOff>69850</xdr:rowOff>
    </xdr:to>
    <xdr:cxnSp macro="">
      <xdr:nvCxnSpPr>
        <xdr:cNvPr id="315" name="直線コネクタ 314"/>
        <xdr:cNvCxnSpPr/>
      </xdr:nvCxnSpPr>
      <xdr:spPr>
        <a:xfrm flipV="1">
          <a:off x="14782800" y="6623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54627</xdr:rowOff>
    </xdr:from>
    <xdr:ext cx="736600" cy="259045"/>
    <xdr:sp macro="" textlink="">
      <xdr:nvSpPr>
        <xdr:cNvPr id="317" name="テキスト ボックス 316"/>
        <xdr:cNvSpPr txBox="1"/>
      </xdr:nvSpPr>
      <xdr:spPr>
        <a:xfrm>
          <a:off x="15290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69850</xdr:rowOff>
    </xdr:from>
    <xdr:to>
      <xdr:col>73</xdr:col>
      <xdr:colOff>180975</xdr:colOff>
      <xdr:row>40</xdr:row>
      <xdr:rowOff>88900</xdr:rowOff>
    </xdr:to>
    <xdr:cxnSp macro="">
      <xdr:nvCxnSpPr>
        <xdr:cNvPr id="318" name="直線コネクタ 317"/>
        <xdr:cNvCxnSpPr/>
      </xdr:nvCxnSpPr>
      <xdr:spPr>
        <a:xfrm flipV="1">
          <a:off x="13893800" y="6927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111777</xdr:rowOff>
    </xdr:from>
    <xdr:ext cx="762000" cy="259045"/>
    <xdr:sp macro="" textlink="">
      <xdr:nvSpPr>
        <xdr:cNvPr id="320" name="テキスト ボックス 319"/>
        <xdr:cNvSpPr txBox="1"/>
      </xdr:nvSpPr>
      <xdr:spPr>
        <a:xfrm>
          <a:off x="14401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41</xdr:row>
      <xdr:rowOff>69850</xdr:rowOff>
    </xdr:to>
    <xdr:cxnSp macro="">
      <xdr:nvCxnSpPr>
        <xdr:cNvPr id="321" name="直線コネクタ 320"/>
        <xdr:cNvCxnSpPr/>
      </xdr:nvCxnSpPr>
      <xdr:spPr>
        <a:xfrm flipV="1">
          <a:off x="13004800" y="694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3" name="テキスト ボックス 322"/>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149877</xdr:rowOff>
    </xdr:from>
    <xdr:ext cx="762000" cy="259045"/>
    <xdr:sp macro="" textlink="">
      <xdr:nvSpPr>
        <xdr:cNvPr id="325" name="テキスト ボックス 324"/>
        <xdr:cNvSpPr txBox="1"/>
      </xdr:nvSpPr>
      <xdr:spPr>
        <a:xfrm>
          <a:off x="12623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19050</xdr:rowOff>
    </xdr:from>
    <xdr:to>
      <xdr:col>82</xdr:col>
      <xdr:colOff>158750</xdr:colOff>
      <xdr:row>38</xdr:row>
      <xdr:rowOff>120650</xdr:rowOff>
    </xdr:to>
    <xdr:sp macro="" textlink="">
      <xdr:nvSpPr>
        <xdr:cNvPr id="331" name="楕円 330"/>
        <xdr:cNvSpPr/>
      </xdr:nvSpPr>
      <xdr:spPr>
        <a:xfrm>
          <a:off x="16459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162577</xdr:rowOff>
    </xdr:from>
    <xdr:ext cx="762000" cy="259045"/>
    <xdr:sp macro="" textlink="">
      <xdr:nvSpPr>
        <xdr:cNvPr id="332" name="補助費等該当値テキスト"/>
        <xdr:cNvSpPr txBox="1"/>
      </xdr:nvSpPr>
      <xdr:spPr>
        <a:xfrm>
          <a:off x="16598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57150</xdr:rowOff>
    </xdr:from>
    <xdr:to>
      <xdr:col>78</xdr:col>
      <xdr:colOff>120650</xdr:colOff>
      <xdr:row>38</xdr:row>
      <xdr:rowOff>158750</xdr:rowOff>
    </xdr:to>
    <xdr:sp macro="" textlink="">
      <xdr:nvSpPr>
        <xdr:cNvPr id="333" name="楕円 332"/>
        <xdr:cNvSpPr/>
      </xdr:nvSpPr>
      <xdr:spPr>
        <a:xfrm>
          <a:off x="1562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143527</xdr:rowOff>
    </xdr:from>
    <xdr:ext cx="736600" cy="259045"/>
    <xdr:sp macro="" textlink="">
      <xdr:nvSpPr>
        <xdr:cNvPr id="334" name="テキスト ボックス 333"/>
        <xdr:cNvSpPr txBox="1"/>
      </xdr:nvSpPr>
      <xdr:spPr>
        <a:xfrm>
          <a:off x="15290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19050</xdr:rowOff>
    </xdr:from>
    <xdr:to>
      <xdr:col>74</xdr:col>
      <xdr:colOff>31750</xdr:colOff>
      <xdr:row>40</xdr:row>
      <xdr:rowOff>120650</xdr:rowOff>
    </xdr:to>
    <xdr:sp macro="" textlink="">
      <xdr:nvSpPr>
        <xdr:cNvPr id="335" name="楕円 334"/>
        <xdr:cNvSpPr/>
      </xdr:nvSpPr>
      <xdr:spPr>
        <a:xfrm>
          <a:off x="14732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105427</xdr:rowOff>
    </xdr:from>
    <xdr:ext cx="762000" cy="259045"/>
    <xdr:sp macro="" textlink="">
      <xdr:nvSpPr>
        <xdr:cNvPr id="336" name="テキスト ボックス 335"/>
        <xdr:cNvSpPr txBox="1"/>
      </xdr:nvSpPr>
      <xdr:spPr>
        <a:xfrm>
          <a:off x="14401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7" name="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9" name="楕円 338"/>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40" name="テキスト ボックス 339"/>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公債費は、類似団体平均の</a:t>
          </a:r>
          <a:r>
            <a:rPr kumimoji="1" lang="en-US" altLang="ja-JP" sz="900">
              <a:solidFill>
                <a:sysClr val="windowText" lastClr="000000"/>
              </a:solidFill>
              <a:effectLst/>
              <a:latin typeface="+mn-lt"/>
              <a:ea typeface="+mn-ea"/>
              <a:cs typeface="+mn-cs"/>
            </a:rPr>
            <a:t>18.6</a:t>
          </a:r>
          <a:r>
            <a:rPr kumimoji="1" lang="ja-JP" altLang="ja-JP" sz="900">
              <a:solidFill>
                <a:sysClr val="windowText" lastClr="000000"/>
              </a:solidFill>
              <a:effectLst/>
              <a:latin typeface="+mn-lt"/>
              <a:ea typeface="+mn-ea"/>
              <a:cs typeface="+mn-cs"/>
            </a:rPr>
            <a:t>を下回る</a:t>
          </a:r>
          <a:r>
            <a:rPr kumimoji="1" lang="en-US" altLang="ja-JP" sz="900">
              <a:solidFill>
                <a:sysClr val="windowText" lastClr="000000"/>
              </a:solidFill>
              <a:effectLst/>
              <a:latin typeface="+mn-lt"/>
              <a:ea typeface="+mn-ea"/>
              <a:cs typeface="+mn-cs"/>
            </a:rPr>
            <a:t>15.5</a:t>
          </a:r>
          <a:r>
            <a:rPr kumimoji="1" lang="ja-JP" altLang="ja-JP" sz="900">
              <a:solidFill>
                <a:sysClr val="windowText" lastClr="000000"/>
              </a:solidFill>
              <a:effectLst/>
              <a:latin typeface="+mn-lt"/>
              <a:ea typeface="+mn-ea"/>
              <a:cs typeface="+mn-cs"/>
            </a:rPr>
            <a:t>と類似団体中</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番目に低くなっている。行財政改革による継続した建設債の発行額縮減等により、建設債の元利償還金が減少し、平成</a:t>
          </a:r>
          <a:r>
            <a:rPr kumimoji="1" lang="en-US" altLang="ja-JP" sz="900">
              <a:solidFill>
                <a:sysClr val="windowText" lastClr="000000"/>
              </a:solidFill>
              <a:effectLst/>
              <a:latin typeface="+mn-lt"/>
              <a:ea typeface="+mn-ea"/>
              <a:cs typeface="+mn-cs"/>
            </a:rPr>
            <a:t>22</a:t>
          </a:r>
          <a:r>
            <a:rPr kumimoji="1" lang="ja-JP" altLang="ja-JP" sz="900">
              <a:solidFill>
                <a:sysClr val="windowText" lastClr="000000"/>
              </a:solidFill>
              <a:effectLst/>
              <a:latin typeface="+mn-lt"/>
              <a:ea typeface="+mn-ea"/>
              <a:cs typeface="+mn-cs"/>
            </a:rPr>
            <a:t>年以降公債費は減少している。平成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年度は県費負担教職員の権限移譲に伴い経常一般財源が増加したため、前年度から</a:t>
          </a:r>
          <a:r>
            <a:rPr kumimoji="1" lang="en-US" altLang="ja-JP" sz="900">
              <a:solidFill>
                <a:sysClr val="windowText" lastClr="000000"/>
              </a:solidFill>
              <a:effectLst/>
              <a:latin typeface="+mn-lt"/>
              <a:ea typeface="+mn-ea"/>
              <a:cs typeface="+mn-cs"/>
            </a:rPr>
            <a:t>2.1</a:t>
          </a:r>
          <a:r>
            <a:rPr kumimoji="1" lang="ja-JP" altLang="ja-JP" sz="900">
              <a:solidFill>
                <a:sysClr val="windowText" lastClr="000000"/>
              </a:solidFill>
              <a:effectLst/>
              <a:latin typeface="+mn-lt"/>
              <a:ea typeface="+mn-ea"/>
              <a:cs typeface="+mn-cs"/>
            </a:rPr>
            <a:t>ポイントの減となったが、平成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年度は償還時期を迎えた市債の増に伴い</a:t>
          </a:r>
          <a:r>
            <a:rPr kumimoji="1" lang="en-US" altLang="ja-JP" sz="900">
              <a:solidFill>
                <a:sysClr val="windowText" lastClr="000000"/>
              </a:solidFill>
              <a:effectLst/>
              <a:latin typeface="+mn-lt"/>
              <a:ea typeface="+mn-ea"/>
              <a:cs typeface="+mn-cs"/>
            </a:rPr>
            <a:t>0.4</a:t>
          </a:r>
          <a:r>
            <a:rPr kumimoji="1" lang="ja-JP" altLang="ja-JP" sz="900">
              <a:solidFill>
                <a:sysClr val="windowText" lastClr="000000"/>
              </a:solidFill>
              <a:effectLst/>
              <a:latin typeface="+mn-lt"/>
              <a:ea typeface="+mn-ea"/>
              <a:cs typeface="+mn-cs"/>
            </a:rPr>
            <a:t>ポイントの増となった。今後は、公共施設の老朽化に伴う更新費用の増加により公債費の増加が想定されているため、引き続き、本市の将来を見据えた真に必要な分野への投資を行う一方、世代間の負担の平準化を考慮しつつ、将来世代に過度の負担を残さない財政運営に努めていく。</a:t>
          </a:r>
          <a:endParaRPr lang="ja-JP" altLang="ja-JP" sz="9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118835</xdr:rowOff>
    </xdr:from>
    <xdr:to>
      <xdr:col>24</xdr:col>
      <xdr:colOff>25400</xdr:colOff>
      <xdr:row>74</xdr:row>
      <xdr:rowOff>12700</xdr:rowOff>
    </xdr:to>
    <xdr:cxnSp macro="">
      <xdr:nvCxnSpPr>
        <xdr:cNvPr id="375" name="直線コネクタ 374"/>
        <xdr:cNvCxnSpPr/>
      </xdr:nvCxnSpPr>
      <xdr:spPr>
        <a:xfrm>
          <a:off x="3987800" y="126346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6"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118835</xdr:rowOff>
    </xdr:from>
    <xdr:to>
      <xdr:col>19</xdr:col>
      <xdr:colOff>187325</xdr:colOff>
      <xdr:row>75</xdr:row>
      <xdr:rowOff>118835</xdr:rowOff>
    </xdr:to>
    <xdr:cxnSp macro="">
      <xdr:nvCxnSpPr>
        <xdr:cNvPr id="378" name="直線コネクタ 377"/>
        <xdr:cNvCxnSpPr/>
      </xdr:nvCxnSpPr>
      <xdr:spPr>
        <a:xfrm flipV="1">
          <a:off x="3098800" y="126346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0" name="テキスト ボックス 379"/>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102507</xdr:rowOff>
    </xdr:from>
    <xdr:to>
      <xdr:col>15</xdr:col>
      <xdr:colOff>98425</xdr:colOff>
      <xdr:row>75</xdr:row>
      <xdr:rowOff>118835</xdr:rowOff>
    </xdr:to>
    <xdr:cxnSp macro="">
      <xdr:nvCxnSpPr>
        <xdr:cNvPr id="381" name="直線コネクタ 380"/>
        <xdr:cNvCxnSpPr/>
      </xdr:nvCxnSpPr>
      <xdr:spPr>
        <a:xfrm>
          <a:off x="2209800" y="12961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3" name="テキスト ボックス 382"/>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102507</xdr:rowOff>
    </xdr:from>
    <xdr:to>
      <xdr:col>11</xdr:col>
      <xdr:colOff>9525</xdr:colOff>
      <xdr:row>75</xdr:row>
      <xdr:rowOff>118835</xdr:rowOff>
    </xdr:to>
    <xdr:cxnSp macro="">
      <xdr:nvCxnSpPr>
        <xdr:cNvPr id="384" name="直線コネクタ 383"/>
        <xdr:cNvCxnSpPr/>
      </xdr:nvCxnSpPr>
      <xdr:spPr>
        <a:xfrm flipV="1">
          <a:off x="1320800" y="12961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6" name="テキスト ボックス 385"/>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88" name="テキスト ボックス 387"/>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4" name="楕円 393"/>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95"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68035</xdr:rowOff>
    </xdr:from>
    <xdr:to>
      <xdr:col>20</xdr:col>
      <xdr:colOff>38100</xdr:colOff>
      <xdr:row>73</xdr:row>
      <xdr:rowOff>169635</xdr:rowOff>
    </xdr:to>
    <xdr:sp macro="" textlink="">
      <xdr:nvSpPr>
        <xdr:cNvPr id="396" name="楕円 395"/>
        <xdr:cNvSpPr/>
      </xdr:nvSpPr>
      <xdr:spPr>
        <a:xfrm>
          <a:off x="3937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8362</xdr:rowOff>
    </xdr:from>
    <xdr:ext cx="736600" cy="259045"/>
    <xdr:sp macro="" textlink="">
      <xdr:nvSpPr>
        <xdr:cNvPr id="397" name="テキスト ボックス 396"/>
        <xdr:cNvSpPr txBox="1"/>
      </xdr:nvSpPr>
      <xdr:spPr>
        <a:xfrm>
          <a:off x="3606800" y="1235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98" name="楕円 397"/>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9" name="テキスト ボックス 398"/>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51707</xdr:rowOff>
    </xdr:from>
    <xdr:to>
      <xdr:col>11</xdr:col>
      <xdr:colOff>60325</xdr:colOff>
      <xdr:row>75</xdr:row>
      <xdr:rowOff>153307</xdr:rowOff>
    </xdr:to>
    <xdr:sp macro="" textlink="">
      <xdr:nvSpPr>
        <xdr:cNvPr id="400" name="楕円 399"/>
        <xdr:cNvSpPr/>
      </xdr:nvSpPr>
      <xdr:spPr>
        <a:xfrm>
          <a:off x="2159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163484</xdr:rowOff>
    </xdr:from>
    <xdr:ext cx="762000" cy="259045"/>
    <xdr:sp macro="" textlink="">
      <xdr:nvSpPr>
        <xdr:cNvPr id="401" name="テキスト ボックス 400"/>
        <xdr:cNvSpPr txBox="1"/>
      </xdr:nvSpPr>
      <xdr:spPr>
        <a:xfrm>
          <a:off x="1828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402" name="楕円 401"/>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403" name="テキスト ボックス 402"/>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人件費や補助費等が改善傾向にある中、それ以上に、類似団体ではほとんど行われていない除雪費により、類似団体平均</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今後も引き続き事業の見直し等により、経費の縮減に努めていく。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3" name="直線コネクタ 432"/>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4"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5" name="直線コネクタ 434"/>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6"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7" name="直線コネクタ 436"/>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116114</xdr:rowOff>
    </xdr:from>
    <xdr:to>
      <xdr:col>82</xdr:col>
      <xdr:colOff>107950</xdr:colOff>
      <xdr:row>79</xdr:row>
      <xdr:rowOff>118836</xdr:rowOff>
    </xdr:to>
    <xdr:cxnSp macro="">
      <xdr:nvCxnSpPr>
        <xdr:cNvPr id="438" name="直線コネクタ 437"/>
        <xdr:cNvCxnSpPr/>
      </xdr:nvCxnSpPr>
      <xdr:spPr>
        <a:xfrm>
          <a:off x="15671800" y="134892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9"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0" name="フローチャート: 判断 439"/>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7257</xdr:rowOff>
    </xdr:from>
    <xdr:to>
      <xdr:col>78</xdr:col>
      <xdr:colOff>69850</xdr:colOff>
      <xdr:row>78</xdr:row>
      <xdr:rowOff>116114</xdr:rowOff>
    </xdr:to>
    <xdr:cxnSp macro="">
      <xdr:nvCxnSpPr>
        <xdr:cNvPr id="441" name="直線コネクタ 440"/>
        <xdr:cNvCxnSpPr/>
      </xdr:nvCxnSpPr>
      <xdr:spPr>
        <a:xfrm>
          <a:off x="14782800" y="13380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2" name="フローチャート: 判断 441"/>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3" name="テキスト ボックス 442"/>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23586</xdr:rowOff>
    </xdr:from>
    <xdr:to>
      <xdr:col>73</xdr:col>
      <xdr:colOff>180975</xdr:colOff>
      <xdr:row>78</xdr:row>
      <xdr:rowOff>7257</xdr:rowOff>
    </xdr:to>
    <xdr:cxnSp macro="">
      <xdr:nvCxnSpPr>
        <xdr:cNvPr id="444" name="直線コネクタ 443"/>
        <xdr:cNvCxnSpPr/>
      </xdr:nvCxnSpPr>
      <xdr:spPr>
        <a:xfrm>
          <a:off x="13893800" y="130537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5" name="フローチャート: 判断 444"/>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6" name="テキスト ボックス 445"/>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23586</xdr:rowOff>
    </xdr:from>
    <xdr:to>
      <xdr:col>69</xdr:col>
      <xdr:colOff>92075</xdr:colOff>
      <xdr:row>77</xdr:row>
      <xdr:rowOff>102507</xdr:rowOff>
    </xdr:to>
    <xdr:cxnSp macro="">
      <xdr:nvCxnSpPr>
        <xdr:cNvPr id="447" name="直線コネクタ 446"/>
        <xdr:cNvCxnSpPr/>
      </xdr:nvCxnSpPr>
      <xdr:spPr>
        <a:xfrm flipV="1">
          <a:off x="13004800" y="13053786"/>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8" name="フローチャート: 判断 447"/>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49" name="テキスト ボックス 448"/>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0" name="フローチャート: 判断 449"/>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1" name="テキスト ボックス 450"/>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68036</xdr:rowOff>
    </xdr:from>
    <xdr:to>
      <xdr:col>82</xdr:col>
      <xdr:colOff>158750</xdr:colOff>
      <xdr:row>79</xdr:row>
      <xdr:rowOff>169636</xdr:rowOff>
    </xdr:to>
    <xdr:sp macro="" textlink="">
      <xdr:nvSpPr>
        <xdr:cNvPr id="457" name="楕円 456"/>
        <xdr:cNvSpPr/>
      </xdr:nvSpPr>
      <xdr:spPr>
        <a:xfrm>
          <a:off x="16459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40113</xdr:rowOff>
    </xdr:from>
    <xdr:ext cx="762000" cy="259045"/>
    <xdr:sp macro="" textlink="">
      <xdr:nvSpPr>
        <xdr:cNvPr id="458" name="公債費以外該当値テキスト"/>
        <xdr:cNvSpPr txBox="1"/>
      </xdr:nvSpPr>
      <xdr:spPr>
        <a:xfrm>
          <a:off x="16598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65314</xdr:rowOff>
    </xdr:from>
    <xdr:to>
      <xdr:col>78</xdr:col>
      <xdr:colOff>120650</xdr:colOff>
      <xdr:row>78</xdr:row>
      <xdr:rowOff>166914</xdr:rowOff>
    </xdr:to>
    <xdr:sp macro="" textlink="">
      <xdr:nvSpPr>
        <xdr:cNvPr id="459" name="楕円 458"/>
        <xdr:cNvSpPr/>
      </xdr:nvSpPr>
      <xdr:spPr>
        <a:xfrm>
          <a:off x="15621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60" name="テキスト ボックス 459"/>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127907</xdr:rowOff>
    </xdr:from>
    <xdr:to>
      <xdr:col>74</xdr:col>
      <xdr:colOff>31750</xdr:colOff>
      <xdr:row>78</xdr:row>
      <xdr:rowOff>58057</xdr:rowOff>
    </xdr:to>
    <xdr:sp macro="" textlink="">
      <xdr:nvSpPr>
        <xdr:cNvPr id="461" name="楕円 460"/>
        <xdr:cNvSpPr/>
      </xdr:nvSpPr>
      <xdr:spPr>
        <a:xfrm>
          <a:off x="14732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42834</xdr:rowOff>
    </xdr:from>
    <xdr:ext cx="762000" cy="259045"/>
    <xdr:sp macro="" textlink="">
      <xdr:nvSpPr>
        <xdr:cNvPr id="462" name="テキスト ボックス 461"/>
        <xdr:cNvSpPr txBox="1"/>
      </xdr:nvSpPr>
      <xdr:spPr>
        <a:xfrm>
          <a:off x="14401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144235</xdr:rowOff>
    </xdr:from>
    <xdr:to>
      <xdr:col>69</xdr:col>
      <xdr:colOff>142875</xdr:colOff>
      <xdr:row>76</xdr:row>
      <xdr:rowOff>74386</xdr:rowOff>
    </xdr:to>
    <xdr:sp macro="" textlink="">
      <xdr:nvSpPr>
        <xdr:cNvPr id="463" name="楕円 462"/>
        <xdr:cNvSpPr/>
      </xdr:nvSpPr>
      <xdr:spPr>
        <a:xfrm>
          <a:off x="13843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59163</xdr:rowOff>
    </xdr:from>
    <xdr:ext cx="762000" cy="259045"/>
    <xdr:sp macro="" textlink="">
      <xdr:nvSpPr>
        <xdr:cNvPr id="464" name="テキスト ボックス 463"/>
        <xdr:cNvSpPr txBox="1"/>
      </xdr:nvSpPr>
      <xdr:spPr>
        <a:xfrm>
          <a:off x="13512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65" name="楕円 464"/>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138084</xdr:rowOff>
    </xdr:from>
    <xdr:ext cx="762000" cy="259045"/>
    <xdr:sp macro="" textlink="">
      <xdr:nvSpPr>
        <xdr:cNvPr id="466" name="テキスト ボックス 465"/>
        <xdr:cNvSpPr txBox="1"/>
      </xdr:nvSpPr>
      <xdr:spPr>
        <a:xfrm>
          <a:off x="12623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137844</xdr:rowOff>
    </xdr:from>
    <xdr:ext cx="762000" cy="259045"/>
    <xdr:sp macro="" textlink="">
      <xdr:nvSpPr>
        <xdr:cNvPr id="46" name="人口1人当たり決算額の推移最小値テキスト130"/>
        <xdr:cNvSpPr txBox="1"/>
      </xdr:nvSpPr>
      <xdr:spPr>
        <a:xfrm>
          <a:off x="5740400" y="275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127667</xdr:rowOff>
    </xdr:from>
    <xdr:to>
      <xdr:col>29</xdr:col>
      <xdr:colOff>127000</xdr:colOff>
      <xdr:row>15</xdr:row>
      <xdr:rowOff>136316</xdr:rowOff>
    </xdr:to>
    <xdr:cxnSp macro="">
      <xdr:nvCxnSpPr>
        <xdr:cNvPr id="50" name="直線コネクタ 49"/>
        <xdr:cNvCxnSpPr/>
      </xdr:nvCxnSpPr>
      <xdr:spPr bwMode="auto">
        <a:xfrm flipV="1">
          <a:off x="5003800" y="2747042"/>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136316</xdr:rowOff>
    </xdr:from>
    <xdr:to>
      <xdr:col>26</xdr:col>
      <xdr:colOff>50800</xdr:colOff>
      <xdr:row>19</xdr:row>
      <xdr:rowOff>95015</xdr:rowOff>
    </xdr:to>
    <xdr:cxnSp macro="">
      <xdr:nvCxnSpPr>
        <xdr:cNvPr id="53" name="直線コネクタ 52"/>
        <xdr:cNvCxnSpPr/>
      </xdr:nvCxnSpPr>
      <xdr:spPr bwMode="auto">
        <a:xfrm flipV="1">
          <a:off x="4305300" y="2755691"/>
          <a:ext cx="698500" cy="64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70021</xdr:rowOff>
    </xdr:from>
    <xdr:to>
      <xdr:col>22</xdr:col>
      <xdr:colOff>114300</xdr:colOff>
      <xdr:row>19</xdr:row>
      <xdr:rowOff>95015</xdr:rowOff>
    </xdr:to>
    <xdr:cxnSp macro="">
      <xdr:nvCxnSpPr>
        <xdr:cNvPr id="56" name="直線コネクタ 55"/>
        <xdr:cNvCxnSpPr/>
      </xdr:nvCxnSpPr>
      <xdr:spPr bwMode="auto">
        <a:xfrm>
          <a:off x="3606800" y="3375196"/>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70021</xdr:rowOff>
    </xdr:from>
    <xdr:to>
      <xdr:col>18</xdr:col>
      <xdr:colOff>177800</xdr:colOff>
      <xdr:row>19</xdr:row>
      <xdr:rowOff>77565</xdr:rowOff>
    </xdr:to>
    <xdr:cxnSp macro="">
      <xdr:nvCxnSpPr>
        <xdr:cNvPr id="59" name="直線コネクタ 58"/>
        <xdr:cNvCxnSpPr/>
      </xdr:nvCxnSpPr>
      <xdr:spPr bwMode="auto">
        <a:xfrm flipV="1">
          <a:off x="2908300" y="3375196"/>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76867</xdr:rowOff>
    </xdr:from>
    <xdr:to>
      <xdr:col>29</xdr:col>
      <xdr:colOff>177800</xdr:colOff>
      <xdr:row>16</xdr:row>
      <xdr:rowOff>7017</xdr:rowOff>
    </xdr:to>
    <xdr:sp macro="" textlink="">
      <xdr:nvSpPr>
        <xdr:cNvPr id="69" name="楕円 68"/>
        <xdr:cNvSpPr/>
      </xdr:nvSpPr>
      <xdr:spPr bwMode="auto">
        <a:xfrm>
          <a:off x="5600700" y="269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156894</xdr:rowOff>
    </xdr:from>
    <xdr:ext cx="762000" cy="259045"/>
    <xdr:sp macro="" textlink="">
      <xdr:nvSpPr>
        <xdr:cNvPr id="70" name="人口1人当たり決算額の推移該当値テキスト130"/>
        <xdr:cNvSpPr txBox="1"/>
      </xdr:nvSpPr>
      <xdr:spPr>
        <a:xfrm>
          <a:off x="5740400" y="26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85516</xdr:rowOff>
    </xdr:from>
    <xdr:to>
      <xdr:col>26</xdr:col>
      <xdr:colOff>101600</xdr:colOff>
      <xdr:row>16</xdr:row>
      <xdr:rowOff>15666</xdr:rowOff>
    </xdr:to>
    <xdr:sp macro="" textlink="">
      <xdr:nvSpPr>
        <xdr:cNvPr id="71" name="楕円 70"/>
        <xdr:cNvSpPr/>
      </xdr:nvSpPr>
      <xdr:spPr bwMode="auto">
        <a:xfrm>
          <a:off x="4953000" y="270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443</xdr:rowOff>
    </xdr:from>
    <xdr:ext cx="736600" cy="259045"/>
    <xdr:sp macro="" textlink="">
      <xdr:nvSpPr>
        <xdr:cNvPr id="72" name="テキスト ボックス 71"/>
        <xdr:cNvSpPr txBox="1"/>
      </xdr:nvSpPr>
      <xdr:spPr>
        <a:xfrm>
          <a:off x="4622800" y="279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44215</xdr:rowOff>
    </xdr:from>
    <xdr:to>
      <xdr:col>22</xdr:col>
      <xdr:colOff>165100</xdr:colOff>
      <xdr:row>19</xdr:row>
      <xdr:rowOff>145815</xdr:rowOff>
    </xdr:to>
    <xdr:sp macro="" textlink="">
      <xdr:nvSpPr>
        <xdr:cNvPr id="73" name="楕円 72"/>
        <xdr:cNvSpPr/>
      </xdr:nvSpPr>
      <xdr:spPr bwMode="auto">
        <a:xfrm>
          <a:off x="4254500" y="33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130592</xdr:rowOff>
    </xdr:from>
    <xdr:ext cx="762000" cy="259045"/>
    <xdr:sp macro="" textlink="">
      <xdr:nvSpPr>
        <xdr:cNvPr id="74" name="テキスト ボックス 73"/>
        <xdr:cNvSpPr txBox="1"/>
      </xdr:nvSpPr>
      <xdr:spPr>
        <a:xfrm>
          <a:off x="3924300" y="34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19221</xdr:rowOff>
    </xdr:from>
    <xdr:to>
      <xdr:col>19</xdr:col>
      <xdr:colOff>38100</xdr:colOff>
      <xdr:row>19</xdr:row>
      <xdr:rowOff>120821</xdr:rowOff>
    </xdr:to>
    <xdr:sp macro="" textlink="">
      <xdr:nvSpPr>
        <xdr:cNvPr id="75" name="楕円 74"/>
        <xdr:cNvSpPr/>
      </xdr:nvSpPr>
      <xdr:spPr bwMode="auto">
        <a:xfrm>
          <a:off x="3556000" y="332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105598</xdr:rowOff>
    </xdr:from>
    <xdr:ext cx="762000" cy="259045"/>
    <xdr:sp macro="" textlink="">
      <xdr:nvSpPr>
        <xdr:cNvPr id="76" name="テキスト ボックス 75"/>
        <xdr:cNvSpPr txBox="1"/>
      </xdr:nvSpPr>
      <xdr:spPr>
        <a:xfrm>
          <a:off x="3225800" y="34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26765</xdr:rowOff>
    </xdr:from>
    <xdr:to>
      <xdr:col>15</xdr:col>
      <xdr:colOff>101600</xdr:colOff>
      <xdr:row>19</xdr:row>
      <xdr:rowOff>128365</xdr:rowOff>
    </xdr:to>
    <xdr:sp macro="" textlink="">
      <xdr:nvSpPr>
        <xdr:cNvPr id="77" name="楕円 76"/>
        <xdr:cNvSpPr/>
      </xdr:nvSpPr>
      <xdr:spPr bwMode="auto">
        <a:xfrm>
          <a:off x="2857500" y="333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113142</xdr:rowOff>
    </xdr:from>
    <xdr:ext cx="762000" cy="259045"/>
    <xdr:sp macro="" textlink="">
      <xdr:nvSpPr>
        <xdr:cNvPr id="78" name="テキスト ボックス 77"/>
        <xdr:cNvSpPr txBox="1"/>
      </xdr:nvSpPr>
      <xdr:spPr>
        <a:xfrm>
          <a:off x="2527300" y="34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5" name="直線コネクタ 104"/>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112215</xdr:rowOff>
    </xdr:from>
    <xdr:ext cx="762000" cy="259045"/>
    <xdr:sp macro="" textlink="">
      <xdr:nvSpPr>
        <xdr:cNvPr id="106" name="人口1人当たり決算額の推移最小値テキスト445"/>
        <xdr:cNvSpPr txBox="1"/>
      </xdr:nvSpPr>
      <xdr:spPr>
        <a:xfrm>
          <a:off x="5740400" y="723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7" name="直線コネクタ 106"/>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8"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9" name="直線コネクタ 108"/>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102037</xdr:rowOff>
    </xdr:from>
    <xdr:to>
      <xdr:col>29</xdr:col>
      <xdr:colOff>127000</xdr:colOff>
      <xdr:row>37</xdr:row>
      <xdr:rowOff>166365</xdr:rowOff>
    </xdr:to>
    <xdr:cxnSp macro="">
      <xdr:nvCxnSpPr>
        <xdr:cNvPr id="110" name="直線コネクタ 109"/>
        <xdr:cNvCxnSpPr/>
      </xdr:nvCxnSpPr>
      <xdr:spPr bwMode="auto">
        <a:xfrm flipV="1">
          <a:off x="5003800" y="7226737"/>
          <a:ext cx="647700" cy="6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11"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2" name="フローチャート: 判断 111"/>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109352</xdr:rowOff>
    </xdr:from>
    <xdr:to>
      <xdr:col>26</xdr:col>
      <xdr:colOff>50800</xdr:colOff>
      <xdr:row>37</xdr:row>
      <xdr:rowOff>166365</xdr:rowOff>
    </xdr:to>
    <xdr:cxnSp macro="">
      <xdr:nvCxnSpPr>
        <xdr:cNvPr id="113" name="直線コネクタ 112"/>
        <xdr:cNvCxnSpPr/>
      </xdr:nvCxnSpPr>
      <xdr:spPr bwMode="auto">
        <a:xfrm>
          <a:off x="4305300" y="7234052"/>
          <a:ext cx="698500" cy="5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4" name="フローチャート: 判断 113"/>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5" name="テキスト ボックス 114"/>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162936</xdr:rowOff>
    </xdr:from>
    <xdr:to>
      <xdr:col>22</xdr:col>
      <xdr:colOff>114300</xdr:colOff>
      <xdr:row>37</xdr:row>
      <xdr:rowOff>109352</xdr:rowOff>
    </xdr:to>
    <xdr:cxnSp macro="">
      <xdr:nvCxnSpPr>
        <xdr:cNvPr id="116" name="直線コネクタ 115"/>
        <xdr:cNvCxnSpPr/>
      </xdr:nvCxnSpPr>
      <xdr:spPr bwMode="auto">
        <a:xfrm>
          <a:off x="3606800" y="7116186"/>
          <a:ext cx="698500" cy="11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7" name="フローチャート: 判断 116"/>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8" name="テキスト ボックス 117"/>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118999</xdr:rowOff>
    </xdr:from>
    <xdr:to>
      <xdr:col>18</xdr:col>
      <xdr:colOff>177800</xdr:colOff>
      <xdr:row>36</xdr:row>
      <xdr:rowOff>162936</xdr:rowOff>
    </xdr:to>
    <xdr:cxnSp macro="">
      <xdr:nvCxnSpPr>
        <xdr:cNvPr id="119" name="直線コネクタ 118"/>
        <xdr:cNvCxnSpPr/>
      </xdr:nvCxnSpPr>
      <xdr:spPr bwMode="auto">
        <a:xfrm>
          <a:off x="2908300" y="7072249"/>
          <a:ext cx="698500" cy="4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20" name="フローチャート: 判断 119"/>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21" name="テキスト ボックス 120"/>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2" name="フローチャート: 判断 121"/>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3" name="テキスト ボックス 122"/>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51237</xdr:rowOff>
    </xdr:from>
    <xdr:to>
      <xdr:col>29</xdr:col>
      <xdr:colOff>177800</xdr:colOff>
      <xdr:row>37</xdr:row>
      <xdr:rowOff>152837</xdr:rowOff>
    </xdr:to>
    <xdr:sp macro="" textlink="">
      <xdr:nvSpPr>
        <xdr:cNvPr id="129" name="楕円 128"/>
        <xdr:cNvSpPr/>
      </xdr:nvSpPr>
      <xdr:spPr bwMode="auto">
        <a:xfrm>
          <a:off x="5600700" y="717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131264</xdr:rowOff>
    </xdr:from>
    <xdr:ext cx="762000" cy="259045"/>
    <xdr:sp macro="" textlink="">
      <xdr:nvSpPr>
        <xdr:cNvPr id="130" name="人口1人当たり決算額の推移該当値テキスト445"/>
        <xdr:cNvSpPr txBox="1"/>
      </xdr:nvSpPr>
      <xdr:spPr>
        <a:xfrm>
          <a:off x="5740400" y="708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115565</xdr:rowOff>
    </xdr:from>
    <xdr:to>
      <xdr:col>26</xdr:col>
      <xdr:colOff>101600</xdr:colOff>
      <xdr:row>37</xdr:row>
      <xdr:rowOff>217165</xdr:rowOff>
    </xdr:to>
    <xdr:sp macro="" textlink="">
      <xdr:nvSpPr>
        <xdr:cNvPr id="131" name="楕円 130"/>
        <xdr:cNvSpPr/>
      </xdr:nvSpPr>
      <xdr:spPr bwMode="auto">
        <a:xfrm>
          <a:off x="4953000" y="72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201942</xdr:rowOff>
    </xdr:from>
    <xdr:ext cx="736600" cy="259045"/>
    <xdr:sp macro="" textlink="">
      <xdr:nvSpPr>
        <xdr:cNvPr id="132" name="テキスト ボックス 131"/>
        <xdr:cNvSpPr txBox="1"/>
      </xdr:nvSpPr>
      <xdr:spPr>
        <a:xfrm>
          <a:off x="4622800" y="732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58552</xdr:rowOff>
    </xdr:from>
    <xdr:to>
      <xdr:col>22</xdr:col>
      <xdr:colOff>165100</xdr:colOff>
      <xdr:row>37</xdr:row>
      <xdr:rowOff>160152</xdr:rowOff>
    </xdr:to>
    <xdr:sp macro="" textlink="">
      <xdr:nvSpPr>
        <xdr:cNvPr id="133" name="楕円 132"/>
        <xdr:cNvSpPr/>
      </xdr:nvSpPr>
      <xdr:spPr bwMode="auto">
        <a:xfrm>
          <a:off x="4254500" y="718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144929</xdr:rowOff>
    </xdr:from>
    <xdr:ext cx="762000" cy="259045"/>
    <xdr:sp macro="" textlink="">
      <xdr:nvSpPr>
        <xdr:cNvPr id="134" name="テキスト ボックス 133"/>
        <xdr:cNvSpPr txBox="1"/>
      </xdr:nvSpPr>
      <xdr:spPr>
        <a:xfrm>
          <a:off x="3924300" y="726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112136</xdr:rowOff>
    </xdr:from>
    <xdr:to>
      <xdr:col>19</xdr:col>
      <xdr:colOff>38100</xdr:colOff>
      <xdr:row>37</xdr:row>
      <xdr:rowOff>42286</xdr:rowOff>
    </xdr:to>
    <xdr:sp macro="" textlink="">
      <xdr:nvSpPr>
        <xdr:cNvPr id="135" name="楕円 134"/>
        <xdr:cNvSpPr/>
      </xdr:nvSpPr>
      <xdr:spPr bwMode="auto">
        <a:xfrm>
          <a:off x="3556000" y="706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27063</xdr:rowOff>
    </xdr:from>
    <xdr:ext cx="762000" cy="259045"/>
    <xdr:sp macro="" textlink="">
      <xdr:nvSpPr>
        <xdr:cNvPr id="136" name="テキスト ボックス 135"/>
        <xdr:cNvSpPr txBox="1"/>
      </xdr:nvSpPr>
      <xdr:spPr>
        <a:xfrm>
          <a:off x="3225800" y="715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68199</xdr:rowOff>
    </xdr:from>
    <xdr:to>
      <xdr:col>15</xdr:col>
      <xdr:colOff>101600</xdr:colOff>
      <xdr:row>36</xdr:row>
      <xdr:rowOff>169799</xdr:rowOff>
    </xdr:to>
    <xdr:sp macro="" textlink="">
      <xdr:nvSpPr>
        <xdr:cNvPr id="137" name="楕円 136"/>
        <xdr:cNvSpPr/>
      </xdr:nvSpPr>
      <xdr:spPr bwMode="auto">
        <a:xfrm>
          <a:off x="2857500" y="702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154576</xdr:rowOff>
    </xdr:from>
    <xdr:ext cx="762000" cy="259045"/>
    <xdr:sp macro="" textlink="">
      <xdr:nvSpPr>
        <xdr:cNvPr id="138" name="テキスト ボックス 137"/>
        <xdr:cNvSpPr txBox="1"/>
      </xdr:nvSpPr>
      <xdr:spPr>
        <a:xfrm>
          <a:off x="2527300" y="7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65958</xdr:rowOff>
    </xdr:from>
    <xdr:to>
      <xdr:col>24</xdr:col>
      <xdr:colOff>63500</xdr:colOff>
      <xdr:row>34</xdr:row>
      <xdr:rowOff>71082</xdr:rowOff>
    </xdr:to>
    <xdr:cxnSp macro="">
      <xdr:nvCxnSpPr>
        <xdr:cNvPr id="61" name="直線コネクタ 60"/>
        <xdr:cNvCxnSpPr/>
      </xdr:nvCxnSpPr>
      <xdr:spPr>
        <a:xfrm>
          <a:off x="3797300" y="5895258"/>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65958</xdr:rowOff>
    </xdr:from>
    <xdr:to>
      <xdr:col>19</xdr:col>
      <xdr:colOff>177800</xdr:colOff>
      <xdr:row>38</xdr:row>
      <xdr:rowOff>76092</xdr:rowOff>
    </xdr:to>
    <xdr:cxnSp macro="">
      <xdr:nvCxnSpPr>
        <xdr:cNvPr id="64" name="直線コネクタ 63"/>
        <xdr:cNvCxnSpPr/>
      </xdr:nvCxnSpPr>
      <xdr:spPr>
        <a:xfrm flipV="1">
          <a:off x="2908300" y="5895258"/>
          <a:ext cx="889000" cy="69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34277</xdr:rowOff>
    </xdr:from>
    <xdr:to>
      <xdr:col>15</xdr:col>
      <xdr:colOff>50800</xdr:colOff>
      <xdr:row>38</xdr:row>
      <xdr:rowOff>76092</xdr:rowOff>
    </xdr:to>
    <xdr:cxnSp macro="">
      <xdr:nvCxnSpPr>
        <xdr:cNvPr id="67" name="直線コネクタ 66"/>
        <xdr:cNvCxnSpPr/>
      </xdr:nvCxnSpPr>
      <xdr:spPr>
        <a:xfrm>
          <a:off x="2019300" y="6549377"/>
          <a:ext cx="8890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34277</xdr:rowOff>
    </xdr:from>
    <xdr:to>
      <xdr:col>10</xdr:col>
      <xdr:colOff>114300</xdr:colOff>
      <xdr:row>38</xdr:row>
      <xdr:rowOff>44336</xdr:rowOff>
    </xdr:to>
    <xdr:cxnSp macro="">
      <xdr:nvCxnSpPr>
        <xdr:cNvPr id="70" name="直線コネクタ 69"/>
        <xdr:cNvCxnSpPr/>
      </xdr:nvCxnSpPr>
      <xdr:spPr>
        <a:xfrm flipV="1">
          <a:off x="1130300" y="654937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20282</xdr:rowOff>
    </xdr:from>
    <xdr:to>
      <xdr:col>24</xdr:col>
      <xdr:colOff>114300</xdr:colOff>
      <xdr:row>34</xdr:row>
      <xdr:rowOff>121882</xdr:rowOff>
    </xdr:to>
    <xdr:sp macro="" textlink="">
      <xdr:nvSpPr>
        <xdr:cNvPr id="80" name="楕円 79"/>
        <xdr:cNvSpPr/>
      </xdr:nvSpPr>
      <xdr:spPr>
        <a:xfrm>
          <a:off x="4584700" y="58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106659</xdr:rowOff>
    </xdr:from>
    <xdr:ext cx="534377" cy="259045"/>
    <xdr:sp macro="" textlink="">
      <xdr:nvSpPr>
        <xdr:cNvPr id="81" name="人件費該当値テキスト"/>
        <xdr:cNvSpPr txBox="1"/>
      </xdr:nvSpPr>
      <xdr:spPr>
        <a:xfrm>
          <a:off x="4686300" y="57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15158</xdr:rowOff>
    </xdr:from>
    <xdr:to>
      <xdr:col>20</xdr:col>
      <xdr:colOff>38100</xdr:colOff>
      <xdr:row>34</xdr:row>
      <xdr:rowOff>116758</xdr:rowOff>
    </xdr:to>
    <xdr:sp macro="" textlink="">
      <xdr:nvSpPr>
        <xdr:cNvPr id="82" name="楕円 81"/>
        <xdr:cNvSpPr/>
      </xdr:nvSpPr>
      <xdr:spPr>
        <a:xfrm>
          <a:off x="3746500" y="58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107885</xdr:rowOff>
    </xdr:from>
    <xdr:ext cx="534377" cy="259045"/>
    <xdr:sp macro="" textlink="">
      <xdr:nvSpPr>
        <xdr:cNvPr id="83" name="テキスト ボックス 82"/>
        <xdr:cNvSpPr txBox="1"/>
      </xdr:nvSpPr>
      <xdr:spPr>
        <a:xfrm>
          <a:off x="3530111" y="59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25292</xdr:rowOff>
    </xdr:from>
    <xdr:to>
      <xdr:col>15</xdr:col>
      <xdr:colOff>101600</xdr:colOff>
      <xdr:row>38</xdr:row>
      <xdr:rowOff>126892</xdr:rowOff>
    </xdr:to>
    <xdr:sp macro="" textlink="">
      <xdr:nvSpPr>
        <xdr:cNvPr id="84" name="楕円 83"/>
        <xdr:cNvSpPr/>
      </xdr:nvSpPr>
      <xdr:spPr>
        <a:xfrm>
          <a:off x="2857500" y="6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118019</xdr:rowOff>
    </xdr:from>
    <xdr:ext cx="534377" cy="259045"/>
    <xdr:sp macro="" textlink="">
      <xdr:nvSpPr>
        <xdr:cNvPr id="85" name="テキスト ボックス 84"/>
        <xdr:cNvSpPr txBox="1"/>
      </xdr:nvSpPr>
      <xdr:spPr>
        <a:xfrm>
          <a:off x="2641111" y="66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154927</xdr:rowOff>
    </xdr:from>
    <xdr:to>
      <xdr:col>10</xdr:col>
      <xdr:colOff>165100</xdr:colOff>
      <xdr:row>38</xdr:row>
      <xdr:rowOff>85077</xdr:rowOff>
    </xdr:to>
    <xdr:sp macro="" textlink="">
      <xdr:nvSpPr>
        <xdr:cNvPr id="86" name="楕円 85"/>
        <xdr:cNvSpPr/>
      </xdr:nvSpPr>
      <xdr:spPr>
        <a:xfrm>
          <a:off x="1968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76204</xdr:rowOff>
    </xdr:from>
    <xdr:ext cx="534377" cy="259045"/>
    <xdr:sp macro="" textlink="">
      <xdr:nvSpPr>
        <xdr:cNvPr id="87" name="テキスト ボックス 86"/>
        <xdr:cNvSpPr txBox="1"/>
      </xdr:nvSpPr>
      <xdr:spPr>
        <a:xfrm>
          <a:off x="1752111" y="65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164986</xdr:rowOff>
    </xdr:from>
    <xdr:to>
      <xdr:col>6</xdr:col>
      <xdr:colOff>38100</xdr:colOff>
      <xdr:row>38</xdr:row>
      <xdr:rowOff>95136</xdr:rowOff>
    </xdr:to>
    <xdr:sp macro="" textlink="">
      <xdr:nvSpPr>
        <xdr:cNvPr id="88" name="楕円 87"/>
        <xdr:cNvSpPr/>
      </xdr:nvSpPr>
      <xdr:spPr>
        <a:xfrm>
          <a:off x="1079500" y="65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86263</xdr:rowOff>
    </xdr:from>
    <xdr:ext cx="534377" cy="259045"/>
    <xdr:sp macro="" textlink="">
      <xdr:nvSpPr>
        <xdr:cNvPr id="89" name="テキスト ボックス 88"/>
        <xdr:cNvSpPr txBox="1"/>
      </xdr:nvSpPr>
      <xdr:spPr>
        <a:xfrm>
          <a:off x="863111" y="66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100884</xdr:rowOff>
    </xdr:from>
    <xdr:to>
      <xdr:col>24</xdr:col>
      <xdr:colOff>63500</xdr:colOff>
      <xdr:row>55</xdr:row>
      <xdr:rowOff>23023</xdr:rowOff>
    </xdr:to>
    <xdr:cxnSp macro="">
      <xdr:nvCxnSpPr>
        <xdr:cNvPr id="117" name="直線コネクタ 116"/>
        <xdr:cNvCxnSpPr/>
      </xdr:nvCxnSpPr>
      <xdr:spPr>
        <a:xfrm flipV="1">
          <a:off x="3797300" y="9359184"/>
          <a:ext cx="838200" cy="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8"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23023</xdr:rowOff>
    </xdr:from>
    <xdr:to>
      <xdr:col>19</xdr:col>
      <xdr:colOff>177800</xdr:colOff>
      <xdr:row>55</xdr:row>
      <xdr:rowOff>27091</xdr:rowOff>
    </xdr:to>
    <xdr:cxnSp macro="">
      <xdr:nvCxnSpPr>
        <xdr:cNvPr id="120" name="直線コネクタ 119"/>
        <xdr:cNvCxnSpPr/>
      </xdr:nvCxnSpPr>
      <xdr:spPr>
        <a:xfrm flipV="1">
          <a:off x="2908300" y="9452773"/>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2" name="テキスト ボックス 121"/>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27091</xdr:rowOff>
    </xdr:from>
    <xdr:to>
      <xdr:col>15</xdr:col>
      <xdr:colOff>50800</xdr:colOff>
      <xdr:row>55</xdr:row>
      <xdr:rowOff>170973</xdr:rowOff>
    </xdr:to>
    <xdr:cxnSp macro="">
      <xdr:nvCxnSpPr>
        <xdr:cNvPr id="123" name="直線コネクタ 122"/>
        <xdr:cNvCxnSpPr/>
      </xdr:nvCxnSpPr>
      <xdr:spPr>
        <a:xfrm flipV="1">
          <a:off x="2019300" y="9456841"/>
          <a:ext cx="889000" cy="14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5" name="テキスト ボックス 124"/>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170973</xdr:rowOff>
    </xdr:from>
    <xdr:to>
      <xdr:col>10</xdr:col>
      <xdr:colOff>114300</xdr:colOff>
      <xdr:row>56</xdr:row>
      <xdr:rowOff>12827</xdr:rowOff>
    </xdr:to>
    <xdr:cxnSp macro="">
      <xdr:nvCxnSpPr>
        <xdr:cNvPr id="126" name="直線コネクタ 125"/>
        <xdr:cNvCxnSpPr/>
      </xdr:nvCxnSpPr>
      <xdr:spPr>
        <a:xfrm flipV="1">
          <a:off x="1130300" y="9600723"/>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8" name="テキスト ボックス 127"/>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30" name="テキスト ボックス 129"/>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50084</xdr:rowOff>
    </xdr:from>
    <xdr:to>
      <xdr:col>24</xdr:col>
      <xdr:colOff>114300</xdr:colOff>
      <xdr:row>54</xdr:row>
      <xdr:rowOff>151684</xdr:rowOff>
    </xdr:to>
    <xdr:sp macro="" textlink="">
      <xdr:nvSpPr>
        <xdr:cNvPr id="136" name="楕円 135"/>
        <xdr:cNvSpPr/>
      </xdr:nvSpPr>
      <xdr:spPr>
        <a:xfrm>
          <a:off x="4584700" y="93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28511</xdr:rowOff>
    </xdr:from>
    <xdr:ext cx="534377" cy="259045"/>
    <xdr:sp macro="" textlink="">
      <xdr:nvSpPr>
        <xdr:cNvPr id="137" name="物件費該当値テキスト"/>
        <xdr:cNvSpPr txBox="1"/>
      </xdr:nvSpPr>
      <xdr:spPr>
        <a:xfrm>
          <a:off x="4686300" y="92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143673</xdr:rowOff>
    </xdr:from>
    <xdr:to>
      <xdr:col>20</xdr:col>
      <xdr:colOff>38100</xdr:colOff>
      <xdr:row>55</xdr:row>
      <xdr:rowOff>73823</xdr:rowOff>
    </xdr:to>
    <xdr:sp macro="" textlink="">
      <xdr:nvSpPr>
        <xdr:cNvPr id="138" name="楕円 137"/>
        <xdr:cNvSpPr/>
      </xdr:nvSpPr>
      <xdr:spPr>
        <a:xfrm>
          <a:off x="3746500" y="94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64950</xdr:rowOff>
    </xdr:from>
    <xdr:ext cx="534377" cy="259045"/>
    <xdr:sp macro="" textlink="">
      <xdr:nvSpPr>
        <xdr:cNvPr id="139" name="テキスト ボックス 138"/>
        <xdr:cNvSpPr txBox="1"/>
      </xdr:nvSpPr>
      <xdr:spPr>
        <a:xfrm>
          <a:off x="3530111" y="94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147741</xdr:rowOff>
    </xdr:from>
    <xdr:to>
      <xdr:col>15</xdr:col>
      <xdr:colOff>101600</xdr:colOff>
      <xdr:row>55</xdr:row>
      <xdr:rowOff>77891</xdr:rowOff>
    </xdr:to>
    <xdr:sp macro="" textlink="">
      <xdr:nvSpPr>
        <xdr:cNvPr id="140" name="楕円 139"/>
        <xdr:cNvSpPr/>
      </xdr:nvSpPr>
      <xdr:spPr>
        <a:xfrm>
          <a:off x="2857500" y="94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69018</xdr:rowOff>
    </xdr:from>
    <xdr:ext cx="534377" cy="259045"/>
    <xdr:sp macro="" textlink="">
      <xdr:nvSpPr>
        <xdr:cNvPr id="141" name="テキスト ボックス 140"/>
        <xdr:cNvSpPr txBox="1"/>
      </xdr:nvSpPr>
      <xdr:spPr>
        <a:xfrm>
          <a:off x="2641111" y="949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120173</xdr:rowOff>
    </xdr:from>
    <xdr:to>
      <xdr:col>10</xdr:col>
      <xdr:colOff>165100</xdr:colOff>
      <xdr:row>56</xdr:row>
      <xdr:rowOff>50323</xdr:rowOff>
    </xdr:to>
    <xdr:sp macro="" textlink="">
      <xdr:nvSpPr>
        <xdr:cNvPr id="142" name="楕円 141"/>
        <xdr:cNvSpPr/>
      </xdr:nvSpPr>
      <xdr:spPr>
        <a:xfrm>
          <a:off x="1968500" y="95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41450</xdr:rowOff>
    </xdr:from>
    <xdr:ext cx="534377" cy="259045"/>
    <xdr:sp macro="" textlink="">
      <xdr:nvSpPr>
        <xdr:cNvPr id="143" name="テキスト ボックス 142"/>
        <xdr:cNvSpPr txBox="1"/>
      </xdr:nvSpPr>
      <xdr:spPr>
        <a:xfrm>
          <a:off x="1752111" y="96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133477</xdr:rowOff>
    </xdr:from>
    <xdr:to>
      <xdr:col>6</xdr:col>
      <xdr:colOff>38100</xdr:colOff>
      <xdr:row>56</xdr:row>
      <xdr:rowOff>63627</xdr:rowOff>
    </xdr:to>
    <xdr:sp macro="" textlink="">
      <xdr:nvSpPr>
        <xdr:cNvPr id="144" name="楕円 143"/>
        <xdr:cNvSpPr/>
      </xdr:nvSpPr>
      <xdr:spPr>
        <a:xfrm>
          <a:off x="1079500" y="9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54754</xdr:rowOff>
    </xdr:from>
    <xdr:ext cx="534377" cy="259045"/>
    <xdr:sp macro="" textlink="">
      <xdr:nvSpPr>
        <xdr:cNvPr id="145" name="テキスト ボックス 144"/>
        <xdr:cNvSpPr txBox="1"/>
      </xdr:nvSpPr>
      <xdr:spPr>
        <a:xfrm>
          <a:off x="863111" y="965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40640</xdr:rowOff>
    </xdr:from>
    <xdr:to>
      <xdr:col>24</xdr:col>
      <xdr:colOff>63500</xdr:colOff>
      <xdr:row>71</xdr:row>
      <xdr:rowOff>43906</xdr:rowOff>
    </xdr:to>
    <xdr:cxnSp macro="">
      <xdr:nvCxnSpPr>
        <xdr:cNvPr id="177" name="直線コネクタ 176"/>
        <xdr:cNvCxnSpPr/>
      </xdr:nvCxnSpPr>
      <xdr:spPr>
        <a:xfrm>
          <a:off x="3797300" y="122135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8"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1343</xdr:rowOff>
    </xdr:from>
    <xdr:to>
      <xdr:col>19</xdr:col>
      <xdr:colOff>177800</xdr:colOff>
      <xdr:row>71</xdr:row>
      <xdr:rowOff>40640</xdr:rowOff>
    </xdr:to>
    <xdr:cxnSp macro="">
      <xdr:nvCxnSpPr>
        <xdr:cNvPr id="180" name="直線コネクタ 179"/>
        <xdr:cNvCxnSpPr/>
      </xdr:nvCxnSpPr>
      <xdr:spPr>
        <a:xfrm>
          <a:off x="2908300" y="1217429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2" name="テキスト ボックス 181"/>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1343</xdr:rowOff>
    </xdr:from>
    <xdr:to>
      <xdr:col>15</xdr:col>
      <xdr:colOff>50800</xdr:colOff>
      <xdr:row>72</xdr:row>
      <xdr:rowOff>74712</xdr:rowOff>
    </xdr:to>
    <xdr:cxnSp macro="">
      <xdr:nvCxnSpPr>
        <xdr:cNvPr id="183" name="直線コネクタ 182"/>
        <xdr:cNvCxnSpPr/>
      </xdr:nvCxnSpPr>
      <xdr:spPr>
        <a:xfrm flipV="1">
          <a:off x="2019300" y="12174293"/>
          <a:ext cx="889000" cy="2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5" name="テキスト ボックス 184"/>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14841</xdr:rowOff>
    </xdr:from>
    <xdr:to>
      <xdr:col>10</xdr:col>
      <xdr:colOff>114300</xdr:colOff>
      <xdr:row>72</xdr:row>
      <xdr:rowOff>74712</xdr:rowOff>
    </xdr:to>
    <xdr:cxnSp macro="">
      <xdr:nvCxnSpPr>
        <xdr:cNvPr id="186" name="直線コネクタ 185"/>
        <xdr:cNvCxnSpPr/>
      </xdr:nvCxnSpPr>
      <xdr:spPr>
        <a:xfrm>
          <a:off x="1130300" y="12187791"/>
          <a:ext cx="8890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8" name="テキスト ボックス 187"/>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90" name="テキスト ボックス 189"/>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164556</xdr:rowOff>
    </xdr:from>
    <xdr:to>
      <xdr:col>24</xdr:col>
      <xdr:colOff>114300</xdr:colOff>
      <xdr:row>71</xdr:row>
      <xdr:rowOff>94706</xdr:rowOff>
    </xdr:to>
    <xdr:sp macro="" textlink="">
      <xdr:nvSpPr>
        <xdr:cNvPr id="196" name="楕円 195"/>
        <xdr:cNvSpPr/>
      </xdr:nvSpPr>
      <xdr:spPr>
        <a:xfrm>
          <a:off x="4584700" y="121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117583</xdr:rowOff>
    </xdr:from>
    <xdr:ext cx="534377" cy="259045"/>
    <xdr:sp macro="" textlink="">
      <xdr:nvSpPr>
        <xdr:cNvPr id="197" name="維持補修費該当値テキスト"/>
        <xdr:cNvSpPr txBox="1"/>
      </xdr:nvSpPr>
      <xdr:spPr>
        <a:xfrm>
          <a:off x="4686300" y="121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161290</xdr:rowOff>
    </xdr:from>
    <xdr:to>
      <xdr:col>20</xdr:col>
      <xdr:colOff>38100</xdr:colOff>
      <xdr:row>71</xdr:row>
      <xdr:rowOff>91440</xdr:rowOff>
    </xdr:to>
    <xdr:sp macro="" textlink="">
      <xdr:nvSpPr>
        <xdr:cNvPr id="198" name="楕円 197"/>
        <xdr:cNvSpPr/>
      </xdr:nvSpPr>
      <xdr:spPr>
        <a:xfrm>
          <a:off x="3746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107967</xdr:rowOff>
    </xdr:from>
    <xdr:ext cx="534377" cy="259045"/>
    <xdr:sp macro="" textlink="">
      <xdr:nvSpPr>
        <xdr:cNvPr id="199" name="テキスト ボックス 198"/>
        <xdr:cNvSpPr txBox="1"/>
      </xdr:nvSpPr>
      <xdr:spPr>
        <a:xfrm>
          <a:off x="3530111" y="119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121993</xdr:rowOff>
    </xdr:from>
    <xdr:to>
      <xdr:col>15</xdr:col>
      <xdr:colOff>101600</xdr:colOff>
      <xdr:row>71</xdr:row>
      <xdr:rowOff>52143</xdr:rowOff>
    </xdr:to>
    <xdr:sp macro="" textlink="">
      <xdr:nvSpPr>
        <xdr:cNvPr id="200" name="楕円 199"/>
        <xdr:cNvSpPr/>
      </xdr:nvSpPr>
      <xdr:spPr>
        <a:xfrm>
          <a:off x="2857500" y="121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68670</xdr:rowOff>
    </xdr:from>
    <xdr:ext cx="534377" cy="259045"/>
    <xdr:sp macro="" textlink="">
      <xdr:nvSpPr>
        <xdr:cNvPr id="201" name="テキスト ボックス 200"/>
        <xdr:cNvSpPr txBox="1"/>
      </xdr:nvSpPr>
      <xdr:spPr>
        <a:xfrm>
          <a:off x="2641111" y="11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23912</xdr:rowOff>
    </xdr:from>
    <xdr:to>
      <xdr:col>10</xdr:col>
      <xdr:colOff>165100</xdr:colOff>
      <xdr:row>72</xdr:row>
      <xdr:rowOff>125512</xdr:rowOff>
    </xdr:to>
    <xdr:sp macro="" textlink="">
      <xdr:nvSpPr>
        <xdr:cNvPr id="202" name="楕円 201"/>
        <xdr:cNvSpPr/>
      </xdr:nvSpPr>
      <xdr:spPr>
        <a:xfrm>
          <a:off x="1968500" y="123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142039</xdr:rowOff>
    </xdr:from>
    <xdr:ext cx="534377" cy="259045"/>
    <xdr:sp macro="" textlink="">
      <xdr:nvSpPr>
        <xdr:cNvPr id="203" name="テキスト ボックス 202"/>
        <xdr:cNvSpPr txBox="1"/>
      </xdr:nvSpPr>
      <xdr:spPr>
        <a:xfrm>
          <a:off x="1752111" y="121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135491</xdr:rowOff>
    </xdr:from>
    <xdr:to>
      <xdr:col>6</xdr:col>
      <xdr:colOff>38100</xdr:colOff>
      <xdr:row>71</xdr:row>
      <xdr:rowOff>65641</xdr:rowOff>
    </xdr:to>
    <xdr:sp macro="" textlink="">
      <xdr:nvSpPr>
        <xdr:cNvPr id="204" name="楕円 203"/>
        <xdr:cNvSpPr/>
      </xdr:nvSpPr>
      <xdr:spPr>
        <a:xfrm>
          <a:off x="1079500" y="121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82168</xdr:rowOff>
    </xdr:from>
    <xdr:ext cx="534377" cy="259045"/>
    <xdr:sp macro="" textlink="">
      <xdr:nvSpPr>
        <xdr:cNvPr id="205" name="テキスト ボックス 204"/>
        <xdr:cNvSpPr txBox="1"/>
      </xdr:nvSpPr>
      <xdr:spPr>
        <a:xfrm>
          <a:off x="863111" y="119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30" name="直線コネクタ 229"/>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1"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2" name="直線コネクタ 231"/>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3"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4" name="直線コネクタ 233"/>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73647</xdr:rowOff>
    </xdr:from>
    <xdr:to>
      <xdr:col>24</xdr:col>
      <xdr:colOff>63500</xdr:colOff>
      <xdr:row>94</xdr:row>
      <xdr:rowOff>152273</xdr:rowOff>
    </xdr:to>
    <xdr:cxnSp macro="">
      <xdr:nvCxnSpPr>
        <xdr:cNvPr id="235" name="直線コネクタ 234"/>
        <xdr:cNvCxnSpPr/>
      </xdr:nvCxnSpPr>
      <xdr:spPr>
        <a:xfrm flipV="1">
          <a:off x="3797300" y="16189947"/>
          <a:ext cx="8382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6"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7" name="フローチャート: 判断 236"/>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135967</xdr:rowOff>
    </xdr:from>
    <xdr:to>
      <xdr:col>19</xdr:col>
      <xdr:colOff>177800</xdr:colOff>
      <xdr:row>94</xdr:row>
      <xdr:rowOff>152273</xdr:rowOff>
    </xdr:to>
    <xdr:cxnSp macro="">
      <xdr:nvCxnSpPr>
        <xdr:cNvPr id="238" name="直線コネクタ 237"/>
        <xdr:cNvCxnSpPr/>
      </xdr:nvCxnSpPr>
      <xdr:spPr>
        <a:xfrm>
          <a:off x="2908300" y="1625226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9" name="フローチャート: 判断 238"/>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40" name="テキスト ボックス 239"/>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135967</xdr:rowOff>
    </xdr:from>
    <xdr:to>
      <xdr:col>15</xdr:col>
      <xdr:colOff>50800</xdr:colOff>
      <xdr:row>95</xdr:row>
      <xdr:rowOff>68377</xdr:rowOff>
    </xdr:to>
    <xdr:cxnSp macro="">
      <xdr:nvCxnSpPr>
        <xdr:cNvPr id="241" name="直線コネクタ 240"/>
        <xdr:cNvCxnSpPr/>
      </xdr:nvCxnSpPr>
      <xdr:spPr>
        <a:xfrm flipV="1">
          <a:off x="2019300" y="16252267"/>
          <a:ext cx="889000" cy="1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2" name="フローチャート: 判断 241"/>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3" name="テキスト ボックス 242"/>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68377</xdr:rowOff>
    </xdr:from>
    <xdr:to>
      <xdr:col>10</xdr:col>
      <xdr:colOff>114300</xdr:colOff>
      <xdr:row>95</xdr:row>
      <xdr:rowOff>132855</xdr:rowOff>
    </xdr:to>
    <xdr:cxnSp macro="">
      <xdr:nvCxnSpPr>
        <xdr:cNvPr id="244" name="直線コネクタ 243"/>
        <xdr:cNvCxnSpPr/>
      </xdr:nvCxnSpPr>
      <xdr:spPr>
        <a:xfrm flipV="1">
          <a:off x="1130300" y="16356127"/>
          <a:ext cx="889000" cy="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5" name="フローチャート: 判断 244"/>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6" name="テキスト ボックス 245"/>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7" name="フローチャート: 判断 246"/>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8" name="テキスト ボックス 247"/>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22847</xdr:rowOff>
    </xdr:from>
    <xdr:to>
      <xdr:col>24</xdr:col>
      <xdr:colOff>114300</xdr:colOff>
      <xdr:row>94</xdr:row>
      <xdr:rowOff>124447</xdr:rowOff>
    </xdr:to>
    <xdr:sp macro="" textlink="">
      <xdr:nvSpPr>
        <xdr:cNvPr id="254" name="楕円 253"/>
        <xdr:cNvSpPr/>
      </xdr:nvSpPr>
      <xdr:spPr>
        <a:xfrm>
          <a:off x="4584700" y="161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45724</xdr:rowOff>
    </xdr:from>
    <xdr:ext cx="599010" cy="259045"/>
    <xdr:sp macro="" textlink="">
      <xdr:nvSpPr>
        <xdr:cNvPr id="255" name="扶助費該当値テキスト"/>
        <xdr:cNvSpPr txBox="1"/>
      </xdr:nvSpPr>
      <xdr:spPr>
        <a:xfrm>
          <a:off x="4686300" y="159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101473</xdr:rowOff>
    </xdr:from>
    <xdr:to>
      <xdr:col>20</xdr:col>
      <xdr:colOff>38100</xdr:colOff>
      <xdr:row>95</xdr:row>
      <xdr:rowOff>31623</xdr:rowOff>
    </xdr:to>
    <xdr:sp macro="" textlink="">
      <xdr:nvSpPr>
        <xdr:cNvPr id="256" name="楕円 255"/>
        <xdr:cNvSpPr/>
      </xdr:nvSpPr>
      <xdr:spPr>
        <a:xfrm>
          <a:off x="3746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48150</xdr:rowOff>
    </xdr:from>
    <xdr:ext cx="599010" cy="259045"/>
    <xdr:sp macro="" textlink="">
      <xdr:nvSpPr>
        <xdr:cNvPr id="257" name="テキスト ボックス 256"/>
        <xdr:cNvSpPr txBox="1"/>
      </xdr:nvSpPr>
      <xdr:spPr>
        <a:xfrm>
          <a:off x="3497795" y="159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85167</xdr:rowOff>
    </xdr:from>
    <xdr:to>
      <xdr:col>15</xdr:col>
      <xdr:colOff>101600</xdr:colOff>
      <xdr:row>95</xdr:row>
      <xdr:rowOff>15317</xdr:rowOff>
    </xdr:to>
    <xdr:sp macro="" textlink="">
      <xdr:nvSpPr>
        <xdr:cNvPr id="258" name="楕円 257"/>
        <xdr:cNvSpPr/>
      </xdr:nvSpPr>
      <xdr:spPr>
        <a:xfrm>
          <a:off x="2857500" y="162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31844</xdr:rowOff>
    </xdr:from>
    <xdr:ext cx="599010" cy="259045"/>
    <xdr:sp macro="" textlink="">
      <xdr:nvSpPr>
        <xdr:cNvPr id="259" name="テキスト ボックス 258"/>
        <xdr:cNvSpPr txBox="1"/>
      </xdr:nvSpPr>
      <xdr:spPr>
        <a:xfrm>
          <a:off x="2608795" y="159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17577</xdr:rowOff>
    </xdr:from>
    <xdr:to>
      <xdr:col>10</xdr:col>
      <xdr:colOff>165100</xdr:colOff>
      <xdr:row>95</xdr:row>
      <xdr:rowOff>119177</xdr:rowOff>
    </xdr:to>
    <xdr:sp macro="" textlink="">
      <xdr:nvSpPr>
        <xdr:cNvPr id="260" name="楕円 259"/>
        <xdr:cNvSpPr/>
      </xdr:nvSpPr>
      <xdr:spPr>
        <a:xfrm>
          <a:off x="1968500" y="163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135704</xdr:rowOff>
    </xdr:from>
    <xdr:ext cx="599010" cy="259045"/>
    <xdr:sp macro="" textlink="">
      <xdr:nvSpPr>
        <xdr:cNvPr id="261" name="テキスト ボックス 260"/>
        <xdr:cNvSpPr txBox="1"/>
      </xdr:nvSpPr>
      <xdr:spPr>
        <a:xfrm>
          <a:off x="1719795" y="160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82055</xdr:rowOff>
    </xdr:from>
    <xdr:to>
      <xdr:col>6</xdr:col>
      <xdr:colOff>38100</xdr:colOff>
      <xdr:row>96</xdr:row>
      <xdr:rowOff>12205</xdr:rowOff>
    </xdr:to>
    <xdr:sp macro="" textlink="">
      <xdr:nvSpPr>
        <xdr:cNvPr id="262" name="楕円 261"/>
        <xdr:cNvSpPr/>
      </xdr:nvSpPr>
      <xdr:spPr>
        <a:xfrm>
          <a:off x="1079500" y="163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28732</xdr:rowOff>
    </xdr:from>
    <xdr:ext cx="599010" cy="259045"/>
    <xdr:sp macro="" textlink="">
      <xdr:nvSpPr>
        <xdr:cNvPr id="263" name="テキスト ボックス 262"/>
        <xdr:cNvSpPr txBox="1"/>
      </xdr:nvSpPr>
      <xdr:spPr>
        <a:xfrm>
          <a:off x="830795" y="1614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8" name="直線コネクタ 287"/>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9"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0" name="直線コネクタ 289"/>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1"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2" name="直線コネクタ 291"/>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63957</xdr:rowOff>
    </xdr:from>
    <xdr:to>
      <xdr:col>55</xdr:col>
      <xdr:colOff>0</xdr:colOff>
      <xdr:row>34</xdr:row>
      <xdr:rowOff>85789</xdr:rowOff>
    </xdr:to>
    <xdr:cxnSp macro="">
      <xdr:nvCxnSpPr>
        <xdr:cNvPr id="293" name="直線コネクタ 292"/>
        <xdr:cNvCxnSpPr/>
      </xdr:nvCxnSpPr>
      <xdr:spPr>
        <a:xfrm>
          <a:off x="9639300" y="589325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4"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5" name="フローチャート: 判断 294"/>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115659</xdr:rowOff>
    </xdr:from>
    <xdr:to>
      <xdr:col>50</xdr:col>
      <xdr:colOff>114300</xdr:colOff>
      <xdr:row>34</xdr:row>
      <xdr:rowOff>63957</xdr:rowOff>
    </xdr:to>
    <xdr:cxnSp macro="">
      <xdr:nvCxnSpPr>
        <xdr:cNvPr id="296" name="直線コネクタ 295"/>
        <xdr:cNvCxnSpPr/>
      </xdr:nvCxnSpPr>
      <xdr:spPr>
        <a:xfrm>
          <a:off x="8750300" y="5773509"/>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7" name="フローチャート: 判断 296"/>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8" name="テキスト ボックス 297"/>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81216</xdr:rowOff>
    </xdr:from>
    <xdr:to>
      <xdr:col>45</xdr:col>
      <xdr:colOff>177800</xdr:colOff>
      <xdr:row>33</xdr:row>
      <xdr:rowOff>115659</xdr:rowOff>
    </xdr:to>
    <xdr:cxnSp macro="">
      <xdr:nvCxnSpPr>
        <xdr:cNvPr id="299" name="直線コネクタ 298"/>
        <xdr:cNvCxnSpPr/>
      </xdr:nvCxnSpPr>
      <xdr:spPr>
        <a:xfrm>
          <a:off x="7861300" y="5739066"/>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0" name="フローチャート: 判断 299"/>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301" name="テキスト ボックス 300"/>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28410</xdr:rowOff>
    </xdr:from>
    <xdr:to>
      <xdr:col>41</xdr:col>
      <xdr:colOff>50800</xdr:colOff>
      <xdr:row>33</xdr:row>
      <xdr:rowOff>81216</xdr:rowOff>
    </xdr:to>
    <xdr:cxnSp macro="">
      <xdr:nvCxnSpPr>
        <xdr:cNvPr id="302" name="直線コネクタ 301"/>
        <xdr:cNvCxnSpPr/>
      </xdr:nvCxnSpPr>
      <xdr:spPr>
        <a:xfrm>
          <a:off x="6972300" y="5686260"/>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3" name="フローチャート: 判断 302"/>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4" name="テキスト ボックス 303"/>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5" name="フローチャート: 判断 304"/>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6" name="テキスト ボックス 305"/>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34989</xdr:rowOff>
    </xdr:from>
    <xdr:to>
      <xdr:col>55</xdr:col>
      <xdr:colOff>50800</xdr:colOff>
      <xdr:row>34</xdr:row>
      <xdr:rowOff>136589</xdr:rowOff>
    </xdr:to>
    <xdr:sp macro="" textlink="">
      <xdr:nvSpPr>
        <xdr:cNvPr id="312" name="楕円 311"/>
        <xdr:cNvSpPr/>
      </xdr:nvSpPr>
      <xdr:spPr>
        <a:xfrm>
          <a:off x="10426700" y="58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13416</xdr:rowOff>
    </xdr:from>
    <xdr:ext cx="534377" cy="259045"/>
    <xdr:sp macro="" textlink="">
      <xdr:nvSpPr>
        <xdr:cNvPr id="313" name="補助費等該当値テキスト"/>
        <xdr:cNvSpPr txBox="1"/>
      </xdr:nvSpPr>
      <xdr:spPr>
        <a:xfrm>
          <a:off x="10528300" y="58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13157</xdr:rowOff>
    </xdr:from>
    <xdr:to>
      <xdr:col>50</xdr:col>
      <xdr:colOff>165100</xdr:colOff>
      <xdr:row>34</xdr:row>
      <xdr:rowOff>114757</xdr:rowOff>
    </xdr:to>
    <xdr:sp macro="" textlink="">
      <xdr:nvSpPr>
        <xdr:cNvPr id="314" name="楕円 313"/>
        <xdr:cNvSpPr/>
      </xdr:nvSpPr>
      <xdr:spPr>
        <a:xfrm>
          <a:off x="9588500" y="58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105884</xdr:rowOff>
    </xdr:from>
    <xdr:ext cx="534377" cy="259045"/>
    <xdr:sp macro="" textlink="">
      <xdr:nvSpPr>
        <xdr:cNvPr id="315" name="テキスト ボックス 314"/>
        <xdr:cNvSpPr txBox="1"/>
      </xdr:nvSpPr>
      <xdr:spPr>
        <a:xfrm>
          <a:off x="9372111" y="59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64859</xdr:rowOff>
    </xdr:from>
    <xdr:to>
      <xdr:col>46</xdr:col>
      <xdr:colOff>38100</xdr:colOff>
      <xdr:row>33</xdr:row>
      <xdr:rowOff>166459</xdr:rowOff>
    </xdr:to>
    <xdr:sp macro="" textlink="">
      <xdr:nvSpPr>
        <xdr:cNvPr id="316" name="楕円 315"/>
        <xdr:cNvSpPr/>
      </xdr:nvSpPr>
      <xdr:spPr>
        <a:xfrm>
          <a:off x="8699500" y="5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157586</xdr:rowOff>
    </xdr:from>
    <xdr:ext cx="534377" cy="259045"/>
    <xdr:sp macro="" textlink="">
      <xdr:nvSpPr>
        <xdr:cNvPr id="317" name="テキスト ボックス 316"/>
        <xdr:cNvSpPr txBox="1"/>
      </xdr:nvSpPr>
      <xdr:spPr>
        <a:xfrm>
          <a:off x="8483111" y="58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30416</xdr:rowOff>
    </xdr:from>
    <xdr:to>
      <xdr:col>41</xdr:col>
      <xdr:colOff>101600</xdr:colOff>
      <xdr:row>33</xdr:row>
      <xdr:rowOff>132016</xdr:rowOff>
    </xdr:to>
    <xdr:sp macro="" textlink="">
      <xdr:nvSpPr>
        <xdr:cNvPr id="318" name="楕円 317"/>
        <xdr:cNvSpPr/>
      </xdr:nvSpPr>
      <xdr:spPr>
        <a:xfrm>
          <a:off x="7810500" y="568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148543</xdr:rowOff>
    </xdr:from>
    <xdr:ext cx="534377" cy="259045"/>
    <xdr:sp macro="" textlink="">
      <xdr:nvSpPr>
        <xdr:cNvPr id="319" name="テキスト ボックス 318"/>
        <xdr:cNvSpPr txBox="1"/>
      </xdr:nvSpPr>
      <xdr:spPr>
        <a:xfrm>
          <a:off x="7594111" y="54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149060</xdr:rowOff>
    </xdr:from>
    <xdr:to>
      <xdr:col>36</xdr:col>
      <xdr:colOff>165100</xdr:colOff>
      <xdr:row>33</xdr:row>
      <xdr:rowOff>79210</xdr:rowOff>
    </xdr:to>
    <xdr:sp macro="" textlink="">
      <xdr:nvSpPr>
        <xdr:cNvPr id="320" name="楕円 319"/>
        <xdr:cNvSpPr/>
      </xdr:nvSpPr>
      <xdr:spPr>
        <a:xfrm>
          <a:off x="6921500" y="5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95737</xdr:rowOff>
    </xdr:from>
    <xdr:ext cx="534377" cy="259045"/>
    <xdr:sp macro="" textlink="">
      <xdr:nvSpPr>
        <xdr:cNvPr id="321" name="テキスト ボックス 320"/>
        <xdr:cNvSpPr txBox="1"/>
      </xdr:nvSpPr>
      <xdr:spPr>
        <a:xfrm>
          <a:off x="6705111" y="54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8" name="直線コネクタ 347"/>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9"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0" name="直線コネクタ 349"/>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1"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2" name="直線コネクタ 351"/>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116905</xdr:rowOff>
    </xdr:from>
    <xdr:to>
      <xdr:col>55</xdr:col>
      <xdr:colOff>0</xdr:colOff>
      <xdr:row>54</xdr:row>
      <xdr:rowOff>141463</xdr:rowOff>
    </xdr:to>
    <xdr:cxnSp macro="">
      <xdr:nvCxnSpPr>
        <xdr:cNvPr id="353" name="直線コネクタ 352"/>
        <xdr:cNvCxnSpPr/>
      </xdr:nvCxnSpPr>
      <xdr:spPr>
        <a:xfrm>
          <a:off x="9639300" y="937520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4"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5" name="フローチャート: 判断 354"/>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135781</xdr:rowOff>
    </xdr:from>
    <xdr:to>
      <xdr:col>50</xdr:col>
      <xdr:colOff>114300</xdr:colOff>
      <xdr:row>54</xdr:row>
      <xdr:rowOff>116905</xdr:rowOff>
    </xdr:to>
    <xdr:cxnSp macro="">
      <xdr:nvCxnSpPr>
        <xdr:cNvPr id="356" name="直線コネクタ 355"/>
        <xdr:cNvCxnSpPr/>
      </xdr:nvCxnSpPr>
      <xdr:spPr>
        <a:xfrm>
          <a:off x="8750300" y="9222631"/>
          <a:ext cx="889000" cy="15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7" name="フローチャート: 判断 356"/>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8" name="テキスト ボックス 357"/>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135781</xdr:rowOff>
    </xdr:from>
    <xdr:to>
      <xdr:col>45</xdr:col>
      <xdr:colOff>177800</xdr:colOff>
      <xdr:row>56</xdr:row>
      <xdr:rowOff>6948</xdr:rowOff>
    </xdr:to>
    <xdr:cxnSp macro="">
      <xdr:nvCxnSpPr>
        <xdr:cNvPr id="359" name="直線コネクタ 358"/>
        <xdr:cNvCxnSpPr/>
      </xdr:nvCxnSpPr>
      <xdr:spPr>
        <a:xfrm flipV="1">
          <a:off x="7861300" y="9222631"/>
          <a:ext cx="889000" cy="3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0" name="フローチャート: 判断 359"/>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1" name="テキスト ボックス 360"/>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147897</xdr:rowOff>
    </xdr:from>
    <xdr:to>
      <xdr:col>41</xdr:col>
      <xdr:colOff>50800</xdr:colOff>
      <xdr:row>56</xdr:row>
      <xdr:rowOff>6948</xdr:rowOff>
    </xdr:to>
    <xdr:cxnSp macro="">
      <xdr:nvCxnSpPr>
        <xdr:cNvPr id="362" name="直線コネクタ 361"/>
        <xdr:cNvCxnSpPr/>
      </xdr:nvCxnSpPr>
      <xdr:spPr>
        <a:xfrm>
          <a:off x="6972300" y="9406197"/>
          <a:ext cx="889000" cy="20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3" name="フローチャート: 判断 362"/>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136879</xdr:rowOff>
    </xdr:from>
    <xdr:ext cx="534377" cy="259045"/>
    <xdr:sp macro="" textlink="">
      <xdr:nvSpPr>
        <xdr:cNvPr id="364" name="テキスト ボックス 363"/>
        <xdr:cNvSpPr txBox="1"/>
      </xdr:nvSpPr>
      <xdr:spPr>
        <a:xfrm>
          <a:off x="7594111" y="92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5" name="フローチャート: 判断 364"/>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6" name="テキスト ボックス 365"/>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90663</xdr:rowOff>
    </xdr:from>
    <xdr:to>
      <xdr:col>55</xdr:col>
      <xdr:colOff>50800</xdr:colOff>
      <xdr:row>55</xdr:row>
      <xdr:rowOff>20813</xdr:rowOff>
    </xdr:to>
    <xdr:sp macro="" textlink="">
      <xdr:nvSpPr>
        <xdr:cNvPr id="372" name="楕円 371"/>
        <xdr:cNvSpPr/>
      </xdr:nvSpPr>
      <xdr:spPr>
        <a:xfrm>
          <a:off x="10426700" y="93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113540</xdr:rowOff>
    </xdr:from>
    <xdr:ext cx="534377" cy="259045"/>
    <xdr:sp macro="" textlink="">
      <xdr:nvSpPr>
        <xdr:cNvPr id="373" name="普通建設事業費該当値テキスト"/>
        <xdr:cNvSpPr txBox="1"/>
      </xdr:nvSpPr>
      <xdr:spPr>
        <a:xfrm>
          <a:off x="10528300" y="920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66105</xdr:rowOff>
    </xdr:from>
    <xdr:to>
      <xdr:col>50</xdr:col>
      <xdr:colOff>165100</xdr:colOff>
      <xdr:row>54</xdr:row>
      <xdr:rowOff>167705</xdr:rowOff>
    </xdr:to>
    <xdr:sp macro="" textlink="">
      <xdr:nvSpPr>
        <xdr:cNvPr id="374" name="楕円 373"/>
        <xdr:cNvSpPr/>
      </xdr:nvSpPr>
      <xdr:spPr>
        <a:xfrm>
          <a:off x="9588500" y="93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12782</xdr:rowOff>
    </xdr:from>
    <xdr:ext cx="534377" cy="259045"/>
    <xdr:sp macro="" textlink="">
      <xdr:nvSpPr>
        <xdr:cNvPr id="375" name="テキスト ボックス 374"/>
        <xdr:cNvSpPr txBox="1"/>
      </xdr:nvSpPr>
      <xdr:spPr>
        <a:xfrm>
          <a:off x="9372111" y="90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84981</xdr:rowOff>
    </xdr:from>
    <xdr:to>
      <xdr:col>46</xdr:col>
      <xdr:colOff>38100</xdr:colOff>
      <xdr:row>54</xdr:row>
      <xdr:rowOff>15131</xdr:rowOff>
    </xdr:to>
    <xdr:sp macro="" textlink="">
      <xdr:nvSpPr>
        <xdr:cNvPr id="376" name="楕円 375"/>
        <xdr:cNvSpPr/>
      </xdr:nvSpPr>
      <xdr:spPr>
        <a:xfrm>
          <a:off x="8699500" y="9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31658</xdr:rowOff>
    </xdr:from>
    <xdr:ext cx="534377" cy="259045"/>
    <xdr:sp macro="" textlink="">
      <xdr:nvSpPr>
        <xdr:cNvPr id="377" name="テキスト ボックス 376"/>
        <xdr:cNvSpPr txBox="1"/>
      </xdr:nvSpPr>
      <xdr:spPr>
        <a:xfrm>
          <a:off x="8483111" y="8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127598</xdr:rowOff>
    </xdr:from>
    <xdr:to>
      <xdr:col>41</xdr:col>
      <xdr:colOff>101600</xdr:colOff>
      <xdr:row>56</xdr:row>
      <xdr:rowOff>57748</xdr:rowOff>
    </xdr:to>
    <xdr:sp macro="" textlink="">
      <xdr:nvSpPr>
        <xdr:cNvPr id="378" name="楕円 377"/>
        <xdr:cNvSpPr/>
      </xdr:nvSpPr>
      <xdr:spPr>
        <a:xfrm>
          <a:off x="7810500" y="95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48875</xdr:rowOff>
    </xdr:from>
    <xdr:ext cx="534377" cy="259045"/>
    <xdr:sp macro="" textlink="">
      <xdr:nvSpPr>
        <xdr:cNvPr id="379" name="テキスト ボックス 378"/>
        <xdr:cNvSpPr txBox="1"/>
      </xdr:nvSpPr>
      <xdr:spPr>
        <a:xfrm>
          <a:off x="7594111" y="96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97097</xdr:rowOff>
    </xdr:from>
    <xdr:to>
      <xdr:col>36</xdr:col>
      <xdr:colOff>165100</xdr:colOff>
      <xdr:row>55</xdr:row>
      <xdr:rowOff>27247</xdr:rowOff>
    </xdr:to>
    <xdr:sp macro="" textlink="">
      <xdr:nvSpPr>
        <xdr:cNvPr id="380" name="楕円 379"/>
        <xdr:cNvSpPr/>
      </xdr:nvSpPr>
      <xdr:spPr>
        <a:xfrm>
          <a:off x="6921500" y="93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43774</xdr:rowOff>
    </xdr:from>
    <xdr:ext cx="534377" cy="259045"/>
    <xdr:sp macro="" textlink="">
      <xdr:nvSpPr>
        <xdr:cNvPr id="381" name="テキスト ボックス 380"/>
        <xdr:cNvSpPr txBox="1"/>
      </xdr:nvSpPr>
      <xdr:spPr>
        <a:xfrm>
          <a:off x="6705111" y="91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5" name="直線コネクタ 404"/>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6"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7" name="直線コネクタ 406"/>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8"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9" name="直線コネクタ 408"/>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42811</xdr:rowOff>
    </xdr:from>
    <xdr:to>
      <xdr:col>55</xdr:col>
      <xdr:colOff>0</xdr:colOff>
      <xdr:row>76</xdr:row>
      <xdr:rowOff>152464</xdr:rowOff>
    </xdr:to>
    <xdr:cxnSp macro="">
      <xdr:nvCxnSpPr>
        <xdr:cNvPr id="410" name="直線コネクタ 409"/>
        <xdr:cNvCxnSpPr/>
      </xdr:nvCxnSpPr>
      <xdr:spPr>
        <a:xfrm>
          <a:off x="9639300" y="12901561"/>
          <a:ext cx="838200" cy="28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1"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2" name="フローチャート: 判断 411"/>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4559</xdr:rowOff>
    </xdr:from>
    <xdr:to>
      <xdr:col>50</xdr:col>
      <xdr:colOff>114300</xdr:colOff>
      <xdr:row>75</xdr:row>
      <xdr:rowOff>42811</xdr:rowOff>
    </xdr:to>
    <xdr:cxnSp macro="">
      <xdr:nvCxnSpPr>
        <xdr:cNvPr id="413" name="直線コネクタ 412"/>
        <xdr:cNvCxnSpPr/>
      </xdr:nvCxnSpPr>
      <xdr:spPr>
        <a:xfrm>
          <a:off x="8750300" y="12863309"/>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4" name="フローチャート: 判断 413"/>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5" name="テキスト ボックス 414"/>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4559</xdr:rowOff>
    </xdr:from>
    <xdr:to>
      <xdr:col>45</xdr:col>
      <xdr:colOff>177800</xdr:colOff>
      <xdr:row>76</xdr:row>
      <xdr:rowOff>28524</xdr:rowOff>
    </xdr:to>
    <xdr:cxnSp macro="">
      <xdr:nvCxnSpPr>
        <xdr:cNvPr id="416" name="直線コネクタ 415"/>
        <xdr:cNvCxnSpPr/>
      </xdr:nvCxnSpPr>
      <xdr:spPr>
        <a:xfrm flipV="1">
          <a:off x="7861300" y="12863309"/>
          <a:ext cx="889000" cy="1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7" name="フローチャート: 判断 416"/>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8" name="テキスト ボックス 417"/>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84531</xdr:rowOff>
    </xdr:from>
    <xdr:to>
      <xdr:col>41</xdr:col>
      <xdr:colOff>50800</xdr:colOff>
      <xdr:row>76</xdr:row>
      <xdr:rowOff>28524</xdr:rowOff>
    </xdr:to>
    <xdr:cxnSp macro="">
      <xdr:nvCxnSpPr>
        <xdr:cNvPr id="419" name="直線コネクタ 418"/>
        <xdr:cNvCxnSpPr/>
      </xdr:nvCxnSpPr>
      <xdr:spPr>
        <a:xfrm>
          <a:off x="6972300" y="12943281"/>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0" name="フローチャート: 判断 419"/>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21" name="テキスト ボックス 420"/>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2" name="フローチャート: 判断 421"/>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3" name="テキスト ボックス 422"/>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101664</xdr:rowOff>
    </xdr:from>
    <xdr:to>
      <xdr:col>55</xdr:col>
      <xdr:colOff>50800</xdr:colOff>
      <xdr:row>77</xdr:row>
      <xdr:rowOff>31814</xdr:rowOff>
    </xdr:to>
    <xdr:sp macro="" textlink="">
      <xdr:nvSpPr>
        <xdr:cNvPr id="429" name="楕円 428"/>
        <xdr:cNvSpPr/>
      </xdr:nvSpPr>
      <xdr:spPr>
        <a:xfrm>
          <a:off x="10426700" y="131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80091</xdr:rowOff>
    </xdr:from>
    <xdr:ext cx="534377" cy="259045"/>
    <xdr:sp macro="" textlink="">
      <xdr:nvSpPr>
        <xdr:cNvPr id="430" name="普通建設事業費 （ うち新規整備　）該当値テキスト"/>
        <xdr:cNvSpPr txBox="1"/>
      </xdr:nvSpPr>
      <xdr:spPr>
        <a:xfrm>
          <a:off x="10528300" y="131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163461</xdr:rowOff>
    </xdr:from>
    <xdr:to>
      <xdr:col>50</xdr:col>
      <xdr:colOff>165100</xdr:colOff>
      <xdr:row>75</xdr:row>
      <xdr:rowOff>93611</xdr:rowOff>
    </xdr:to>
    <xdr:sp macro="" textlink="">
      <xdr:nvSpPr>
        <xdr:cNvPr id="431" name="楕円 430"/>
        <xdr:cNvSpPr/>
      </xdr:nvSpPr>
      <xdr:spPr>
        <a:xfrm>
          <a:off x="9588500" y="128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110138</xdr:rowOff>
    </xdr:from>
    <xdr:ext cx="534377" cy="259045"/>
    <xdr:sp macro="" textlink="">
      <xdr:nvSpPr>
        <xdr:cNvPr id="432" name="テキスト ボックス 431"/>
        <xdr:cNvSpPr txBox="1"/>
      </xdr:nvSpPr>
      <xdr:spPr>
        <a:xfrm>
          <a:off x="9372111" y="1262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125209</xdr:rowOff>
    </xdr:from>
    <xdr:to>
      <xdr:col>46</xdr:col>
      <xdr:colOff>38100</xdr:colOff>
      <xdr:row>75</xdr:row>
      <xdr:rowOff>55359</xdr:rowOff>
    </xdr:to>
    <xdr:sp macro="" textlink="">
      <xdr:nvSpPr>
        <xdr:cNvPr id="433" name="楕円 432"/>
        <xdr:cNvSpPr/>
      </xdr:nvSpPr>
      <xdr:spPr>
        <a:xfrm>
          <a:off x="8699500" y="128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71886</xdr:rowOff>
    </xdr:from>
    <xdr:ext cx="534377" cy="259045"/>
    <xdr:sp macro="" textlink="">
      <xdr:nvSpPr>
        <xdr:cNvPr id="434" name="テキスト ボックス 433"/>
        <xdr:cNvSpPr txBox="1"/>
      </xdr:nvSpPr>
      <xdr:spPr>
        <a:xfrm>
          <a:off x="8483111" y="125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149174</xdr:rowOff>
    </xdr:from>
    <xdr:to>
      <xdr:col>41</xdr:col>
      <xdr:colOff>101600</xdr:colOff>
      <xdr:row>76</xdr:row>
      <xdr:rowOff>79324</xdr:rowOff>
    </xdr:to>
    <xdr:sp macro="" textlink="">
      <xdr:nvSpPr>
        <xdr:cNvPr id="435" name="楕円 434"/>
        <xdr:cNvSpPr/>
      </xdr:nvSpPr>
      <xdr:spPr>
        <a:xfrm>
          <a:off x="7810500" y="130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70451</xdr:rowOff>
    </xdr:from>
    <xdr:ext cx="534377" cy="259045"/>
    <xdr:sp macro="" textlink="">
      <xdr:nvSpPr>
        <xdr:cNvPr id="436" name="テキスト ボックス 435"/>
        <xdr:cNvSpPr txBox="1"/>
      </xdr:nvSpPr>
      <xdr:spPr>
        <a:xfrm>
          <a:off x="7594111" y="131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33731</xdr:rowOff>
    </xdr:from>
    <xdr:to>
      <xdr:col>36</xdr:col>
      <xdr:colOff>165100</xdr:colOff>
      <xdr:row>75</xdr:row>
      <xdr:rowOff>135331</xdr:rowOff>
    </xdr:to>
    <xdr:sp macro="" textlink="">
      <xdr:nvSpPr>
        <xdr:cNvPr id="437" name="楕円 436"/>
        <xdr:cNvSpPr/>
      </xdr:nvSpPr>
      <xdr:spPr>
        <a:xfrm>
          <a:off x="6921500" y="12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126458</xdr:rowOff>
    </xdr:from>
    <xdr:ext cx="534377" cy="259045"/>
    <xdr:sp macro="" textlink="">
      <xdr:nvSpPr>
        <xdr:cNvPr id="438" name="テキスト ボックス 437"/>
        <xdr:cNvSpPr txBox="1"/>
      </xdr:nvSpPr>
      <xdr:spPr>
        <a:xfrm>
          <a:off x="6705111" y="129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1" name="直線コネクタ 460"/>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2"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3" name="直線コネクタ 462"/>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4"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5" name="直線コネクタ 464"/>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169235</xdr:rowOff>
    </xdr:from>
    <xdr:to>
      <xdr:col>55</xdr:col>
      <xdr:colOff>0</xdr:colOff>
      <xdr:row>93</xdr:row>
      <xdr:rowOff>134624</xdr:rowOff>
    </xdr:to>
    <xdr:cxnSp macro="">
      <xdr:nvCxnSpPr>
        <xdr:cNvPr id="466" name="直線コネクタ 465"/>
        <xdr:cNvCxnSpPr/>
      </xdr:nvCxnSpPr>
      <xdr:spPr>
        <a:xfrm flipV="1">
          <a:off x="9639300" y="15771185"/>
          <a:ext cx="838200" cy="30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7"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8" name="フローチャート: 判断 467"/>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134624</xdr:rowOff>
    </xdr:from>
    <xdr:to>
      <xdr:col>50</xdr:col>
      <xdr:colOff>114300</xdr:colOff>
      <xdr:row>93</xdr:row>
      <xdr:rowOff>158308</xdr:rowOff>
    </xdr:to>
    <xdr:cxnSp macro="">
      <xdr:nvCxnSpPr>
        <xdr:cNvPr id="469" name="直線コネクタ 468"/>
        <xdr:cNvCxnSpPr/>
      </xdr:nvCxnSpPr>
      <xdr:spPr>
        <a:xfrm flipV="1">
          <a:off x="8750300" y="16079474"/>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0" name="フローチャート: 判断 469"/>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1" name="テキスト ボックス 470"/>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158308</xdr:rowOff>
    </xdr:from>
    <xdr:to>
      <xdr:col>45</xdr:col>
      <xdr:colOff>177800</xdr:colOff>
      <xdr:row>94</xdr:row>
      <xdr:rowOff>37607</xdr:rowOff>
    </xdr:to>
    <xdr:cxnSp macro="">
      <xdr:nvCxnSpPr>
        <xdr:cNvPr id="472" name="直線コネクタ 471"/>
        <xdr:cNvCxnSpPr/>
      </xdr:nvCxnSpPr>
      <xdr:spPr>
        <a:xfrm flipV="1">
          <a:off x="7861300" y="1610315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3" name="フローチャート: 判断 472"/>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4" name="テキスト ボックス 473"/>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37607</xdr:rowOff>
    </xdr:from>
    <xdr:to>
      <xdr:col>41</xdr:col>
      <xdr:colOff>50800</xdr:colOff>
      <xdr:row>95</xdr:row>
      <xdr:rowOff>10175</xdr:rowOff>
    </xdr:to>
    <xdr:cxnSp macro="">
      <xdr:nvCxnSpPr>
        <xdr:cNvPr id="475" name="直線コネクタ 474"/>
        <xdr:cNvCxnSpPr/>
      </xdr:nvCxnSpPr>
      <xdr:spPr>
        <a:xfrm flipV="1">
          <a:off x="6972300" y="16153907"/>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6" name="フローチャート: 判断 475"/>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7" name="テキスト ボックス 476"/>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8" name="フローチャート: 判断 477"/>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9" name="テキスト ボックス 478"/>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118435</xdr:rowOff>
    </xdr:from>
    <xdr:to>
      <xdr:col>55</xdr:col>
      <xdr:colOff>50800</xdr:colOff>
      <xdr:row>92</xdr:row>
      <xdr:rowOff>48585</xdr:rowOff>
    </xdr:to>
    <xdr:sp macro="" textlink="">
      <xdr:nvSpPr>
        <xdr:cNvPr id="485" name="楕円 484"/>
        <xdr:cNvSpPr/>
      </xdr:nvSpPr>
      <xdr:spPr>
        <a:xfrm>
          <a:off x="10426700" y="157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141312</xdr:rowOff>
    </xdr:from>
    <xdr:ext cx="534377" cy="259045"/>
    <xdr:sp macro="" textlink="">
      <xdr:nvSpPr>
        <xdr:cNvPr id="486" name="普通建設事業費 （ うち更新整備　）該当値テキスト"/>
        <xdr:cNvSpPr txBox="1"/>
      </xdr:nvSpPr>
      <xdr:spPr>
        <a:xfrm>
          <a:off x="10528300" y="155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83824</xdr:rowOff>
    </xdr:from>
    <xdr:to>
      <xdr:col>50</xdr:col>
      <xdr:colOff>165100</xdr:colOff>
      <xdr:row>94</xdr:row>
      <xdr:rowOff>13974</xdr:rowOff>
    </xdr:to>
    <xdr:sp macro="" textlink="">
      <xdr:nvSpPr>
        <xdr:cNvPr id="487" name="楕円 486"/>
        <xdr:cNvSpPr/>
      </xdr:nvSpPr>
      <xdr:spPr>
        <a:xfrm>
          <a:off x="9588500" y="160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30501</xdr:rowOff>
    </xdr:from>
    <xdr:ext cx="534377" cy="259045"/>
    <xdr:sp macro="" textlink="">
      <xdr:nvSpPr>
        <xdr:cNvPr id="488" name="テキスト ボックス 487"/>
        <xdr:cNvSpPr txBox="1"/>
      </xdr:nvSpPr>
      <xdr:spPr>
        <a:xfrm>
          <a:off x="9372111" y="158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107508</xdr:rowOff>
    </xdr:from>
    <xdr:to>
      <xdr:col>46</xdr:col>
      <xdr:colOff>38100</xdr:colOff>
      <xdr:row>94</xdr:row>
      <xdr:rowOff>37658</xdr:rowOff>
    </xdr:to>
    <xdr:sp macro="" textlink="">
      <xdr:nvSpPr>
        <xdr:cNvPr id="489" name="楕円 488"/>
        <xdr:cNvSpPr/>
      </xdr:nvSpPr>
      <xdr:spPr>
        <a:xfrm>
          <a:off x="8699500" y="160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54185</xdr:rowOff>
    </xdr:from>
    <xdr:ext cx="534377" cy="259045"/>
    <xdr:sp macro="" textlink="">
      <xdr:nvSpPr>
        <xdr:cNvPr id="490" name="テキスト ボックス 489"/>
        <xdr:cNvSpPr txBox="1"/>
      </xdr:nvSpPr>
      <xdr:spPr>
        <a:xfrm>
          <a:off x="8483111" y="1582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158257</xdr:rowOff>
    </xdr:from>
    <xdr:to>
      <xdr:col>41</xdr:col>
      <xdr:colOff>101600</xdr:colOff>
      <xdr:row>94</xdr:row>
      <xdr:rowOff>88407</xdr:rowOff>
    </xdr:to>
    <xdr:sp macro="" textlink="">
      <xdr:nvSpPr>
        <xdr:cNvPr id="491" name="楕円 490"/>
        <xdr:cNvSpPr/>
      </xdr:nvSpPr>
      <xdr:spPr>
        <a:xfrm>
          <a:off x="7810500" y="161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104934</xdr:rowOff>
    </xdr:from>
    <xdr:ext cx="534377" cy="259045"/>
    <xdr:sp macro="" textlink="">
      <xdr:nvSpPr>
        <xdr:cNvPr id="492" name="テキスト ボックス 491"/>
        <xdr:cNvSpPr txBox="1"/>
      </xdr:nvSpPr>
      <xdr:spPr>
        <a:xfrm>
          <a:off x="7594111" y="158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130825</xdr:rowOff>
    </xdr:from>
    <xdr:to>
      <xdr:col>36</xdr:col>
      <xdr:colOff>165100</xdr:colOff>
      <xdr:row>95</xdr:row>
      <xdr:rowOff>60975</xdr:rowOff>
    </xdr:to>
    <xdr:sp macro="" textlink="">
      <xdr:nvSpPr>
        <xdr:cNvPr id="493" name="楕円 492"/>
        <xdr:cNvSpPr/>
      </xdr:nvSpPr>
      <xdr:spPr>
        <a:xfrm>
          <a:off x="6921500" y="162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77502</xdr:rowOff>
    </xdr:from>
    <xdr:ext cx="534377" cy="259045"/>
    <xdr:sp macro="" textlink="">
      <xdr:nvSpPr>
        <xdr:cNvPr id="494" name="テキスト ボックス 493"/>
        <xdr:cNvSpPr txBox="1"/>
      </xdr:nvSpPr>
      <xdr:spPr>
        <a:xfrm>
          <a:off x="6705111" y="160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8" name="直線コネクタ 517"/>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1"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2" name="直線コネクタ 521"/>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162103</xdr:rowOff>
    </xdr:from>
    <xdr:to>
      <xdr:col>85</xdr:col>
      <xdr:colOff>127000</xdr:colOff>
      <xdr:row>39</xdr:row>
      <xdr:rowOff>44450</xdr:rowOff>
    </xdr:to>
    <xdr:cxnSp macro="">
      <xdr:nvCxnSpPr>
        <xdr:cNvPr id="523" name="直線コネクタ 522"/>
        <xdr:cNvCxnSpPr/>
      </xdr:nvCxnSpPr>
      <xdr:spPr>
        <a:xfrm flipV="1">
          <a:off x="15481300" y="6677203"/>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4"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5" name="フローチャート: 判断 524"/>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7" name="フローチャート: 判断 526"/>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8" name="テキスト ボックス 527"/>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0" name="フローチャート: 判断 529"/>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1" name="テキスト ボックス 530"/>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15875</xdr:rowOff>
    </xdr:from>
    <xdr:to>
      <xdr:col>71</xdr:col>
      <xdr:colOff>177800</xdr:colOff>
      <xdr:row>39</xdr:row>
      <xdr:rowOff>44450</xdr:rowOff>
    </xdr:to>
    <xdr:cxnSp macro="">
      <xdr:nvCxnSpPr>
        <xdr:cNvPr id="532" name="直線コネクタ 531"/>
        <xdr:cNvCxnSpPr/>
      </xdr:nvCxnSpPr>
      <xdr:spPr>
        <a:xfrm>
          <a:off x="12814300" y="670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3" name="フローチャート: 判断 532"/>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4" name="テキスト ボックス 533"/>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5" name="フローチャート: 判断 534"/>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6" name="テキスト ボックス 535"/>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111303</xdr:rowOff>
    </xdr:from>
    <xdr:to>
      <xdr:col>85</xdr:col>
      <xdr:colOff>177800</xdr:colOff>
      <xdr:row>39</xdr:row>
      <xdr:rowOff>41453</xdr:rowOff>
    </xdr:to>
    <xdr:sp macro="" textlink="">
      <xdr:nvSpPr>
        <xdr:cNvPr id="542" name="楕円 541"/>
        <xdr:cNvSpPr/>
      </xdr:nvSpPr>
      <xdr:spPr>
        <a:xfrm>
          <a:off x="162687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33190</xdr:rowOff>
    </xdr:from>
    <xdr:ext cx="378565" cy="259045"/>
    <xdr:sp macro="" textlink="">
      <xdr:nvSpPr>
        <xdr:cNvPr id="543" name="災害復旧事業費該当値テキスト"/>
        <xdr:cNvSpPr txBox="1"/>
      </xdr:nvSpPr>
      <xdr:spPr>
        <a:xfrm>
          <a:off x="16370300" y="654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136525</xdr:rowOff>
    </xdr:from>
    <xdr:to>
      <xdr:col>67</xdr:col>
      <xdr:colOff>101600</xdr:colOff>
      <xdr:row>39</xdr:row>
      <xdr:rowOff>66675</xdr:rowOff>
    </xdr:to>
    <xdr:sp macro="" textlink="">
      <xdr:nvSpPr>
        <xdr:cNvPr id="550" name="楕円 549"/>
        <xdr:cNvSpPr/>
      </xdr:nvSpPr>
      <xdr:spPr>
        <a:xfrm>
          <a:off x="12763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57802</xdr:rowOff>
    </xdr:from>
    <xdr:ext cx="378565" cy="259045"/>
    <xdr:sp macro="" textlink="">
      <xdr:nvSpPr>
        <xdr:cNvPr id="551" name="テキスト ボックス 550"/>
        <xdr:cNvSpPr txBox="1"/>
      </xdr:nvSpPr>
      <xdr:spPr>
        <a:xfrm>
          <a:off x="12625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5" name="直線コネクタ 624"/>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6"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7" name="直線コネクタ 626"/>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8"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9" name="直線コネクタ 628"/>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157131</xdr:rowOff>
    </xdr:from>
    <xdr:to>
      <xdr:col>85</xdr:col>
      <xdr:colOff>127000</xdr:colOff>
      <xdr:row>79</xdr:row>
      <xdr:rowOff>10237</xdr:rowOff>
    </xdr:to>
    <xdr:cxnSp macro="">
      <xdr:nvCxnSpPr>
        <xdr:cNvPr id="630" name="直線コネクタ 629"/>
        <xdr:cNvCxnSpPr/>
      </xdr:nvCxnSpPr>
      <xdr:spPr>
        <a:xfrm flipV="1">
          <a:off x="15481300" y="13530231"/>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31"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2" name="フローチャート: 判断 631"/>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10237</xdr:rowOff>
    </xdr:from>
    <xdr:to>
      <xdr:col>81</xdr:col>
      <xdr:colOff>50800</xdr:colOff>
      <xdr:row>79</xdr:row>
      <xdr:rowOff>11340</xdr:rowOff>
    </xdr:to>
    <xdr:cxnSp macro="">
      <xdr:nvCxnSpPr>
        <xdr:cNvPr id="633" name="直線コネクタ 632"/>
        <xdr:cNvCxnSpPr/>
      </xdr:nvCxnSpPr>
      <xdr:spPr>
        <a:xfrm flipV="1">
          <a:off x="14592300" y="13554787"/>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4" name="フローチャート: 判断 633"/>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5" name="テキスト ボックス 634"/>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171304</xdr:rowOff>
    </xdr:from>
    <xdr:to>
      <xdr:col>76</xdr:col>
      <xdr:colOff>114300</xdr:colOff>
      <xdr:row>79</xdr:row>
      <xdr:rowOff>11340</xdr:rowOff>
    </xdr:to>
    <xdr:cxnSp macro="">
      <xdr:nvCxnSpPr>
        <xdr:cNvPr id="636" name="直線コネクタ 635"/>
        <xdr:cNvCxnSpPr/>
      </xdr:nvCxnSpPr>
      <xdr:spPr>
        <a:xfrm>
          <a:off x="13703300" y="13544404"/>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7" name="フローチャート: 判断 636"/>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8" name="テキスト ボックス 637"/>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171304</xdr:rowOff>
    </xdr:from>
    <xdr:to>
      <xdr:col>71</xdr:col>
      <xdr:colOff>177800</xdr:colOff>
      <xdr:row>79</xdr:row>
      <xdr:rowOff>12179</xdr:rowOff>
    </xdr:to>
    <xdr:cxnSp macro="">
      <xdr:nvCxnSpPr>
        <xdr:cNvPr id="639" name="直線コネクタ 638"/>
        <xdr:cNvCxnSpPr/>
      </xdr:nvCxnSpPr>
      <xdr:spPr>
        <a:xfrm flipV="1">
          <a:off x="12814300" y="13544404"/>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0" name="フローチャート: 判断 639"/>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41" name="テキスト ボックス 640"/>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2" name="フローチャート: 判断 641"/>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3" name="テキスト ボックス 642"/>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106331</xdr:rowOff>
    </xdr:from>
    <xdr:to>
      <xdr:col>85</xdr:col>
      <xdr:colOff>177800</xdr:colOff>
      <xdr:row>79</xdr:row>
      <xdr:rowOff>36481</xdr:rowOff>
    </xdr:to>
    <xdr:sp macro="" textlink="">
      <xdr:nvSpPr>
        <xdr:cNvPr id="649" name="楕円 648"/>
        <xdr:cNvSpPr/>
      </xdr:nvSpPr>
      <xdr:spPr>
        <a:xfrm>
          <a:off x="16268700" y="134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84758</xdr:rowOff>
    </xdr:from>
    <xdr:ext cx="534377" cy="259045"/>
    <xdr:sp macro="" textlink="">
      <xdr:nvSpPr>
        <xdr:cNvPr id="650" name="公債費該当値テキスト"/>
        <xdr:cNvSpPr txBox="1"/>
      </xdr:nvSpPr>
      <xdr:spPr>
        <a:xfrm>
          <a:off x="16370300" y="134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130887</xdr:rowOff>
    </xdr:from>
    <xdr:to>
      <xdr:col>81</xdr:col>
      <xdr:colOff>101600</xdr:colOff>
      <xdr:row>79</xdr:row>
      <xdr:rowOff>61037</xdr:rowOff>
    </xdr:to>
    <xdr:sp macro="" textlink="">
      <xdr:nvSpPr>
        <xdr:cNvPr id="651" name="楕円 650"/>
        <xdr:cNvSpPr/>
      </xdr:nvSpPr>
      <xdr:spPr>
        <a:xfrm>
          <a:off x="15430500" y="135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52164</xdr:rowOff>
    </xdr:from>
    <xdr:ext cx="534377" cy="259045"/>
    <xdr:sp macro="" textlink="">
      <xdr:nvSpPr>
        <xdr:cNvPr id="652" name="テキスト ボックス 651"/>
        <xdr:cNvSpPr txBox="1"/>
      </xdr:nvSpPr>
      <xdr:spPr>
        <a:xfrm>
          <a:off x="15214111" y="135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131990</xdr:rowOff>
    </xdr:from>
    <xdr:to>
      <xdr:col>76</xdr:col>
      <xdr:colOff>165100</xdr:colOff>
      <xdr:row>79</xdr:row>
      <xdr:rowOff>62140</xdr:rowOff>
    </xdr:to>
    <xdr:sp macro="" textlink="">
      <xdr:nvSpPr>
        <xdr:cNvPr id="653" name="楕円 652"/>
        <xdr:cNvSpPr/>
      </xdr:nvSpPr>
      <xdr:spPr>
        <a:xfrm>
          <a:off x="14541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53267</xdr:rowOff>
    </xdr:from>
    <xdr:ext cx="534377" cy="259045"/>
    <xdr:sp macro="" textlink="">
      <xdr:nvSpPr>
        <xdr:cNvPr id="654" name="テキスト ボックス 653"/>
        <xdr:cNvSpPr txBox="1"/>
      </xdr:nvSpPr>
      <xdr:spPr>
        <a:xfrm>
          <a:off x="14325111" y="135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120504</xdr:rowOff>
    </xdr:from>
    <xdr:to>
      <xdr:col>72</xdr:col>
      <xdr:colOff>38100</xdr:colOff>
      <xdr:row>79</xdr:row>
      <xdr:rowOff>50654</xdr:rowOff>
    </xdr:to>
    <xdr:sp macro="" textlink="">
      <xdr:nvSpPr>
        <xdr:cNvPr id="655" name="楕円 654"/>
        <xdr:cNvSpPr/>
      </xdr:nvSpPr>
      <xdr:spPr>
        <a:xfrm>
          <a:off x="13652500" y="134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41781</xdr:rowOff>
    </xdr:from>
    <xdr:ext cx="534377" cy="259045"/>
    <xdr:sp macro="" textlink="">
      <xdr:nvSpPr>
        <xdr:cNvPr id="656" name="テキスト ボックス 655"/>
        <xdr:cNvSpPr txBox="1"/>
      </xdr:nvSpPr>
      <xdr:spPr>
        <a:xfrm>
          <a:off x="13436111" y="13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132829</xdr:rowOff>
    </xdr:from>
    <xdr:to>
      <xdr:col>67</xdr:col>
      <xdr:colOff>101600</xdr:colOff>
      <xdr:row>79</xdr:row>
      <xdr:rowOff>62979</xdr:rowOff>
    </xdr:to>
    <xdr:sp macro="" textlink="">
      <xdr:nvSpPr>
        <xdr:cNvPr id="657" name="楕円 656"/>
        <xdr:cNvSpPr/>
      </xdr:nvSpPr>
      <xdr:spPr>
        <a:xfrm>
          <a:off x="12763500" y="135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54106</xdr:rowOff>
    </xdr:from>
    <xdr:ext cx="534377" cy="259045"/>
    <xdr:sp macro="" textlink="">
      <xdr:nvSpPr>
        <xdr:cNvPr id="658" name="テキスト ボックス 657"/>
        <xdr:cNvSpPr txBox="1"/>
      </xdr:nvSpPr>
      <xdr:spPr>
        <a:xfrm>
          <a:off x="12547111" y="135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2" name="直線コネクタ 681"/>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3"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4" name="直線コネクタ 683"/>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5"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6" name="直線コネクタ 685"/>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156083</xdr:rowOff>
    </xdr:from>
    <xdr:to>
      <xdr:col>85</xdr:col>
      <xdr:colOff>127000</xdr:colOff>
      <xdr:row>98</xdr:row>
      <xdr:rowOff>61088</xdr:rowOff>
    </xdr:to>
    <xdr:cxnSp macro="">
      <xdr:nvCxnSpPr>
        <xdr:cNvPr id="687" name="直線コネクタ 686"/>
        <xdr:cNvCxnSpPr/>
      </xdr:nvCxnSpPr>
      <xdr:spPr>
        <a:xfrm>
          <a:off x="15481300" y="16786733"/>
          <a:ext cx="838200" cy="7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8"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9" name="フローチャート: 判断 688"/>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156083</xdr:rowOff>
    </xdr:from>
    <xdr:to>
      <xdr:col>81</xdr:col>
      <xdr:colOff>50800</xdr:colOff>
      <xdr:row>98</xdr:row>
      <xdr:rowOff>71882</xdr:rowOff>
    </xdr:to>
    <xdr:cxnSp macro="">
      <xdr:nvCxnSpPr>
        <xdr:cNvPr id="690" name="直線コネクタ 689"/>
        <xdr:cNvCxnSpPr/>
      </xdr:nvCxnSpPr>
      <xdr:spPr>
        <a:xfrm flipV="1">
          <a:off x="14592300" y="16786733"/>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1" name="フローチャート: 判断 690"/>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2" name="テキスト ボックス 691"/>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151637</xdr:rowOff>
    </xdr:from>
    <xdr:to>
      <xdr:col>76</xdr:col>
      <xdr:colOff>114300</xdr:colOff>
      <xdr:row>98</xdr:row>
      <xdr:rowOff>71882</xdr:rowOff>
    </xdr:to>
    <xdr:cxnSp macro="">
      <xdr:nvCxnSpPr>
        <xdr:cNvPr id="693" name="直線コネクタ 692"/>
        <xdr:cNvCxnSpPr/>
      </xdr:nvCxnSpPr>
      <xdr:spPr>
        <a:xfrm>
          <a:off x="13703300" y="16610837"/>
          <a:ext cx="889000" cy="2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4" name="フローチャート: 判断 693"/>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5" name="テキスト ボックス 694"/>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151637</xdr:rowOff>
    </xdr:from>
    <xdr:to>
      <xdr:col>71</xdr:col>
      <xdr:colOff>177800</xdr:colOff>
      <xdr:row>98</xdr:row>
      <xdr:rowOff>4953</xdr:rowOff>
    </xdr:to>
    <xdr:cxnSp macro="">
      <xdr:nvCxnSpPr>
        <xdr:cNvPr id="696" name="直線コネクタ 695"/>
        <xdr:cNvCxnSpPr/>
      </xdr:nvCxnSpPr>
      <xdr:spPr>
        <a:xfrm flipV="1">
          <a:off x="12814300" y="16610837"/>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7" name="フローチャート: 判断 696"/>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8" name="テキスト ボックス 697"/>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9" name="フローチャート: 判断 698"/>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700" name="テキスト ボックス 699"/>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706" name="楕円 705"/>
        <xdr:cNvSpPr/>
      </xdr:nvSpPr>
      <xdr:spPr>
        <a:xfrm>
          <a:off x="16268700" y="168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96665</xdr:rowOff>
    </xdr:from>
    <xdr:ext cx="469744" cy="259045"/>
    <xdr:sp macro="" textlink="">
      <xdr:nvSpPr>
        <xdr:cNvPr id="707" name="積立金該当値テキスト"/>
        <xdr:cNvSpPr txBox="1"/>
      </xdr:nvSpPr>
      <xdr:spPr>
        <a:xfrm>
          <a:off x="16370300" y="167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105283</xdr:rowOff>
    </xdr:from>
    <xdr:to>
      <xdr:col>81</xdr:col>
      <xdr:colOff>101600</xdr:colOff>
      <xdr:row>98</xdr:row>
      <xdr:rowOff>35433</xdr:rowOff>
    </xdr:to>
    <xdr:sp macro="" textlink="">
      <xdr:nvSpPr>
        <xdr:cNvPr id="708" name="楕円 707"/>
        <xdr:cNvSpPr/>
      </xdr:nvSpPr>
      <xdr:spPr>
        <a:xfrm>
          <a:off x="154305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26560</xdr:rowOff>
    </xdr:from>
    <xdr:ext cx="469744" cy="259045"/>
    <xdr:sp macro="" textlink="">
      <xdr:nvSpPr>
        <xdr:cNvPr id="709" name="テキスト ボックス 708"/>
        <xdr:cNvSpPr txBox="1"/>
      </xdr:nvSpPr>
      <xdr:spPr>
        <a:xfrm>
          <a:off x="15246428" y="1682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21082</xdr:rowOff>
    </xdr:from>
    <xdr:to>
      <xdr:col>76</xdr:col>
      <xdr:colOff>165100</xdr:colOff>
      <xdr:row>98</xdr:row>
      <xdr:rowOff>122682</xdr:rowOff>
    </xdr:to>
    <xdr:sp macro="" textlink="">
      <xdr:nvSpPr>
        <xdr:cNvPr id="710" name="楕円 709"/>
        <xdr:cNvSpPr/>
      </xdr:nvSpPr>
      <xdr:spPr>
        <a:xfrm>
          <a:off x="14541500" y="168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113809</xdr:rowOff>
    </xdr:from>
    <xdr:ext cx="469744" cy="259045"/>
    <xdr:sp macro="" textlink="">
      <xdr:nvSpPr>
        <xdr:cNvPr id="711" name="テキスト ボックス 710"/>
        <xdr:cNvSpPr txBox="1"/>
      </xdr:nvSpPr>
      <xdr:spPr>
        <a:xfrm>
          <a:off x="14357428" y="1691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100837</xdr:rowOff>
    </xdr:from>
    <xdr:to>
      <xdr:col>72</xdr:col>
      <xdr:colOff>38100</xdr:colOff>
      <xdr:row>97</xdr:row>
      <xdr:rowOff>30987</xdr:rowOff>
    </xdr:to>
    <xdr:sp macro="" textlink="">
      <xdr:nvSpPr>
        <xdr:cNvPr id="712" name="楕円 711"/>
        <xdr:cNvSpPr/>
      </xdr:nvSpPr>
      <xdr:spPr>
        <a:xfrm>
          <a:off x="13652500" y="165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22114</xdr:rowOff>
    </xdr:from>
    <xdr:ext cx="469744" cy="259045"/>
    <xdr:sp macro="" textlink="">
      <xdr:nvSpPr>
        <xdr:cNvPr id="713" name="テキスト ボックス 712"/>
        <xdr:cNvSpPr txBox="1"/>
      </xdr:nvSpPr>
      <xdr:spPr>
        <a:xfrm>
          <a:off x="13468428" y="16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125603</xdr:rowOff>
    </xdr:from>
    <xdr:to>
      <xdr:col>67</xdr:col>
      <xdr:colOff>101600</xdr:colOff>
      <xdr:row>98</xdr:row>
      <xdr:rowOff>55753</xdr:rowOff>
    </xdr:to>
    <xdr:sp macro="" textlink="">
      <xdr:nvSpPr>
        <xdr:cNvPr id="714" name="楕円 713"/>
        <xdr:cNvSpPr/>
      </xdr:nvSpPr>
      <xdr:spPr>
        <a:xfrm>
          <a:off x="127635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46880</xdr:rowOff>
    </xdr:from>
    <xdr:ext cx="469744" cy="259045"/>
    <xdr:sp macro="" textlink="">
      <xdr:nvSpPr>
        <xdr:cNvPr id="715" name="テキスト ボックス 714"/>
        <xdr:cNvSpPr txBox="1"/>
      </xdr:nvSpPr>
      <xdr:spPr>
        <a:xfrm>
          <a:off x="12579428" y="168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1" name="直線コネクタ 740"/>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4"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5" name="直線コネクタ 744"/>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99532</xdr:rowOff>
    </xdr:from>
    <xdr:to>
      <xdr:col>116</xdr:col>
      <xdr:colOff>63500</xdr:colOff>
      <xdr:row>37</xdr:row>
      <xdr:rowOff>106716</xdr:rowOff>
    </xdr:to>
    <xdr:cxnSp macro="">
      <xdr:nvCxnSpPr>
        <xdr:cNvPr id="746" name="直線コネクタ 745"/>
        <xdr:cNvCxnSpPr/>
      </xdr:nvCxnSpPr>
      <xdr:spPr>
        <a:xfrm flipV="1">
          <a:off x="21323300" y="6443182"/>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7"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8" name="フローチャート: 判断 747"/>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1887</xdr:rowOff>
    </xdr:from>
    <xdr:to>
      <xdr:col>111</xdr:col>
      <xdr:colOff>177800</xdr:colOff>
      <xdr:row>37</xdr:row>
      <xdr:rowOff>106716</xdr:rowOff>
    </xdr:to>
    <xdr:cxnSp macro="">
      <xdr:nvCxnSpPr>
        <xdr:cNvPr id="749" name="直線コネクタ 748"/>
        <xdr:cNvCxnSpPr/>
      </xdr:nvCxnSpPr>
      <xdr:spPr>
        <a:xfrm>
          <a:off x="20434300" y="6174087"/>
          <a:ext cx="8890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0" name="フローチャート: 判断 749"/>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1" name="テキスト ボックス 750"/>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130556</xdr:rowOff>
    </xdr:from>
    <xdr:to>
      <xdr:col>107</xdr:col>
      <xdr:colOff>50800</xdr:colOff>
      <xdr:row>36</xdr:row>
      <xdr:rowOff>1887</xdr:rowOff>
    </xdr:to>
    <xdr:cxnSp macro="">
      <xdr:nvCxnSpPr>
        <xdr:cNvPr id="752" name="直線コネクタ 751"/>
        <xdr:cNvCxnSpPr/>
      </xdr:nvCxnSpPr>
      <xdr:spPr>
        <a:xfrm>
          <a:off x="19545300" y="5959856"/>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3" name="フローチャート: 判断 752"/>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4" name="テキスト ボックス 753"/>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130556</xdr:rowOff>
    </xdr:from>
    <xdr:to>
      <xdr:col>102</xdr:col>
      <xdr:colOff>114300</xdr:colOff>
      <xdr:row>35</xdr:row>
      <xdr:rowOff>164846</xdr:rowOff>
    </xdr:to>
    <xdr:cxnSp macro="">
      <xdr:nvCxnSpPr>
        <xdr:cNvPr id="755" name="直線コネクタ 754"/>
        <xdr:cNvCxnSpPr/>
      </xdr:nvCxnSpPr>
      <xdr:spPr>
        <a:xfrm flipV="1">
          <a:off x="18656300" y="59598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6" name="フローチャート: 判断 755"/>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7" name="テキスト ボックス 756"/>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8" name="フローチャート: 判断 757"/>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9" name="テキスト ボックス 758"/>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48732</xdr:rowOff>
    </xdr:from>
    <xdr:to>
      <xdr:col>116</xdr:col>
      <xdr:colOff>114300</xdr:colOff>
      <xdr:row>37</xdr:row>
      <xdr:rowOff>150332</xdr:rowOff>
    </xdr:to>
    <xdr:sp macro="" textlink="">
      <xdr:nvSpPr>
        <xdr:cNvPr id="765" name="楕円 764"/>
        <xdr:cNvSpPr/>
      </xdr:nvSpPr>
      <xdr:spPr>
        <a:xfrm>
          <a:off x="22110700" y="63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27159</xdr:rowOff>
    </xdr:from>
    <xdr:ext cx="469744" cy="259045"/>
    <xdr:sp macro="" textlink="">
      <xdr:nvSpPr>
        <xdr:cNvPr id="766" name="投資及び出資金該当値テキスト"/>
        <xdr:cNvSpPr txBox="1"/>
      </xdr:nvSpPr>
      <xdr:spPr>
        <a:xfrm>
          <a:off x="22212300" y="637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55916</xdr:rowOff>
    </xdr:from>
    <xdr:to>
      <xdr:col>112</xdr:col>
      <xdr:colOff>38100</xdr:colOff>
      <xdr:row>37</xdr:row>
      <xdr:rowOff>157516</xdr:rowOff>
    </xdr:to>
    <xdr:sp macro="" textlink="">
      <xdr:nvSpPr>
        <xdr:cNvPr id="767" name="楕円 766"/>
        <xdr:cNvSpPr/>
      </xdr:nvSpPr>
      <xdr:spPr>
        <a:xfrm>
          <a:off x="21272500" y="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148643</xdr:rowOff>
    </xdr:from>
    <xdr:ext cx="469744" cy="259045"/>
    <xdr:sp macro="" textlink="">
      <xdr:nvSpPr>
        <xdr:cNvPr id="768" name="テキスト ボックス 767"/>
        <xdr:cNvSpPr txBox="1"/>
      </xdr:nvSpPr>
      <xdr:spPr>
        <a:xfrm>
          <a:off x="21088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122537</xdr:rowOff>
    </xdr:from>
    <xdr:to>
      <xdr:col>107</xdr:col>
      <xdr:colOff>101600</xdr:colOff>
      <xdr:row>36</xdr:row>
      <xdr:rowOff>52687</xdr:rowOff>
    </xdr:to>
    <xdr:sp macro="" textlink="">
      <xdr:nvSpPr>
        <xdr:cNvPr id="769" name="楕円 768"/>
        <xdr:cNvSpPr/>
      </xdr:nvSpPr>
      <xdr:spPr>
        <a:xfrm>
          <a:off x="20383500" y="61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43814</xdr:rowOff>
    </xdr:from>
    <xdr:ext cx="469744" cy="259045"/>
    <xdr:sp macro="" textlink="">
      <xdr:nvSpPr>
        <xdr:cNvPr id="770" name="テキスト ボックス 769"/>
        <xdr:cNvSpPr txBox="1"/>
      </xdr:nvSpPr>
      <xdr:spPr>
        <a:xfrm>
          <a:off x="20199428" y="621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79756</xdr:rowOff>
    </xdr:from>
    <xdr:to>
      <xdr:col>102</xdr:col>
      <xdr:colOff>165100</xdr:colOff>
      <xdr:row>35</xdr:row>
      <xdr:rowOff>9906</xdr:rowOff>
    </xdr:to>
    <xdr:sp macro="" textlink="">
      <xdr:nvSpPr>
        <xdr:cNvPr id="771" name="楕円 770"/>
        <xdr:cNvSpPr/>
      </xdr:nvSpPr>
      <xdr:spPr>
        <a:xfrm>
          <a:off x="19494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1033</xdr:rowOff>
    </xdr:from>
    <xdr:ext cx="469744" cy="259045"/>
    <xdr:sp macro="" textlink="">
      <xdr:nvSpPr>
        <xdr:cNvPr id="772" name="テキスト ボックス 771"/>
        <xdr:cNvSpPr txBox="1"/>
      </xdr:nvSpPr>
      <xdr:spPr>
        <a:xfrm>
          <a:off x="19310428"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114046</xdr:rowOff>
    </xdr:from>
    <xdr:to>
      <xdr:col>98</xdr:col>
      <xdr:colOff>38100</xdr:colOff>
      <xdr:row>36</xdr:row>
      <xdr:rowOff>44196</xdr:rowOff>
    </xdr:to>
    <xdr:sp macro="" textlink="">
      <xdr:nvSpPr>
        <xdr:cNvPr id="773" name="楕円 772"/>
        <xdr:cNvSpPr/>
      </xdr:nvSpPr>
      <xdr:spPr>
        <a:xfrm>
          <a:off x="18605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35323</xdr:rowOff>
    </xdr:from>
    <xdr:ext cx="469744" cy="259045"/>
    <xdr:sp macro="" textlink="">
      <xdr:nvSpPr>
        <xdr:cNvPr id="774" name="テキスト ボックス 773"/>
        <xdr:cNvSpPr txBox="1"/>
      </xdr:nvSpPr>
      <xdr:spPr>
        <a:xfrm>
          <a:off x="18421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6" name="直線コネクタ 795"/>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7"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8" name="直線コネクタ 797"/>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9"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800" name="直線コネクタ 799"/>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37081</xdr:rowOff>
    </xdr:from>
    <xdr:to>
      <xdr:col>116</xdr:col>
      <xdr:colOff>63500</xdr:colOff>
      <xdr:row>54</xdr:row>
      <xdr:rowOff>81818</xdr:rowOff>
    </xdr:to>
    <xdr:cxnSp macro="">
      <xdr:nvCxnSpPr>
        <xdr:cNvPr id="801" name="直線コネクタ 800"/>
        <xdr:cNvCxnSpPr/>
      </xdr:nvCxnSpPr>
      <xdr:spPr>
        <a:xfrm>
          <a:off x="21323300" y="9295381"/>
          <a:ext cx="8382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802"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3" name="フローチャート: 判断 802"/>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11936</xdr:rowOff>
    </xdr:from>
    <xdr:to>
      <xdr:col>111</xdr:col>
      <xdr:colOff>177800</xdr:colOff>
      <xdr:row>54</xdr:row>
      <xdr:rowOff>37081</xdr:rowOff>
    </xdr:to>
    <xdr:cxnSp macro="">
      <xdr:nvCxnSpPr>
        <xdr:cNvPr id="804" name="直線コネクタ 803"/>
        <xdr:cNvCxnSpPr/>
      </xdr:nvCxnSpPr>
      <xdr:spPr>
        <a:xfrm>
          <a:off x="20434300" y="9270236"/>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5" name="フローチャート: 判断 804"/>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6" name="テキスト ボックス 805"/>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130556</xdr:rowOff>
    </xdr:from>
    <xdr:to>
      <xdr:col>107</xdr:col>
      <xdr:colOff>50800</xdr:colOff>
      <xdr:row>54</xdr:row>
      <xdr:rowOff>11936</xdr:rowOff>
    </xdr:to>
    <xdr:cxnSp macro="">
      <xdr:nvCxnSpPr>
        <xdr:cNvPr id="807" name="直線コネクタ 806"/>
        <xdr:cNvCxnSpPr/>
      </xdr:nvCxnSpPr>
      <xdr:spPr>
        <a:xfrm>
          <a:off x="19545300" y="9217406"/>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8" name="フローチャート: 判断 807"/>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9" name="テキスト ボックス 808"/>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82962</xdr:rowOff>
    </xdr:from>
    <xdr:to>
      <xdr:col>102</xdr:col>
      <xdr:colOff>114300</xdr:colOff>
      <xdr:row>53</xdr:row>
      <xdr:rowOff>130556</xdr:rowOff>
    </xdr:to>
    <xdr:cxnSp macro="">
      <xdr:nvCxnSpPr>
        <xdr:cNvPr id="810" name="直線コネクタ 809"/>
        <xdr:cNvCxnSpPr/>
      </xdr:nvCxnSpPr>
      <xdr:spPr>
        <a:xfrm>
          <a:off x="18656300" y="9169812"/>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1" name="フローチャート: 判断 810"/>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12" name="テキスト ボックス 811"/>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3" name="フローチャート: 判断 812"/>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4" name="テキスト ボックス 813"/>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31018</xdr:rowOff>
    </xdr:from>
    <xdr:to>
      <xdr:col>116</xdr:col>
      <xdr:colOff>114300</xdr:colOff>
      <xdr:row>54</xdr:row>
      <xdr:rowOff>132618</xdr:rowOff>
    </xdr:to>
    <xdr:sp macro="" textlink="">
      <xdr:nvSpPr>
        <xdr:cNvPr id="820" name="楕円 819"/>
        <xdr:cNvSpPr/>
      </xdr:nvSpPr>
      <xdr:spPr>
        <a:xfrm>
          <a:off x="22110700" y="9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53895</xdr:rowOff>
    </xdr:from>
    <xdr:ext cx="534377" cy="259045"/>
    <xdr:sp macro="" textlink="">
      <xdr:nvSpPr>
        <xdr:cNvPr id="821" name="貸付金該当値テキスト"/>
        <xdr:cNvSpPr txBox="1"/>
      </xdr:nvSpPr>
      <xdr:spPr>
        <a:xfrm>
          <a:off x="22212300" y="91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157731</xdr:rowOff>
    </xdr:from>
    <xdr:to>
      <xdr:col>112</xdr:col>
      <xdr:colOff>38100</xdr:colOff>
      <xdr:row>54</xdr:row>
      <xdr:rowOff>87881</xdr:rowOff>
    </xdr:to>
    <xdr:sp macro="" textlink="">
      <xdr:nvSpPr>
        <xdr:cNvPr id="822" name="楕円 821"/>
        <xdr:cNvSpPr/>
      </xdr:nvSpPr>
      <xdr:spPr>
        <a:xfrm>
          <a:off x="21272500" y="92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104408</xdr:rowOff>
    </xdr:from>
    <xdr:ext cx="534377" cy="259045"/>
    <xdr:sp macro="" textlink="">
      <xdr:nvSpPr>
        <xdr:cNvPr id="823" name="テキスト ボックス 822"/>
        <xdr:cNvSpPr txBox="1"/>
      </xdr:nvSpPr>
      <xdr:spPr>
        <a:xfrm>
          <a:off x="21056111" y="90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132586</xdr:rowOff>
    </xdr:from>
    <xdr:to>
      <xdr:col>107</xdr:col>
      <xdr:colOff>101600</xdr:colOff>
      <xdr:row>54</xdr:row>
      <xdr:rowOff>62736</xdr:rowOff>
    </xdr:to>
    <xdr:sp macro="" textlink="">
      <xdr:nvSpPr>
        <xdr:cNvPr id="824" name="楕円 823"/>
        <xdr:cNvSpPr/>
      </xdr:nvSpPr>
      <xdr:spPr>
        <a:xfrm>
          <a:off x="20383500" y="92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79263</xdr:rowOff>
    </xdr:from>
    <xdr:ext cx="534377" cy="259045"/>
    <xdr:sp macro="" textlink="">
      <xdr:nvSpPr>
        <xdr:cNvPr id="825" name="テキスト ボックス 824"/>
        <xdr:cNvSpPr txBox="1"/>
      </xdr:nvSpPr>
      <xdr:spPr>
        <a:xfrm>
          <a:off x="20167111" y="89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79756</xdr:rowOff>
    </xdr:from>
    <xdr:to>
      <xdr:col>102</xdr:col>
      <xdr:colOff>165100</xdr:colOff>
      <xdr:row>54</xdr:row>
      <xdr:rowOff>9906</xdr:rowOff>
    </xdr:to>
    <xdr:sp macro="" textlink="">
      <xdr:nvSpPr>
        <xdr:cNvPr id="826" name="楕円 825"/>
        <xdr:cNvSpPr/>
      </xdr:nvSpPr>
      <xdr:spPr>
        <a:xfrm>
          <a:off x="19494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26433</xdr:rowOff>
    </xdr:from>
    <xdr:ext cx="534377" cy="259045"/>
    <xdr:sp macro="" textlink="">
      <xdr:nvSpPr>
        <xdr:cNvPr id="827" name="テキスト ボックス 826"/>
        <xdr:cNvSpPr txBox="1"/>
      </xdr:nvSpPr>
      <xdr:spPr>
        <a:xfrm>
          <a:off x="19278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32162</xdr:rowOff>
    </xdr:from>
    <xdr:to>
      <xdr:col>98</xdr:col>
      <xdr:colOff>38100</xdr:colOff>
      <xdr:row>53</xdr:row>
      <xdr:rowOff>133762</xdr:rowOff>
    </xdr:to>
    <xdr:sp macro="" textlink="">
      <xdr:nvSpPr>
        <xdr:cNvPr id="828" name="楕円 827"/>
        <xdr:cNvSpPr/>
      </xdr:nvSpPr>
      <xdr:spPr>
        <a:xfrm>
          <a:off x="18605500" y="91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150289</xdr:rowOff>
    </xdr:from>
    <xdr:ext cx="534377" cy="259045"/>
    <xdr:sp macro="" textlink="">
      <xdr:nvSpPr>
        <xdr:cNvPr id="829" name="テキスト ボックス 828"/>
        <xdr:cNvSpPr txBox="1"/>
      </xdr:nvSpPr>
      <xdr:spPr>
        <a:xfrm>
          <a:off x="18389111" y="88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2" name="直線コネクタ 851"/>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3"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4" name="直線コネクタ 853"/>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5"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6" name="直線コネクタ 855"/>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120223</xdr:rowOff>
    </xdr:from>
    <xdr:to>
      <xdr:col>116</xdr:col>
      <xdr:colOff>63500</xdr:colOff>
      <xdr:row>74</xdr:row>
      <xdr:rowOff>143175</xdr:rowOff>
    </xdr:to>
    <xdr:cxnSp macro="">
      <xdr:nvCxnSpPr>
        <xdr:cNvPr id="857" name="直線コネクタ 856"/>
        <xdr:cNvCxnSpPr/>
      </xdr:nvCxnSpPr>
      <xdr:spPr>
        <a:xfrm>
          <a:off x="21323300" y="12807523"/>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8"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9" name="フローチャート: 判断 858"/>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120223</xdr:rowOff>
    </xdr:from>
    <xdr:to>
      <xdr:col>111</xdr:col>
      <xdr:colOff>177800</xdr:colOff>
      <xdr:row>75</xdr:row>
      <xdr:rowOff>1443</xdr:rowOff>
    </xdr:to>
    <xdr:cxnSp macro="">
      <xdr:nvCxnSpPr>
        <xdr:cNvPr id="860" name="直線コネクタ 859"/>
        <xdr:cNvCxnSpPr/>
      </xdr:nvCxnSpPr>
      <xdr:spPr>
        <a:xfrm flipV="1">
          <a:off x="20434300" y="12807523"/>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1" name="フローチャート: 判断 860"/>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62" name="テキスト ボックス 861"/>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138923</xdr:rowOff>
    </xdr:from>
    <xdr:to>
      <xdr:col>107</xdr:col>
      <xdr:colOff>50800</xdr:colOff>
      <xdr:row>75</xdr:row>
      <xdr:rowOff>1443</xdr:rowOff>
    </xdr:to>
    <xdr:cxnSp macro="">
      <xdr:nvCxnSpPr>
        <xdr:cNvPr id="863" name="直線コネクタ 862"/>
        <xdr:cNvCxnSpPr/>
      </xdr:nvCxnSpPr>
      <xdr:spPr>
        <a:xfrm>
          <a:off x="19545300" y="12826223"/>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4" name="フローチャート: 判断 863"/>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5" name="テキスト ボックス 864"/>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138923</xdr:rowOff>
    </xdr:from>
    <xdr:to>
      <xdr:col>102</xdr:col>
      <xdr:colOff>114300</xdr:colOff>
      <xdr:row>75</xdr:row>
      <xdr:rowOff>60970</xdr:rowOff>
    </xdr:to>
    <xdr:cxnSp macro="">
      <xdr:nvCxnSpPr>
        <xdr:cNvPr id="866" name="直線コネクタ 865"/>
        <xdr:cNvCxnSpPr/>
      </xdr:nvCxnSpPr>
      <xdr:spPr>
        <a:xfrm flipV="1">
          <a:off x="18656300" y="12826223"/>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7" name="フローチャート: 判断 866"/>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8" name="テキスト ボックス 867"/>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9" name="フローチャート: 判断 868"/>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70" name="テキスト ボックス 869"/>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92375</xdr:rowOff>
    </xdr:from>
    <xdr:to>
      <xdr:col>116</xdr:col>
      <xdr:colOff>114300</xdr:colOff>
      <xdr:row>75</xdr:row>
      <xdr:rowOff>22525</xdr:rowOff>
    </xdr:to>
    <xdr:sp macro="" textlink="">
      <xdr:nvSpPr>
        <xdr:cNvPr id="876" name="楕円 875"/>
        <xdr:cNvSpPr/>
      </xdr:nvSpPr>
      <xdr:spPr>
        <a:xfrm>
          <a:off x="22110700" y="127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70802</xdr:rowOff>
    </xdr:from>
    <xdr:ext cx="534377" cy="259045"/>
    <xdr:sp macro="" textlink="">
      <xdr:nvSpPr>
        <xdr:cNvPr id="877" name="繰出金該当値テキスト"/>
        <xdr:cNvSpPr txBox="1"/>
      </xdr:nvSpPr>
      <xdr:spPr>
        <a:xfrm>
          <a:off x="22212300" y="127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69423</xdr:rowOff>
    </xdr:from>
    <xdr:to>
      <xdr:col>112</xdr:col>
      <xdr:colOff>38100</xdr:colOff>
      <xdr:row>74</xdr:row>
      <xdr:rowOff>171023</xdr:rowOff>
    </xdr:to>
    <xdr:sp macro="" textlink="">
      <xdr:nvSpPr>
        <xdr:cNvPr id="878" name="楕円 877"/>
        <xdr:cNvSpPr/>
      </xdr:nvSpPr>
      <xdr:spPr>
        <a:xfrm>
          <a:off x="21272500" y="127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16100</xdr:rowOff>
    </xdr:from>
    <xdr:ext cx="534377" cy="259045"/>
    <xdr:sp macro="" textlink="">
      <xdr:nvSpPr>
        <xdr:cNvPr id="879" name="テキスト ボックス 878"/>
        <xdr:cNvSpPr txBox="1"/>
      </xdr:nvSpPr>
      <xdr:spPr>
        <a:xfrm>
          <a:off x="21056111" y="125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122093</xdr:rowOff>
    </xdr:from>
    <xdr:to>
      <xdr:col>107</xdr:col>
      <xdr:colOff>101600</xdr:colOff>
      <xdr:row>75</xdr:row>
      <xdr:rowOff>52243</xdr:rowOff>
    </xdr:to>
    <xdr:sp macro="" textlink="">
      <xdr:nvSpPr>
        <xdr:cNvPr id="880" name="楕円 879"/>
        <xdr:cNvSpPr/>
      </xdr:nvSpPr>
      <xdr:spPr>
        <a:xfrm>
          <a:off x="20383500" y="128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43370</xdr:rowOff>
    </xdr:from>
    <xdr:ext cx="534377" cy="259045"/>
    <xdr:sp macro="" textlink="">
      <xdr:nvSpPr>
        <xdr:cNvPr id="881" name="テキスト ボックス 880"/>
        <xdr:cNvSpPr txBox="1"/>
      </xdr:nvSpPr>
      <xdr:spPr>
        <a:xfrm>
          <a:off x="20167111" y="129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88123</xdr:rowOff>
    </xdr:from>
    <xdr:to>
      <xdr:col>102</xdr:col>
      <xdr:colOff>165100</xdr:colOff>
      <xdr:row>75</xdr:row>
      <xdr:rowOff>18273</xdr:rowOff>
    </xdr:to>
    <xdr:sp macro="" textlink="">
      <xdr:nvSpPr>
        <xdr:cNvPr id="882" name="楕円 881"/>
        <xdr:cNvSpPr/>
      </xdr:nvSpPr>
      <xdr:spPr>
        <a:xfrm>
          <a:off x="19494500" y="127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9400</xdr:rowOff>
    </xdr:from>
    <xdr:ext cx="534377" cy="259045"/>
    <xdr:sp macro="" textlink="">
      <xdr:nvSpPr>
        <xdr:cNvPr id="883" name="テキスト ボックス 882"/>
        <xdr:cNvSpPr txBox="1"/>
      </xdr:nvSpPr>
      <xdr:spPr>
        <a:xfrm>
          <a:off x="19278111" y="128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10170</xdr:rowOff>
    </xdr:from>
    <xdr:to>
      <xdr:col>98</xdr:col>
      <xdr:colOff>38100</xdr:colOff>
      <xdr:row>75</xdr:row>
      <xdr:rowOff>111770</xdr:rowOff>
    </xdr:to>
    <xdr:sp macro="" textlink="">
      <xdr:nvSpPr>
        <xdr:cNvPr id="884" name="楕円 883"/>
        <xdr:cNvSpPr/>
      </xdr:nvSpPr>
      <xdr:spPr>
        <a:xfrm>
          <a:off x="18605500" y="128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102897</xdr:rowOff>
    </xdr:from>
    <xdr:ext cx="534377" cy="259045"/>
    <xdr:sp macro="" textlink="">
      <xdr:nvSpPr>
        <xdr:cNvPr id="885" name="テキスト ボックス 884"/>
        <xdr:cNvSpPr txBox="1"/>
      </xdr:nvSpPr>
      <xdr:spPr>
        <a:xfrm>
          <a:off x="18389111" y="129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500,632</a:t>
          </a:r>
          <a:r>
            <a:rPr kumimoji="1" lang="ja-JP" altLang="en-US" sz="1300">
              <a:latin typeface="ＭＳ Ｐゴシック" panose="020B0600070205080204" pitchFamily="50" charset="-128"/>
              <a:ea typeface="ＭＳ Ｐゴシック" panose="020B0600070205080204" pitchFamily="50" charset="-128"/>
            </a:rPr>
            <a:t>円となっている。主な構成項目のうち、人件費や物件費はそれぞれ住民一人当たり</a:t>
          </a:r>
          <a:r>
            <a:rPr kumimoji="1" lang="en-US" altLang="ja-JP" sz="1300">
              <a:latin typeface="ＭＳ Ｐゴシック" panose="020B0600070205080204" pitchFamily="50" charset="-128"/>
              <a:ea typeface="ＭＳ Ｐゴシック" panose="020B0600070205080204" pitchFamily="50" charset="-128"/>
            </a:rPr>
            <a:t>83,602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45,849</a:t>
          </a:r>
          <a:r>
            <a:rPr kumimoji="1" lang="ja-JP" altLang="en-US" sz="1300">
              <a:latin typeface="ＭＳ Ｐゴシック" panose="020B0600070205080204" pitchFamily="50" charset="-128"/>
              <a:ea typeface="ＭＳ Ｐゴシック" panose="020B0600070205080204" pitchFamily="50" charset="-128"/>
            </a:rPr>
            <a:t>円となっており、類似団体中一人当たりコストは低く推移している。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特に人件費については、引き続き、限られた人材の効率的・効果的な職員配置に努めるとともに、人事委員会勧告に基づく給与改定により職員給料は減少し、総額では平成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億円減少（県費負担教職員除く）していることが要因である。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一方、維持補修費については住民一人当たり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16,105</a:t>
          </a:r>
          <a:r>
            <a:rPr kumimoji="1" lang="ja-JP" altLang="en-US" sz="1300">
              <a:latin typeface="ＭＳ Ｐゴシック" panose="020B0600070205080204" pitchFamily="50" charset="-128"/>
              <a:ea typeface="ＭＳ Ｐゴシック" panose="020B0600070205080204" pitchFamily="50" charset="-128"/>
            </a:rPr>
            <a:t>円と類似団体中最も高くなっているが、他類似団体ではほとんど行われてない除雪費が含まれていることが要因であり、直近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年の決算額は平成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年度から順に</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億円となっている。</a:t>
          </a:r>
        </a:p>
        <a:p>
          <a:r>
            <a:rPr kumimoji="1" lang="ja-JP" altLang="en-US" sz="1300">
              <a:latin typeface="ＭＳ Ｐゴシック" panose="020B0600070205080204" pitchFamily="50" charset="-128"/>
              <a:ea typeface="ＭＳ Ｐゴシック" panose="020B0600070205080204" pitchFamily="50" charset="-128"/>
            </a:rPr>
            <a:t>　また、扶助費についても住民一人当たり</a:t>
          </a:r>
          <a:r>
            <a:rPr kumimoji="1" lang="en-US" altLang="ja-JP" sz="1300">
              <a:latin typeface="ＭＳ Ｐゴシック" panose="020B0600070205080204" pitchFamily="50" charset="-128"/>
              <a:ea typeface="ＭＳ Ｐゴシック" panose="020B0600070205080204" pitchFamily="50" charset="-128"/>
            </a:rPr>
            <a:t>155,201</a:t>
          </a:r>
          <a:r>
            <a:rPr kumimoji="1" lang="ja-JP" altLang="en-US" sz="1300">
              <a:latin typeface="ＭＳ Ｐゴシック" panose="020B0600070205080204" pitchFamily="50" charset="-128"/>
              <a:ea typeface="ＭＳ Ｐゴシック" panose="020B0600070205080204" pitchFamily="50" charset="-128"/>
            </a:rPr>
            <a:t>円と類似団体中２位と負担が大きくなっており、平成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18,162</a:t>
          </a:r>
          <a:r>
            <a:rPr kumimoji="1" lang="ja-JP" altLang="en-US" sz="1300">
              <a:latin typeface="ＭＳ Ｐゴシック" panose="020B0600070205080204" pitchFamily="50" charset="-128"/>
              <a:ea typeface="ＭＳ Ｐゴシック" panose="020B0600070205080204" pitchFamily="50" charset="-128"/>
            </a:rPr>
            <a:t>円）の増となっている。これは、近年の厳しい社会情勢や高齢化、障がい者施策の充実等による社会福祉費や児童福祉費の増加傾向に変化が見られず、高い水準で推移していることが要因である（平成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億円の増）。今後も、少子高齢化等により財政需要はさらに拡大することが想定されるが、将来世代に過度の負担を残さない持続可能な財政運営に努めていく。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1,955,457
1,941,969
1,121.26
986,962,117
978,964,290
4,953,992
513,570,466
1,071,066,069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170724</xdr:rowOff>
    </xdr:from>
    <xdr:to>
      <xdr:col>24</xdr:col>
      <xdr:colOff>63500</xdr:colOff>
      <xdr:row>38</xdr:row>
      <xdr:rowOff>53159</xdr:rowOff>
    </xdr:to>
    <xdr:cxnSp macro="">
      <xdr:nvCxnSpPr>
        <xdr:cNvPr id="63" name="直線コネクタ 62"/>
        <xdr:cNvCxnSpPr/>
      </xdr:nvCxnSpPr>
      <xdr:spPr>
        <a:xfrm>
          <a:off x="3797300" y="65143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170724</xdr:rowOff>
    </xdr:from>
    <xdr:to>
      <xdr:col>19</xdr:col>
      <xdr:colOff>177800</xdr:colOff>
      <xdr:row>38</xdr:row>
      <xdr:rowOff>31931</xdr:rowOff>
    </xdr:to>
    <xdr:cxnSp macro="">
      <xdr:nvCxnSpPr>
        <xdr:cNvPr id="66" name="直線コネクタ 65"/>
        <xdr:cNvCxnSpPr/>
      </xdr:nvCxnSpPr>
      <xdr:spPr>
        <a:xfrm flipV="1">
          <a:off x="2908300" y="6514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79284</xdr:rowOff>
    </xdr:from>
    <xdr:to>
      <xdr:col>15</xdr:col>
      <xdr:colOff>50800</xdr:colOff>
      <xdr:row>38</xdr:row>
      <xdr:rowOff>31931</xdr:rowOff>
    </xdr:to>
    <xdr:cxnSp macro="">
      <xdr:nvCxnSpPr>
        <xdr:cNvPr id="69" name="直線コネクタ 68"/>
        <xdr:cNvCxnSpPr/>
      </xdr:nvCxnSpPr>
      <xdr:spPr>
        <a:xfrm>
          <a:off x="2019300" y="64229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79284</xdr:rowOff>
    </xdr:from>
    <xdr:to>
      <xdr:col>10</xdr:col>
      <xdr:colOff>114300</xdr:colOff>
      <xdr:row>37</xdr:row>
      <xdr:rowOff>144599</xdr:rowOff>
    </xdr:to>
    <xdr:cxnSp macro="">
      <xdr:nvCxnSpPr>
        <xdr:cNvPr id="72" name="直線コネクタ 71"/>
        <xdr:cNvCxnSpPr/>
      </xdr:nvCxnSpPr>
      <xdr:spPr>
        <a:xfrm flipV="1">
          <a:off x="1130300" y="64229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158041</xdr:rowOff>
    </xdr:from>
    <xdr:ext cx="469744" cy="259045"/>
    <xdr:sp macro="" textlink="">
      <xdr:nvSpPr>
        <xdr:cNvPr id="74" name="テキスト ボックス 73"/>
        <xdr:cNvSpPr txBox="1"/>
      </xdr:nvSpPr>
      <xdr:spPr>
        <a:xfrm>
          <a:off x="1784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2359</xdr:rowOff>
    </xdr:from>
    <xdr:to>
      <xdr:col>24</xdr:col>
      <xdr:colOff>114300</xdr:colOff>
      <xdr:row>38</xdr:row>
      <xdr:rowOff>103959</xdr:rowOff>
    </xdr:to>
    <xdr:sp macro="" textlink="">
      <xdr:nvSpPr>
        <xdr:cNvPr id="82" name="楕円 81"/>
        <xdr:cNvSpPr/>
      </xdr:nvSpPr>
      <xdr:spPr>
        <a:xfrm>
          <a:off x="45847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152236</xdr:rowOff>
    </xdr:from>
    <xdr:ext cx="378565" cy="259045"/>
    <xdr:sp macro="" textlink="">
      <xdr:nvSpPr>
        <xdr:cNvPr id="83" name="議会費該当値テキスト"/>
        <xdr:cNvSpPr txBox="1"/>
      </xdr:nvSpPr>
      <xdr:spPr>
        <a:xfrm>
          <a:off x="4686300" y="649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119924</xdr:rowOff>
    </xdr:from>
    <xdr:to>
      <xdr:col>20</xdr:col>
      <xdr:colOff>38100</xdr:colOff>
      <xdr:row>38</xdr:row>
      <xdr:rowOff>50074</xdr:rowOff>
    </xdr:to>
    <xdr:sp macro="" textlink="">
      <xdr:nvSpPr>
        <xdr:cNvPr id="84" name="楕円 83"/>
        <xdr:cNvSpPr/>
      </xdr:nvSpPr>
      <xdr:spPr>
        <a:xfrm>
          <a:off x="3746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41201</xdr:rowOff>
    </xdr:from>
    <xdr:ext cx="378565" cy="259045"/>
    <xdr:sp macro="" textlink="">
      <xdr:nvSpPr>
        <xdr:cNvPr id="85" name="テキスト ボックス 84"/>
        <xdr:cNvSpPr txBox="1"/>
      </xdr:nvSpPr>
      <xdr:spPr>
        <a:xfrm>
          <a:off x="3608017" y="655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152581</xdr:rowOff>
    </xdr:from>
    <xdr:to>
      <xdr:col>15</xdr:col>
      <xdr:colOff>101600</xdr:colOff>
      <xdr:row>38</xdr:row>
      <xdr:rowOff>82731</xdr:rowOff>
    </xdr:to>
    <xdr:sp macro="" textlink="">
      <xdr:nvSpPr>
        <xdr:cNvPr id="86" name="楕円 85"/>
        <xdr:cNvSpPr/>
      </xdr:nvSpPr>
      <xdr:spPr>
        <a:xfrm>
          <a:off x="2857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73858</xdr:rowOff>
    </xdr:from>
    <xdr:ext cx="378565" cy="259045"/>
    <xdr:sp macro="" textlink="">
      <xdr:nvSpPr>
        <xdr:cNvPr id="87" name="テキスト ボックス 86"/>
        <xdr:cNvSpPr txBox="1"/>
      </xdr:nvSpPr>
      <xdr:spPr>
        <a:xfrm>
          <a:off x="2719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28484</xdr:rowOff>
    </xdr:from>
    <xdr:to>
      <xdr:col>10</xdr:col>
      <xdr:colOff>165100</xdr:colOff>
      <xdr:row>37</xdr:row>
      <xdr:rowOff>130084</xdr:rowOff>
    </xdr:to>
    <xdr:sp macro="" textlink="">
      <xdr:nvSpPr>
        <xdr:cNvPr id="88" name="楕円 87"/>
        <xdr:cNvSpPr/>
      </xdr:nvSpPr>
      <xdr:spPr>
        <a:xfrm>
          <a:off x="1968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121211</xdr:rowOff>
    </xdr:from>
    <xdr:ext cx="469744" cy="259045"/>
    <xdr:sp macro="" textlink="">
      <xdr:nvSpPr>
        <xdr:cNvPr id="89" name="テキスト ボックス 88"/>
        <xdr:cNvSpPr txBox="1"/>
      </xdr:nvSpPr>
      <xdr:spPr>
        <a:xfrm>
          <a:off x="1784428"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93799</xdr:rowOff>
    </xdr:from>
    <xdr:to>
      <xdr:col>6</xdr:col>
      <xdr:colOff>38100</xdr:colOff>
      <xdr:row>38</xdr:row>
      <xdr:rowOff>23949</xdr:rowOff>
    </xdr:to>
    <xdr:sp macro="" textlink="">
      <xdr:nvSpPr>
        <xdr:cNvPr id="90" name="楕円 89"/>
        <xdr:cNvSpPr/>
      </xdr:nvSpPr>
      <xdr:spPr>
        <a:xfrm>
          <a:off x="1079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15076</xdr:rowOff>
    </xdr:from>
    <xdr:ext cx="378565" cy="259045"/>
    <xdr:sp macro="" textlink="">
      <xdr:nvSpPr>
        <xdr:cNvPr id="91" name="テキスト ボックス 90"/>
        <xdr:cNvSpPr txBox="1"/>
      </xdr:nvSpPr>
      <xdr:spPr>
        <a:xfrm>
          <a:off x="941017" y="653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156388</xdr:rowOff>
    </xdr:from>
    <xdr:to>
      <xdr:col>24</xdr:col>
      <xdr:colOff>63500</xdr:colOff>
      <xdr:row>58</xdr:row>
      <xdr:rowOff>15067</xdr:rowOff>
    </xdr:to>
    <xdr:cxnSp macro="">
      <xdr:nvCxnSpPr>
        <xdr:cNvPr id="119" name="直線コネクタ 118"/>
        <xdr:cNvCxnSpPr/>
      </xdr:nvCxnSpPr>
      <xdr:spPr>
        <a:xfrm flipV="1">
          <a:off x="3797300" y="9929038"/>
          <a:ext cx="8382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27457</xdr:rowOff>
    </xdr:from>
    <xdr:to>
      <xdr:col>19</xdr:col>
      <xdr:colOff>177800</xdr:colOff>
      <xdr:row>58</xdr:row>
      <xdr:rowOff>15067</xdr:rowOff>
    </xdr:to>
    <xdr:cxnSp macro="">
      <xdr:nvCxnSpPr>
        <xdr:cNvPr id="122" name="直線コネクタ 121"/>
        <xdr:cNvCxnSpPr/>
      </xdr:nvCxnSpPr>
      <xdr:spPr>
        <a:xfrm>
          <a:off x="2908300" y="9800107"/>
          <a:ext cx="889000" cy="1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137231</xdr:rowOff>
    </xdr:from>
    <xdr:to>
      <xdr:col>15</xdr:col>
      <xdr:colOff>50800</xdr:colOff>
      <xdr:row>57</xdr:row>
      <xdr:rowOff>27457</xdr:rowOff>
    </xdr:to>
    <xdr:cxnSp macro="">
      <xdr:nvCxnSpPr>
        <xdr:cNvPr id="125" name="直線コネクタ 124"/>
        <xdr:cNvCxnSpPr/>
      </xdr:nvCxnSpPr>
      <xdr:spPr>
        <a:xfrm>
          <a:off x="2019300" y="9738431"/>
          <a:ext cx="889000" cy="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137231</xdr:rowOff>
    </xdr:from>
    <xdr:to>
      <xdr:col>10</xdr:col>
      <xdr:colOff>114300</xdr:colOff>
      <xdr:row>56</xdr:row>
      <xdr:rowOff>137780</xdr:rowOff>
    </xdr:to>
    <xdr:cxnSp macro="">
      <xdr:nvCxnSpPr>
        <xdr:cNvPr id="128" name="直線コネクタ 127"/>
        <xdr:cNvCxnSpPr/>
      </xdr:nvCxnSpPr>
      <xdr:spPr>
        <a:xfrm flipV="1">
          <a:off x="1130300" y="97384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105588</xdr:rowOff>
    </xdr:from>
    <xdr:to>
      <xdr:col>24</xdr:col>
      <xdr:colOff>114300</xdr:colOff>
      <xdr:row>58</xdr:row>
      <xdr:rowOff>35738</xdr:rowOff>
    </xdr:to>
    <xdr:sp macro="" textlink="">
      <xdr:nvSpPr>
        <xdr:cNvPr id="138" name="楕円 137"/>
        <xdr:cNvSpPr/>
      </xdr:nvSpPr>
      <xdr:spPr>
        <a:xfrm>
          <a:off x="45847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20515</xdr:rowOff>
    </xdr:from>
    <xdr:ext cx="534377" cy="259045"/>
    <xdr:sp macro="" textlink="">
      <xdr:nvSpPr>
        <xdr:cNvPr id="139" name="総務費該当値テキスト"/>
        <xdr:cNvSpPr txBox="1"/>
      </xdr:nvSpPr>
      <xdr:spPr>
        <a:xfrm>
          <a:off x="4686300" y="97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135717</xdr:rowOff>
    </xdr:from>
    <xdr:to>
      <xdr:col>20</xdr:col>
      <xdr:colOff>38100</xdr:colOff>
      <xdr:row>58</xdr:row>
      <xdr:rowOff>65867</xdr:rowOff>
    </xdr:to>
    <xdr:sp macro="" textlink="">
      <xdr:nvSpPr>
        <xdr:cNvPr id="140" name="楕円 139"/>
        <xdr:cNvSpPr/>
      </xdr:nvSpPr>
      <xdr:spPr>
        <a:xfrm>
          <a:off x="3746500" y="99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56994</xdr:rowOff>
    </xdr:from>
    <xdr:ext cx="534377" cy="259045"/>
    <xdr:sp macro="" textlink="">
      <xdr:nvSpPr>
        <xdr:cNvPr id="141" name="テキスト ボックス 140"/>
        <xdr:cNvSpPr txBox="1"/>
      </xdr:nvSpPr>
      <xdr:spPr>
        <a:xfrm>
          <a:off x="3530111" y="100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148107</xdr:rowOff>
    </xdr:from>
    <xdr:to>
      <xdr:col>15</xdr:col>
      <xdr:colOff>101600</xdr:colOff>
      <xdr:row>57</xdr:row>
      <xdr:rowOff>78257</xdr:rowOff>
    </xdr:to>
    <xdr:sp macro="" textlink="">
      <xdr:nvSpPr>
        <xdr:cNvPr id="142" name="楕円 141"/>
        <xdr:cNvSpPr/>
      </xdr:nvSpPr>
      <xdr:spPr>
        <a:xfrm>
          <a:off x="2857500" y="97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69384</xdr:rowOff>
    </xdr:from>
    <xdr:ext cx="534377" cy="259045"/>
    <xdr:sp macro="" textlink="">
      <xdr:nvSpPr>
        <xdr:cNvPr id="143" name="テキスト ボックス 142"/>
        <xdr:cNvSpPr txBox="1"/>
      </xdr:nvSpPr>
      <xdr:spPr>
        <a:xfrm>
          <a:off x="2641111"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86431</xdr:rowOff>
    </xdr:from>
    <xdr:to>
      <xdr:col>10</xdr:col>
      <xdr:colOff>165100</xdr:colOff>
      <xdr:row>57</xdr:row>
      <xdr:rowOff>16581</xdr:rowOff>
    </xdr:to>
    <xdr:sp macro="" textlink="">
      <xdr:nvSpPr>
        <xdr:cNvPr id="144" name="楕円 143"/>
        <xdr:cNvSpPr/>
      </xdr:nvSpPr>
      <xdr:spPr>
        <a:xfrm>
          <a:off x="1968500" y="96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7708</xdr:rowOff>
    </xdr:from>
    <xdr:ext cx="534377" cy="259045"/>
    <xdr:sp macro="" textlink="">
      <xdr:nvSpPr>
        <xdr:cNvPr id="145" name="テキスト ボックス 144"/>
        <xdr:cNvSpPr txBox="1"/>
      </xdr:nvSpPr>
      <xdr:spPr>
        <a:xfrm>
          <a:off x="1752111" y="9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86980</xdr:rowOff>
    </xdr:from>
    <xdr:to>
      <xdr:col>6</xdr:col>
      <xdr:colOff>38100</xdr:colOff>
      <xdr:row>57</xdr:row>
      <xdr:rowOff>17130</xdr:rowOff>
    </xdr:to>
    <xdr:sp macro="" textlink="">
      <xdr:nvSpPr>
        <xdr:cNvPr id="146" name="楕円 145"/>
        <xdr:cNvSpPr/>
      </xdr:nvSpPr>
      <xdr:spPr>
        <a:xfrm>
          <a:off x="1079500" y="96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8257</xdr:rowOff>
    </xdr:from>
    <xdr:ext cx="534377" cy="259045"/>
    <xdr:sp macro="" textlink="">
      <xdr:nvSpPr>
        <xdr:cNvPr id="147" name="テキスト ボックス 146"/>
        <xdr:cNvSpPr txBox="1"/>
      </xdr:nvSpPr>
      <xdr:spPr>
        <a:xfrm>
          <a:off x="863111" y="97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122860</xdr:rowOff>
    </xdr:from>
    <xdr:to>
      <xdr:col>24</xdr:col>
      <xdr:colOff>63500</xdr:colOff>
      <xdr:row>74</xdr:row>
      <xdr:rowOff>5588</xdr:rowOff>
    </xdr:to>
    <xdr:cxnSp macro="">
      <xdr:nvCxnSpPr>
        <xdr:cNvPr id="179" name="直線コネクタ 178"/>
        <xdr:cNvCxnSpPr/>
      </xdr:nvCxnSpPr>
      <xdr:spPr>
        <a:xfrm flipV="1">
          <a:off x="3797300" y="12638710"/>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150509</xdr:rowOff>
    </xdr:from>
    <xdr:to>
      <xdr:col>19</xdr:col>
      <xdr:colOff>177800</xdr:colOff>
      <xdr:row>74</xdr:row>
      <xdr:rowOff>5588</xdr:rowOff>
    </xdr:to>
    <xdr:cxnSp macro="">
      <xdr:nvCxnSpPr>
        <xdr:cNvPr id="182" name="直線コネクタ 181"/>
        <xdr:cNvCxnSpPr/>
      </xdr:nvCxnSpPr>
      <xdr:spPr>
        <a:xfrm>
          <a:off x="2908300" y="12666359"/>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150509</xdr:rowOff>
    </xdr:from>
    <xdr:to>
      <xdr:col>15</xdr:col>
      <xdr:colOff>50800</xdr:colOff>
      <xdr:row>74</xdr:row>
      <xdr:rowOff>87830</xdr:rowOff>
    </xdr:to>
    <xdr:cxnSp macro="">
      <xdr:nvCxnSpPr>
        <xdr:cNvPr id="185" name="直線コネクタ 184"/>
        <xdr:cNvCxnSpPr/>
      </xdr:nvCxnSpPr>
      <xdr:spPr>
        <a:xfrm flipV="1">
          <a:off x="2019300" y="12666359"/>
          <a:ext cx="889000" cy="1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87830</xdr:rowOff>
    </xdr:from>
    <xdr:to>
      <xdr:col>10</xdr:col>
      <xdr:colOff>114300</xdr:colOff>
      <xdr:row>75</xdr:row>
      <xdr:rowOff>2888</xdr:rowOff>
    </xdr:to>
    <xdr:cxnSp macro="">
      <xdr:nvCxnSpPr>
        <xdr:cNvPr id="188" name="直線コネクタ 187"/>
        <xdr:cNvCxnSpPr/>
      </xdr:nvCxnSpPr>
      <xdr:spPr>
        <a:xfrm flipV="1">
          <a:off x="1130300" y="12775130"/>
          <a:ext cx="889000" cy="8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90" name="テキスト ボックス 189"/>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2" name="テキスト ボックス 191"/>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72060</xdr:rowOff>
    </xdr:from>
    <xdr:to>
      <xdr:col>24</xdr:col>
      <xdr:colOff>114300</xdr:colOff>
      <xdr:row>74</xdr:row>
      <xdr:rowOff>2210</xdr:rowOff>
    </xdr:to>
    <xdr:sp macro="" textlink="">
      <xdr:nvSpPr>
        <xdr:cNvPr id="198" name="楕円 197"/>
        <xdr:cNvSpPr/>
      </xdr:nvSpPr>
      <xdr:spPr>
        <a:xfrm>
          <a:off x="4584700" y="125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94937</xdr:rowOff>
    </xdr:from>
    <xdr:ext cx="599010" cy="259045"/>
    <xdr:sp macro="" textlink="">
      <xdr:nvSpPr>
        <xdr:cNvPr id="199" name="民生費該当値テキスト"/>
        <xdr:cNvSpPr txBox="1"/>
      </xdr:nvSpPr>
      <xdr:spPr>
        <a:xfrm>
          <a:off x="4686300" y="1243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126238</xdr:rowOff>
    </xdr:from>
    <xdr:to>
      <xdr:col>20</xdr:col>
      <xdr:colOff>38100</xdr:colOff>
      <xdr:row>74</xdr:row>
      <xdr:rowOff>56388</xdr:rowOff>
    </xdr:to>
    <xdr:sp macro="" textlink="">
      <xdr:nvSpPr>
        <xdr:cNvPr id="200" name="楕円 199"/>
        <xdr:cNvSpPr/>
      </xdr:nvSpPr>
      <xdr:spPr>
        <a:xfrm>
          <a:off x="37465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72915</xdr:rowOff>
    </xdr:from>
    <xdr:ext cx="599010" cy="259045"/>
    <xdr:sp macro="" textlink="">
      <xdr:nvSpPr>
        <xdr:cNvPr id="201" name="テキスト ボックス 200"/>
        <xdr:cNvSpPr txBox="1"/>
      </xdr:nvSpPr>
      <xdr:spPr>
        <a:xfrm>
          <a:off x="3497795" y="124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99709</xdr:rowOff>
    </xdr:from>
    <xdr:to>
      <xdr:col>15</xdr:col>
      <xdr:colOff>101600</xdr:colOff>
      <xdr:row>74</xdr:row>
      <xdr:rowOff>29859</xdr:rowOff>
    </xdr:to>
    <xdr:sp macro="" textlink="">
      <xdr:nvSpPr>
        <xdr:cNvPr id="202" name="楕円 201"/>
        <xdr:cNvSpPr/>
      </xdr:nvSpPr>
      <xdr:spPr>
        <a:xfrm>
          <a:off x="2857500" y="126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46386</xdr:rowOff>
    </xdr:from>
    <xdr:ext cx="599010" cy="259045"/>
    <xdr:sp macro="" textlink="">
      <xdr:nvSpPr>
        <xdr:cNvPr id="203" name="テキスト ボックス 202"/>
        <xdr:cNvSpPr txBox="1"/>
      </xdr:nvSpPr>
      <xdr:spPr>
        <a:xfrm>
          <a:off x="2608795" y="1239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37030</xdr:rowOff>
    </xdr:from>
    <xdr:to>
      <xdr:col>10</xdr:col>
      <xdr:colOff>165100</xdr:colOff>
      <xdr:row>74</xdr:row>
      <xdr:rowOff>138630</xdr:rowOff>
    </xdr:to>
    <xdr:sp macro="" textlink="">
      <xdr:nvSpPr>
        <xdr:cNvPr id="204" name="楕円 203"/>
        <xdr:cNvSpPr/>
      </xdr:nvSpPr>
      <xdr:spPr>
        <a:xfrm>
          <a:off x="1968500" y="127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155157</xdr:rowOff>
    </xdr:from>
    <xdr:ext cx="599010" cy="259045"/>
    <xdr:sp macro="" textlink="">
      <xdr:nvSpPr>
        <xdr:cNvPr id="205" name="テキスト ボックス 204"/>
        <xdr:cNvSpPr txBox="1"/>
      </xdr:nvSpPr>
      <xdr:spPr>
        <a:xfrm>
          <a:off x="1719795" y="1249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123538</xdr:rowOff>
    </xdr:from>
    <xdr:to>
      <xdr:col>6</xdr:col>
      <xdr:colOff>38100</xdr:colOff>
      <xdr:row>75</xdr:row>
      <xdr:rowOff>53688</xdr:rowOff>
    </xdr:to>
    <xdr:sp macro="" textlink="">
      <xdr:nvSpPr>
        <xdr:cNvPr id="206" name="楕円 205"/>
        <xdr:cNvSpPr/>
      </xdr:nvSpPr>
      <xdr:spPr>
        <a:xfrm>
          <a:off x="1079500" y="128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70215</xdr:rowOff>
    </xdr:from>
    <xdr:ext cx="599010" cy="259045"/>
    <xdr:sp macro="" textlink="">
      <xdr:nvSpPr>
        <xdr:cNvPr id="207" name="テキスト ボックス 206"/>
        <xdr:cNvSpPr txBox="1"/>
      </xdr:nvSpPr>
      <xdr:spPr>
        <a:xfrm>
          <a:off x="830795" y="1258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143511</xdr:rowOff>
    </xdr:from>
    <xdr:to>
      <xdr:col>24</xdr:col>
      <xdr:colOff>63500</xdr:colOff>
      <xdr:row>98</xdr:row>
      <xdr:rowOff>59956</xdr:rowOff>
    </xdr:to>
    <xdr:cxnSp macro="">
      <xdr:nvCxnSpPr>
        <xdr:cNvPr id="237" name="直線コネクタ 236"/>
        <xdr:cNvCxnSpPr/>
      </xdr:nvCxnSpPr>
      <xdr:spPr>
        <a:xfrm flipV="1">
          <a:off x="3797300" y="16774161"/>
          <a:ext cx="838200" cy="8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59956</xdr:rowOff>
    </xdr:from>
    <xdr:to>
      <xdr:col>19</xdr:col>
      <xdr:colOff>177800</xdr:colOff>
      <xdr:row>98</xdr:row>
      <xdr:rowOff>97486</xdr:rowOff>
    </xdr:to>
    <xdr:cxnSp macro="">
      <xdr:nvCxnSpPr>
        <xdr:cNvPr id="240" name="直線コネクタ 239"/>
        <xdr:cNvCxnSpPr/>
      </xdr:nvCxnSpPr>
      <xdr:spPr>
        <a:xfrm flipV="1">
          <a:off x="2908300" y="16862056"/>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83007</xdr:rowOff>
    </xdr:from>
    <xdr:to>
      <xdr:col>15</xdr:col>
      <xdr:colOff>50800</xdr:colOff>
      <xdr:row>98</xdr:row>
      <xdr:rowOff>97486</xdr:rowOff>
    </xdr:to>
    <xdr:cxnSp macro="">
      <xdr:nvCxnSpPr>
        <xdr:cNvPr id="243" name="直線コネクタ 242"/>
        <xdr:cNvCxnSpPr/>
      </xdr:nvCxnSpPr>
      <xdr:spPr>
        <a:xfrm>
          <a:off x="2019300" y="16885107"/>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83007</xdr:rowOff>
    </xdr:from>
    <xdr:to>
      <xdr:col>10</xdr:col>
      <xdr:colOff>114300</xdr:colOff>
      <xdr:row>98</xdr:row>
      <xdr:rowOff>92608</xdr:rowOff>
    </xdr:to>
    <xdr:cxnSp macro="">
      <xdr:nvCxnSpPr>
        <xdr:cNvPr id="246" name="直線コネクタ 245"/>
        <xdr:cNvCxnSpPr/>
      </xdr:nvCxnSpPr>
      <xdr:spPr>
        <a:xfrm flipV="1">
          <a:off x="1130300" y="1688510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92711</xdr:rowOff>
    </xdr:from>
    <xdr:to>
      <xdr:col>24</xdr:col>
      <xdr:colOff>114300</xdr:colOff>
      <xdr:row>98</xdr:row>
      <xdr:rowOff>22861</xdr:rowOff>
    </xdr:to>
    <xdr:sp macro="" textlink="">
      <xdr:nvSpPr>
        <xdr:cNvPr id="256" name="楕円 255"/>
        <xdr:cNvSpPr/>
      </xdr:nvSpPr>
      <xdr:spPr>
        <a:xfrm>
          <a:off x="45847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7638</xdr:rowOff>
    </xdr:from>
    <xdr:ext cx="534377" cy="259045"/>
    <xdr:sp macro="" textlink="">
      <xdr:nvSpPr>
        <xdr:cNvPr id="257" name="衛生費該当値テキスト"/>
        <xdr:cNvSpPr txBox="1"/>
      </xdr:nvSpPr>
      <xdr:spPr>
        <a:xfrm>
          <a:off x="4686300" y="166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9156</xdr:rowOff>
    </xdr:from>
    <xdr:to>
      <xdr:col>20</xdr:col>
      <xdr:colOff>38100</xdr:colOff>
      <xdr:row>98</xdr:row>
      <xdr:rowOff>110756</xdr:rowOff>
    </xdr:to>
    <xdr:sp macro="" textlink="">
      <xdr:nvSpPr>
        <xdr:cNvPr id="258" name="楕円 257"/>
        <xdr:cNvSpPr/>
      </xdr:nvSpPr>
      <xdr:spPr>
        <a:xfrm>
          <a:off x="3746500" y="168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101883</xdr:rowOff>
    </xdr:from>
    <xdr:ext cx="534377" cy="259045"/>
    <xdr:sp macro="" textlink="">
      <xdr:nvSpPr>
        <xdr:cNvPr id="259" name="テキスト ボックス 258"/>
        <xdr:cNvSpPr txBox="1"/>
      </xdr:nvSpPr>
      <xdr:spPr>
        <a:xfrm>
          <a:off x="3530111" y="1690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46686</xdr:rowOff>
    </xdr:from>
    <xdr:to>
      <xdr:col>15</xdr:col>
      <xdr:colOff>101600</xdr:colOff>
      <xdr:row>98</xdr:row>
      <xdr:rowOff>148286</xdr:rowOff>
    </xdr:to>
    <xdr:sp macro="" textlink="">
      <xdr:nvSpPr>
        <xdr:cNvPr id="260" name="楕円 259"/>
        <xdr:cNvSpPr/>
      </xdr:nvSpPr>
      <xdr:spPr>
        <a:xfrm>
          <a:off x="2857500" y="16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139413</xdr:rowOff>
    </xdr:from>
    <xdr:ext cx="534377" cy="259045"/>
    <xdr:sp macro="" textlink="">
      <xdr:nvSpPr>
        <xdr:cNvPr id="261" name="テキスト ボックス 260"/>
        <xdr:cNvSpPr txBox="1"/>
      </xdr:nvSpPr>
      <xdr:spPr>
        <a:xfrm>
          <a:off x="2641111" y="169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32207</xdr:rowOff>
    </xdr:from>
    <xdr:to>
      <xdr:col>10</xdr:col>
      <xdr:colOff>165100</xdr:colOff>
      <xdr:row>98</xdr:row>
      <xdr:rowOff>133807</xdr:rowOff>
    </xdr:to>
    <xdr:sp macro="" textlink="">
      <xdr:nvSpPr>
        <xdr:cNvPr id="262" name="楕円 261"/>
        <xdr:cNvSpPr/>
      </xdr:nvSpPr>
      <xdr:spPr>
        <a:xfrm>
          <a:off x="19685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124934</xdr:rowOff>
    </xdr:from>
    <xdr:ext cx="534377" cy="259045"/>
    <xdr:sp macro="" textlink="">
      <xdr:nvSpPr>
        <xdr:cNvPr id="263" name="テキスト ボックス 262"/>
        <xdr:cNvSpPr txBox="1"/>
      </xdr:nvSpPr>
      <xdr:spPr>
        <a:xfrm>
          <a:off x="1752111" y="169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41808</xdr:rowOff>
    </xdr:from>
    <xdr:to>
      <xdr:col>6</xdr:col>
      <xdr:colOff>38100</xdr:colOff>
      <xdr:row>98</xdr:row>
      <xdr:rowOff>143408</xdr:rowOff>
    </xdr:to>
    <xdr:sp macro="" textlink="">
      <xdr:nvSpPr>
        <xdr:cNvPr id="264" name="楕円 263"/>
        <xdr:cNvSpPr/>
      </xdr:nvSpPr>
      <xdr:spPr>
        <a:xfrm>
          <a:off x="1079500" y="168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134535</xdr:rowOff>
    </xdr:from>
    <xdr:ext cx="534377" cy="259045"/>
    <xdr:sp macro="" textlink="">
      <xdr:nvSpPr>
        <xdr:cNvPr id="265" name="テキスト ボックス 264"/>
        <xdr:cNvSpPr txBox="1"/>
      </xdr:nvSpPr>
      <xdr:spPr>
        <a:xfrm>
          <a:off x="863111" y="169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150368</xdr:rowOff>
    </xdr:from>
    <xdr:to>
      <xdr:col>55</xdr:col>
      <xdr:colOff>0</xdr:colOff>
      <xdr:row>38</xdr:row>
      <xdr:rowOff>1778</xdr:rowOff>
    </xdr:to>
    <xdr:cxnSp macro="">
      <xdr:nvCxnSpPr>
        <xdr:cNvPr id="294" name="直線コネクタ 293"/>
        <xdr:cNvCxnSpPr/>
      </xdr:nvCxnSpPr>
      <xdr:spPr>
        <a:xfrm flipV="1">
          <a:off x="9639300" y="64940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1778</xdr:rowOff>
    </xdr:from>
    <xdr:to>
      <xdr:col>50</xdr:col>
      <xdr:colOff>114300</xdr:colOff>
      <xdr:row>38</xdr:row>
      <xdr:rowOff>9398</xdr:rowOff>
    </xdr:to>
    <xdr:cxnSp macro="">
      <xdr:nvCxnSpPr>
        <xdr:cNvPr id="297" name="直線コネクタ 296"/>
        <xdr:cNvCxnSpPr/>
      </xdr:nvCxnSpPr>
      <xdr:spPr>
        <a:xfrm flipV="1">
          <a:off x="8750300" y="651687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xdr:rowOff>
    </xdr:from>
    <xdr:to>
      <xdr:col>45</xdr:col>
      <xdr:colOff>177800</xdr:colOff>
      <xdr:row>38</xdr:row>
      <xdr:rowOff>37592</xdr:rowOff>
    </xdr:to>
    <xdr:cxnSp macro="">
      <xdr:nvCxnSpPr>
        <xdr:cNvPr id="300" name="直線コネクタ 299"/>
        <xdr:cNvCxnSpPr/>
      </xdr:nvCxnSpPr>
      <xdr:spPr>
        <a:xfrm flipV="1">
          <a:off x="7861300" y="652449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33020</xdr:rowOff>
    </xdr:from>
    <xdr:to>
      <xdr:col>41</xdr:col>
      <xdr:colOff>50800</xdr:colOff>
      <xdr:row>38</xdr:row>
      <xdr:rowOff>37592</xdr:rowOff>
    </xdr:to>
    <xdr:cxnSp macro="">
      <xdr:nvCxnSpPr>
        <xdr:cNvPr id="303" name="直線コネクタ 302"/>
        <xdr:cNvCxnSpPr/>
      </xdr:nvCxnSpPr>
      <xdr:spPr>
        <a:xfrm>
          <a:off x="6972300" y="637667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313" name="楕円 312"/>
        <xdr:cNvSpPr/>
      </xdr:nvSpPr>
      <xdr:spPr>
        <a:xfrm>
          <a:off x="104267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77995</xdr:rowOff>
    </xdr:from>
    <xdr:ext cx="378565" cy="259045"/>
    <xdr:sp macro="" textlink="">
      <xdr:nvSpPr>
        <xdr:cNvPr id="314" name="労働費該当値テキスト"/>
        <xdr:cNvSpPr txBox="1"/>
      </xdr:nvSpPr>
      <xdr:spPr>
        <a:xfrm>
          <a:off x="10528300" y="6421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122428</xdr:rowOff>
    </xdr:from>
    <xdr:to>
      <xdr:col>50</xdr:col>
      <xdr:colOff>165100</xdr:colOff>
      <xdr:row>38</xdr:row>
      <xdr:rowOff>52578</xdr:rowOff>
    </xdr:to>
    <xdr:sp macro="" textlink="">
      <xdr:nvSpPr>
        <xdr:cNvPr id="315" name="楕円 314"/>
        <xdr:cNvSpPr/>
      </xdr:nvSpPr>
      <xdr:spPr>
        <a:xfrm>
          <a:off x="9588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43705</xdr:rowOff>
    </xdr:from>
    <xdr:ext cx="378565" cy="259045"/>
    <xdr:sp macro="" textlink="">
      <xdr:nvSpPr>
        <xdr:cNvPr id="316" name="テキスト ボックス 315"/>
        <xdr:cNvSpPr txBox="1"/>
      </xdr:nvSpPr>
      <xdr:spPr>
        <a:xfrm>
          <a:off x="9450017" y="655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7" name="楕円 316"/>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18" name="テキスト ボックス 317"/>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158242</xdr:rowOff>
    </xdr:from>
    <xdr:to>
      <xdr:col>41</xdr:col>
      <xdr:colOff>101600</xdr:colOff>
      <xdr:row>38</xdr:row>
      <xdr:rowOff>88392</xdr:rowOff>
    </xdr:to>
    <xdr:sp macro="" textlink="">
      <xdr:nvSpPr>
        <xdr:cNvPr id="319" name="楕円 318"/>
        <xdr:cNvSpPr/>
      </xdr:nvSpPr>
      <xdr:spPr>
        <a:xfrm>
          <a:off x="7810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79519</xdr:rowOff>
    </xdr:from>
    <xdr:ext cx="378565" cy="259045"/>
    <xdr:sp macro="" textlink="">
      <xdr:nvSpPr>
        <xdr:cNvPr id="320" name="テキスト ボックス 319"/>
        <xdr:cNvSpPr txBox="1"/>
      </xdr:nvSpPr>
      <xdr:spPr>
        <a:xfrm>
          <a:off x="7672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153670</xdr:rowOff>
    </xdr:from>
    <xdr:to>
      <xdr:col>36</xdr:col>
      <xdr:colOff>165100</xdr:colOff>
      <xdr:row>37</xdr:row>
      <xdr:rowOff>83820</xdr:rowOff>
    </xdr:to>
    <xdr:sp macro="" textlink="">
      <xdr:nvSpPr>
        <xdr:cNvPr id="321" name="楕円 320"/>
        <xdr:cNvSpPr/>
      </xdr:nvSpPr>
      <xdr:spPr>
        <a:xfrm>
          <a:off x="692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74947</xdr:rowOff>
    </xdr:from>
    <xdr:ext cx="378565" cy="259045"/>
    <xdr:sp macro="" textlink="">
      <xdr:nvSpPr>
        <xdr:cNvPr id="322" name="テキスト ボックス 321"/>
        <xdr:cNvSpPr txBox="1"/>
      </xdr:nvSpPr>
      <xdr:spPr>
        <a:xfrm>
          <a:off x="6783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27686</xdr:rowOff>
    </xdr:from>
    <xdr:to>
      <xdr:col>55</xdr:col>
      <xdr:colOff>0</xdr:colOff>
      <xdr:row>59</xdr:row>
      <xdr:rowOff>37647</xdr:rowOff>
    </xdr:to>
    <xdr:cxnSp macro="">
      <xdr:nvCxnSpPr>
        <xdr:cNvPr id="353" name="直線コネクタ 352"/>
        <xdr:cNvCxnSpPr/>
      </xdr:nvCxnSpPr>
      <xdr:spPr>
        <a:xfrm>
          <a:off x="9639300" y="10143236"/>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146558</xdr:rowOff>
    </xdr:from>
    <xdr:to>
      <xdr:col>50</xdr:col>
      <xdr:colOff>114300</xdr:colOff>
      <xdr:row>59</xdr:row>
      <xdr:rowOff>27686</xdr:rowOff>
    </xdr:to>
    <xdr:cxnSp macro="">
      <xdr:nvCxnSpPr>
        <xdr:cNvPr id="356" name="直線コネクタ 355"/>
        <xdr:cNvCxnSpPr/>
      </xdr:nvCxnSpPr>
      <xdr:spPr>
        <a:xfrm>
          <a:off x="8750300" y="1009065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146558</xdr:rowOff>
    </xdr:from>
    <xdr:to>
      <xdr:col>45</xdr:col>
      <xdr:colOff>177800</xdr:colOff>
      <xdr:row>59</xdr:row>
      <xdr:rowOff>44504</xdr:rowOff>
    </xdr:to>
    <xdr:cxnSp macro="">
      <xdr:nvCxnSpPr>
        <xdr:cNvPr id="359" name="直線コネクタ 358"/>
        <xdr:cNvCxnSpPr/>
      </xdr:nvCxnSpPr>
      <xdr:spPr>
        <a:xfrm flipV="1">
          <a:off x="7861300" y="10090658"/>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40259</xdr:rowOff>
    </xdr:from>
    <xdr:to>
      <xdr:col>41</xdr:col>
      <xdr:colOff>50800</xdr:colOff>
      <xdr:row>59</xdr:row>
      <xdr:rowOff>44504</xdr:rowOff>
    </xdr:to>
    <xdr:cxnSp macro="">
      <xdr:nvCxnSpPr>
        <xdr:cNvPr id="362" name="直線コネクタ 361"/>
        <xdr:cNvCxnSpPr/>
      </xdr:nvCxnSpPr>
      <xdr:spPr>
        <a:xfrm>
          <a:off x="6972300" y="1015580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158297</xdr:rowOff>
    </xdr:from>
    <xdr:to>
      <xdr:col>55</xdr:col>
      <xdr:colOff>50800</xdr:colOff>
      <xdr:row>59</xdr:row>
      <xdr:rowOff>88447</xdr:rowOff>
    </xdr:to>
    <xdr:sp macro="" textlink="">
      <xdr:nvSpPr>
        <xdr:cNvPr id="372" name="楕円 371"/>
        <xdr:cNvSpPr/>
      </xdr:nvSpPr>
      <xdr:spPr>
        <a:xfrm>
          <a:off x="10426700" y="1010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73224</xdr:rowOff>
    </xdr:from>
    <xdr:ext cx="378565" cy="259045"/>
    <xdr:sp macro="" textlink="">
      <xdr:nvSpPr>
        <xdr:cNvPr id="373" name="農林水産業費該当値テキスト"/>
        <xdr:cNvSpPr txBox="1"/>
      </xdr:nvSpPr>
      <xdr:spPr>
        <a:xfrm>
          <a:off x="10528300" y="1001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148336</xdr:rowOff>
    </xdr:from>
    <xdr:to>
      <xdr:col>50</xdr:col>
      <xdr:colOff>165100</xdr:colOff>
      <xdr:row>59</xdr:row>
      <xdr:rowOff>78486</xdr:rowOff>
    </xdr:to>
    <xdr:sp macro="" textlink="">
      <xdr:nvSpPr>
        <xdr:cNvPr id="374" name="楕円 373"/>
        <xdr:cNvSpPr/>
      </xdr:nvSpPr>
      <xdr:spPr>
        <a:xfrm>
          <a:off x="9588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69613</xdr:rowOff>
    </xdr:from>
    <xdr:ext cx="378565" cy="259045"/>
    <xdr:sp macro="" textlink="">
      <xdr:nvSpPr>
        <xdr:cNvPr id="375" name="テキスト ボックス 374"/>
        <xdr:cNvSpPr txBox="1"/>
      </xdr:nvSpPr>
      <xdr:spPr>
        <a:xfrm>
          <a:off x="9450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95758</xdr:rowOff>
    </xdr:from>
    <xdr:to>
      <xdr:col>46</xdr:col>
      <xdr:colOff>38100</xdr:colOff>
      <xdr:row>59</xdr:row>
      <xdr:rowOff>25908</xdr:rowOff>
    </xdr:to>
    <xdr:sp macro="" textlink="">
      <xdr:nvSpPr>
        <xdr:cNvPr id="376" name="楕円 375"/>
        <xdr:cNvSpPr/>
      </xdr:nvSpPr>
      <xdr:spPr>
        <a:xfrm>
          <a:off x="8699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17035</xdr:rowOff>
    </xdr:from>
    <xdr:ext cx="378565" cy="259045"/>
    <xdr:sp macro="" textlink="">
      <xdr:nvSpPr>
        <xdr:cNvPr id="377" name="テキスト ボックス 376"/>
        <xdr:cNvSpPr txBox="1"/>
      </xdr:nvSpPr>
      <xdr:spPr>
        <a:xfrm>
          <a:off x="8561017" y="1013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165154</xdr:rowOff>
    </xdr:from>
    <xdr:to>
      <xdr:col>41</xdr:col>
      <xdr:colOff>101600</xdr:colOff>
      <xdr:row>59</xdr:row>
      <xdr:rowOff>95304</xdr:rowOff>
    </xdr:to>
    <xdr:sp macro="" textlink="">
      <xdr:nvSpPr>
        <xdr:cNvPr id="378" name="楕円 377"/>
        <xdr:cNvSpPr/>
      </xdr:nvSpPr>
      <xdr:spPr>
        <a:xfrm>
          <a:off x="7810500" y="101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86431</xdr:rowOff>
    </xdr:from>
    <xdr:ext cx="378565" cy="259045"/>
    <xdr:sp macro="" textlink="">
      <xdr:nvSpPr>
        <xdr:cNvPr id="379" name="テキスト ボックス 378"/>
        <xdr:cNvSpPr txBox="1"/>
      </xdr:nvSpPr>
      <xdr:spPr>
        <a:xfrm>
          <a:off x="7672017" y="1020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160909</xdr:rowOff>
    </xdr:from>
    <xdr:to>
      <xdr:col>36</xdr:col>
      <xdr:colOff>165100</xdr:colOff>
      <xdr:row>59</xdr:row>
      <xdr:rowOff>91059</xdr:rowOff>
    </xdr:to>
    <xdr:sp macro="" textlink="">
      <xdr:nvSpPr>
        <xdr:cNvPr id="380" name="楕円 379"/>
        <xdr:cNvSpPr/>
      </xdr:nvSpPr>
      <xdr:spPr>
        <a:xfrm>
          <a:off x="6921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82186</xdr:rowOff>
    </xdr:from>
    <xdr:ext cx="378565" cy="259045"/>
    <xdr:sp macro="" textlink="">
      <xdr:nvSpPr>
        <xdr:cNvPr id="381" name="テキスト ボックス 380"/>
        <xdr:cNvSpPr txBox="1"/>
      </xdr:nvSpPr>
      <xdr:spPr>
        <a:xfrm>
          <a:off x="6783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139014</xdr:rowOff>
    </xdr:from>
    <xdr:to>
      <xdr:col>55</xdr:col>
      <xdr:colOff>0</xdr:colOff>
      <xdr:row>73</xdr:row>
      <xdr:rowOff>15570</xdr:rowOff>
    </xdr:to>
    <xdr:cxnSp macro="">
      <xdr:nvCxnSpPr>
        <xdr:cNvPr id="412" name="直線コネクタ 411"/>
        <xdr:cNvCxnSpPr/>
      </xdr:nvCxnSpPr>
      <xdr:spPr>
        <a:xfrm>
          <a:off x="9639300" y="124834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141524</xdr:rowOff>
    </xdr:from>
    <xdr:ext cx="534377" cy="259045"/>
    <xdr:sp macro="" textlink="">
      <xdr:nvSpPr>
        <xdr:cNvPr id="413" name="商工費平均値テキスト"/>
        <xdr:cNvSpPr txBox="1"/>
      </xdr:nvSpPr>
      <xdr:spPr>
        <a:xfrm>
          <a:off x="10528300" y="1282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67364</xdr:rowOff>
    </xdr:from>
    <xdr:to>
      <xdr:col>50</xdr:col>
      <xdr:colOff>114300</xdr:colOff>
      <xdr:row>72</xdr:row>
      <xdr:rowOff>139014</xdr:rowOff>
    </xdr:to>
    <xdr:cxnSp macro="">
      <xdr:nvCxnSpPr>
        <xdr:cNvPr id="415" name="直線コネクタ 414"/>
        <xdr:cNvCxnSpPr/>
      </xdr:nvCxnSpPr>
      <xdr:spPr>
        <a:xfrm>
          <a:off x="8750300" y="12411764"/>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54754</xdr:rowOff>
    </xdr:from>
    <xdr:ext cx="534377" cy="259045"/>
    <xdr:sp macro="" textlink="">
      <xdr:nvSpPr>
        <xdr:cNvPr id="417" name="テキスト ボックス 416"/>
        <xdr:cNvSpPr txBox="1"/>
      </xdr:nvSpPr>
      <xdr:spPr>
        <a:xfrm>
          <a:off x="9372111" y="129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145055</xdr:rowOff>
    </xdr:from>
    <xdr:to>
      <xdr:col>45</xdr:col>
      <xdr:colOff>177800</xdr:colOff>
      <xdr:row>72</xdr:row>
      <xdr:rowOff>67364</xdr:rowOff>
    </xdr:to>
    <xdr:cxnSp macro="">
      <xdr:nvCxnSpPr>
        <xdr:cNvPr id="418" name="直線コネクタ 417"/>
        <xdr:cNvCxnSpPr/>
      </xdr:nvCxnSpPr>
      <xdr:spPr>
        <a:xfrm>
          <a:off x="7861300" y="12318005"/>
          <a:ext cx="8890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4984</xdr:rowOff>
    </xdr:from>
    <xdr:ext cx="534377" cy="259045"/>
    <xdr:sp macro="" textlink="">
      <xdr:nvSpPr>
        <xdr:cNvPr id="420" name="テキスト ボックス 419"/>
        <xdr:cNvSpPr txBox="1"/>
      </xdr:nvSpPr>
      <xdr:spPr>
        <a:xfrm>
          <a:off x="8483111" y="12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107206</xdr:rowOff>
    </xdr:from>
    <xdr:to>
      <xdr:col>41</xdr:col>
      <xdr:colOff>50800</xdr:colOff>
      <xdr:row>71</xdr:row>
      <xdr:rowOff>145055</xdr:rowOff>
    </xdr:to>
    <xdr:cxnSp macro="">
      <xdr:nvCxnSpPr>
        <xdr:cNvPr id="421" name="直線コネクタ 420"/>
        <xdr:cNvCxnSpPr/>
      </xdr:nvCxnSpPr>
      <xdr:spPr>
        <a:xfrm>
          <a:off x="6972300" y="12280156"/>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97829</xdr:rowOff>
    </xdr:from>
    <xdr:ext cx="534377" cy="259045"/>
    <xdr:sp macro="" textlink="">
      <xdr:nvSpPr>
        <xdr:cNvPr id="423" name="テキスト ボックス 422"/>
        <xdr:cNvSpPr txBox="1"/>
      </xdr:nvSpPr>
      <xdr:spPr>
        <a:xfrm>
          <a:off x="7594111" y="127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63343</xdr:rowOff>
    </xdr:from>
    <xdr:ext cx="534377" cy="259045"/>
    <xdr:sp macro="" textlink="">
      <xdr:nvSpPr>
        <xdr:cNvPr id="425" name="テキスト ボックス 424"/>
        <xdr:cNvSpPr txBox="1"/>
      </xdr:nvSpPr>
      <xdr:spPr>
        <a:xfrm>
          <a:off x="6705111" y="127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136220</xdr:rowOff>
    </xdr:from>
    <xdr:to>
      <xdr:col>55</xdr:col>
      <xdr:colOff>50800</xdr:colOff>
      <xdr:row>73</xdr:row>
      <xdr:rowOff>66370</xdr:rowOff>
    </xdr:to>
    <xdr:sp macro="" textlink="">
      <xdr:nvSpPr>
        <xdr:cNvPr id="431" name="楕円 430"/>
        <xdr:cNvSpPr/>
      </xdr:nvSpPr>
      <xdr:spPr>
        <a:xfrm>
          <a:off x="10426700" y="124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159097</xdr:rowOff>
    </xdr:from>
    <xdr:ext cx="534377" cy="259045"/>
    <xdr:sp macro="" textlink="">
      <xdr:nvSpPr>
        <xdr:cNvPr id="432" name="商工費該当値テキスト"/>
        <xdr:cNvSpPr txBox="1"/>
      </xdr:nvSpPr>
      <xdr:spPr>
        <a:xfrm>
          <a:off x="10528300" y="123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88214</xdr:rowOff>
    </xdr:from>
    <xdr:to>
      <xdr:col>50</xdr:col>
      <xdr:colOff>165100</xdr:colOff>
      <xdr:row>73</xdr:row>
      <xdr:rowOff>18364</xdr:rowOff>
    </xdr:to>
    <xdr:sp macro="" textlink="">
      <xdr:nvSpPr>
        <xdr:cNvPr id="433" name="楕円 432"/>
        <xdr:cNvSpPr/>
      </xdr:nvSpPr>
      <xdr:spPr>
        <a:xfrm>
          <a:off x="9588500" y="124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34891</xdr:rowOff>
    </xdr:from>
    <xdr:ext cx="534377" cy="259045"/>
    <xdr:sp macro="" textlink="">
      <xdr:nvSpPr>
        <xdr:cNvPr id="434" name="テキスト ボックス 433"/>
        <xdr:cNvSpPr txBox="1"/>
      </xdr:nvSpPr>
      <xdr:spPr>
        <a:xfrm>
          <a:off x="9372111" y="122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16564</xdr:rowOff>
    </xdr:from>
    <xdr:to>
      <xdr:col>46</xdr:col>
      <xdr:colOff>38100</xdr:colOff>
      <xdr:row>72</xdr:row>
      <xdr:rowOff>118164</xdr:rowOff>
    </xdr:to>
    <xdr:sp macro="" textlink="">
      <xdr:nvSpPr>
        <xdr:cNvPr id="435" name="楕円 434"/>
        <xdr:cNvSpPr/>
      </xdr:nvSpPr>
      <xdr:spPr>
        <a:xfrm>
          <a:off x="8699500" y="123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134691</xdr:rowOff>
    </xdr:from>
    <xdr:ext cx="534377" cy="259045"/>
    <xdr:sp macro="" textlink="">
      <xdr:nvSpPr>
        <xdr:cNvPr id="436" name="テキスト ボックス 435"/>
        <xdr:cNvSpPr txBox="1"/>
      </xdr:nvSpPr>
      <xdr:spPr>
        <a:xfrm>
          <a:off x="8483111" y="121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94255</xdr:rowOff>
    </xdr:from>
    <xdr:to>
      <xdr:col>41</xdr:col>
      <xdr:colOff>101600</xdr:colOff>
      <xdr:row>72</xdr:row>
      <xdr:rowOff>24405</xdr:rowOff>
    </xdr:to>
    <xdr:sp macro="" textlink="">
      <xdr:nvSpPr>
        <xdr:cNvPr id="437" name="楕円 436"/>
        <xdr:cNvSpPr/>
      </xdr:nvSpPr>
      <xdr:spPr>
        <a:xfrm>
          <a:off x="7810500" y="122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40932</xdr:rowOff>
    </xdr:from>
    <xdr:ext cx="534377" cy="259045"/>
    <xdr:sp macro="" textlink="">
      <xdr:nvSpPr>
        <xdr:cNvPr id="438" name="テキスト ボックス 437"/>
        <xdr:cNvSpPr txBox="1"/>
      </xdr:nvSpPr>
      <xdr:spPr>
        <a:xfrm>
          <a:off x="7594111" y="120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56406</xdr:rowOff>
    </xdr:from>
    <xdr:to>
      <xdr:col>36</xdr:col>
      <xdr:colOff>165100</xdr:colOff>
      <xdr:row>71</xdr:row>
      <xdr:rowOff>158006</xdr:rowOff>
    </xdr:to>
    <xdr:sp macro="" textlink="">
      <xdr:nvSpPr>
        <xdr:cNvPr id="439" name="楕円 438"/>
        <xdr:cNvSpPr/>
      </xdr:nvSpPr>
      <xdr:spPr>
        <a:xfrm>
          <a:off x="6921500" y="122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3083</xdr:rowOff>
    </xdr:from>
    <xdr:ext cx="534377" cy="259045"/>
    <xdr:sp macro="" textlink="">
      <xdr:nvSpPr>
        <xdr:cNvPr id="440" name="テキスト ボックス 439"/>
        <xdr:cNvSpPr txBox="1"/>
      </xdr:nvSpPr>
      <xdr:spPr>
        <a:xfrm>
          <a:off x="6705111" y="120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103973</xdr:rowOff>
    </xdr:from>
    <xdr:to>
      <xdr:col>55</xdr:col>
      <xdr:colOff>0</xdr:colOff>
      <xdr:row>92</xdr:row>
      <xdr:rowOff>121738</xdr:rowOff>
    </xdr:to>
    <xdr:cxnSp macro="">
      <xdr:nvCxnSpPr>
        <xdr:cNvPr id="472" name="直線コネクタ 471"/>
        <xdr:cNvCxnSpPr/>
      </xdr:nvCxnSpPr>
      <xdr:spPr>
        <a:xfrm flipV="1">
          <a:off x="9639300" y="15877373"/>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74614</xdr:rowOff>
    </xdr:from>
    <xdr:to>
      <xdr:col>50</xdr:col>
      <xdr:colOff>114300</xdr:colOff>
      <xdr:row>92</xdr:row>
      <xdr:rowOff>121738</xdr:rowOff>
    </xdr:to>
    <xdr:cxnSp macro="">
      <xdr:nvCxnSpPr>
        <xdr:cNvPr id="475" name="直線コネクタ 474"/>
        <xdr:cNvCxnSpPr/>
      </xdr:nvCxnSpPr>
      <xdr:spPr>
        <a:xfrm>
          <a:off x="8750300" y="15848014"/>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74614</xdr:rowOff>
    </xdr:from>
    <xdr:to>
      <xdr:col>45</xdr:col>
      <xdr:colOff>177800</xdr:colOff>
      <xdr:row>93</xdr:row>
      <xdr:rowOff>55215</xdr:rowOff>
    </xdr:to>
    <xdr:cxnSp macro="">
      <xdr:nvCxnSpPr>
        <xdr:cNvPr id="478" name="直線コネクタ 477"/>
        <xdr:cNvCxnSpPr/>
      </xdr:nvCxnSpPr>
      <xdr:spPr>
        <a:xfrm flipV="1">
          <a:off x="7861300" y="15848014"/>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80" name="テキスト ボックス 479"/>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139570</xdr:rowOff>
    </xdr:from>
    <xdr:to>
      <xdr:col>41</xdr:col>
      <xdr:colOff>50800</xdr:colOff>
      <xdr:row>93</xdr:row>
      <xdr:rowOff>55215</xdr:rowOff>
    </xdr:to>
    <xdr:cxnSp macro="">
      <xdr:nvCxnSpPr>
        <xdr:cNvPr id="481" name="直線コネクタ 480"/>
        <xdr:cNvCxnSpPr/>
      </xdr:nvCxnSpPr>
      <xdr:spPr>
        <a:xfrm>
          <a:off x="6972300" y="15912970"/>
          <a:ext cx="889000" cy="8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61351</xdr:rowOff>
    </xdr:from>
    <xdr:ext cx="534377" cy="259045"/>
    <xdr:sp macro="" textlink="">
      <xdr:nvSpPr>
        <xdr:cNvPr id="485" name="テキスト ボックス 484"/>
        <xdr:cNvSpPr txBox="1"/>
      </xdr:nvSpPr>
      <xdr:spPr>
        <a:xfrm>
          <a:off x="6705111" y="16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53173</xdr:rowOff>
    </xdr:from>
    <xdr:to>
      <xdr:col>55</xdr:col>
      <xdr:colOff>50800</xdr:colOff>
      <xdr:row>92</xdr:row>
      <xdr:rowOff>154773</xdr:rowOff>
    </xdr:to>
    <xdr:sp macro="" textlink="">
      <xdr:nvSpPr>
        <xdr:cNvPr id="491" name="楕円 490"/>
        <xdr:cNvSpPr/>
      </xdr:nvSpPr>
      <xdr:spPr>
        <a:xfrm>
          <a:off x="10426700" y="158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76050</xdr:rowOff>
    </xdr:from>
    <xdr:ext cx="534377" cy="259045"/>
    <xdr:sp macro="" textlink="">
      <xdr:nvSpPr>
        <xdr:cNvPr id="492" name="土木費該当値テキスト"/>
        <xdr:cNvSpPr txBox="1"/>
      </xdr:nvSpPr>
      <xdr:spPr>
        <a:xfrm>
          <a:off x="10528300" y="156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70938</xdr:rowOff>
    </xdr:from>
    <xdr:to>
      <xdr:col>50</xdr:col>
      <xdr:colOff>165100</xdr:colOff>
      <xdr:row>93</xdr:row>
      <xdr:rowOff>1088</xdr:rowOff>
    </xdr:to>
    <xdr:sp macro="" textlink="">
      <xdr:nvSpPr>
        <xdr:cNvPr id="493" name="楕円 492"/>
        <xdr:cNvSpPr/>
      </xdr:nvSpPr>
      <xdr:spPr>
        <a:xfrm>
          <a:off x="9588500" y="1584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17615</xdr:rowOff>
    </xdr:from>
    <xdr:ext cx="534377" cy="259045"/>
    <xdr:sp macro="" textlink="">
      <xdr:nvSpPr>
        <xdr:cNvPr id="494" name="テキスト ボックス 493"/>
        <xdr:cNvSpPr txBox="1"/>
      </xdr:nvSpPr>
      <xdr:spPr>
        <a:xfrm>
          <a:off x="9372111" y="156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23814</xdr:rowOff>
    </xdr:from>
    <xdr:to>
      <xdr:col>46</xdr:col>
      <xdr:colOff>38100</xdr:colOff>
      <xdr:row>92</xdr:row>
      <xdr:rowOff>125414</xdr:rowOff>
    </xdr:to>
    <xdr:sp macro="" textlink="">
      <xdr:nvSpPr>
        <xdr:cNvPr id="495" name="楕円 494"/>
        <xdr:cNvSpPr/>
      </xdr:nvSpPr>
      <xdr:spPr>
        <a:xfrm>
          <a:off x="8699500" y="157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141941</xdr:rowOff>
    </xdr:from>
    <xdr:ext cx="534377" cy="259045"/>
    <xdr:sp macro="" textlink="">
      <xdr:nvSpPr>
        <xdr:cNvPr id="496" name="テキスト ボックス 495"/>
        <xdr:cNvSpPr txBox="1"/>
      </xdr:nvSpPr>
      <xdr:spPr>
        <a:xfrm>
          <a:off x="8483111" y="155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4415</xdr:rowOff>
    </xdr:from>
    <xdr:to>
      <xdr:col>41</xdr:col>
      <xdr:colOff>101600</xdr:colOff>
      <xdr:row>93</xdr:row>
      <xdr:rowOff>106015</xdr:rowOff>
    </xdr:to>
    <xdr:sp macro="" textlink="">
      <xdr:nvSpPr>
        <xdr:cNvPr id="497" name="楕円 496"/>
        <xdr:cNvSpPr/>
      </xdr:nvSpPr>
      <xdr:spPr>
        <a:xfrm>
          <a:off x="7810500" y="159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97142</xdr:rowOff>
    </xdr:from>
    <xdr:ext cx="534377" cy="259045"/>
    <xdr:sp macro="" textlink="">
      <xdr:nvSpPr>
        <xdr:cNvPr id="498" name="テキスト ボックス 497"/>
        <xdr:cNvSpPr txBox="1"/>
      </xdr:nvSpPr>
      <xdr:spPr>
        <a:xfrm>
          <a:off x="7594111" y="160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88770</xdr:rowOff>
    </xdr:from>
    <xdr:to>
      <xdr:col>36</xdr:col>
      <xdr:colOff>165100</xdr:colOff>
      <xdr:row>93</xdr:row>
      <xdr:rowOff>18920</xdr:rowOff>
    </xdr:to>
    <xdr:sp macro="" textlink="">
      <xdr:nvSpPr>
        <xdr:cNvPr id="499" name="楕円 498"/>
        <xdr:cNvSpPr/>
      </xdr:nvSpPr>
      <xdr:spPr>
        <a:xfrm>
          <a:off x="6921500" y="158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35447</xdr:rowOff>
    </xdr:from>
    <xdr:ext cx="534377" cy="259045"/>
    <xdr:sp macro="" textlink="">
      <xdr:nvSpPr>
        <xdr:cNvPr id="500" name="テキスト ボックス 499"/>
        <xdr:cNvSpPr txBox="1"/>
      </xdr:nvSpPr>
      <xdr:spPr>
        <a:xfrm>
          <a:off x="6705111" y="156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147864</xdr:rowOff>
    </xdr:from>
    <xdr:to>
      <xdr:col>85</xdr:col>
      <xdr:colOff>127000</xdr:colOff>
      <xdr:row>38</xdr:row>
      <xdr:rowOff>47280</xdr:rowOff>
    </xdr:to>
    <xdr:cxnSp macro="">
      <xdr:nvCxnSpPr>
        <xdr:cNvPr id="532" name="直線コネクタ 531"/>
        <xdr:cNvCxnSpPr/>
      </xdr:nvCxnSpPr>
      <xdr:spPr>
        <a:xfrm flipV="1">
          <a:off x="15481300" y="649151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107696</xdr:rowOff>
    </xdr:from>
    <xdr:to>
      <xdr:col>81</xdr:col>
      <xdr:colOff>50800</xdr:colOff>
      <xdr:row>38</xdr:row>
      <xdr:rowOff>47280</xdr:rowOff>
    </xdr:to>
    <xdr:cxnSp macro="">
      <xdr:nvCxnSpPr>
        <xdr:cNvPr id="535" name="直線コネクタ 534"/>
        <xdr:cNvCxnSpPr/>
      </xdr:nvCxnSpPr>
      <xdr:spPr>
        <a:xfrm>
          <a:off x="14592300" y="6279896"/>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107696</xdr:rowOff>
    </xdr:from>
    <xdr:to>
      <xdr:col>76</xdr:col>
      <xdr:colOff>114300</xdr:colOff>
      <xdr:row>38</xdr:row>
      <xdr:rowOff>102144</xdr:rowOff>
    </xdr:to>
    <xdr:cxnSp macro="">
      <xdr:nvCxnSpPr>
        <xdr:cNvPr id="538" name="直線コネクタ 537"/>
        <xdr:cNvCxnSpPr/>
      </xdr:nvCxnSpPr>
      <xdr:spPr>
        <a:xfrm flipV="1">
          <a:off x="13703300" y="6279896"/>
          <a:ext cx="8890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41728</xdr:rowOff>
    </xdr:from>
    <xdr:to>
      <xdr:col>71</xdr:col>
      <xdr:colOff>177800</xdr:colOff>
      <xdr:row>38</xdr:row>
      <xdr:rowOff>102144</xdr:rowOff>
    </xdr:to>
    <xdr:cxnSp macro="">
      <xdr:nvCxnSpPr>
        <xdr:cNvPr id="541" name="直線コネクタ 540"/>
        <xdr:cNvCxnSpPr/>
      </xdr:nvCxnSpPr>
      <xdr:spPr>
        <a:xfrm>
          <a:off x="12814300" y="655682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97064</xdr:rowOff>
    </xdr:from>
    <xdr:to>
      <xdr:col>85</xdr:col>
      <xdr:colOff>177800</xdr:colOff>
      <xdr:row>38</xdr:row>
      <xdr:rowOff>27214</xdr:rowOff>
    </xdr:to>
    <xdr:sp macro="" textlink="">
      <xdr:nvSpPr>
        <xdr:cNvPr id="551" name="楕円 550"/>
        <xdr:cNvSpPr/>
      </xdr:nvSpPr>
      <xdr:spPr>
        <a:xfrm>
          <a:off x="162687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75491</xdr:rowOff>
    </xdr:from>
    <xdr:ext cx="469744" cy="259045"/>
    <xdr:sp macro="" textlink="">
      <xdr:nvSpPr>
        <xdr:cNvPr id="552" name="消防費該当値テキスト"/>
        <xdr:cNvSpPr txBox="1"/>
      </xdr:nvSpPr>
      <xdr:spPr>
        <a:xfrm>
          <a:off x="16370300"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167930</xdr:rowOff>
    </xdr:from>
    <xdr:to>
      <xdr:col>81</xdr:col>
      <xdr:colOff>101600</xdr:colOff>
      <xdr:row>38</xdr:row>
      <xdr:rowOff>98080</xdr:rowOff>
    </xdr:to>
    <xdr:sp macro="" textlink="">
      <xdr:nvSpPr>
        <xdr:cNvPr id="553" name="楕円 552"/>
        <xdr:cNvSpPr/>
      </xdr:nvSpPr>
      <xdr:spPr>
        <a:xfrm>
          <a:off x="15430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89207</xdr:rowOff>
    </xdr:from>
    <xdr:ext cx="469744" cy="259045"/>
    <xdr:sp macro="" textlink="">
      <xdr:nvSpPr>
        <xdr:cNvPr id="554" name="テキスト ボックス 553"/>
        <xdr:cNvSpPr txBox="1"/>
      </xdr:nvSpPr>
      <xdr:spPr>
        <a:xfrm>
          <a:off x="15246428" y="66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56896</xdr:rowOff>
    </xdr:from>
    <xdr:to>
      <xdr:col>76</xdr:col>
      <xdr:colOff>165100</xdr:colOff>
      <xdr:row>36</xdr:row>
      <xdr:rowOff>158496</xdr:rowOff>
    </xdr:to>
    <xdr:sp macro="" textlink="">
      <xdr:nvSpPr>
        <xdr:cNvPr id="555" name="楕円 554"/>
        <xdr:cNvSpPr/>
      </xdr:nvSpPr>
      <xdr:spPr>
        <a:xfrm>
          <a:off x="14541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149623</xdr:rowOff>
    </xdr:from>
    <xdr:ext cx="534377" cy="259045"/>
    <xdr:sp macro="" textlink="">
      <xdr:nvSpPr>
        <xdr:cNvPr id="556" name="テキスト ボックス 555"/>
        <xdr:cNvSpPr txBox="1"/>
      </xdr:nvSpPr>
      <xdr:spPr>
        <a:xfrm>
          <a:off x="14325111" y="63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51344</xdr:rowOff>
    </xdr:from>
    <xdr:to>
      <xdr:col>72</xdr:col>
      <xdr:colOff>38100</xdr:colOff>
      <xdr:row>38</xdr:row>
      <xdr:rowOff>152944</xdr:rowOff>
    </xdr:to>
    <xdr:sp macro="" textlink="">
      <xdr:nvSpPr>
        <xdr:cNvPr id="557" name="楕円 556"/>
        <xdr:cNvSpPr/>
      </xdr:nvSpPr>
      <xdr:spPr>
        <a:xfrm>
          <a:off x="13652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144071</xdr:rowOff>
    </xdr:from>
    <xdr:ext cx="469744" cy="259045"/>
    <xdr:sp macro="" textlink="">
      <xdr:nvSpPr>
        <xdr:cNvPr id="558" name="テキスト ボックス 557"/>
        <xdr:cNvSpPr txBox="1"/>
      </xdr:nvSpPr>
      <xdr:spPr>
        <a:xfrm>
          <a:off x="13468428" y="66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59" name="楕円 558"/>
        <xdr:cNvSpPr/>
      </xdr:nvSpPr>
      <xdr:spPr>
        <a:xfrm>
          <a:off x="12763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83655</xdr:rowOff>
    </xdr:from>
    <xdr:ext cx="469744" cy="259045"/>
    <xdr:sp macro="" textlink="">
      <xdr:nvSpPr>
        <xdr:cNvPr id="560" name="テキスト ボックス 559"/>
        <xdr:cNvSpPr txBox="1"/>
      </xdr:nvSpPr>
      <xdr:spPr>
        <a:xfrm>
          <a:off x="12579428"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13307</xdr:rowOff>
    </xdr:from>
    <xdr:to>
      <xdr:col>85</xdr:col>
      <xdr:colOff>127000</xdr:colOff>
      <xdr:row>53</xdr:row>
      <xdr:rowOff>96060</xdr:rowOff>
    </xdr:to>
    <xdr:cxnSp macro="">
      <xdr:nvCxnSpPr>
        <xdr:cNvPr id="588" name="直線コネクタ 587"/>
        <xdr:cNvCxnSpPr/>
      </xdr:nvCxnSpPr>
      <xdr:spPr>
        <a:xfrm>
          <a:off x="15481300" y="9100157"/>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157771</xdr:rowOff>
    </xdr:from>
    <xdr:ext cx="534377" cy="259045"/>
    <xdr:sp macro="" textlink="">
      <xdr:nvSpPr>
        <xdr:cNvPr id="589" name="教育費平均値テキスト"/>
        <xdr:cNvSpPr txBox="1"/>
      </xdr:nvSpPr>
      <xdr:spPr>
        <a:xfrm>
          <a:off x="16370300" y="890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13307</xdr:rowOff>
    </xdr:from>
    <xdr:to>
      <xdr:col>81</xdr:col>
      <xdr:colOff>50800</xdr:colOff>
      <xdr:row>58</xdr:row>
      <xdr:rowOff>38613</xdr:rowOff>
    </xdr:to>
    <xdr:cxnSp macro="">
      <xdr:nvCxnSpPr>
        <xdr:cNvPr id="591" name="直線コネクタ 590"/>
        <xdr:cNvCxnSpPr/>
      </xdr:nvCxnSpPr>
      <xdr:spPr>
        <a:xfrm flipV="1">
          <a:off x="14592300" y="9100157"/>
          <a:ext cx="889000" cy="8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75582</xdr:rowOff>
    </xdr:from>
    <xdr:ext cx="534377" cy="259045"/>
    <xdr:sp macro="" textlink="">
      <xdr:nvSpPr>
        <xdr:cNvPr id="593" name="テキスト ボックス 592"/>
        <xdr:cNvSpPr txBox="1"/>
      </xdr:nvSpPr>
      <xdr:spPr>
        <a:xfrm>
          <a:off x="15214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38613</xdr:rowOff>
    </xdr:from>
    <xdr:to>
      <xdr:col>76</xdr:col>
      <xdr:colOff>114300</xdr:colOff>
      <xdr:row>58</xdr:row>
      <xdr:rowOff>166994</xdr:rowOff>
    </xdr:to>
    <xdr:cxnSp macro="">
      <xdr:nvCxnSpPr>
        <xdr:cNvPr id="594" name="直線コネクタ 593"/>
        <xdr:cNvCxnSpPr/>
      </xdr:nvCxnSpPr>
      <xdr:spPr>
        <a:xfrm flipV="1">
          <a:off x="13703300" y="9982713"/>
          <a:ext cx="889000" cy="1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6" name="テキスト ボックス 595"/>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22382</xdr:rowOff>
    </xdr:from>
    <xdr:to>
      <xdr:col>71</xdr:col>
      <xdr:colOff>177800</xdr:colOff>
      <xdr:row>58</xdr:row>
      <xdr:rowOff>166994</xdr:rowOff>
    </xdr:to>
    <xdr:cxnSp macro="">
      <xdr:nvCxnSpPr>
        <xdr:cNvPr id="597" name="直線コネクタ 596"/>
        <xdr:cNvCxnSpPr/>
      </xdr:nvCxnSpPr>
      <xdr:spPr>
        <a:xfrm>
          <a:off x="12814300" y="9966482"/>
          <a:ext cx="889000" cy="14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9" name="テキスト ボックス 598"/>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1" name="テキスト ボックス 600"/>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45260</xdr:rowOff>
    </xdr:from>
    <xdr:to>
      <xdr:col>85</xdr:col>
      <xdr:colOff>177800</xdr:colOff>
      <xdr:row>53</xdr:row>
      <xdr:rowOff>146860</xdr:rowOff>
    </xdr:to>
    <xdr:sp macro="" textlink="">
      <xdr:nvSpPr>
        <xdr:cNvPr id="607" name="楕円 606"/>
        <xdr:cNvSpPr/>
      </xdr:nvSpPr>
      <xdr:spPr>
        <a:xfrm>
          <a:off x="16268700" y="91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23687</xdr:rowOff>
    </xdr:from>
    <xdr:ext cx="534377" cy="259045"/>
    <xdr:sp macro="" textlink="">
      <xdr:nvSpPr>
        <xdr:cNvPr id="608" name="教育費該当値テキスト"/>
        <xdr:cNvSpPr txBox="1"/>
      </xdr:nvSpPr>
      <xdr:spPr>
        <a:xfrm>
          <a:off x="16370300" y="91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133957</xdr:rowOff>
    </xdr:from>
    <xdr:to>
      <xdr:col>81</xdr:col>
      <xdr:colOff>101600</xdr:colOff>
      <xdr:row>53</xdr:row>
      <xdr:rowOff>64107</xdr:rowOff>
    </xdr:to>
    <xdr:sp macro="" textlink="">
      <xdr:nvSpPr>
        <xdr:cNvPr id="609" name="楕円 608"/>
        <xdr:cNvSpPr/>
      </xdr:nvSpPr>
      <xdr:spPr>
        <a:xfrm>
          <a:off x="15430500" y="90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55234</xdr:rowOff>
    </xdr:from>
    <xdr:ext cx="534377" cy="259045"/>
    <xdr:sp macro="" textlink="">
      <xdr:nvSpPr>
        <xdr:cNvPr id="610" name="テキスト ボックス 609"/>
        <xdr:cNvSpPr txBox="1"/>
      </xdr:nvSpPr>
      <xdr:spPr>
        <a:xfrm>
          <a:off x="15214111" y="9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159263</xdr:rowOff>
    </xdr:from>
    <xdr:to>
      <xdr:col>76</xdr:col>
      <xdr:colOff>165100</xdr:colOff>
      <xdr:row>58</xdr:row>
      <xdr:rowOff>89413</xdr:rowOff>
    </xdr:to>
    <xdr:sp macro="" textlink="">
      <xdr:nvSpPr>
        <xdr:cNvPr id="611" name="楕円 610"/>
        <xdr:cNvSpPr/>
      </xdr:nvSpPr>
      <xdr:spPr>
        <a:xfrm>
          <a:off x="14541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105940</xdr:rowOff>
    </xdr:from>
    <xdr:ext cx="534377" cy="259045"/>
    <xdr:sp macro="" textlink="">
      <xdr:nvSpPr>
        <xdr:cNvPr id="612" name="テキスト ボックス 611"/>
        <xdr:cNvSpPr txBox="1"/>
      </xdr:nvSpPr>
      <xdr:spPr>
        <a:xfrm>
          <a:off x="14325111" y="97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116194</xdr:rowOff>
    </xdr:from>
    <xdr:to>
      <xdr:col>72</xdr:col>
      <xdr:colOff>38100</xdr:colOff>
      <xdr:row>59</xdr:row>
      <xdr:rowOff>46344</xdr:rowOff>
    </xdr:to>
    <xdr:sp macro="" textlink="">
      <xdr:nvSpPr>
        <xdr:cNvPr id="613" name="楕円 612"/>
        <xdr:cNvSpPr/>
      </xdr:nvSpPr>
      <xdr:spPr>
        <a:xfrm>
          <a:off x="13652500" y="100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37471</xdr:rowOff>
    </xdr:from>
    <xdr:ext cx="534377" cy="259045"/>
    <xdr:sp macro="" textlink="">
      <xdr:nvSpPr>
        <xdr:cNvPr id="614" name="テキスト ボックス 613"/>
        <xdr:cNvSpPr txBox="1"/>
      </xdr:nvSpPr>
      <xdr:spPr>
        <a:xfrm>
          <a:off x="13436111" y="101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143032</xdr:rowOff>
    </xdr:from>
    <xdr:to>
      <xdr:col>67</xdr:col>
      <xdr:colOff>101600</xdr:colOff>
      <xdr:row>58</xdr:row>
      <xdr:rowOff>73182</xdr:rowOff>
    </xdr:to>
    <xdr:sp macro="" textlink="">
      <xdr:nvSpPr>
        <xdr:cNvPr id="615" name="楕円 614"/>
        <xdr:cNvSpPr/>
      </xdr:nvSpPr>
      <xdr:spPr>
        <a:xfrm>
          <a:off x="12763500" y="99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89709</xdr:rowOff>
    </xdr:from>
    <xdr:ext cx="534377" cy="259045"/>
    <xdr:sp macro="" textlink="">
      <xdr:nvSpPr>
        <xdr:cNvPr id="616" name="テキスト ボックス 615"/>
        <xdr:cNvSpPr txBox="1"/>
      </xdr:nvSpPr>
      <xdr:spPr>
        <a:xfrm>
          <a:off x="12547111" y="96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0" name="直線コネクタ 63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4" name="直線コネクタ 64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162103</xdr:rowOff>
    </xdr:from>
    <xdr:to>
      <xdr:col>85</xdr:col>
      <xdr:colOff>127000</xdr:colOff>
      <xdr:row>79</xdr:row>
      <xdr:rowOff>44450</xdr:rowOff>
    </xdr:to>
    <xdr:cxnSp macro="">
      <xdr:nvCxnSpPr>
        <xdr:cNvPr id="645" name="直線コネクタ 644"/>
        <xdr:cNvCxnSpPr/>
      </xdr:nvCxnSpPr>
      <xdr:spPr>
        <a:xfrm flipV="1">
          <a:off x="15481300" y="13535203"/>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6"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7" name="フローチャート: 判断 64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9" name="フローチャート: 判断 64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0" name="テキスト ボックス 64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2" name="フローチャート: 判断 65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3" name="テキスト ボックス 65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15875</xdr:rowOff>
    </xdr:from>
    <xdr:to>
      <xdr:col>71</xdr:col>
      <xdr:colOff>177800</xdr:colOff>
      <xdr:row>79</xdr:row>
      <xdr:rowOff>44450</xdr:rowOff>
    </xdr:to>
    <xdr:cxnSp macro="">
      <xdr:nvCxnSpPr>
        <xdr:cNvPr id="654" name="直線コネクタ 653"/>
        <xdr:cNvCxnSpPr/>
      </xdr:nvCxnSpPr>
      <xdr:spPr>
        <a:xfrm>
          <a:off x="12814300" y="13560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5" name="フローチャート: 判断 65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6" name="テキスト ボックス 655"/>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7" name="フローチャート: 判断 65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8" name="テキスト ボックス 657"/>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111303</xdr:rowOff>
    </xdr:from>
    <xdr:to>
      <xdr:col>85</xdr:col>
      <xdr:colOff>177800</xdr:colOff>
      <xdr:row>79</xdr:row>
      <xdr:rowOff>41453</xdr:rowOff>
    </xdr:to>
    <xdr:sp macro="" textlink="">
      <xdr:nvSpPr>
        <xdr:cNvPr id="664" name="楕円 663"/>
        <xdr:cNvSpPr/>
      </xdr:nvSpPr>
      <xdr:spPr>
        <a:xfrm>
          <a:off x="162687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33190</xdr:rowOff>
    </xdr:from>
    <xdr:ext cx="378565" cy="259045"/>
    <xdr:sp macro="" textlink="">
      <xdr:nvSpPr>
        <xdr:cNvPr id="665" name="災害復旧費該当値テキスト"/>
        <xdr:cNvSpPr txBox="1"/>
      </xdr:nvSpPr>
      <xdr:spPr>
        <a:xfrm>
          <a:off x="16370300" y="1340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136525</xdr:rowOff>
    </xdr:from>
    <xdr:to>
      <xdr:col>67</xdr:col>
      <xdr:colOff>101600</xdr:colOff>
      <xdr:row>79</xdr:row>
      <xdr:rowOff>66675</xdr:rowOff>
    </xdr:to>
    <xdr:sp macro="" textlink="">
      <xdr:nvSpPr>
        <xdr:cNvPr id="672" name="楕円 671"/>
        <xdr:cNvSpPr/>
      </xdr:nvSpPr>
      <xdr:spPr>
        <a:xfrm>
          <a:off x="12763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57802</xdr:rowOff>
    </xdr:from>
    <xdr:ext cx="378565" cy="259045"/>
    <xdr:sp macro="" textlink="">
      <xdr:nvSpPr>
        <xdr:cNvPr id="673" name="テキスト ボックス 672"/>
        <xdr:cNvSpPr txBox="1"/>
      </xdr:nvSpPr>
      <xdr:spPr>
        <a:xfrm>
          <a:off x="12625017" y="1360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8" name="直線コネクタ 69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0" name="直線コネクタ 69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2" name="直線コネクタ 70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151797</xdr:rowOff>
    </xdr:from>
    <xdr:to>
      <xdr:col>85</xdr:col>
      <xdr:colOff>127000</xdr:colOff>
      <xdr:row>99</xdr:row>
      <xdr:rowOff>4369</xdr:rowOff>
    </xdr:to>
    <xdr:cxnSp macro="">
      <xdr:nvCxnSpPr>
        <xdr:cNvPr id="703" name="直線コネクタ 702"/>
        <xdr:cNvCxnSpPr/>
      </xdr:nvCxnSpPr>
      <xdr:spPr>
        <a:xfrm flipV="1">
          <a:off x="15481300" y="16953897"/>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4"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5" name="フローチャート: 判断 70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4369</xdr:rowOff>
    </xdr:from>
    <xdr:to>
      <xdr:col>81</xdr:col>
      <xdr:colOff>50800</xdr:colOff>
      <xdr:row>99</xdr:row>
      <xdr:rowOff>7035</xdr:rowOff>
    </xdr:to>
    <xdr:cxnSp macro="">
      <xdr:nvCxnSpPr>
        <xdr:cNvPr id="706" name="直線コネクタ 705"/>
        <xdr:cNvCxnSpPr/>
      </xdr:nvCxnSpPr>
      <xdr:spPr>
        <a:xfrm flipV="1">
          <a:off x="14592300" y="1697791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7" name="フローチャート: 判断 70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8" name="テキスト ボックス 707"/>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167760</xdr:rowOff>
    </xdr:from>
    <xdr:to>
      <xdr:col>76</xdr:col>
      <xdr:colOff>114300</xdr:colOff>
      <xdr:row>99</xdr:row>
      <xdr:rowOff>7035</xdr:rowOff>
    </xdr:to>
    <xdr:cxnSp macro="">
      <xdr:nvCxnSpPr>
        <xdr:cNvPr id="709" name="直線コネクタ 708"/>
        <xdr:cNvCxnSpPr/>
      </xdr:nvCxnSpPr>
      <xdr:spPr>
        <a:xfrm>
          <a:off x="13703300" y="1696986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0" name="フローチャート: 判断 70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11" name="テキスト ボックス 710"/>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167760</xdr:rowOff>
    </xdr:from>
    <xdr:to>
      <xdr:col>71</xdr:col>
      <xdr:colOff>177800</xdr:colOff>
      <xdr:row>99</xdr:row>
      <xdr:rowOff>7741</xdr:rowOff>
    </xdr:to>
    <xdr:cxnSp macro="">
      <xdr:nvCxnSpPr>
        <xdr:cNvPr id="712" name="直線コネクタ 711"/>
        <xdr:cNvCxnSpPr/>
      </xdr:nvCxnSpPr>
      <xdr:spPr>
        <a:xfrm flipV="1">
          <a:off x="12814300" y="1696986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3" name="フローチャート: 判断 71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4" name="テキスト ボックス 713"/>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5" name="フローチャート: 判断 71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6" name="テキスト ボックス 715"/>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100997</xdr:rowOff>
    </xdr:from>
    <xdr:to>
      <xdr:col>85</xdr:col>
      <xdr:colOff>177800</xdr:colOff>
      <xdr:row>99</xdr:row>
      <xdr:rowOff>31147</xdr:rowOff>
    </xdr:to>
    <xdr:sp macro="" textlink="">
      <xdr:nvSpPr>
        <xdr:cNvPr id="722" name="楕円 721"/>
        <xdr:cNvSpPr/>
      </xdr:nvSpPr>
      <xdr:spPr>
        <a:xfrm>
          <a:off x="16268700" y="16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79424</xdr:rowOff>
    </xdr:from>
    <xdr:ext cx="534377" cy="259045"/>
    <xdr:sp macro="" textlink="">
      <xdr:nvSpPr>
        <xdr:cNvPr id="723" name="公債費該当値テキスト"/>
        <xdr:cNvSpPr txBox="1"/>
      </xdr:nvSpPr>
      <xdr:spPr>
        <a:xfrm>
          <a:off x="16370300" y="168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125019</xdr:rowOff>
    </xdr:from>
    <xdr:to>
      <xdr:col>81</xdr:col>
      <xdr:colOff>101600</xdr:colOff>
      <xdr:row>99</xdr:row>
      <xdr:rowOff>55169</xdr:rowOff>
    </xdr:to>
    <xdr:sp macro="" textlink="">
      <xdr:nvSpPr>
        <xdr:cNvPr id="724" name="楕円 723"/>
        <xdr:cNvSpPr/>
      </xdr:nvSpPr>
      <xdr:spPr>
        <a:xfrm>
          <a:off x="15430500" y="169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46296</xdr:rowOff>
    </xdr:from>
    <xdr:ext cx="534377" cy="259045"/>
    <xdr:sp macro="" textlink="">
      <xdr:nvSpPr>
        <xdr:cNvPr id="725" name="テキスト ボックス 724"/>
        <xdr:cNvSpPr txBox="1"/>
      </xdr:nvSpPr>
      <xdr:spPr>
        <a:xfrm>
          <a:off x="15214111" y="170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127685</xdr:rowOff>
    </xdr:from>
    <xdr:to>
      <xdr:col>76</xdr:col>
      <xdr:colOff>165100</xdr:colOff>
      <xdr:row>99</xdr:row>
      <xdr:rowOff>57835</xdr:rowOff>
    </xdr:to>
    <xdr:sp macro="" textlink="">
      <xdr:nvSpPr>
        <xdr:cNvPr id="726" name="楕円 725"/>
        <xdr:cNvSpPr/>
      </xdr:nvSpPr>
      <xdr:spPr>
        <a:xfrm>
          <a:off x="14541500" y="169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48962</xdr:rowOff>
    </xdr:from>
    <xdr:ext cx="534377" cy="259045"/>
    <xdr:sp macro="" textlink="">
      <xdr:nvSpPr>
        <xdr:cNvPr id="727" name="テキスト ボックス 726"/>
        <xdr:cNvSpPr txBox="1"/>
      </xdr:nvSpPr>
      <xdr:spPr>
        <a:xfrm>
          <a:off x="14325111" y="170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116960</xdr:rowOff>
    </xdr:from>
    <xdr:to>
      <xdr:col>72</xdr:col>
      <xdr:colOff>38100</xdr:colOff>
      <xdr:row>99</xdr:row>
      <xdr:rowOff>47110</xdr:rowOff>
    </xdr:to>
    <xdr:sp macro="" textlink="">
      <xdr:nvSpPr>
        <xdr:cNvPr id="728" name="楕円 727"/>
        <xdr:cNvSpPr/>
      </xdr:nvSpPr>
      <xdr:spPr>
        <a:xfrm>
          <a:off x="13652500" y="169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38237</xdr:rowOff>
    </xdr:from>
    <xdr:ext cx="534377" cy="259045"/>
    <xdr:sp macro="" textlink="">
      <xdr:nvSpPr>
        <xdr:cNvPr id="729" name="テキスト ボックス 728"/>
        <xdr:cNvSpPr txBox="1"/>
      </xdr:nvSpPr>
      <xdr:spPr>
        <a:xfrm>
          <a:off x="13436111" y="170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128391</xdr:rowOff>
    </xdr:from>
    <xdr:to>
      <xdr:col>67</xdr:col>
      <xdr:colOff>101600</xdr:colOff>
      <xdr:row>99</xdr:row>
      <xdr:rowOff>58541</xdr:rowOff>
    </xdr:to>
    <xdr:sp macro="" textlink="">
      <xdr:nvSpPr>
        <xdr:cNvPr id="730" name="楕円 729"/>
        <xdr:cNvSpPr/>
      </xdr:nvSpPr>
      <xdr:spPr>
        <a:xfrm>
          <a:off x="12763500" y="169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49668</xdr:rowOff>
    </xdr:from>
    <xdr:ext cx="534377" cy="259045"/>
    <xdr:sp macro="" textlink="">
      <xdr:nvSpPr>
        <xdr:cNvPr id="731" name="テキスト ボックス 730"/>
        <xdr:cNvSpPr txBox="1"/>
      </xdr:nvSpPr>
      <xdr:spPr>
        <a:xfrm>
          <a:off x="12547111" y="170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1" name="テキスト ボックス 75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7" name="直線コネクタ 756"/>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0"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1" name="直線コネクタ 760"/>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96593</xdr:rowOff>
    </xdr:from>
    <xdr:to>
      <xdr:col>116</xdr:col>
      <xdr:colOff>63500</xdr:colOff>
      <xdr:row>37</xdr:row>
      <xdr:rowOff>114554</xdr:rowOff>
    </xdr:to>
    <xdr:cxnSp macro="">
      <xdr:nvCxnSpPr>
        <xdr:cNvPr id="762" name="直線コネクタ 761"/>
        <xdr:cNvCxnSpPr/>
      </xdr:nvCxnSpPr>
      <xdr:spPr>
        <a:xfrm>
          <a:off x="21323300" y="64402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3"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4" name="フローチャート: 判断 763"/>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154396</xdr:rowOff>
    </xdr:from>
    <xdr:to>
      <xdr:col>111</xdr:col>
      <xdr:colOff>177800</xdr:colOff>
      <xdr:row>37</xdr:row>
      <xdr:rowOff>96593</xdr:rowOff>
    </xdr:to>
    <xdr:cxnSp macro="">
      <xdr:nvCxnSpPr>
        <xdr:cNvPr id="765" name="直線コネクタ 764"/>
        <xdr:cNvCxnSpPr/>
      </xdr:nvCxnSpPr>
      <xdr:spPr>
        <a:xfrm>
          <a:off x="20434300" y="6326596"/>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6" name="フローチャート: 判断 765"/>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7" name="テキスト ボックス 766"/>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145034</xdr:rowOff>
    </xdr:from>
    <xdr:to>
      <xdr:col>107</xdr:col>
      <xdr:colOff>50800</xdr:colOff>
      <xdr:row>36</xdr:row>
      <xdr:rowOff>154396</xdr:rowOff>
    </xdr:to>
    <xdr:cxnSp macro="">
      <xdr:nvCxnSpPr>
        <xdr:cNvPr id="768" name="直線コネクタ 767"/>
        <xdr:cNvCxnSpPr/>
      </xdr:nvCxnSpPr>
      <xdr:spPr>
        <a:xfrm>
          <a:off x="19545300" y="6145784"/>
          <a:ext cx="889000" cy="1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9" name="フローチャート: 判断 768"/>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70" name="テキスト ボックス 769"/>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145034</xdr:rowOff>
    </xdr:from>
    <xdr:to>
      <xdr:col>102</xdr:col>
      <xdr:colOff>114300</xdr:colOff>
      <xdr:row>36</xdr:row>
      <xdr:rowOff>73515</xdr:rowOff>
    </xdr:to>
    <xdr:cxnSp macro="">
      <xdr:nvCxnSpPr>
        <xdr:cNvPr id="771" name="直線コネクタ 770"/>
        <xdr:cNvCxnSpPr/>
      </xdr:nvCxnSpPr>
      <xdr:spPr>
        <a:xfrm flipV="1">
          <a:off x="18656300" y="6145784"/>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2" name="フローチャート: 判断 771"/>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162359</xdr:rowOff>
    </xdr:from>
    <xdr:ext cx="469744" cy="259045"/>
    <xdr:sp macro="" textlink="">
      <xdr:nvSpPr>
        <xdr:cNvPr id="773" name="テキスト ボックス 772"/>
        <xdr:cNvSpPr txBox="1"/>
      </xdr:nvSpPr>
      <xdr:spPr>
        <a:xfrm>
          <a:off x="19310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4" name="フローチャート: 判断 773"/>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5" name="テキスト ボックス 774"/>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63754</xdr:rowOff>
    </xdr:from>
    <xdr:to>
      <xdr:col>116</xdr:col>
      <xdr:colOff>114300</xdr:colOff>
      <xdr:row>37</xdr:row>
      <xdr:rowOff>165354</xdr:rowOff>
    </xdr:to>
    <xdr:sp macro="" textlink="">
      <xdr:nvSpPr>
        <xdr:cNvPr id="781" name="楕円 780"/>
        <xdr:cNvSpPr/>
      </xdr:nvSpPr>
      <xdr:spPr>
        <a:xfrm>
          <a:off x="22110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42181</xdr:rowOff>
    </xdr:from>
    <xdr:ext cx="469744" cy="259045"/>
    <xdr:sp macro="" textlink="">
      <xdr:nvSpPr>
        <xdr:cNvPr id="782" name="諸支出金該当値テキスト"/>
        <xdr:cNvSpPr txBox="1"/>
      </xdr:nvSpPr>
      <xdr:spPr>
        <a:xfrm>
          <a:off x="22212300"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45793</xdr:rowOff>
    </xdr:from>
    <xdr:to>
      <xdr:col>112</xdr:col>
      <xdr:colOff>38100</xdr:colOff>
      <xdr:row>37</xdr:row>
      <xdr:rowOff>147393</xdr:rowOff>
    </xdr:to>
    <xdr:sp macro="" textlink="">
      <xdr:nvSpPr>
        <xdr:cNvPr id="783" name="楕円 782"/>
        <xdr:cNvSpPr/>
      </xdr:nvSpPr>
      <xdr:spPr>
        <a:xfrm>
          <a:off x="212725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84" name="テキスト ボックス 783"/>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103596</xdr:rowOff>
    </xdr:from>
    <xdr:to>
      <xdr:col>107</xdr:col>
      <xdr:colOff>101600</xdr:colOff>
      <xdr:row>37</xdr:row>
      <xdr:rowOff>33746</xdr:rowOff>
    </xdr:to>
    <xdr:sp macro="" textlink="">
      <xdr:nvSpPr>
        <xdr:cNvPr id="785" name="楕円 784"/>
        <xdr:cNvSpPr/>
      </xdr:nvSpPr>
      <xdr:spPr>
        <a:xfrm>
          <a:off x="20383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50273</xdr:rowOff>
    </xdr:from>
    <xdr:ext cx="469744" cy="259045"/>
    <xdr:sp macro="" textlink="">
      <xdr:nvSpPr>
        <xdr:cNvPr id="786" name="テキスト ボックス 785"/>
        <xdr:cNvSpPr txBox="1"/>
      </xdr:nvSpPr>
      <xdr:spPr>
        <a:xfrm>
          <a:off x="20199428" y="605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94234</xdr:rowOff>
    </xdr:from>
    <xdr:to>
      <xdr:col>102</xdr:col>
      <xdr:colOff>165100</xdr:colOff>
      <xdr:row>36</xdr:row>
      <xdr:rowOff>24384</xdr:rowOff>
    </xdr:to>
    <xdr:sp macro="" textlink="">
      <xdr:nvSpPr>
        <xdr:cNvPr id="787" name="楕円 786"/>
        <xdr:cNvSpPr/>
      </xdr:nvSpPr>
      <xdr:spPr>
        <a:xfrm>
          <a:off x="19494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40911</xdr:rowOff>
    </xdr:from>
    <xdr:ext cx="469744" cy="259045"/>
    <xdr:sp macro="" textlink="">
      <xdr:nvSpPr>
        <xdr:cNvPr id="788" name="テキスト ボックス 787"/>
        <xdr:cNvSpPr txBox="1"/>
      </xdr:nvSpPr>
      <xdr:spPr>
        <a:xfrm>
          <a:off x="19310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22715</xdr:rowOff>
    </xdr:from>
    <xdr:to>
      <xdr:col>98</xdr:col>
      <xdr:colOff>38100</xdr:colOff>
      <xdr:row>36</xdr:row>
      <xdr:rowOff>124315</xdr:rowOff>
    </xdr:to>
    <xdr:sp macro="" textlink="">
      <xdr:nvSpPr>
        <xdr:cNvPr id="789" name="楕円 788"/>
        <xdr:cNvSpPr/>
      </xdr:nvSpPr>
      <xdr:spPr>
        <a:xfrm>
          <a:off x="18605500" y="61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115442</xdr:rowOff>
    </xdr:from>
    <xdr:ext cx="469744" cy="259045"/>
    <xdr:sp macro="" textlink="">
      <xdr:nvSpPr>
        <xdr:cNvPr id="790" name="テキスト ボックス 789"/>
        <xdr:cNvSpPr txBox="1"/>
      </xdr:nvSpPr>
      <xdr:spPr>
        <a:xfrm>
          <a:off x="18421428" y="628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主な構成項目のうち、総務費、衛生費、公債費についての平成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年度決算一人当たりコストは各々</a:t>
          </a:r>
          <a:r>
            <a:rPr kumimoji="1" lang="en-US" altLang="ja-JP" sz="1300">
              <a:latin typeface="ＭＳ Ｐゴシック" panose="020B0600070205080204" pitchFamily="50" charset="-128"/>
              <a:ea typeface="ＭＳ Ｐゴシック" panose="020B0600070205080204" pitchFamily="50" charset="-128"/>
            </a:rPr>
            <a:t>23,385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26,400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43,365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年度からの推移を見ても、概ね横ばいとなっており類似団体中一人当たりコストは比較的低い傾向にある。</a:t>
          </a:r>
        </a:p>
        <a:p>
          <a:r>
            <a:rPr kumimoji="1" lang="ja-JP" altLang="en-US" sz="1300">
              <a:latin typeface="ＭＳ Ｐゴシック" panose="020B0600070205080204" pitchFamily="50" charset="-128"/>
              <a:ea typeface="ＭＳ Ｐゴシック" panose="020B0600070205080204" pitchFamily="50" charset="-128"/>
            </a:rPr>
            <a:t>　一方、民生費は、住民一人当たり</a:t>
          </a:r>
          <a:r>
            <a:rPr kumimoji="1" lang="en-US" altLang="ja-JP" sz="1300">
              <a:latin typeface="ＭＳ Ｐゴシック" panose="020B0600070205080204" pitchFamily="50" charset="-128"/>
              <a:ea typeface="ＭＳ Ｐゴシック" panose="020B0600070205080204" pitchFamily="50" charset="-128"/>
            </a:rPr>
            <a:t>212,297</a:t>
          </a:r>
          <a:r>
            <a:rPr kumimoji="1" lang="ja-JP" altLang="en-US" sz="1300">
              <a:latin typeface="ＭＳ Ｐゴシック" panose="020B0600070205080204" pitchFamily="50" charset="-128"/>
              <a:ea typeface="ＭＳ Ｐゴシック" panose="020B0600070205080204" pitchFamily="50" charset="-128"/>
            </a:rPr>
            <a:t>円となっており、民生費のうち児童福祉費の伸びが大きく、平成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億の増となっている。平成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年度との比較でも</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億増加しており、民生費全体、ひいては一人当たりコストを押し上げる要因となっている。今後も、少子高齢化等により財政需要はさらに拡大することが想定されるなか、将来世代に過度の負担を残さない持続可能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標準財政規模は市税の増等により、前年度から約</a:t>
          </a:r>
          <a:r>
            <a:rPr kumimoji="1" lang="en-US" altLang="ja-JP" sz="1300">
              <a:latin typeface="ＭＳ ゴシック" pitchFamily="49" charset="-128"/>
              <a:ea typeface="ＭＳ ゴシック" pitchFamily="49" charset="-128"/>
            </a:rPr>
            <a:t>41</a:t>
          </a:r>
          <a:r>
            <a:rPr kumimoji="1" lang="ja-JP" altLang="en-US" sz="1300">
              <a:latin typeface="ＭＳ ゴシック" pitchFamily="49" charset="-128"/>
              <a:ea typeface="ＭＳ ゴシック" pitchFamily="49" charset="-128"/>
            </a:rPr>
            <a:t>億円の増となった。</a:t>
          </a:r>
        </a:p>
        <a:p>
          <a:r>
            <a:rPr kumimoji="1" lang="ja-JP" altLang="en-US" sz="1300">
              <a:latin typeface="ＭＳ ゴシック" pitchFamily="49" charset="-128"/>
              <a:ea typeface="ＭＳ ゴシック" pitchFamily="49" charset="-128"/>
            </a:rPr>
            <a:t>　財政調整基金残高は、剰余金の積み立てにより、前年度より約</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億円の増となったが、近年、概ね同水準で推移している。</a:t>
          </a:r>
        </a:p>
        <a:p>
          <a:r>
            <a:rPr kumimoji="1" lang="ja-JP" altLang="en-US" sz="1300">
              <a:latin typeface="ＭＳ ゴシック" pitchFamily="49" charset="-128"/>
              <a:ea typeface="ＭＳ ゴシック" pitchFamily="49" charset="-128"/>
            </a:rPr>
            <a:t>　実質単年度収支額は、前年度約</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億円に対し約▲</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億円と悪化している。</a:t>
          </a:r>
        </a:p>
        <a:p>
          <a:r>
            <a:rPr kumimoji="1" lang="ja-JP" altLang="en-US" sz="1300">
              <a:latin typeface="ＭＳ ゴシック" pitchFamily="49" charset="-128"/>
              <a:ea typeface="ＭＳ ゴシック" pitchFamily="49" charset="-128"/>
            </a:rPr>
            <a:t>　その結果、実質単年度収支は平成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年度より</a:t>
          </a:r>
          <a:r>
            <a:rPr kumimoji="1" lang="en-US" altLang="ja-JP" sz="1300">
              <a:latin typeface="ＭＳ ゴシック" pitchFamily="49" charset="-128"/>
              <a:ea typeface="ＭＳ ゴシック" pitchFamily="49" charset="-128"/>
            </a:rPr>
            <a:t>0.8</a:t>
          </a:r>
          <a:r>
            <a:rPr kumimoji="1" lang="ja-JP" altLang="en-US" sz="1300">
              <a:latin typeface="ＭＳ ゴシック" pitchFamily="49" charset="-128"/>
              <a:ea typeface="ＭＳ ゴシック" pitchFamily="49" charset="-128"/>
            </a:rPr>
            <a:t>ポイント悪化し、▲</a:t>
          </a:r>
          <a:r>
            <a:rPr kumimoji="1" lang="en-US" altLang="ja-JP" sz="1300">
              <a:latin typeface="ＭＳ ゴシック" pitchFamily="49" charset="-128"/>
              <a:ea typeface="ＭＳ ゴシック" pitchFamily="49" charset="-128"/>
            </a:rPr>
            <a:t>0.51</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一般会計は、</a:t>
          </a:r>
          <a:r>
            <a:rPr kumimoji="1" lang="ja-JP" altLang="en-US" sz="1100">
              <a:solidFill>
                <a:schemeClr val="dk1"/>
              </a:solidFill>
              <a:effectLst/>
              <a:latin typeface="+mn-lt"/>
              <a:ea typeface="+mn-ea"/>
              <a:cs typeface="+mn-cs"/>
            </a:rPr>
            <a:t>教育費や土木費の翌年度繰越が増加したことなどにより、黒字幅が減少している。</a:t>
          </a:r>
          <a:endParaRPr kumimoji="1" lang="en-US" altLang="ja-JP" sz="110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介護保険会計は、</a:t>
          </a:r>
          <a:r>
            <a:rPr kumimoji="1" lang="ja-JP" altLang="en-US" sz="1100" baseline="0">
              <a:solidFill>
                <a:schemeClr val="dk1"/>
              </a:solidFill>
              <a:effectLst/>
              <a:latin typeface="+mn-lt"/>
              <a:ea typeface="+mn-ea"/>
              <a:cs typeface="+mn-cs"/>
            </a:rPr>
            <a:t>歳出において保険給付費等が予算計上額を下回ったことにより、</a:t>
          </a:r>
          <a:r>
            <a:rPr kumimoji="1" lang="ja-JP" altLang="ja-JP" sz="1100" baseline="0">
              <a:solidFill>
                <a:schemeClr val="dk1"/>
              </a:solidFill>
              <a:effectLst/>
              <a:latin typeface="+mn-lt"/>
              <a:ea typeface="+mn-ea"/>
              <a:cs typeface="+mn-cs"/>
            </a:rPr>
            <a:t>黒字幅が</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している。</a:t>
          </a:r>
          <a:endParaRPr lang="ja-JP" altLang="ja-JP" sz="1400">
            <a:effectLst/>
          </a:endParaRPr>
        </a:p>
        <a:p>
          <a:r>
            <a:rPr kumimoji="1" lang="ja-JP" altLang="ja-JP" sz="1100" baseline="0">
              <a:solidFill>
                <a:schemeClr val="dk1"/>
              </a:solidFill>
              <a:effectLst/>
              <a:latin typeface="+mn-lt"/>
              <a:ea typeface="+mn-ea"/>
              <a:cs typeface="+mn-cs"/>
            </a:rPr>
            <a:t>　国民健康保険会計は、</a:t>
          </a:r>
          <a:r>
            <a:rPr kumimoji="1" lang="ja-JP" altLang="en-US" sz="1100" baseline="0">
              <a:solidFill>
                <a:schemeClr val="dk1"/>
              </a:solidFill>
              <a:effectLst/>
              <a:latin typeface="+mn-lt"/>
              <a:ea typeface="+mn-ea"/>
              <a:cs typeface="+mn-cs"/>
            </a:rPr>
            <a:t>歳入において道支出金が</a:t>
          </a:r>
          <a:r>
            <a:rPr kumimoji="1" lang="en-US" altLang="ja-JP" sz="1100" baseline="0">
              <a:solidFill>
                <a:schemeClr val="dk1"/>
              </a:solidFill>
              <a:effectLst/>
              <a:latin typeface="+mn-lt"/>
              <a:ea typeface="+mn-ea"/>
              <a:cs typeface="+mn-cs"/>
            </a:rPr>
            <a:t>17</a:t>
          </a:r>
          <a:r>
            <a:rPr kumimoji="1" lang="ja-JP" altLang="en-US" sz="1100" baseline="0">
              <a:solidFill>
                <a:schemeClr val="dk1"/>
              </a:solidFill>
              <a:effectLst/>
              <a:latin typeface="+mn-lt"/>
              <a:ea typeface="+mn-ea"/>
              <a:cs typeface="+mn-cs"/>
            </a:rPr>
            <a:t>億円、繰入金が</a:t>
          </a:r>
          <a:r>
            <a:rPr kumimoji="1" lang="en-US" altLang="ja-JP" sz="1100" baseline="0">
              <a:solidFill>
                <a:schemeClr val="dk1"/>
              </a:solidFill>
              <a:effectLst/>
              <a:latin typeface="+mn-lt"/>
              <a:ea typeface="+mn-ea"/>
              <a:cs typeface="+mn-cs"/>
            </a:rPr>
            <a:t>10</a:t>
          </a:r>
          <a:r>
            <a:rPr kumimoji="1" lang="ja-JP" altLang="en-US" sz="1100" baseline="0">
              <a:solidFill>
                <a:schemeClr val="dk1"/>
              </a:solidFill>
              <a:effectLst/>
              <a:latin typeface="+mn-lt"/>
              <a:ea typeface="+mn-ea"/>
              <a:cs typeface="+mn-cs"/>
            </a:rPr>
            <a:t>億円、予算計上額を下回った</a:t>
          </a:r>
          <a:r>
            <a:rPr kumimoji="1" lang="ja-JP" altLang="ja-JP" sz="1100" baseline="0">
              <a:solidFill>
                <a:schemeClr val="dk1"/>
              </a:solidFill>
              <a:effectLst/>
              <a:latin typeface="+mn-lt"/>
              <a:ea typeface="+mn-ea"/>
              <a:cs typeface="+mn-cs"/>
            </a:rPr>
            <a:t>こと</a:t>
          </a:r>
          <a:r>
            <a:rPr kumimoji="1" lang="ja-JP" altLang="en-US" sz="1100" baseline="0">
              <a:solidFill>
                <a:schemeClr val="dk1"/>
              </a:solidFill>
              <a:effectLst/>
              <a:latin typeface="+mn-lt"/>
              <a:ea typeface="+mn-ea"/>
              <a:cs typeface="+mn-cs"/>
            </a:rPr>
            <a:t>など</a:t>
          </a:r>
          <a:r>
            <a:rPr kumimoji="1" lang="ja-JP" altLang="ja-JP" sz="1100" baseline="0">
              <a:solidFill>
                <a:schemeClr val="dk1"/>
              </a:solidFill>
              <a:effectLst/>
              <a:latin typeface="+mn-lt"/>
              <a:ea typeface="+mn-ea"/>
              <a:cs typeface="+mn-cs"/>
            </a:rPr>
            <a:t>により、黒字幅が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している。</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今後も健全な財政運営に努めていく。</a:t>
          </a:r>
          <a:endParaRPr kumimoji="1" lang="en-US" altLang="ja-JP" sz="110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011002_&#26413;&#2414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59</v>
          </cell>
          <cell r="CN51">
            <v>63.8</v>
          </cell>
          <cell r="CV51">
            <v>57.3</v>
          </cell>
        </row>
        <row r="53">
          <cell r="CF53">
            <v>65.3</v>
          </cell>
          <cell r="CN53">
            <v>66.7</v>
          </cell>
          <cell r="CV53">
            <v>66.900000000000006</v>
          </cell>
        </row>
        <row r="55">
          <cell r="AN55" t="str">
            <v>類似団体内平均値</v>
          </cell>
          <cell r="CF55">
            <v>115.7</v>
          </cell>
          <cell r="CN55">
            <v>106</v>
          </cell>
          <cell r="CV55">
            <v>97.6</v>
          </cell>
        </row>
        <row r="57">
          <cell r="CF57">
            <v>61</v>
          </cell>
          <cell r="CN57">
            <v>62</v>
          </cell>
          <cell r="CV57">
            <v>62.8</v>
          </cell>
        </row>
        <row r="72">
          <cell r="BP72" t="str">
            <v>H26</v>
          </cell>
          <cell r="BX72" t="str">
            <v>H27</v>
          </cell>
          <cell r="CF72" t="str">
            <v>H28</v>
          </cell>
          <cell r="CN72" t="str">
            <v>H29</v>
          </cell>
          <cell r="CV72" t="str">
            <v>H30</v>
          </cell>
        </row>
        <row r="73">
          <cell r="AN73" t="str">
            <v>当該団体値</v>
          </cell>
          <cell r="BP73">
            <v>72.099999999999994</v>
          </cell>
          <cell r="BX73">
            <v>61.8</v>
          </cell>
          <cell r="CF73">
            <v>59</v>
          </cell>
          <cell r="CN73">
            <v>63.8</v>
          </cell>
          <cell r="CV73">
            <v>57.3</v>
          </cell>
        </row>
        <row r="75">
          <cell r="BP75">
            <v>5.9</v>
          </cell>
          <cell r="BX75">
            <v>4.9000000000000004</v>
          </cell>
          <cell r="CF75">
            <v>3.7</v>
          </cell>
          <cell r="CN75">
            <v>2.8</v>
          </cell>
          <cell r="CV75">
            <v>2.2000000000000002</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78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80</v>
      </c>
      <c r="C3" s="608"/>
      <c r="D3" s="608"/>
      <c r="E3" s="609"/>
      <c r="F3" s="609"/>
      <c r="G3" s="609"/>
      <c r="H3" s="609"/>
      <c r="I3" s="609"/>
      <c r="J3" s="609"/>
      <c r="K3" s="609"/>
      <c r="L3" s="609" t="s">
        <v>81</v>
      </c>
      <c r="M3" s="609"/>
      <c r="N3" s="609"/>
      <c r="O3" s="609"/>
      <c r="P3" s="609"/>
      <c r="Q3" s="609"/>
      <c r="R3" s="612"/>
      <c r="S3" s="612"/>
      <c r="T3" s="612"/>
      <c r="U3" s="612"/>
      <c r="V3" s="613"/>
      <c r="W3" s="506" t="s">
        <v>82</v>
      </c>
      <c r="X3" s="507"/>
      <c r="Y3" s="507"/>
      <c r="Z3" s="507"/>
      <c r="AA3" s="507"/>
      <c r="AB3" s="608"/>
      <c r="AC3" s="612" t="s">
        <v>83</v>
      </c>
      <c r="AD3" s="507"/>
      <c r="AE3" s="507"/>
      <c r="AF3" s="507"/>
      <c r="AG3" s="507"/>
      <c r="AH3" s="507"/>
      <c r="AI3" s="507"/>
      <c r="AJ3" s="507"/>
      <c r="AK3" s="507"/>
      <c r="AL3" s="574"/>
      <c r="AM3" s="506" t="s">
        <v>84</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85</v>
      </c>
      <c r="BO3" s="507"/>
      <c r="BP3" s="507"/>
      <c r="BQ3" s="507"/>
      <c r="BR3" s="507"/>
      <c r="BS3" s="507"/>
      <c r="BT3" s="507"/>
      <c r="BU3" s="574"/>
      <c r="BV3" s="506" t="s">
        <v>86</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87</v>
      </c>
      <c r="CU3" s="507"/>
      <c r="CV3" s="507"/>
      <c r="CW3" s="507"/>
      <c r="CX3" s="507"/>
      <c r="CY3" s="507"/>
      <c r="CZ3" s="507"/>
      <c r="DA3" s="574"/>
      <c r="DB3" s="506" t="s">
        <v>88</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89</v>
      </c>
      <c r="AZ4" s="420"/>
      <c r="BA4" s="420"/>
      <c r="BB4" s="420"/>
      <c r="BC4" s="420"/>
      <c r="BD4" s="420"/>
      <c r="BE4" s="420"/>
      <c r="BF4" s="420"/>
      <c r="BG4" s="420"/>
      <c r="BH4" s="420"/>
      <c r="BI4" s="420"/>
      <c r="BJ4" s="420"/>
      <c r="BK4" s="420"/>
      <c r="BL4" s="420"/>
      <c r="BM4" s="421"/>
      <c r="BN4" s="422">
        <v>986962117</v>
      </c>
      <c r="BO4" s="423"/>
      <c r="BP4" s="423"/>
      <c r="BQ4" s="423"/>
      <c r="BR4" s="423"/>
      <c r="BS4" s="423"/>
      <c r="BT4" s="423"/>
      <c r="BU4" s="424"/>
      <c r="BV4" s="422">
        <v>980747975</v>
      </c>
      <c r="BW4" s="423"/>
      <c r="BX4" s="423"/>
      <c r="BY4" s="423"/>
      <c r="BZ4" s="423"/>
      <c r="CA4" s="423"/>
      <c r="CB4" s="423"/>
      <c r="CC4" s="424"/>
      <c r="CD4" s="600" t="s">
        <v>90</v>
      </c>
      <c r="CE4" s="601"/>
      <c r="CF4" s="601"/>
      <c r="CG4" s="601"/>
      <c r="CH4" s="601"/>
      <c r="CI4" s="601"/>
      <c r="CJ4" s="601"/>
      <c r="CK4" s="601"/>
      <c r="CL4" s="601"/>
      <c r="CM4" s="601"/>
      <c r="CN4" s="601"/>
      <c r="CO4" s="601"/>
      <c r="CP4" s="601"/>
      <c r="CQ4" s="601"/>
      <c r="CR4" s="601"/>
      <c r="CS4" s="602"/>
      <c r="CT4" s="603">
        <v>1</v>
      </c>
      <c r="CU4" s="604"/>
      <c r="CV4" s="604"/>
      <c r="CW4" s="604"/>
      <c r="CX4" s="604"/>
      <c r="CY4" s="604"/>
      <c r="CZ4" s="604"/>
      <c r="DA4" s="605"/>
      <c r="DB4" s="603">
        <v>1.5</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91</v>
      </c>
      <c r="AN5" s="401"/>
      <c r="AO5" s="401"/>
      <c r="AP5" s="401"/>
      <c r="AQ5" s="401"/>
      <c r="AR5" s="401"/>
      <c r="AS5" s="401"/>
      <c r="AT5" s="402"/>
      <c r="AU5" s="484" t="s">
        <v>92</v>
      </c>
      <c r="AV5" s="485"/>
      <c r="AW5" s="485"/>
      <c r="AX5" s="485"/>
      <c r="AY5" s="407" t="s">
        <v>93</v>
      </c>
      <c r="AZ5" s="408"/>
      <c r="BA5" s="408"/>
      <c r="BB5" s="408"/>
      <c r="BC5" s="408"/>
      <c r="BD5" s="408"/>
      <c r="BE5" s="408"/>
      <c r="BF5" s="408"/>
      <c r="BG5" s="408"/>
      <c r="BH5" s="408"/>
      <c r="BI5" s="408"/>
      <c r="BJ5" s="408"/>
      <c r="BK5" s="408"/>
      <c r="BL5" s="408"/>
      <c r="BM5" s="409"/>
      <c r="BN5" s="427">
        <v>978964290</v>
      </c>
      <c r="BO5" s="428"/>
      <c r="BP5" s="428"/>
      <c r="BQ5" s="428"/>
      <c r="BR5" s="428"/>
      <c r="BS5" s="428"/>
      <c r="BT5" s="428"/>
      <c r="BU5" s="429"/>
      <c r="BV5" s="427">
        <v>966533376</v>
      </c>
      <c r="BW5" s="428"/>
      <c r="BX5" s="428"/>
      <c r="BY5" s="428"/>
      <c r="BZ5" s="428"/>
      <c r="CA5" s="428"/>
      <c r="CB5" s="428"/>
      <c r="CC5" s="429"/>
      <c r="CD5" s="436" t="s">
        <v>94</v>
      </c>
      <c r="CE5" s="437"/>
      <c r="CF5" s="437"/>
      <c r="CG5" s="437"/>
      <c r="CH5" s="437"/>
      <c r="CI5" s="437"/>
      <c r="CJ5" s="437"/>
      <c r="CK5" s="437"/>
      <c r="CL5" s="437"/>
      <c r="CM5" s="437"/>
      <c r="CN5" s="437"/>
      <c r="CO5" s="437"/>
      <c r="CP5" s="437"/>
      <c r="CQ5" s="437"/>
      <c r="CR5" s="437"/>
      <c r="CS5" s="438"/>
      <c r="CT5" s="397">
        <v>95.6</v>
      </c>
      <c r="CU5" s="398"/>
      <c r="CV5" s="398"/>
      <c r="CW5" s="398"/>
      <c r="CX5" s="398"/>
      <c r="CY5" s="398"/>
      <c r="CZ5" s="398"/>
      <c r="DA5" s="399"/>
      <c r="DB5" s="397">
        <v>93.6</v>
      </c>
      <c r="DC5" s="398"/>
      <c r="DD5" s="398"/>
      <c r="DE5" s="398"/>
      <c r="DF5" s="398"/>
      <c r="DG5" s="398"/>
      <c r="DH5" s="398"/>
      <c r="DI5" s="399"/>
      <c r="DJ5" s="185"/>
      <c r="DK5" s="185"/>
      <c r="DL5" s="185"/>
      <c r="DM5" s="185"/>
      <c r="DN5" s="185"/>
      <c r="DO5" s="185"/>
    </row>
    <row r="6" spans="1:119" ht="18.75" customHeight="1" x14ac:dyDescent="0.2">
      <c r="A6" s="186"/>
      <c r="B6" s="580" t="s">
        <v>95</v>
      </c>
      <c r="C6" s="441"/>
      <c r="D6" s="441"/>
      <c r="E6" s="581"/>
      <c r="F6" s="581"/>
      <c r="G6" s="581"/>
      <c r="H6" s="581"/>
      <c r="I6" s="581"/>
      <c r="J6" s="581"/>
      <c r="K6" s="581"/>
      <c r="L6" s="581" t="s">
        <v>96</v>
      </c>
      <c r="M6" s="581"/>
      <c r="N6" s="581"/>
      <c r="O6" s="581"/>
      <c r="P6" s="581"/>
      <c r="Q6" s="581"/>
      <c r="R6" s="465"/>
      <c r="S6" s="465"/>
      <c r="T6" s="465"/>
      <c r="U6" s="465"/>
      <c r="V6" s="587"/>
      <c r="W6" s="518" t="s">
        <v>97</v>
      </c>
      <c r="X6" s="440"/>
      <c r="Y6" s="440"/>
      <c r="Z6" s="440"/>
      <c r="AA6" s="440"/>
      <c r="AB6" s="441"/>
      <c r="AC6" s="592" t="s">
        <v>98</v>
      </c>
      <c r="AD6" s="593"/>
      <c r="AE6" s="593"/>
      <c r="AF6" s="593"/>
      <c r="AG6" s="593"/>
      <c r="AH6" s="593"/>
      <c r="AI6" s="593"/>
      <c r="AJ6" s="593"/>
      <c r="AK6" s="593"/>
      <c r="AL6" s="594"/>
      <c r="AM6" s="496" t="s">
        <v>99</v>
      </c>
      <c r="AN6" s="401"/>
      <c r="AO6" s="401"/>
      <c r="AP6" s="401"/>
      <c r="AQ6" s="401"/>
      <c r="AR6" s="401"/>
      <c r="AS6" s="401"/>
      <c r="AT6" s="402"/>
      <c r="AU6" s="484" t="s">
        <v>100</v>
      </c>
      <c r="AV6" s="485"/>
      <c r="AW6" s="485"/>
      <c r="AX6" s="485"/>
      <c r="AY6" s="407" t="s">
        <v>101</v>
      </c>
      <c r="AZ6" s="408"/>
      <c r="BA6" s="408"/>
      <c r="BB6" s="408"/>
      <c r="BC6" s="408"/>
      <c r="BD6" s="408"/>
      <c r="BE6" s="408"/>
      <c r="BF6" s="408"/>
      <c r="BG6" s="408"/>
      <c r="BH6" s="408"/>
      <c r="BI6" s="408"/>
      <c r="BJ6" s="408"/>
      <c r="BK6" s="408"/>
      <c r="BL6" s="408"/>
      <c r="BM6" s="409"/>
      <c r="BN6" s="427">
        <v>7997827</v>
      </c>
      <c r="BO6" s="428"/>
      <c r="BP6" s="428"/>
      <c r="BQ6" s="428"/>
      <c r="BR6" s="428"/>
      <c r="BS6" s="428"/>
      <c r="BT6" s="428"/>
      <c r="BU6" s="429"/>
      <c r="BV6" s="427">
        <v>14214599</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107.1</v>
      </c>
      <c r="CU6" s="578"/>
      <c r="CV6" s="578"/>
      <c r="CW6" s="578"/>
      <c r="CX6" s="578"/>
      <c r="CY6" s="578"/>
      <c r="CZ6" s="578"/>
      <c r="DA6" s="579"/>
      <c r="DB6" s="577">
        <v>104.8</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3043835</v>
      </c>
      <c r="BO7" s="428"/>
      <c r="BP7" s="428"/>
      <c r="BQ7" s="428"/>
      <c r="BR7" s="428"/>
      <c r="BS7" s="428"/>
      <c r="BT7" s="428"/>
      <c r="BU7" s="429"/>
      <c r="BV7" s="427">
        <v>6634515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513570466</v>
      </c>
      <c r="CU7" s="428"/>
      <c r="CV7" s="428"/>
      <c r="CW7" s="428"/>
      <c r="CX7" s="428"/>
      <c r="CY7" s="428"/>
      <c r="CZ7" s="428"/>
      <c r="DA7" s="429"/>
      <c r="DB7" s="427">
        <v>509473410</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4953992</v>
      </c>
      <c r="BO8" s="428"/>
      <c r="BP8" s="428"/>
      <c r="BQ8" s="428"/>
      <c r="BR8" s="428"/>
      <c r="BS8" s="428"/>
      <c r="BT8" s="428"/>
      <c r="BU8" s="429"/>
      <c r="BV8" s="427">
        <v>7580084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0.73</v>
      </c>
      <c r="CU8" s="541"/>
      <c r="CV8" s="541"/>
      <c r="CW8" s="541"/>
      <c r="CX8" s="541"/>
      <c r="CY8" s="541"/>
      <c r="CZ8" s="541"/>
      <c r="DA8" s="542"/>
      <c r="DB8" s="540">
        <v>0.73</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1952356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100</v>
      </c>
      <c r="AV9" s="485"/>
      <c r="AW9" s="485"/>
      <c r="AX9" s="485"/>
      <c r="AY9" s="407" t="s">
        <v>115</v>
      </c>
      <c r="AZ9" s="408"/>
      <c r="BA9" s="408"/>
      <c r="BB9" s="408"/>
      <c r="BC9" s="408"/>
      <c r="BD9" s="408"/>
      <c r="BE9" s="408"/>
      <c r="BF9" s="408"/>
      <c r="BG9" s="408"/>
      <c r="BH9" s="408"/>
      <c r="BI9" s="408"/>
      <c r="BJ9" s="408"/>
      <c r="BK9" s="408"/>
      <c r="BL9" s="408"/>
      <c r="BM9" s="409"/>
      <c r="BN9" s="427">
        <v>-2626092</v>
      </c>
      <c r="BO9" s="428"/>
      <c r="BP9" s="428"/>
      <c r="BQ9" s="428"/>
      <c r="BR9" s="428"/>
      <c r="BS9" s="428"/>
      <c r="BT9" s="428"/>
      <c r="BU9" s="429"/>
      <c r="BV9" s="427">
        <v>1491506</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14.1</v>
      </c>
      <c r="CU9" s="398"/>
      <c r="CV9" s="398"/>
      <c r="CW9" s="398"/>
      <c r="CX9" s="398"/>
      <c r="CY9" s="398"/>
      <c r="CZ9" s="398"/>
      <c r="DA9" s="399"/>
      <c r="DB9" s="397">
        <v>13.9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1913545</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791</v>
      </c>
      <c r="BO10" s="428"/>
      <c r="BP10" s="428"/>
      <c r="BQ10" s="428"/>
      <c r="BR10" s="428"/>
      <c r="BS10" s="428"/>
      <c r="BT10" s="428"/>
      <c r="BU10" s="429"/>
      <c r="BV10" s="427">
        <v>708</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1955457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92</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136</v>
      </c>
      <c r="N13" s="528"/>
      <c r="O13" s="528"/>
      <c r="P13" s="528"/>
      <c r="Q13" s="529"/>
      <c r="R13" s="530">
        <v>1941969</v>
      </c>
      <c r="S13" s="531"/>
      <c r="T13" s="531"/>
      <c r="U13" s="531"/>
      <c r="V13" s="532"/>
      <c r="W13" s="518" t="s">
        <v>137</v>
      </c>
      <c r="X13" s="440"/>
      <c r="Y13" s="440"/>
      <c r="Z13" s="440"/>
      <c r="AA13" s="440"/>
      <c r="AB13" s="441"/>
      <c r="AC13" s="403">
        <v>3790</v>
      </c>
      <c r="AD13" s="404"/>
      <c r="AE13" s="404"/>
      <c r="AF13" s="404"/>
      <c r="AG13" s="405"/>
      <c r="AH13" s="403">
        <v>3534</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-2625301</v>
      </c>
      <c r="BO13" s="428"/>
      <c r="BP13" s="428"/>
      <c r="BQ13" s="428"/>
      <c r="BR13" s="428"/>
      <c r="BS13" s="428"/>
      <c r="BT13" s="428"/>
      <c r="BU13" s="429"/>
      <c r="BV13" s="427">
        <v>1492214</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2.2000000000000002</v>
      </c>
      <c r="CU13" s="398"/>
      <c r="CV13" s="398"/>
      <c r="CW13" s="398"/>
      <c r="CX13" s="398"/>
      <c r="CY13" s="398"/>
      <c r="CZ13" s="398"/>
      <c r="DA13" s="399"/>
      <c r="DB13" s="397">
        <v>2.8</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1952348</v>
      </c>
      <c r="S14" s="531"/>
      <c r="T14" s="531"/>
      <c r="U14" s="531"/>
      <c r="V14" s="532"/>
      <c r="W14" s="533"/>
      <c r="X14" s="443"/>
      <c r="Y14" s="443"/>
      <c r="Z14" s="443"/>
      <c r="AA14" s="443"/>
      <c r="AB14" s="444"/>
      <c r="AC14" s="523">
        <v>0.5</v>
      </c>
      <c r="AD14" s="524"/>
      <c r="AE14" s="524"/>
      <c r="AF14" s="524"/>
      <c r="AG14" s="525"/>
      <c r="AH14" s="523">
        <v>0.5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57.3</v>
      </c>
      <c r="CU14" s="535"/>
      <c r="CV14" s="535"/>
      <c r="CW14" s="535"/>
      <c r="CX14" s="535"/>
      <c r="CY14" s="535"/>
      <c r="CZ14" s="535"/>
      <c r="DA14" s="536"/>
      <c r="DB14" s="534">
        <v>63.8</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136</v>
      </c>
      <c r="N15" s="528"/>
      <c r="O15" s="528"/>
      <c r="P15" s="528"/>
      <c r="Q15" s="529"/>
      <c r="R15" s="530">
        <v>1940035</v>
      </c>
      <c r="S15" s="531"/>
      <c r="T15" s="531"/>
      <c r="U15" s="531"/>
      <c r="V15" s="532"/>
      <c r="W15" s="518" t="s">
        <v>144</v>
      </c>
      <c r="X15" s="440"/>
      <c r="Y15" s="440"/>
      <c r="Z15" s="440"/>
      <c r="AA15" s="440"/>
      <c r="AB15" s="441"/>
      <c r="AC15" s="403">
        <v>118503</v>
      </c>
      <c r="AD15" s="404"/>
      <c r="AE15" s="404"/>
      <c r="AF15" s="404"/>
      <c r="AG15" s="405"/>
      <c r="AH15" s="403">
        <v>118904</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285705077</v>
      </c>
      <c r="BO15" s="423"/>
      <c r="BP15" s="423"/>
      <c r="BQ15" s="423"/>
      <c r="BR15" s="423"/>
      <c r="BS15" s="423"/>
      <c r="BT15" s="423"/>
      <c r="BU15" s="424"/>
      <c r="BV15" s="422">
        <v>280307464</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15.4</v>
      </c>
      <c r="AD16" s="524"/>
      <c r="AE16" s="524"/>
      <c r="AF16" s="524"/>
      <c r="AG16" s="525"/>
      <c r="AH16" s="523">
        <v>15.2</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385263977</v>
      </c>
      <c r="BO16" s="428"/>
      <c r="BP16" s="428"/>
      <c r="BQ16" s="428"/>
      <c r="BR16" s="428"/>
      <c r="BS16" s="428"/>
      <c r="BT16" s="428"/>
      <c r="BU16" s="429"/>
      <c r="BV16" s="427">
        <v>384019236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645868</v>
      </c>
      <c r="AD17" s="404"/>
      <c r="AE17" s="404"/>
      <c r="AF17" s="404"/>
      <c r="AG17" s="405"/>
      <c r="AH17" s="403">
        <v>658853</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357526299</v>
      </c>
      <c r="BO17" s="428"/>
      <c r="BP17" s="428"/>
      <c r="BQ17" s="428"/>
      <c r="BR17" s="428"/>
      <c r="BS17" s="428"/>
      <c r="BT17" s="428"/>
      <c r="BU17" s="429"/>
      <c r="BV17" s="427">
        <v>350692123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154</v>
      </c>
      <c r="C18" s="490"/>
      <c r="D18" s="490"/>
      <c r="E18" s="491"/>
      <c r="F18" s="491"/>
      <c r="G18" s="491"/>
      <c r="H18" s="491"/>
      <c r="I18" s="491"/>
      <c r="J18" s="491"/>
      <c r="K18" s="491"/>
      <c r="L18" s="492">
        <v>1121.26</v>
      </c>
      <c r="M18" s="492"/>
      <c r="N18" s="492"/>
      <c r="O18" s="492"/>
      <c r="P18" s="492"/>
      <c r="Q18" s="492"/>
      <c r="R18" s="493"/>
      <c r="S18" s="493"/>
      <c r="T18" s="493"/>
      <c r="U18" s="493"/>
      <c r="V18" s="494"/>
      <c r="W18" s="508"/>
      <c r="X18" s="509"/>
      <c r="Y18" s="509"/>
      <c r="Z18" s="509"/>
      <c r="AA18" s="509"/>
      <c r="AB18" s="519"/>
      <c r="AC18" s="391">
        <v>84.1</v>
      </c>
      <c r="AD18" s="392"/>
      <c r="AE18" s="392"/>
      <c r="AF18" s="392"/>
      <c r="AG18" s="495"/>
      <c r="AH18" s="391">
        <v>84.3</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496062014</v>
      </c>
      <c r="BO18" s="428"/>
      <c r="BP18" s="428"/>
      <c r="BQ18" s="428"/>
      <c r="BR18" s="428"/>
      <c r="BS18" s="428"/>
      <c r="BT18" s="428"/>
      <c r="BU18" s="429"/>
      <c r="BV18" s="427">
        <v>483241565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156</v>
      </c>
      <c r="C19" s="490"/>
      <c r="D19" s="490"/>
      <c r="E19" s="491"/>
      <c r="F19" s="491"/>
      <c r="G19" s="491"/>
      <c r="H19" s="491"/>
      <c r="I19" s="491"/>
      <c r="J19" s="491"/>
      <c r="K19" s="491"/>
      <c r="L19" s="497">
        <v>1741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571887518</v>
      </c>
      <c r="BO19" s="428"/>
      <c r="BP19" s="428"/>
      <c r="BQ19" s="428"/>
      <c r="BR19" s="428"/>
      <c r="BS19" s="428"/>
      <c r="BT19" s="428"/>
      <c r="BU19" s="429"/>
      <c r="BV19" s="427">
        <v>561451303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158</v>
      </c>
      <c r="C20" s="490"/>
      <c r="D20" s="490"/>
      <c r="E20" s="491"/>
      <c r="F20" s="491"/>
      <c r="G20" s="491"/>
      <c r="H20" s="491"/>
      <c r="I20" s="491"/>
      <c r="J20" s="491"/>
      <c r="K20" s="491"/>
      <c r="L20" s="497">
        <v>921837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1071066069</v>
      </c>
      <c r="BO23" s="428"/>
      <c r="BP23" s="428"/>
      <c r="BQ23" s="428"/>
      <c r="BR23" s="428"/>
      <c r="BS23" s="428"/>
      <c r="BT23" s="428"/>
      <c r="BU23" s="429"/>
      <c r="BV23" s="427">
        <v>1049617206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167</v>
      </c>
      <c r="F24" s="401"/>
      <c r="G24" s="401"/>
      <c r="H24" s="401"/>
      <c r="I24" s="401"/>
      <c r="J24" s="401"/>
      <c r="K24" s="402"/>
      <c r="L24" s="403">
        <v>1</v>
      </c>
      <c r="M24" s="404"/>
      <c r="N24" s="404"/>
      <c r="O24" s="404"/>
      <c r="P24" s="405"/>
      <c r="Q24" s="403">
        <v>12800</v>
      </c>
      <c r="R24" s="404"/>
      <c r="S24" s="404"/>
      <c r="T24" s="404"/>
      <c r="U24" s="404"/>
      <c r="V24" s="405"/>
      <c r="W24" s="469"/>
      <c r="X24" s="460"/>
      <c r="Y24" s="461"/>
      <c r="Z24" s="400" t="s">
        <v>168</v>
      </c>
      <c r="AA24" s="401"/>
      <c r="AB24" s="401"/>
      <c r="AC24" s="401"/>
      <c r="AD24" s="401"/>
      <c r="AE24" s="401"/>
      <c r="AF24" s="401"/>
      <c r="AG24" s="402"/>
      <c r="AH24" s="403">
        <v>10587</v>
      </c>
      <c r="AI24" s="404"/>
      <c r="AJ24" s="404"/>
      <c r="AK24" s="404"/>
      <c r="AL24" s="405"/>
      <c r="AM24" s="403">
        <v>31570434</v>
      </c>
      <c r="AN24" s="404"/>
      <c r="AO24" s="404"/>
      <c r="AP24" s="404"/>
      <c r="AQ24" s="404"/>
      <c r="AR24" s="405"/>
      <c r="AS24" s="403">
        <v>2982</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27892057</v>
      </c>
      <c r="BO24" s="428"/>
      <c r="BP24" s="428"/>
      <c r="BQ24" s="428"/>
      <c r="BR24" s="428"/>
      <c r="BS24" s="428"/>
      <c r="BT24" s="428"/>
      <c r="BU24" s="429"/>
      <c r="BV24" s="427">
        <v>33830407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170</v>
      </c>
      <c r="F25" s="401"/>
      <c r="G25" s="401"/>
      <c r="H25" s="401"/>
      <c r="I25" s="401"/>
      <c r="J25" s="401"/>
      <c r="K25" s="402"/>
      <c r="L25" s="403">
        <v>3</v>
      </c>
      <c r="M25" s="404"/>
      <c r="N25" s="404"/>
      <c r="O25" s="404"/>
      <c r="P25" s="405"/>
      <c r="Q25" s="403">
        <v>10300</v>
      </c>
      <c r="R25" s="404"/>
      <c r="S25" s="404"/>
      <c r="T25" s="404"/>
      <c r="U25" s="404"/>
      <c r="V25" s="405"/>
      <c r="W25" s="469"/>
      <c r="X25" s="460"/>
      <c r="Y25" s="461"/>
      <c r="Z25" s="400" t="s">
        <v>171</v>
      </c>
      <c r="AA25" s="401"/>
      <c r="AB25" s="401"/>
      <c r="AC25" s="401"/>
      <c r="AD25" s="401"/>
      <c r="AE25" s="401"/>
      <c r="AF25" s="401"/>
      <c r="AG25" s="402"/>
      <c r="AH25" s="403">
        <v>1798</v>
      </c>
      <c r="AI25" s="404"/>
      <c r="AJ25" s="404"/>
      <c r="AK25" s="404"/>
      <c r="AL25" s="405"/>
      <c r="AM25" s="403">
        <v>5298706</v>
      </c>
      <c r="AN25" s="404"/>
      <c r="AO25" s="404"/>
      <c r="AP25" s="404"/>
      <c r="AQ25" s="404"/>
      <c r="AR25" s="405"/>
      <c r="AS25" s="403">
        <v>2947</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155901855</v>
      </c>
      <c r="BO25" s="423"/>
      <c r="BP25" s="423"/>
      <c r="BQ25" s="423"/>
      <c r="BR25" s="423"/>
      <c r="BS25" s="423"/>
      <c r="BT25" s="423"/>
      <c r="BU25" s="424"/>
      <c r="BV25" s="422">
        <v>177694524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173</v>
      </c>
      <c r="F26" s="401"/>
      <c r="G26" s="401"/>
      <c r="H26" s="401"/>
      <c r="I26" s="401"/>
      <c r="J26" s="401"/>
      <c r="K26" s="402"/>
      <c r="L26" s="403">
        <v>1</v>
      </c>
      <c r="M26" s="404"/>
      <c r="N26" s="404"/>
      <c r="O26" s="404"/>
      <c r="P26" s="405"/>
      <c r="Q26" s="403">
        <v>8300</v>
      </c>
      <c r="R26" s="404"/>
      <c r="S26" s="404"/>
      <c r="T26" s="404"/>
      <c r="U26" s="404"/>
      <c r="V26" s="405"/>
      <c r="W26" s="469"/>
      <c r="X26" s="460"/>
      <c r="Y26" s="461"/>
      <c r="Z26" s="400" t="s">
        <v>174</v>
      </c>
      <c r="AA26" s="482"/>
      <c r="AB26" s="482"/>
      <c r="AC26" s="482"/>
      <c r="AD26" s="482"/>
      <c r="AE26" s="482"/>
      <c r="AF26" s="482"/>
      <c r="AG26" s="483"/>
      <c r="AH26" s="403">
        <v>1141</v>
      </c>
      <c r="AI26" s="404"/>
      <c r="AJ26" s="404"/>
      <c r="AK26" s="404"/>
      <c r="AL26" s="405"/>
      <c r="AM26" s="403">
        <v>3504011</v>
      </c>
      <c r="AN26" s="404"/>
      <c r="AO26" s="404"/>
      <c r="AP26" s="404"/>
      <c r="AQ26" s="404"/>
      <c r="AR26" s="405"/>
      <c r="AS26" s="403">
        <v>3071</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v>4904508</v>
      </c>
      <c r="BO26" s="428"/>
      <c r="BP26" s="428"/>
      <c r="BQ26" s="428"/>
      <c r="BR26" s="428"/>
      <c r="BS26" s="428"/>
      <c r="BT26" s="428"/>
      <c r="BU26" s="429"/>
      <c r="BV26" s="427">
        <v>5167512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176</v>
      </c>
      <c r="F27" s="401"/>
      <c r="G27" s="401"/>
      <c r="H27" s="401"/>
      <c r="I27" s="401"/>
      <c r="J27" s="401"/>
      <c r="K27" s="402"/>
      <c r="L27" s="403">
        <v>1</v>
      </c>
      <c r="M27" s="404"/>
      <c r="N27" s="404"/>
      <c r="O27" s="404"/>
      <c r="P27" s="405"/>
      <c r="Q27" s="403">
        <v>10400</v>
      </c>
      <c r="R27" s="404"/>
      <c r="S27" s="404"/>
      <c r="T27" s="404"/>
      <c r="U27" s="404"/>
      <c r="V27" s="405"/>
      <c r="W27" s="469"/>
      <c r="X27" s="460"/>
      <c r="Y27" s="461"/>
      <c r="Z27" s="400" t="s">
        <v>177</v>
      </c>
      <c r="AA27" s="401"/>
      <c r="AB27" s="401"/>
      <c r="AC27" s="401"/>
      <c r="AD27" s="401"/>
      <c r="AE27" s="401"/>
      <c r="AF27" s="401"/>
      <c r="AG27" s="402"/>
      <c r="AH27" s="403">
        <v>8429</v>
      </c>
      <c r="AI27" s="404"/>
      <c r="AJ27" s="404"/>
      <c r="AK27" s="404"/>
      <c r="AL27" s="405"/>
      <c r="AM27" s="403">
        <v>29947946</v>
      </c>
      <c r="AN27" s="404"/>
      <c r="AO27" s="404"/>
      <c r="AP27" s="404"/>
      <c r="AQ27" s="404"/>
      <c r="AR27" s="405"/>
      <c r="AS27" s="403">
        <v>3553</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65511859</v>
      </c>
      <c r="BO27" s="431"/>
      <c r="BP27" s="431"/>
      <c r="BQ27" s="431"/>
      <c r="BR27" s="431"/>
      <c r="BS27" s="431"/>
      <c r="BT27" s="431"/>
      <c r="BU27" s="432"/>
      <c r="BV27" s="430">
        <v>65217449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179</v>
      </c>
      <c r="F28" s="401"/>
      <c r="G28" s="401"/>
      <c r="H28" s="401"/>
      <c r="I28" s="401"/>
      <c r="J28" s="401"/>
      <c r="K28" s="402"/>
      <c r="L28" s="403">
        <v>1</v>
      </c>
      <c r="M28" s="404"/>
      <c r="N28" s="404"/>
      <c r="O28" s="404"/>
      <c r="P28" s="405"/>
      <c r="Q28" s="403">
        <v>9500</v>
      </c>
      <c r="R28" s="404"/>
      <c r="S28" s="404"/>
      <c r="T28" s="404"/>
      <c r="U28" s="404"/>
      <c r="V28" s="405"/>
      <c r="W28" s="469"/>
      <c r="X28" s="460"/>
      <c r="Y28" s="461"/>
      <c r="Z28" s="400" t="s">
        <v>180</v>
      </c>
      <c r="AA28" s="401"/>
      <c r="AB28" s="401"/>
      <c r="AC28" s="401"/>
      <c r="AD28" s="401"/>
      <c r="AE28" s="401"/>
      <c r="AF28" s="401"/>
      <c r="AG28" s="402"/>
      <c r="AH28" s="403" t="s">
        <v>127</v>
      </c>
      <c r="AI28" s="404"/>
      <c r="AJ28" s="404"/>
      <c r="AK28" s="404"/>
      <c r="AL28" s="405"/>
      <c r="AM28" s="403" t="s">
        <v>181</v>
      </c>
      <c r="AN28" s="404"/>
      <c r="AO28" s="404"/>
      <c r="AP28" s="404"/>
      <c r="AQ28" s="404"/>
      <c r="AR28" s="405"/>
      <c r="AS28" s="403" t="s">
        <v>181</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20089613</v>
      </c>
      <c r="BO28" s="423"/>
      <c r="BP28" s="423"/>
      <c r="BQ28" s="423"/>
      <c r="BR28" s="423"/>
      <c r="BS28" s="423"/>
      <c r="BT28" s="423"/>
      <c r="BU28" s="424"/>
      <c r="BV28" s="422">
        <v>16388822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183</v>
      </c>
      <c r="F29" s="401"/>
      <c r="G29" s="401"/>
      <c r="H29" s="401"/>
      <c r="I29" s="401"/>
      <c r="J29" s="401"/>
      <c r="K29" s="402"/>
      <c r="L29" s="403">
        <v>66</v>
      </c>
      <c r="M29" s="404"/>
      <c r="N29" s="404"/>
      <c r="O29" s="404"/>
      <c r="P29" s="405"/>
      <c r="Q29" s="403">
        <v>8600</v>
      </c>
      <c r="R29" s="404"/>
      <c r="S29" s="404"/>
      <c r="T29" s="404"/>
      <c r="U29" s="404"/>
      <c r="V29" s="405"/>
      <c r="W29" s="470"/>
      <c r="X29" s="471"/>
      <c r="Y29" s="472"/>
      <c r="Z29" s="400" t="s">
        <v>184</v>
      </c>
      <c r="AA29" s="401"/>
      <c r="AB29" s="401"/>
      <c r="AC29" s="401"/>
      <c r="AD29" s="401"/>
      <c r="AE29" s="401"/>
      <c r="AF29" s="401"/>
      <c r="AG29" s="402"/>
      <c r="AH29" s="403">
        <v>19016</v>
      </c>
      <c r="AI29" s="404"/>
      <c r="AJ29" s="404"/>
      <c r="AK29" s="404"/>
      <c r="AL29" s="405"/>
      <c r="AM29" s="403">
        <v>61518380</v>
      </c>
      <c r="AN29" s="404"/>
      <c r="AO29" s="404"/>
      <c r="AP29" s="404"/>
      <c r="AQ29" s="404"/>
      <c r="AR29" s="405"/>
      <c r="AS29" s="403">
        <v>3235</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1255834</v>
      </c>
      <c r="BO29" s="428"/>
      <c r="BP29" s="428"/>
      <c r="BQ29" s="428"/>
      <c r="BR29" s="428"/>
      <c r="BS29" s="428"/>
      <c r="BT29" s="428"/>
      <c r="BU29" s="429"/>
      <c r="BV29" s="427">
        <v>1276201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99.6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40193155</v>
      </c>
      <c r="BO30" s="431"/>
      <c r="BP30" s="431"/>
      <c r="BQ30" s="431"/>
      <c r="BR30" s="431"/>
      <c r="BS30" s="431"/>
      <c r="BT30" s="431"/>
      <c r="BU30" s="432"/>
      <c r="BV30" s="430">
        <v>40538292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193</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駐車場会計</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IF('各会計、関係団体の財政状況及び健全化判断比率'!B32="","",'各会計、関係団体の財政状況及び健全化判断比率'!B32)</f>
        <v>病院事業会計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16</v>
      </c>
      <c r="BX34" s="386"/>
      <c r="BY34" s="385" t="str">
        <f>IF('各会計、関係団体の財政状況及び健全化判断比率'!B68="","",'各会計、関係団体の財政状況及び健全化判断比率'!B68)</f>
        <v>北海道市町村備荒資金組合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(公財)札幌市中小企業共済センター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土地区画整理会計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国民健康保険会計</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IF('各会計、関係団体の財政状況及び健全化判断比率'!B33="","",'各会計、関係団体の財政状況及び健全化判断比率'!B33)</f>
        <v>中央卸売市場事業会計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17</v>
      </c>
      <c r="BX35" s="386"/>
      <c r="BY35" s="385" t="str">
        <f>IF('各会計、関係団体の財政状況及び健全化判断比率'!B69="","",'各会計、関係団体の財政状況及び健全化判断比率'!B69)</f>
        <v>札幌広域圏組合</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(一財)札幌市住宅管理公社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母子父子寡婦福祉資金貸付会計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後期高齢者医療会計</v>
      </c>
      <c r="X36" s="385"/>
      <c r="Y36" s="385"/>
      <c r="Z36" s="385"/>
      <c r="AA36" s="385"/>
      <c r="AB36" s="385"/>
      <c r="AC36" s="385"/>
      <c r="AD36" s="385"/>
      <c r="AE36" s="385"/>
      <c r="AF36" s="385"/>
      <c r="AG36" s="385"/>
      <c r="AH36" s="385"/>
      <c r="AI36" s="385"/>
      <c r="AJ36" s="385"/>
      <c r="AK36" s="385"/>
      <c r="AL36" s="213"/>
      <c r="AM36" s="386">
        <f t="shared" si="0"/>
        <v>12</v>
      </c>
      <c r="AN36" s="386"/>
      <c r="AO36" s="385" t="str">
        <f>IF('各会計、関係団体の財政状況及び健全化判断比率'!B34="","",'各会計、関係団体の財政状況及び健全化判断比率'!B34)</f>
        <v>軌道事業会計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18</v>
      </c>
      <c r="BX36" s="386"/>
      <c r="BY36" s="385" t="str">
        <f>IF('各会計、関係団体の財政状況及び健全化判断比率'!B70="","",'各会計、関係団体の財政状況及び健全化判断比率'!B70)</f>
        <v>北海道後期高齢者医療広域連合</v>
      </c>
      <c r="BZ36" s="385"/>
      <c r="CA36" s="385"/>
      <c r="CB36" s="385"/>
      <c r="CC36" s="385"/>
      <c r="CD36" s="385"/>
      <c r="CE36" s="385"/>
      <c r="CF36" s="385"/>
      <c r="CG36" s="385"/>
      <c r="CH36" s="385"/>
      <c r="CI36" s="385"/>
      <c r="CJ36" s="385"/>
      <c r="CK36" s="385"/>
      <c r="CL36" s="385"/>
      <c r="CM36" s="385"/>
      <c r="CN36" s="213"/>
      <c r="CO36" s="386">
        <f t="shared" si="3"/>
        <v>22</v>
      </c>
      <c r="CP36" s="386"/>
      <c r="CQ36" s="385" t="str">
        <f>IF('各会計、関係団体の財政状況及び健全化判断比率'!BS9="","",'各会計、関係団体の財政状況及び健全化判断比率'!BS9)</f>
        <v>(一財)さっぽろ水道サービス協会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基金会計</v>
      </c>
      <c r="F37" s="385"/>
      <c r="G37" s="385"/>
      <c r="H37" s="385"/>
      <c r="I37" s="385"/>
      <c r="J37" s="385"/>
      <c r="K37" s="385"/>
      <c r="L37" s="385"/>
      <c r="M37" s="385"/>
      <c r="N37" s="385"/>
      <c r="O37" s="385"/>
      <c r="P37" s="385"/>
      <c r="Q37" s="385"/>
      <c r="R37" s="385"/>
      <c r="S37" s="385"/>
      <c r="T37" s="213"/>
      <c r="U37" s="386">
        <f t="shared" si="4"/>
        <v>9</v>
      </c>
      <c r="V37" s="386"/>
      <c r="W37" s="385" t="str">
        <f>IF('各会計、関係団体の財政状況及び健全化判断比率'!B31="","",'各会計、関係団体の財政状況及び健全化判断比率'!B31)</f>
        <v>介護保険会計</v>
      </c>
      <c r="X37" s="385"/>
      <c r="Y37" s="385"/>
      <c r="Z37" s="385"/>
      <c r="AA37" s="385"/>
      <c r="AB37" s="385"/>
      <c r="AC37" s="385"/>
      <c r="AD37" s="385"/>
      <c r="AE37" s="385"/>
      <c r="AF37" s="385"/>
      <c r="AG37" s="385"/>
      <c r="AH37" s="385"/>
      <c r="AI37" s="385"/>
      <c r="AJ37" s="385"/>
      <c r="AK37" s="385"/>
      <c r="AL37" s="213"/>
      <c r="AM37" s="386">
        <f t="shared" si="0"/>
        <v>13</v>
      </c>
      <c r="AN37" s="386"/>
      <c r="AO37" s="385" t="str">
        <f>IF('各会計、関係団体の財政状況及び健全化判断比率'!B35="","",'各会計、関係団体の財政状況及び健全化判断比率'!B35)</f>
        <v>高速電車事業会計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19</v>
      </c>
      <c r="BX37" s="386"/>
      <c r="BY37" s="385" t="str">
        <f>IF('各会計、関係団体の財政状況及び健全化判断比率'!B71="","",'各会計、関係団体の財政状況及び健全化判断比率'!B71)</f>
        <v>石狩西部広域水道企業団</v>
      </c>
      <c r="BZ37" s="385"/>
      <c r="CA37" s="385"/>
      <c r="CB37" s="385"/>
      <c r="CC37" s="385"/>
      <c r="CD37" s="385"/>
      <c r="CE37" s="385"/>
      <c r="CF37" s="385"/>
      <c r="CG37" s="385"/>
      <c r="CH37" s="385"/>
      <c r="CI37" s="385"/>
      <c r="CJ37" s="385"/>
      <c r="CK37" s="385"/>
      <c r="CL37" s="385"/>
      <c r="CM37" s="385"/>
      <c r="CN37" s="213"/>
      <c r="CO37" s="386">
        <f t="shared" si="3"/>
        <v>23</v>
      </c>
      <c r="CP37" s="386"/>
      <c r="CQ37" s="385" t="str">
        <f>IF('各会計、関係団体の財政状況及び健全化判断比率'!BS10="","",'各会計、関係団体の財政状況及び健全化判断比率'!BS10)</f>
        <v>(公財)さっぽろ青少年女性活動協会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公債会計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14</v>
      </c>
      <c r="AN38" s="386"/>
      <c r="AO38" s="385" t="str">
        <f>IF('各会計、関係団体の財政状況及び健全化判断比率'!B36="","",'各会計、関係団体の財政状況及び健全化判断比率'!B36)</f>
        <v>水道事業会計</v>
      </c>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24</v>
      </c>
      <c r="CP38" s="386"/>
      <c r="CQ38" s="385" t="str">
        <f>IF('各会計、関係団体の財政状況及び健全化判断比率'!BS11="","",'各会計、関係団体の財政状況及び健全化判断比率'!BS11)</f>
        <v>(一財)札幌産業流通振興協会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f t="shared" si="0"/>
        <v>15</v>
      </c>
      <c r="AN39" s="386"/>
      <c r="AO39" s="385" t="str">
        <f>IF('各会計、関係団体の財政状況及び健全化判断比率'!B37="","",'各会計、関係団体の財政状況及び健全化判断比率'!B37)</f>
        <v>下水道事業会計</v>
      </c>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25</v>
      </c>
      <c r="CP39" s="386"/>
      <c r="CQ39" s="385" t="str">
        <f>IF('各会計、関係団体の財政状況及び健全化判断比率'!BS12="","",'各会計、関係団体の財政状況及び健全化判断比率'!BS12)</f>
        <v>(一財)札幌市下水道資源公社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26</v>
      </c>
      <c r="CP40" s="386"/>
      <c r="CQ40" s="385" t="str">
        <f>IF('各会計、関係団体の財政状況及び健全化判断比率'!BS13="","",'各会計、関係団体の財政状況及び健全化判断比率'!BS13)</f>
        <v>(一財)さっぽろ健康スポーツ財団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27</v>
      </c>
      <c r="CP41" s="386"/>
      <c r="CQ41" s="385" t="str">
        <f>IF('各会計、関係団体の財政状況及び健全化判断比率'!BS14="","",'各会計、関係団体の財政状況及び健全化判断比率'!BS14)</f>
        <v>(公財)札幌市公園緑化協会</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28</v>
      </c>
      <c r="CP42" s="386"/>
      <c r="CQ42" s="385" t="str">
        <f>IF('各会計、関係団体の財政状況及び健全化判断比率'!BS15="","",'各会計、関係団体の財政状況及び健全化判断比率'!BS15)</f>
        <v>(一財)札幌勤労者職業福祉センター</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29</v>
      </c>
      <c r="CP43" s="386"/>
      <c r="CQ43" s="385" t="str">
        <f>IF('各会計、関係団体の財政状況及び健全化判断比率'!BS16="","",'各会計、関係団体の財政状況及び健全化判断比率'!BS16)</f>
        <v>(公財)札幌市芸術文化財団</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2D4p2FK+oc3yCe6TGCJnLOOrHPbRrlFmoes+96XbmgE8ogU/qKBILbVv9hkvUb3zSzeKjmjJ2udXkee6SHJgmQ==" saltValue="TYPiR8Kev3NoWdpIf6SP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06" t="s">
        <v>579</v>
      </c>
      <c r="D34" s="1206"/>
      <c r="E34" s="1207"/>
      <c r="F34" s="32">
        <v>3.36</v>
      </c>
      <c r="G34" s="33">
        <v>3.12</v>
      </c>
      <c r="H34" s="33">
        <v>3.11</v>
      </c>
      <c r="I34" s="33">
        <v>2.87</v>
      </c>
      <c r="J34" s="34">
        <v>2.84</v>
      </c>
      <c r="K34" s="22"/>
      <c r="L34" s="22"/>
      <c r="M34" s="22"/>
      <c r="N34" s="22"/>
      <c r="O34" s="22"/>
      <c r="P34" s="22"/>
    </row>
    <row r="35" spans="1:16" ht="39" customHeight="1" x14ac:dyDescent="0.2">
      <c r="A35" s="22"/>
      <c r="B35" s="35"/>
      <c r="C35" s="1200" t="s">
        <v>580</v>
      </c>
      <c r="D35" s="1201"/>
      <c r="E35" s="1202"/>
      <c r="F35" s="36">
        <v>1.5</v>
      </c>
      <c r="G35" s="37">
        <v>1.36</v>
      </c>
      <c r="H35" s="37">
        <v>1.54</v>
      </c>
      <c r="I35" s="37">
        <v>1.39</v>
      </c>
      <c r="J35" s="38">
        <v>1.39</v>
      </c>
      <c r="K35" s="22"/>
      <c r="L35" s="22"/>
      <c r="M35" s="22"/>
      <c r="N35" s="22"/>
      <c r="O35" s="22"/>
      <c r="P35" s="22"/>
    </row>
    <row r="36" spans="1:16" ht="39" customHeight="1" x14ac:dyDescent="0.2">
      <c r="A36" s="22"/>
      <c r="B36" s="35"/>
      <c r="C36" s="1200" t="s">
        <v>581</v>
      </c>
      <c r="D36" s="1201"/>
      <c r="E36" s="1202"/>
      <c r="F36" s="36">
        <v>1.01</v>
      </c>
      <c r="G36" s="37">
        <v>0.86</v>
      </c>
      <c r="H36" s="37">
        <v>1.32</v>
      </c>
      <c r="I36" s="37">
        <v>1.42</v>
      </c>
      <c r="J36" s="38">
        <v>0.87</v>
      </c>
      <c r="K36" s="22"/>
      <c r="L36" s="22"/>
      <c r="M36" s="22"/>
      <c r="N36" s="22"/>
      <c r="O36" s="22"/>
      <c r="P36" s="22"/>
    </row>
    <row r="37" spans="1:16" ht="39" customHeight="1" x14ac:dyDescent="0.2">
      <c r="A37" s="22"/>
      <c r="B37" s="35"/>
      <c r="C37" s="1200" t="s">
        <v>582</v>
      </c>
      <c r="D37" s="1201"/>
      <c r="E37" s="1202"/>
      <c r="F37" s="36">
        <v>0</v>
      </c>
      <c r="G37" s="37">
        <v>0.24</v>
      </c>
      <c r="H37" s="37">
        <v>0.74</v>
      </c>
      <c r="I37" s="37">
        <v>0.18</v>
      </c>
      <c r="J37" s="38">
        <v>0.67</v>
      </c>
      <c r="K37" s="22"/>
      <c r="L37" s="22"/>
      <c r="M37" s="22"/>
      <c r="N37" s="22"/>
      <c r="O37" s="22"/>
      <c r="P37" s="22"/>
    </row>
    <row r="38" spans="1:16" ht="39" customHeight="1" x14ac:dyDescent="0.2">
      <c r="A38" s="22"/>
      <c r="B38" s="35"/>
      <c r="C38" s="1200" t="s">
        <v>583</v>
      </c>
      <c r="D38" s="1201"/>
      <c r="E38" s="1202"/>
      <c r="F38" s="36">
        <v>0.23</v>
      </c>
      <c r="G38" s="37">
        <v>0.23</v>
      </c>
      <c r="H38" s="37">
        <v>0.23</v>
      </c>
      <c r="I38" s="37">
        <v>0.21</v>
      </c>
      <c r="J38" s="38">
        <v>0.2</v>
      </c>
      <c r="K38" s="22"/>
      <c r="L38" s="22"/>
      <c r="M38" s="22"/>
      <c r="N38" s="22"/>
      <c r="O38" s="22"/>
      <c r="P38" s="22"/>
    </row>
    <row r="39" spans="1:16" ht="39" customHeight="1" x14ac:dyDescent="0.2">
      <c r="A39" s="22"/>
      <c r="B39" s="35"/>
      <c r="C39" s="1200" t="s">
        <v>584</v>
      </c>
      <c r="D39" s="1201"/>
      <c r="E39" s="1202"/>
      <c r="F39" s="36">
        <v>0.17</v>
      </c>
      <c r="G39" s="37">
        <v>0.18</v>
      </c>
      <c r="H39" s="37">
        <v>0.19</v>
      </c>
      <c r="I39" s="37">
        <v>0.18</v>
      </c>
      <c r="J39" s="38">
        <v>0.19</v>
      </c>
      <c r="K39" s="22"/>
      <c r="L39" s="22"/>
      <c r="M39" s="22"/>
      <c r="N39" s="22"/>
      <c r="O39" s="22"/>
      <c r="P39" s="22"/>
    </row>
    <row r="40" spans="1:16" ht="39" customHeight="1" x14ac:dyDescent="0.2">
      <c r="A40" s="22"/>
      <c r="B40" s="35"/>
      <c r="C40" s="1200" t="s">
        <v>585</v>
      </c>
      <c r="D40" s="1201"/>
      <c r="E40" s="1202"/>
      <c r="F40" s="36">
        <v>0.35</v>
      </c>
      <c r="G40" s="37">
        <v>0.28999999999999998</v>
      </c>
      <c r="H40" s="37">
        <v>0.18</v>
      </c>
      <c r="I40" s="37">
        <v>0.85</v>
      </c>
      <c r="J40" s="38">
        <v>0.16</v>
      </c>
      <c r="K40" s="22"/>
      <c r="L40" s="22"/>
      <c r="M40" s="22"/>
      <c r="N40" s="22"/>
      <c r="O40" s="22"/>
      <c r="P40" s="22"/>
    </row>
    <row r="41" spans="1:16" ht="39" customHeight="1" x14ac:dyDescent="0.2">
      <c r="A41" s="22"/>
      <c r="B41" s="35"/>
      <c r="C41" s="1200" t="s">
        <v>586</v>
      </c>
      <c r="D41" s="1201"/>
      <c r="E41" s="1202"/>
      <c r="F41" s="36">
        <v>0</v>
      </c>
      <c r="G41" s="37">
        <v>0</v>
      </c>
      <c r="H41" s="37">
        <v>0</v>
      </c>
      <c r="I41" s="37">
        <v>7.0000000000000007E-2</v>
      </c>
      <c r="J41" s="38">
        <v>0.15</v>
      </c>
      <c r="K41" s="22"/>
      <c r="L41" s="22"/>
      <c r="M41" s="22"/>
      <c r="N41" s="22"/>
      <c r="O41" s="22"/>
      <c r="P41" s="22"/>
    </row>
    <row r="42" spans="1:16" ht="39" customHeight="1" x14ac:dyDescent="0.2">
      <c r="A42" s="22"/>
      <c r="B42" s="39"/>
      <c r="C42" s="1200" t="s">
        <v>587</v>
      </c>
      <c r="D42" s="1201"/>
      <c r="E42" s="1202"/>
      <c r="F42" s="36" t="s">
        <v>543</v>
      </c>
      <c r="G42" s="37" t="s">
        <v>543</v>
      </c>
      <c r="H42" s="37" t="s">
        <v>588</v>
      </c>
      <c r="I42" s="37" t="s">
        <v>543</v>
      </c>
      <c r="J42" s="38" t="s">
        <v>543</v>
      </c>
      <c r="K42" s="22"/>
      <c r="L42" s="22"/>
      <c r="M42" s="22"/>
      <c r="N42" s="22"/>
      <c r="O42" s="22"/>
      <c r="P42" s="22"/>
    </row>
    <row r="43" spans="1:16" ht="39" customHeight="1" thickBot="1" x14ac:dyDescent="0.25">
      <c r="A43" s="22"/>
      <c r="B43" s="40"/>
      <c r="C43" s="1203" t="s">
        <v>589</v>
      </c>
      <c r="D43" s="1204"/>
      <c r="E43" s="1205"/>
      <c r="F43" s="41">
        <v>0.74</v>
      </c>
      <c r="G43" s="42">
        <v>0.41</v>
      </c>
      <c r="H43" s="42">
        <v>0.15</v>
      </c>
      <c r="I43" s="42">
        <v>0.33</v>
      </c>
      <c r="J43" s="43">
        <v>0.3</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C5oPJhzbtb+OoZA2cDOGECOe81XmBf6ncFMgxifOAgnock6302Ln5hwqbNM6QN2Wg0z1+/7iR8SY4yX4D6ydg==" saltValue="tlx5bwdg0MkET1l4SmCp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26" t="s">
        <v>10</v>
      </c>
      <c r="C45" s="1227"/>
      <c r="D45" s="58"/>
      <c r="E45" s="1232" t="s">
        <v>11</v>
      </c>
      <c r="F45" s="1232"/>
      <c r="G45" s="1232"/>
      <c r="H45" s="1232"/>
      <c r="I45" s="1232"/>
      <c r="J45" s="1233"/>
      <c r="K45" s="59">
        <v>33356</v>
      </c>
      <c r="L45" s="60">
        <v>30219</v>
      </c>
      <c r="M45" s="60">
        <v>28063</v>
      </c>
      <c r="N45" s="60">
        <v>26266</v>
      </c>
      <c r="O45" s="61">
        <v>27387</v>
      </c>
      <c r="P45" s="48"/>
      <c r="Q45" s="48"/>
      <c r="R45" s="48"/>
      <c r="S45" s="48"/>
      <c r="T45" s="48"/>
      <c r="U45" s="48"/>
    </row>
    <row r="46" spans="1:21" ht="30.75" customHeight="1" x14ac:dyDescent="0.2">
      <c r="A46" s="48"/>
      <c r="B46" s="1228"/>
      <c r="C46" s="1229"/>
      <c r="D46" s="62"/>
      <c r="E46" s="1210" t="s">
        <v>12</v>
      </c>
      <c r="F46" s="1210"/>
      <c r="G46" s="1210"/>
      <c r="H46" s="1210"/>
      <c r="I46" s="1210"/>
      <c r="J46" s="1211"/>
      <c r="K46" s="63">
        <v>2694</v>
      </c>
      <c r="L46" s="64">
        <v>1339</v>
      </c>
      <c r="M46" s="64" t="s">
        <v>543</v>
      </c>
      <c r="N46" s="64" t="s">
        <v>543</v>
      </c>
      <c r="O46" s="65" t="s">
        <v>543</v>
      </c>
      <c r="P46" s="48"/>
      <c r="Q46" s="48"/>
      <c r="R46" s="48"/>
      <c r="S46" s="48"/>
      <c r="T46" s="48"/>
      <c r="U46" s="48"/>
    </row>
    <row r="47" spans="1:21" ht="30.75" customHeight="1" x14ac:dyDescent="0.2">
      <c r="A47" s="48"/>
      <c r="B47" s="1228"/>
      <c r="C47" s="1229"/>
      <c r="D47" s="62"/>
      <c r="E47" s="1210" t="s">
        <v>13</v>
      </c>
      <c r="F47" s="1210"/>
      <c r="G47" s="1210"/>
      <c r="H47" s="1210"/>
      <c r="I47" s="1210"/>
      <c r="J47" s="1211"/>
      <c r="K47" s="63">
        <v>40536</v>
      </c>
      <c r="L47" s="64">
        <v>41523</v>
      </c>
      <c r="M47" s="64">
        <v>42069</v>
      </c>
      <c r="N47" s="64">
        <v>42254</v>
      </c>
      <c r="O47" s="65">
        <v>43689</v>
      </c>
      <c r="P47" s="48"/>
      <c r="Q47" s="48"/>
      <c r="R47" s="48"/>
      <c r="S47" s="48"/>
      <c r="T47" s="48"/>
      <c r="U47" s="48"/>
    </row>
    <row r="48" spans="1:21" ht="30.75" customHeight="1" x14ac:dyDescent="0.2">
      <c r="A48" s="48"/>
      <c r="B48" s="1228"/>
      <c r="C48" s="1229"/>
      <c r="D48" s="62"/>
      <c r="E48" s="1210" t="s">
        <v>14</v>
      </c>
      <c r="F48" s="1210"/>
      <c r="G48" s="1210"/>
      <c r="H48" s="1210"/>
      <c r="I48" s="1210"/>
      <c r="J48" s="1211"/>
      <c r="K48" s="63">
        <v>23272</v>
      </c>
      <c r="L48" s="64">
        <v>22259</v>
      </c>
      <c r="M48" s="64">
        <v>20829</v>
      </c>
      <c r="N48" s="64">
        <v>19218</v>
      </c>
      <c r="O48" s="65">
        <v>18778</v>
      </c>
      <c r="P48" s="48"/>
      <c r="Q48" s="48"/>
      <c r="R48" s="48"/>
      <c r="S48" s="48"/>
      <c r="T48" s="48"/>
      <c r="U48" s="48"/>
    </row>
    <row r="49" spans="1:21" ht="30.75" customHeight="1" x14ac:dyDescent="0.2">
      <c r="A49" s="48"/>
      <c r="B49" s="1228"/>
      <c r="C49" s="1229"/>
      <c r="D49" s="62"/>
      <c r="E49" s="1210" t="s">
        <v>15</v>
      </c>
      <c r="F49" s="1210"/>
      <c r="G49" s="1210"/>
      <c r="H49" s="1210"/>
      <c r="I49" s="1210"/>
      <c r="J49" s="1211"/>
      <c r="K49" s="63" t="s">
        <v>543</v>
      </c>
      <c r="L49" s="64" t="s">
        <v>543</v>
      </c>
      <c r="M49" s="64" t="s">
        <v>543</v>
      </c>
      <c r="N49" s="64" t="s">
        <v>543</v>
      </c>
      <c r="O49" s="65" t="s">
        <v>543</v>
      </c>
      <c r="P49" s="48"/>
      <c r="Q49" s="48"/>
      <c r="R49" s="48"/>
      <c r="S49" s="48"/>
      <c r="T49" s="48"/>
      <c r="U49" s="48"/>
    </row>
    <row r="50" spans="1:21" ht="30.75" customHeight="1" x14ac:dyDescent="0.2">
      <c r="A50" s="48"/>
      <c r="B50" s="1228"/>
      <c r="C50" s="1229"/>
      <c r="D50" s="62"/>
      <c r="E50" s="1210" t="s">
        <v>16</v>
      </c>
      <c r="F50" s="1210"/>
      <c r="G50" s="1210"/>
      <c r="H50" s="1210"/>
      <c r="I50" s="1210"/>
      <c r="J50" s="1211"/>
      <c r="K50" s="63">
        <v>703</v>
      </c>
      <c r="L50" s="64">
        <v>293</v>
      </c>
      <c r="M50" s="64">
        <v>339</v>
      </c>
      <c r="N50" s="64">
        <v>282</v>
      </c>
      <c r="O50" s="65">
        <v>277</v>
      </c>
      <c r="P50" s="48"/>
      <c r="Q50" s="48"/>
      <c r="R50" s="48"/>
      <c r="S50" s="48"/>
      <c r="T50" s="48"/>
      <c r="U50" s="48"/>
    </row>
    <row r="51" spans="1:21" ht="30.75" customHeight="1" x14ac:dyDescent="0.2">
      <c r="A51" s="48"/>
      <c r="B51" s="1230"/>
      <c r="C51" s="1231"/>
      <c r="D51" s="66"/>
      <c r="E51" s="1210" t="s">
        <v>17</v>
      </c>
      <c r="F51" s="1210"/>
      <c r="G51" s="1210"/>
      <c r="H51" s="1210"/>
      <c r="I51" s="1210"/>
      <c r="J51" s="1211"/>
      <c r="K51" s="63">
        <v>0</v>
      </c>
      <c r="L51" s="64" t="s">
        <v>543</v>
      </c>
      <c r="M51" s="64" t="s">
        <v>543</v>
      </c>
      <c r="N51" s="64" t="s">
        <v>543</v>
      </c>
      <c r="O51" s="65" t="s">
        <v>543</v>
      </c>
      <c r="P51" s="48"/>
      <c r="Q51" s="48"/>
      <c r="R51" s="48"/>
      <c r="S51" s="48"/>
      <c r="T51" s="48"/>
      <c r="U51" s="48"/>
    </row>
    <row r="52" spans="1:21" ht="30.75" customHeight="1" x14ac:dyDescent="0.2">
      <c r="A52" s="48"/>
      <c r="B52" s="1208" t="s">
        <v>18</v>
      </c>
      <c r="C52" s="1209"/>
      <c r="D52" s="66"/>
      <c r="E52" s="1210" t="s">
        <v>19</v>
      </c>
      <c r="F52" s="1210"/>
      <c r="G52" s="1210"/>
      <c r="H52" s="1210"/>
      <c r="I52" s="1210"/>
      <c r="J52" s="1211"/>
      <c r="K52" s="63">
        <v>83282</v>
      </c>
      <c r="L52" s="64">
        <v>80167</v>
      </c>
      <c r="M52" s="64">
        <v>80811</v>
      </c>
      <c r="N52" s="64">
        <v>79939</v>
      </c>
      <c r="O52" s="65">
        <v>79286</v>
      </c>
      <c r="P52" s="48"/>
      <c r="Q52" s="48"/>
      <c r="R52" s="48"/>
      <c r="S52" s="48"/>
      <c r="T52" s="48"/>
      <c r="U52" s="48"/>
    </row>
    <row r="53" spans="1:21" ht="30.75" customHeight="1" thickBot="1" x14ac:dyDescent="0.25">
      <c r="A53" s="48"/>
      <c r="B53" s="1212" t="s">
        <v>20</v>
      </c>
      <c r="C53" s="1213"/>
      <c r="D53" s="67"/>
      <c r="E53" s="1214" t="s">
        <v>21</v>
      </c>
      <c r="F53" s="1214"/>
      <c r="G53" s="1214"/>
      <c r="H53" s="1214"/>
      <c r="I53" s="1214"/>
      <c r="J53" s="1215"/>
      <c r="K53" s="68">
        <v>17279</v>
      </c>
      <c r="L53" s="69">
        <v>15466</v>
      </c>
      <c r="M53" s="69">
        <v>10489</v>
      </c>
      <c r="N53" s="69">
        <v>8081</v>
      </c>
      <c r="O53" s="70">
        <v>10845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2">
      <c r="B57" s="1216" t="s">
        <v>24</v>
      </c>
      <c r="C57" s="1217"/>
      <c r="D57" s="1220" t="s">
        <v>25</v>
      </c>
      <c r="E57" s="1221"/>
      <c r="F57" s="1221"/>
      <c r="G57" s="1221"/>
      <c r="H57" s="1221"/>
      <c r="I57" s="1221"/>
      <c r="J57" s="1222"/>
      <c r="K57" s="82">
        <v>135315.399</v>
      </c>
      <c r="L57" s="83">
        <v>155180.484</v>
      </c>
      <c r="M57" s="83">
        <v>171863.533</v>
      </c>
      <c r="N57" s="83">
        <v>185283.86199999999</v>
      </c>
      <c r="O57" s="84">
        <v>200282.95800000001</v>
      </c>
    </row>
    <row r="58" spans="1:21" ht="31.5" customHeight="1" thickBot="1" x14ac:dyDescent="0.25">
      <c r="B58" s="1218"/>
      <c r="C58" s="1219"/>
      <c r="D58" s="1223" t="s">
        <v>26</v>
      </c>
      <c r="E58" s="1224"/>
      <c r="F58" s="1224"/>
      <c r="G58" s="1224"/>
      <c r="H58" s="1224"/>
      <c r="I58" s="1224"/>
      <c r="J58" s="1225"/>
      <c r="K58" s="85">
        <v>150025.663</v>
      </c>
      <c r="L58" s="86">
        <v>162204.141</v>
      </c>
      <c r="M58" s="86">
        <v>169216.59899999999</v>
      </c>
      <c r="N58" s="86">
        <v>177880.76800000001</v>
      </c>
      <c r="O58" s="87">
        <v>185973.45600000001</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109ngve6nH2DngOupaDvusNeAX2NZ66t6dQFwww+OUckRNMChuwveMwtkqjsEUJqCzOwYnq1ahb+2m5onDg==" saltValue="4nQwsfKdqbx1Ck1Djks4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570</v>
      </c>
      <c r="J40" s="99" t="s">
        <v>571</v>
      </c>
      <c r="K40" s="99" t="s">
        <v>572</v>
      </c>
      <c r="L40" s="99" t="s">
        <v>573</v>
      </c>
      <c r="M40" s="100" t="s">
        <v>574</v>
      </c>
    </row>
    <row r="41" spans="2:13" ht="27.75" customHeight="1" x14ac:dyDescent="0.2">
      <c r="B41" s="1246" t="s">
        <v>29</v>
      </c>
      <c r="C41" s="1247"/>
      <c r="D41" s="101"/>
      <c r="E41" s="1248" t="s">
        <v>30</v>
      </c>
      <c r="F41" s="1248"/>
      <c r="G41" s="1248"/>
      <c r="H41" s="1249"/>
      <c r="I41" s="102">
        <v>1140714</v>
      </c>
      <c r="J41" s="103">
        <v>1164043</v>
      </c>
      <c r="K41" s="103">
        <v>1207997</v>
      </c>
      <c r="L41" s="103">
        <v>1254520</v>
      </c>
      <c r="M41" s="104">
        <v>1288253</v>
      </c>
    </row>
    <row r="42" spans="2:13" ht="27.75" customHeight="1" x14ac:dyDescent="0.2">
      <c r="B42" s="1236"/>
      <c r="C42" s="1237"/>
      <c r="D42" s="105"/>
      <c r="E42" s="1240" t="s">
        <v>31</v>
      </c>
      <c r="F42" s="1240"/>
      <c r="G42" s="1240"/>
      <c r="H42" s="1241"/>
      <c r="I42" s="106">
        <v>10052</v>
      </c>
      <c r="J42" s="107">
        <v>9022</v>
      </c>
      <c r="K42" s="107">
        <v>8039</v>
      </c>
      <c r="L42" s="107">
        <v>7068</v>
      </c>
      <c r="M42" s="108">
        <v>1144</v>
      </c>
    </row>
    <row r="43" spans="2:13" ht="27.75" customHeight="1" x14ac:dyDescent="0.2">
      <c r="B43" s="1236"/>
      <c r="C43" s="1237"/>
      <c r="D43" s="105"/>
      <c r="E43" s="1240" t="s">
        <v>32</v>
      </c>
      <c r="F43" s="1240"/>
      <c r="G43" s="1240"/>
      <c r="H43" s="1241"/>
      <c r="I43" s="106">
        <v>267746</v>
      </c>
      <c r="J43" s="107">
        <v>244694</v>
      </c>
      <c r="K43" s="107">
        <v>225258</v>
      </c>
      <c r="L43" s="107">
        <v>209947</v>
      </c>
      <c r="M43" s="108">
        <v>199669</v>
      </c>
    </row>
    <row r="44" spans="2:13" ht="27.75" customHeight="1" x14ac:dyDescent="0.2">
      <c r="B44" s="1236"/>
      <c r="C44" s="1237"/>
      <c r="D44" s="105"/>
      <c r="E44" s="1240" t="s">
        <v>33</v>
      </c>
      <c r="F44" s="1240"/>
      <c r="G44" s="1240"/>
      <c r="H44" s="1241"/>
      <c r="I44" s="106" t="s">
        <v>543</v>
      </c>
      <c r="J44" s="107" t="s">
        <v>543</v>
      </c>
      <c r="K44" s="107" t="s">
        <v>543</v>
      </c>
      <c r="L44" s="107" t="s">
        <v>543</v>
      </c>
      <c r="M44" s="108" t="s">
        <v>543</v>
      </c>
    </row>
    <row r="45" spans="2:13" ht="27.75" customHeight="1" x14ac:dyDescent="0.2">
      <c r="B45" s="1236"/>
      <c r="C45" s="1237"/>
      <c r="D45" s="105"/>
      <c r="E45" s="1240" t="s">
        <v>34</v>
      </c>
      <c r="F45" s="1240"/>
      <c r="G45" s="1240"/>
      <c r="H45" s="1241"/>
      <c r="I45" s="106">
        <v>82166</v>
      </c>
      <c r="J45" s="107">
        <v>76493</v>
      </c>
      <c r="K45" s="107">
        <v>75072</v>
      </c>
      <c r="L45" s="107">
        <v>131012</v>
      </c>
      <c r="M45" s="108">
        <v>128609</v>
      </c>
    </row>
    <row r="46" spans="2:13" ht="27.75" customHeight="1" x14ac:dyDescent="0.2">
      <c r="B46" s="1236"/>
      <c r="C46" s="1237"/>
      <c r="D46" s="109"/>
      <c r="E46" s="1240" t="s">
        <v>35</v>
      </c>
      <c r="F46" s="1240"/>
      <c r="G46" s="1240"/>
      <c r="H46" s="1241"/>
      <c r="I46" s="106">
        <v>1764</v>
      </c>
      <c r="J46" s="107">
        <v>1917</v>
      </c>
      <c r="K46" s="107">
        <v>1746</v>
      </c>
      <c r="L46" s="107">
        <v>1570</v>
      </c>
      <c r="M46" s="108">
        <v>1678</v>
      </c>
    </row>
    <row r="47" spans="2:13" ht="27.75" customHeight="1" x14ac:dyDescent="0.2">
      <c r="B47" s="1236"/>
      <c r="C47" s="1237"/>
      <c r="D47" s="110"/>
      <c r="E47" s="1250" t="s">
        <v>36</v>
      </c>
      <c r="F47" s="1251"/>
      <c r="G47" s="1251"/>
      <c r="H47" s="1252"/>
      <c r="I47" s="106" t="s">
        <v>543</v>
      </c>
      <c r="J47" s="107" t="s">
        <v>543</v>
      </c>
      <c r="K47" s="107" t="s">
        <v>543</v>
      </c>
      <c r="L47" s="107" t="s">
        <v>543</v>
      </c>
      <c r="M47" s="108" t="s">
        <v>543</v>
      </c>
    </row>
    <row r="48" spans="2:13" ht="27.75" customHeight="1" x14ac:dyDescent="0.2">
      <c r="B48" s="1236"/>
      <c r="C48" s="1237"/>
      <c r="D48" s="105"/>
      <c r="E48" s="1240" t="s">
        <v>37</v>
      </c>
      <c r="F48" s="1240"/>
      <c r="G48" s="1240"/>
      <c r="H48" s="1241"/>
      <c r="I48" s="106" t="s">
        <v>543</v>
      </c>
      <c r="J48" s="107" t="s">
        <v>543</v>
      </c>
      <c r="K48" s="107" t="s">
        <v>543</v>
      </c>
      <c r="L48" s="107" t="s">
        <v>543</v>
      </c>
      <c r="M48" s="108" t="s">
        <v>543</v>
      </c>
    </row>
    <row r="49" spans="2:13" ht="27.75" customHeight="1" x14ac:dyDescent="0.2">
      <c r="B49" s="1238"/>
      <c r="C49" s="1239"/>
      <c r="D49" s="105"/>
      <c r="E49" s="1240" t="s">
        <v>38</v>
      </c>
      <c r="F49" s="1240"/>
      <c r="G49" s="1240"/>
      <c r="H49" s="1241"/>
      <c r="I49" s="106" t="s">
        <v>543</v>
      </c>
      <c r="J49" s="107" t="s">
        <v>543</v>
      </c>
      <c r="K49" s="107" t="s">
        <v>543</v>
      </c>
      <c r="L49" s="107" t="s">
        <v>543</v>
      </c>
      <c r="M49" s="108" t="s">
        <v>543</v>
      </c>
    </row>
    <row r="50" spans="2:13" ht="27.75" customHeight="1" x14ac:dyDescent="0.2">
      <c r="B50" s="1234" t="s">
        <v>39</v>
      </c>
      <c r="C50" s="1235"/>
      <c r="D50" s="111"/>
      <c r="E50" s="1240" t="s">
        <v>40</v>
      </c>
      <c r="F50" s="1240"/>
      <c r="G50" s="1240"/>
      <c r="H50" s="1241"/>
      <c r="I50" s="106">
        <v>239482</v>
      </c>
      <c r="J50" s="107">
        <v>262474</v>
      </c>
      <c r="K50" s="107">
        <v>271958</v>
      </c>
      <c r="L50" s="107">
        <v>290861</v>
      </c>
      <c r="M50" s="108">
        <v>308211</v>
      </c>
    </row>
    <row r="51" spans="2:13" ht="27.75" customHeight="1" x14ac:dyDescent="0.2">
      <c r="B51" s="1236"/>
      <c r="C51" s="1237"/>
      <c r="D51" s="105"/>
      <c r="E51" s="1240" t="s">
        <v>41</v>
      </c>
      <c r="F51" s="1240"/>
      <c r="G51" s="1240"/>
      <c r="H51" s="1241"/>
      <c r="I51" s="106">
        <v>224332</v>
      </c>
      <c r="J51" s="107">
        <v>218700</v>
      </c>
      <c r="K51" s="107">
        <v>224645</v>
      </c>
      <c r="L51" s="107">
        <v>215578</v>
      </c>
      <c r="M51" s="108">
        <v>218671</v>
      </c>
    </row>
    <row r="52" spans="2:13" ht="27.75" customHeight="1" x14ac:dyDescent="0.2">
      <c r="B52" s="1238"/>
      <c r="C52" s="1239"/>
      <c r="D52" s="105"/>
      <c r="E52" s="1240" t="s">
        <v>42</v>
      </c>
      <c r="F52" s="1240"/>
      <c r="G52" s="1240"/>
      <c r="H52" s="1241"/>
      <c r="I52" s="106">
        <v>761590</v>
      </c>
      <c r="J52" s="107">
        <v>774559</v>
      </c>
      <c r="K52" s="107">
        <v>790799</v>
      </c>
      <c r="L52" s="107">
        <v>809708</v>
      </c>
      <c r="M52" s="108">
        <v>831126</v>
      </c>
    </row>
    <row r="53" spans="2:13" ht="27.75" customHeight="1" thickBot="1" x14ac:dyDescent="0.25">
      <c r="B53" s="1242" t="s">
        <v>43</v>
      </c>
      <c r="C53" s="1243"/>
      <c r="D53" s="112"/>
      <c r="E53" s="1244" t="s">
        <v>44</v>
      </c>
      <c r="F53" s="1244"/>
      <c r="G53" s="1244"/>
      <c r="H53" s="1245"/>
      <c r="I53" s="113">
        <v>277038</v>
      </c>
      <c r="J53" s="114">
        <v>240435</v>
      </c>
      <c r="K53" s="114">
        <v>230709</v>
      </c>
      <c r="L53" s="114">
        <v>287969</v>
      </c>
      <c r="M53" s="115">
        <v>261344</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vncXo27UvRsjPVaXMIZ5eJ9Lyj6TUL/llluG+UlQcByWsLhk65KiI4h3ZBTzZtEwwVN1S7oKKT90B4vAqfnLA==" saltValue="61Rz1PVWcDHaOYasOp2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572</v>
      </c>
      <c r="G54" s="124" t="s">
        <v>573</v>
      </c>
      <c r="H54" s="125" t="s">
        <v>574</v>
      </c>
    </row>
    <row r="55" spans="2:8" ht="52.5" customHeight="1" x14ac:dyDescent="0.2">
      <c r="B55" s="126"/>
      <c r="C55" s="1261" t="s">
        <v>47</v>
      </c>
      <c r="D55" s="1261"/>
      <c r="E55" s="1262"/>
      <c r="F55" s="127">
        <v>13388</v>
      </c>
      <c r="G55" s="127">
        <v>16389</v>
      </c>
      <c r="H55" s="128">
        <v>20090</v>
      </c>
    </row>
    <row r="56" spans="2:8" ht="52.5" customHeight="1" x14ac:dyDescent="0.2">
      <c r="B56" s="129"/>
      <c r="C56" s="1263" t="s">
        <v>48</v>
      </c>
      <c r="D56" s="1263"/>
      <c r="E56" s="1264"/>
      <c r="F56" s="130">
        <v>1440</v>
      </c>
      <c r="G56" s="130">
        <v>1276</v>
      </c>
      <c r="H56" s="131">
        <v>1256</v>
      </c>
    </row>
    <row r="57" spans="2:8" ht="53.25" customHeight="1" x14ac:dyDescent="0.2">
      <c r="B57" s="129"/>
      <c r="C57" s="1265" t="s">
        <v>49</v>
      </c>
      <c r="D57" s="1265"/>
      <c r="E57" s="1266"/>
      <c r="F57" s="132">
        <v>41020</v>
      </c>
      <c r="G57" s="132">
        <v>40538</v>
      </c>
      <c r="H57" s="133">
        <v>40193</v>
      </c>
    </row>
    <row r="58" spans="2:8" ht="45.75" customHeight="1" x14ac:dyDescent="0.2">
      <c r="B58" s="134"/>
      <c r="C58" s="1253" t="s">
        <v>608</v>
      </c>
      <c r="D58" s="1254"/>
      <c r="E58" s="1255"/>
      <c r="F58" s="135">
        <v>23314</v>
      </c>
      <c r="G58" s="135">
        <v>22037</v>
      </c>
      <c r="H58" s="136">
        <v>21947</v>
      </c>
    </row>
    <row r="59" spans="2:8" ht="45.75" customHeight="1" x14ac:dyDescent="0.2">
      <c r="B59" s="134"/>
      <c r="C59" s="1253" t="s">
        <v>609</v>
      </c>
      <c r="D59" s="1254"/>
      <c r="E59" s="1255"/>
      <c r="F59" s="135">
        <v>3002</v>
      </c>
      <c r="G59" s="135">
        <v>4003</v>
      </c>
      <c r="H59" s="136">
        <v>4004</v>
      </c>
    </row>
    <row r="60" spans="2:8" ht="45.75" customHeight="1" x14ac:dyDescent="0.2">
      <c r="B60" s="134"/>
      <c r="C60" s="1253" t="s">
        <v>610</v>
      </c>
      <c r="D60" s="1254"/>
      <c r="E60" s="1255"/>
      <c r="F60" s="135">
        <v>1968</v>
      </c>
      <c r="G60" s="135">
        <v>2272</v>
      </c>
      <c r="H60" s="136">
        <v>2338</v>
      </c>
    </row>
    <row r="61" spans="2:8" ht="45.75" customHeight="1" x14ac:dyDescent="0.2">
      <c r="B61" s="134"/>
      <c r="C61" s="1253" t="s">
        <v>611</v>
      </c>
      <c r="D61" s="1254"/>
      <c r="E61" s="1255"/>
      <c r="F61" s="135">
        <v>2477</v>
      </c>
      <c r="G61" s="135">
        <v>2375</v>
      </c>
      <c r="H61" s="136">
        <v>2270</v>
      </c>
    </row>
    <row r="62" spans="2:8" ht="45.75" customHeight="1" thickBot="1" x14ac:dyDescent="0.25">
      <c r="B62" s="137"/>
      <c r="C62" s="1256" t="s">
        <v>612</v>
      </c>
      <c r="D62" s="1257"/>
      <c r="E62" s="1258"/>
      <c r="F62" s="138">
        <v>1978</v>
      </c>
      <c r="G62" s="138">
        <v>2001</v>
      </c>
      <c r="H62" s="139">
        <v>2022</v>
      </c>
    </row>
    <row r="63" spans="2:8" ht="52.5" customHeight="1" thickBot="1" x14ac:dyDescent="0.25">
      <c r="B63" s="140"/>
      <c r="C63" s="1259" t="s">
        <v>50</v>
      </c>
      <c r="D63" s="1259"/>
      <c r="E63" s="1260"/>
      <c r="F63" s="141">
        <v>55847</v>
      </c>
      <c r="G63" s="141">
        <v>58203</v>
      </c>
      <c r="H63" s="142">
        <v>61539</v>
      </c>
    </row>
    <row r="64" spans="2:8" ht="15" customHeight="1" x14ac:dyDescent="0.2"/>
    <row r="65" ht="0" hidden="1" customHeight="1" x14ac:dyDescent="0.2"/>
    <row r="66" ht="0" hidden="1" customHeight="1" x14ac:dyDescent="0.2"/>
  </sheetData>
  <sheetProtection algorithmName="SHA-512" hashValue="FxApsfncnDPU/Fay0ilFPPVerhyW+gcSnTQRWmGNfHdTF7zrEFkeE+7uplS6i2GqUfufTPNB+47VLYtL+DgM8Q==" saltValue="ekE2Qt6RTaC5nSORRPq6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651</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651</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652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653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654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655</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570</v>
      </c>
      <c r="BQ50" s="1301"/>
      <c r="BR50" s="1301"/>
      <c r="BS50" s="1301"/>
      <c r="BT50" s="1301"/>
      <c r="BU50" s="1301"/>
      <c r="BV50" s="1301"/>
      <c r="BW50" s="1301"/>
      <c r="BX50" s="1301" t="s">
        <v>571</v>
      </c>
      <c r="BY50" s="1301"/>
      <c r="BZ50" s="1301"/>
      <c r="CA50" s="1301"/>
      <c r="CB50" s="1301"/>
      <c r="CC50" s="1301"/>
      <c r="CD50" s="1301"/>
      <c r="CE50" s="1301"/>
      <c r="CF50" s="1301" t="s">
        <v>572</v>
      </c>
      <c r="CG50" s="1301"/>
      <c r="CH50" s="1301"/>
      <c r="CI50" s="1301"/>
      <c r="CJ50" s="1301"/>
      <c r="CK50" s="1301"/>
      <c r="CL50" s="1301"/>
      <c r="CM50" s="1301"/>
      <c r="CN50" s="1301" t="s">
        <v>573</v>
      </c>
      <c r="CO50" s="1301"/>
      <c r="CP50" s="1301"/>
      <c r="CQ50" s="1301"/>
      <c r="CR50" s="1301"/>
      <c r="CS50" s="1301"/>
      <c r="CT50" s="1301"/>
      <c r="CU50" s="1301"/>
      <c r="CV50" s="1301" t="s">
        <v>574</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656</v>
      </c>
      <c r="AO51" s="1305"/>
      <c r="AP51" s="1305"/>
      <c r="AQ51" s="1305"/>
      <c r="AR51" s="1305"/>
      <c r="AS51" s="1305"/>
      <c r="AT51" s="1305"/>
      <c r="AU51" s="1305"/>
      <c r="AV51" s="1305"/>
      <c r="AW51" s="1305"/>
      <c r="AX51" s="1305"/>
      <c r="AY51" s="1305"/>
      <c r="AZ51" s="1305"/>
      <c r="BA51" s="1305"/>
      <c r="BB51" s="1305" t="s">
        <v>657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59</v>
      </c>
      <c r="CG51" s="1307"/>
      <c r="CH51" s="1307"/>
      <c r="CI51" s="1307"/>
      <c r="CJ51" s="1307"/>
      <c r="CK51" s="1307"/>
      <c r="CL51" s="1307"/>
      <c r="CM51" s="1307"/>
      <c r="CN51" s="1307">
        <v>63.8</v>
      </c>
      <c r="CO51" s="1307"/>
      <c r="CP51" s="1307"/>
      <c r="CQ51" s="1307"/>
      <c r="CR51" s="1307"/>
      <c r="CS51" s="1307"/>
      <c r="CT51" s="1307"/>
      <c r="CU51" s="1307"/>
      <c r="CV51" s="1307">
        <v>57.3</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658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65.3</v>
      </c>
      <c r="CG53" s="1307"/>
      <c r="CH53" s="1307"/>
      <c r="CI53" s="1307"/>
      <c r="CJ53" s="1307"/>
      <c r="CK53" s="1307"/>
      <c r="CL53" s="1307"/>
      <c r="CM53" s="1307"/>
      <c r="CN53" s="1307">
        <v>66.7</v>
      </c>
      <c r="CO53" s="1307"/>
      <c r="CP53" s="1307"/>
      <c r="CQ53" s="1307"/>
      <c r="CR53" s="1307"/>
      <c r="CS53" s="1307"/>
      <c r="CT53" s="1307"/>
      <c r="CU53" s="1307"/>
      <c r="CV53" s="1307">
        <v>66.900000000000006</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659</v>
      </c>
      <c r="AO55" s="1301"/>
      <c r="AP55" s="1301"/>
      <c r="AQ55" s="1301"/>
      <c r="AR55" s="1301"/>
      <c r="AS55" s="1301"/>
      <c r="AT55" s="1301"/>
      <c r="AU55" s="1301"/>
      <c r="AV55" s="1301"/>
      <c r="AW55" s="1301"/>
      <c r="AX55" s="1301"/>
      <c r="AY55" s="1301"/>
      <c r="AZ55" s="1301"/>
      <c r="BA55" s="1301"/>
      <c r="BB55" s="1305" t="s">
        <v>657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658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660</v>
      </c>
    </row>
    <row r="64" spans="1:109" ht="13" x14ac:dyDescent="0.2">
      <c r="B64" s="1276"/>
      <c r="G64" s="1283"/>
      <c r="I64" s="1317"/>
      <c r="J64" s="1317"/>
      <c r="K64" s="1317"/>
      <c r="L64" s="1317"/>
      <c r="M64" s="1317"/>
      <c r="N64" s="1318"/>
      <c r="AM64" s="1283"/>
      <c r="AN64" s="1283" t="s">
        <v>653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5" customHeight="1" x14ac:dyDescent="0.2">
      <c r="B65" s="1276"/>
      <c r="AN65" s="1319" t="s">
        <v>661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127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127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127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127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1276"/>
      <c r="H70" s="1328"/>
      <c r="I70" s="1328"/>
      <c r="J70" s="1329"/>
      <c r="K70" s="1329"/>
      <c r="L70" s="1330"/>
      <c r="M70" s="1329"/>
      <c r="N70" s="1330"/>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31"/>
      <c r="I71" s="1332"/>
      <c r="J71" s="1329"/>
      <c r="K71" s="1329"/>
      <c r="L71" s="1330"/>
      <c r="M71" s="1329"/>
      <c r="N71" s="1330"/>
      <c r="AM71" s="1331"/>
      <c r="AN71" s="1269" t="s">
        <v>655</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570</v>
      </c>
      <c r="BQ72" s="1301"/>
      <c r="BR72" s="1301"/>
      <c r="BS72" s="1301"/>
      <c r="BT72" s="1301"/>
      <c r="BU72" s="1301"/>
      <c r="BV72" s="1301"/>
      <c r="BW72" s="1301"/>
      <c r="BX72" s="1301" t="s">
        <v>571</v>
      </c>
      <c r="BY72" s="1301"/>
      <c r="BZ72" s="1301"/>
      <c r="CA72" s="1301"/>
      <c r="CB72" s="1301"/>
      <c r="CC72" s="1301"/>
      <c r="CD72" s="1301"/>
      <c r="CE72" s="1301"/>
      <c r="CF72" s="1301" t="s">
        <v>572</v>
      </c>
      <c r="CG72" s="1301"/>
      <c r="CH72" s="1301"/>
      <c r="CI72" s="1301"/>
      <c r="CJ72" s="1301"/>
      <c r="CK72" s="1301"/>
      <c r="CL72" s="1301"/>
      <c r="CM72" s="1301"/>
      <c r="CN72" s="1301" t="s">
        <v>573</v>
      </c>
      <c r="CO72" s="1301"/>
      <c r="CP72" s="1301"/>
      <c r="CQ72" s="1301"/>
      <c r="CR72" s="1301"/>
      <c r="CS72" s="1301"/>
      <c r="CT72" s="1301"/>
      <c r="CU72" s="1301"/>
      <c r="CV72" s="1301" t="s">
        <v>574</v>
      </c>
      <c r="CW72" s="1301"/>
      <c r="CX72" s="1301"/>
      <c r="CY72" s="1301"/>
      <c r="CZ72" s="1301"/>
      <c r="DA72" s="1301"/>
      <c r="DB72" s="1301"/>
      <c r="DC72" s="1301"/>
    </row>
    <row r="73" spans="2:107" ht="13" x14ac:dyDescent="0.2">
      <c r="B73" s="1276"/>
      <c r="G73" s="1302"/>
      <c r="H73" s="1302"/>
      <c r="I73" s="1302"/>
      <c r="J73" s="1302"/>
      <c r="K73" s="1333"/>
      <c r="L73" s="1333"/>
      <c r="M73" s="1333"/>
      <c r="N73" s="1333"/>
      <c r="AM73" s="1294"/>
      <c r="AN73" s="1305" t="s">
        <v>656</v>
      </c>
      <c r="AO73" s="1305"/>
      <c r="AP73" s="1305"/>
      <c r="AQ73" s="1305"/>
      <c r="AR73" s="1305"/>
      <c r="AS73" s="1305"/>
      <c r="AT73" s="1305"/>
      <c r="AU73" s="1305"/>
      <c r="AV73" s="1305"/>
      <c r="AW73" s="1305"/>
      <c r="AX73" s="1305"/>
      <c r="AY73" s="1305"/>
      <c r="AZ73" s="1305"/>
      <c r="BA73" s="1305"/>
      <c r="BB73" s="1305" t="s">
        <v>657</v>
      </c>
      <c r="BC73" s="1305"/>
      <c r="BD73" s="1305"/>
      <c r="BE73" s="1305"/>
      <c r="BF73" s="1305"/>
      <c r="BG73" s="1305"/>
      <c r="BH73" s="1305"/>
      <c r="BI73" s="1305"/>
      <c r="BJ73" s="1305"/>
      <c r="BK73" s="1305"/>
      <c r="BL73" s="1305"/>
      <c r="BM73" s="1305"/>
      <c r="BN73" s="1305"/>
      <c r="BO73" s="1305"/>
      <c r="BP73" s="1307">
        <v>72.099999999999994</v>
      </c>
      <c r="BQ73" s="1307"/>
      <c r="BR73" s="1307"/>
      <c r="BS73" s="1307"/>
      <c r="BT73" s="1307"/>
      <c r="BU73" s="1307"/>
      <c r="BV73" s="1307"/>
      <c r="BW73" s="1307"/>
      <c r="BX73" s="1307">
        <v>61.8</v>
      </c>
      <c r="BY73" s="1307"/>
      <c r="BZ73" s="1307"/>
      <c r="CA73" s="1307"/>
      <c r="CB73" s="1307"/>
      <c r="CC73" s="1307"/>
      <c r="CD73" s="1307"/>
      <c r="CE73" s="1307"/>
      <c r="CF73" s="1307">
        <v>59</v>
      </c>
      <c r="CG73" s="1307"/>
      <c r="CH73" s="1307"/>
      <c r="CI73" s="1307"/>
      <c r="CJ73" s="1307"/>
      <c r="CK73" s="1307"/>
      <c r="CL73" s="1307"/>
      <c r="CM73" s="1307"/>
      <c r="CN73" s="1307">
        <v>63.8</v>
      </c>
      <c r="CO73" s="1307"/>
      <c r="CP73" s="1307"/>
      <c r="CQ73" s="1307"/>
      <c r="CR73" s="1307"/>
      <c r="CS73" s="1307"/>
      <c r="CT73" s="1307"/>
      <c r="CU73" s="1307"/>
      <c r="CV73" s="1307">
        <v>57.3</v>
      </c>
      <c r="CW73" s="1307"/>
      <c r="CX73" s="1307"/>
      <c r="CY73" s="1307"/>
      <c r="CZ73" s="1307"/>
      <c r="DA73" s="1307"/>
      <c r="DB73" s="1307"/>
      <c r="DC73" s="1307"/>
    </row>
    <row r="74" spans="2:107" ht="13" x14ac:dyDescent="0.2">
      <c r="B74" s="1276"/>
      <c r="G74" s="1302"/>
      <c r="H74" s="1302"/>
      <c r="I74" s="1302"/>
      <c r="J74" s="1302"/>
      <c r="K74" s="1333"/>
      <c r="L74" s="1333"/>
      <c r="M74" s="1333"/>
      <c r="N74" s="133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662</v>
      </c>
      <c r="BC75" s="1305"/>
      <c r="BD75" s="1305"/>
      <c r="BE75" s="1305"/>
      <c r="BF75" s="1305"/>
      <c r="BG75" s="1305"/>
      <c r="BH75" s="1305"/>
      <c r="BI75" s="1305"/>
      <c r="BJ75" s="1305"/>
      <c r="BK75" s="1305"/>
      <c r="BL75" s="1305"/>
      <c r="BM75" s="1305"/>
      <c r="BN75" s="1305"/>
      <c r="BO75" s="1305"/>
      <c r="BP75" s="1307">
        <v>5.9</v>
      </c>
      <c r="BQ75" s="1307"/>
      <c r="BR75" s="1307"/>
      <c r="BS75" s="1307"/>
      <c r="BT75" s="1307"/>
      <c r="BU75" s="1307"/>
      <c r="BV75" s="1307"/>
      <c r="BW75" s="1307"/>
      <c r="BX75" s="1307">
        <v>4.9000000000000004</v>
      </c>
      <c r="BY75" s="1307"/>
      <c r="BZ75" s="1307"/>
      <c r="CA75" s="1307"/>
      <c r="CB75" s="1307"/>
      <c r="CC75" s="1307"/>
      <c r="CD75" s="1307"/>
      <c r="CE75" s="1307"/>
      <c r="CF75" s="1307">
        <v>3.7</v>
      </c>
      <c r="CG75" s="1307"/>
      <c r="CH75" s="1307"/>
      <c r="CI75" s="1307"/>
      <c r="CJ75" s="1307"/>
      <c r="CK75" s="1307"/>
      <c r="CL75" s="1307"/>
      <c r="CM75" s="1307"/>
      <c r="CN75" s="1307">
        <v>2.8</v>
      </c>
      <c r="CO75" s="1307"/>
      <c r="CP75" s="1307"/>
      <c r="CQ75" s="1307"/>
      <c r="CR75" s="1307"/>
      <c r="CS75" s="1307"/>
      <c r="CT75" s="1307"/>
      <c r="CU75" s="1307"/>
      <c r="CV75" s="1307">
        <v>2.2000000000000002</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33"/>
      <c r="L77" s="1333"/>
      <c r="M77" s="1333"/>
      <c r="N77" s="1333"/>
      <c r="AN77" s="1301" t="s">
        <v>659</v>
      </c>
      <c r="AO77" s="1301"/>
      <c r="AP77" s="1301"/>
      <c r="AQ77" s="1301"/>
      <c r="AR77" s="1301"/>
      <c r="AS77" s="1301"/>
      <c r="AT77" s="1301"/>
      <c r="AU77" s="1301"/>
      <c r="AV77" s="1301"/>
      <c r="AW77" s="1301"/>
      <c r="AX77" s="1301"/>
      <c r="AY77" s="1301"/>
      <c r="AZ77" s="1301"/>
      <c r="BA77" s="1301"/>
      <c r="BB77" s="1305" t="s">
        <v>657</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33"/>
      <c r="L78" s="1333"/>
      <c r="M78" s="1333"/>
      <c r="N78" s="133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34"/>
      <c r="L79" s="1334"/>
      <c r="M79" s="1334"/>
      <c r="N79" s="1334"/>
      <c r="AN79" s="1301"/>
      <c r="AO79" s="1301"/>
      <c r="AP79" s="1301"/>
      <c r="AQ79" s="1301"/>
      <c r="AR79" s="1301"/>
      <c r="AS79" s="1301"/>
      <c r="AT79" s="1301"/>
      <c r="AU79" s="1301"/>
      <c r="AV79" s="1301"/>
      <c r="AW79" s="1301"/>
      <c r="AX79" s="1301"/>
      <c r="AY79" s="1301"/>
      <c r="AZ79" s="1301"/>
      <c r="BA79" s="1301"/>
      <c r="BB79" s="1305" t="s">
        <v>662</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34"/>
      <c r="L80" s="1334"/>
      <c r="M80" s="1334"/>
      <c r="N80" s="133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36"/>
      <c r="AQ87" s="1336"/>
      <c r="BC87" s="1336"/>
      <c r="BO87" s="1336"/>
      <c r="CA87" s="1336"/>
      <c r="CM87" s="1336"/>
      <c r="CY87" s="1336"/>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6BepAvxUtanSyZgEyi3PKvZKLep6bk3pPtUUsqY9CBDbx/yesaA1529q9nJ32DrYxjt/1N1GwC9U32mP+JhsTQ==" saltValue="Xz58iNqWJiVTu4ar7es64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I4Z0wHEPnqzwSap8v5d+By7FCBcedazV3yklMv+2mEeXvADFJms8WzYxOobwSgUCMUYmkU6cK16uyKDZGZu5g==" saltValue="jLgAy0X+bTOROOlsOPi6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DarypyBF3CqTKLl3sKOic7peOQoLs0c7BnirUgKzobR/rLcKqcmRVIhSd2KzzeVCfUyiCLcblj1Ixasvd9Gug==" saltValue="5izOdBNeXVvN+Db4bULs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567</v>
      </c>
      <c r="G2" s="156"/>
      <c r="H2" s="157"/>
    </row>
    <row r="3" spans="1:8" x14ac:dyDescent="0.2">
      <c r="A3" s="153" t="s">
        <v>560</v>
      </c>
      <c r="B3" s="158"/>
      <c r="C3" s="159"/>
      <c r="D3" s="160">
        <v>54749</v>
      </c>
      <c r="E3" s="161"/>
      <c r="F3" s="162">
        <v>53572</v>
      </c>
      <c r="G3" s="163"/>
      <c r="H3" s="164"/>
    </row>
    <row r="4" spans="1:8" x14ac:dyDescent="0.2">
      <c r="A4" s="165"/>
      <c r="B4" s="166"/>
      <c r="C4" s="167"/>
      <c r="D4" s="168">
        <v>33075</v>
      </c>
      <c r="E4" s="169"/>
      <c r="F4" s="170">
        <v>25259</v>
      </c>
      <c r="G4" s="171"/>
      <c r="H4" s="172"/>
    </row>
    <row r="5" spans="1:8" x14ac:dyDescent="0.2">
      <c r="A5" s="153" t="s">
        <v>562</v>
      </c>
      <c r="B5" s="158"/>
      <c r="C5" s="159"/>
      <c r="D5" s="160">
        <v>48565</v>
      </c>
      <c r="E5" s="161"/>
      <c r="F5" s="162">
        <v>51898</v>
      </c>
      <c r="G5" s="163"/>
      <c r="H5" s="164"/>
    </row>
    <row r="6" spans="1:8" x14ac:dyDescent="0.2">
      <c r="A6" s="165"/>
      <c r="B6" s="166"/>
      <c r="C6" s="167"/>
      <c r="D6" s="168">
        <v>29872</v>
      </c>
      <c r="E6" s="169"/>
      <c r="F6" s="170">
        <v>25986</v>
      </c>
      <c r="G6" s="171"/>
      <c r="H6" s="172"/>
    </row>
    <row r="7" spans="1:8" x14ac:dyDescent="0.2">
      <c r="A7" s="153" t="s">
        <v>563</v>
      </c>
      <c r="B7" s="158"/>
      <c r="C7" s="159"/>
      <c r="D7" s="160">
        <v>60370</v>
      </c>
      <c r="E7" s="161"/>
      <c r="F7" s="162">
        <v>51684</v>
      </c>
      <c r="G7" s="163"/>
      <c r="H7" s="164"/>
    </row>
    <row r="8" spans="1:8" x14ac:dyDescent="0.2">
      <c r="A8" s="165"/>
      <c r="B8" s="166"/>
      <c r="C8" s="167"/>
      <c r="D8" s="168">
        <v>37132</v>
      </c>
      <c r="E8" s="169"/>
      <c r="F8" s="170">
        <v>26671</v>
      </c>
      <c r="G8" s="171"/>
      <c r="H8" s="172"/>
    </row>
    <row r="9" spans="1:8" x14ac:dyDescent="0.2">
      <c r="A9" s="153" t="s">
        <v>564</v>
      </c>
      <c r="B9" s="158"/>
      <c r="C9" s="159"/>
      <c r="D9" s="160">
        <v>55698</v>
      </c>
      <c r="E9" s="161"/>
      <c r="F9" s="162">
        <v>52897</v>
      </c>
      <c r="G9" s="163"/>
      <c r="H9" s="164"/>
    </row>
    <row r="10" spans="1:8" x14ac:dyDescent="0.2">
      <c r="A10" s="165"/>
      <c r="B10" s="166"/>
      <c r="C10" s="167"/>
      <c r="D10" s="168">
        <v>35562</v>
      </c>
      <c r="E10" s="169"/>
      <c r="F10" s="170">
        <v>27013</v>
      </c>
      <c r="G10" s="171"/>
      <c r="H10" s="172"/>
    </row>
    <row r="11" spans="1:8" x14ac:dyDescent="0.2">
      <c r="A11" s="153" t="s">
        <v>565</v>
      </c>
      <c r="B11" s="158"/>
      <c r="C11" s="159"/>
      <c r="D11" s="160">
        <v>54946</v>
      </c>
      <c r="E11" s="161"/>
      <c r="F11" s="162">
        <v>54945</v>
      </c>
      <c r="G11" s="163"/>
      <c r="H11" s="164"/>
    </row>
    <row r="12" spans="1:8" x14ac:dyDescent="0.2">
      <c r="A12" s="165"/>
      <c r="B12" s="166"/>
      <c r="C12" s="173"/>
      <c r="D12" s="168">
        <v>35584</v>
      </c>
      <c r="E12" s="169"/>
      <c r="F12" s="170">
        <v>29293</v>
      </c>
      <c r="G12" s="171"/>
      <c r="H12" s="172"/>
    </row>
    <row r="13" spans="1:8" x14ac:dyDescent="0.2">
      <c r="A13" s="153"/>
      <c r="B13" s="158"/>
      <c r="C13" s="174"/>
      <c r="D13" s="175">
        <v>54866</v>
      </c>
      <c r="E13" s="176"/>
      <c r="F13" s="177">
        <v>52999</v>
      </c>
      <c r="G13" s="178"/>
      <c r="H13" s="164"/>
    </row>
    <row r="14" spans="1:8" x14ac:dyDescent="0.2">
      <c r="A14" s="165"/>
      <c r="B14" s="166"/>
      <c r="C14" s="167"/>
      <c r="D14" s="168">
        <v>34245</v>
      </c>
      <c r="E14" s="169"/>
      <c r="F14" s="170">
        <v>26844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1.03</v>
      </c>
      <c r="C19" s="179">
        <f>ROUND(VALUE(SUBSTITUTE(実質収支比率等に係る経年分析!G$48,"▲","-")),2)</f>
        <v>0.89</v>
      </c>
      <c r="D19" s="179">
        <f>ROUND(VALUE(SUBSTITUTE(実質収支比率等に係る経年分析!H$48,"▲","-")),2)</f>
        <v>1.35</v>
      </c>
      <c r="E19" s="179">
        <f>ROUND(VALUE(SUBSTITUTE(実質収支比率等に係る経年分析!I$48,"▲","-")),2)</f>
        <v>1.49</v>
      </c>
      <c r="F19" s="179">
        <f>ROUND(VALUE(SUBSTITUTE(実質収支比率等に係る経年分析!J$48,"▲","-")),2)</f>
        <v>0.96</v>
      </c>
    </row>
    <row r="20" spans="1:11" x14ac:dyDescent="0.2">
      <c r="A20" s="179" t="s">
        <v>54</v>
      </c>
      <c r="B20" s="179">
        <f>ROUND(VALUE(SUBSTITUTE(実質収支比率等に係る経年分析!F$47,"▲","-")),2)</f>
        <v>3.36</v>
      </c>
      <c r="C20" s="179">
        <f>ROUND(VALUE(SUBSTITUTE(実質収支比率等に係る経年分析!G$47,"▲","-")),2)</f>
        <v>3.85</v>
      </c>
      <c r="D20" s="179">
        <f>ROUND(VALUE(SUBSTITUTE(実質収支比率等に係る経年分析!H$47,"▲","-")),2)</f>
        <v>2.97</v>
      </c>
      <c r="E20" s="179">
        <f>ROUND(VALUE(SUBSTITUTE(実質収支比率等に係る経年分析!I$47,"▲","-")),2)</f>
        <v>3.22</v>
      </c>
      <c r="F20" s="179">
        <f>ROUND(VALUE(SUBSTITUTE(実質収支比率等に係る経年分析!J$47,"▲","-")),2)</f>
        <v>3.91</v>
      </c>
    </row>
    <row r="21" spans="1:11" x14ac:dyDescent="0.2">
      <c r="A21" s="179" t="s">
        <v>55</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-0.83</v>
      </c>
      <c r="E21" s="179">
        <f>IF(ISNUMBER(VALUE(SUBSTITUTE(実質収支比率等に係る経年分析!I$49,"▲","-"))),ROUND(VALUE(SUBSTITUTE(実質収支比率等に係る経年分析!I$49,"▲","-")),2),NA())</f>
        <v>0.28999999999999998</v>
      </c>
      <c r="F21" s="179">
        <f>IF(ISNUMBER(VALUE(SUBSTITUTE(実質収支比率等に係る経年分析!J$49,"▲","-"))),ROUND(VALUE(SUBSTITUTE(実質収支比率等に係る経年分析!J$49,"▲","-")),2),NA())</f>
        <v>-0.51</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0.09</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高速電車事業会計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2">
      <c r="A30" s="180" t="str">
        <f>IF(連結実質赤字比率に係る赤字・黒字の構成分析!C$40="",NA(),連結実質赤字比率に係る赤字・黒字の構成分析!C$40)</f>
        <v>国民健康保険会計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0.28999999999999998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2">
      <c r="A31" s="180" t="str">
        <f>IF(連結実質赤字比率に係る赤字・黒字の構成分析!C$39="",NA(),連結実質赤字比率に係る赤字・黒字の構成分析!C$39)</f>
        <v>後期高齢者医療会計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2">
      <c r="A32" s="180" t="str">
        <f>IF(連結実質赤字比率に係る赤字・黒字の構成分析!C$38="",NA(),連結実質赤字比率に係る赤字・黒字の構成分析!C$38)</f>
        <v>中央卸売市場事業会計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2">
      <c r="A33" s="180" t="str">
        <f>IF(連結実質赤字比率に係る赤字・黒字の構成分析!C$37="",NA(),連結実質赤字比率に係る赤字・黒字の構成分析!C$37)</f>
        <v>介護保険会計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x14ac:dyDescent="0.2">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1.39</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83282</v>
      </c>
      <c r="E42" s="181"/>
      <c r="F42" s="181"/>
      <c r="G42" s="181">
        <f>'実質公債費比率（分子）の構造'!L$52</f>
        <v>80167</v>
      </c>
      <c r="H42" s="181"/>
      <c r="I42" s="181"/>
      <c r="J42" s="181">
        <f>'実質公債費比率（分子）の構造'!M$52</f>
        <v>80811</v>
      </c>
      <c r="K42" s="181"/>
      <c r="L42" s="181"/>
      <c r="M42" s="181">
        <f>'実質公債費比率（分子）の構造'!N$52</f>
        <v>79939</v>
      </c>
      <c r="N42" s="181"/>
      <c r="O42" s="181"/>
      <c r="P42" s="181">
        <f>'実質公債費比率（分子）の構造'!O$52</f>
        <v>79286</v>
      </c>
    </row>
    <row r="43" spans="1:16" x14ac:dyDescent="0.2">
      <c r="A43" s="181" t="s">
        <v>17</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63</v>
      </c>
      <c r="B44" s="181">
        <f>'実質公債費比率（分子）の構造'!K$50</f>
        <v>703</v>
      </c>
      <c r="C44" s="181"/>
      <c r="D44" s="181"/>
      <c r="E44" s="181">
        <f>'実質公債費比率（分子）の構造'!L$50</f>
        <v>293</v>
      </c>
      <c r="F44" s="181"/>
      <c r="G44" s="181"/>
      <c r="H44" s="181">
        <f>'実質公債費比率（分子）の構造'!M$50</f>
        <v>339</v>
      </c>
      <c r="I44" s="181"/>
      <c r="J44" s="181"/>
      <c r="K44" s="181">
        <f>'実質公債費比率（分子）の構造'!N$50</f>
        <v>282</v>
      </c>
      <c r="L44" s="181"/>
      <c r="M44" s="181"/>
      <c r="N44" s="181">
        <f>'実質公債費比率（分子）の構造'!O$50</f>
        <v>277</v>
      </c>
      <c r="O44" s="181"/>
      <c r="P44" s="181"/>
    </row>
    <row r="45" spans="1:16" x14ac:dyDescent="0.2">
      <c r="A45" s="181" t="s">
        <v>64</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65</v>
      </c>
      <c r="B46" s="181">
        <f>'実質公債費比率（分子）の構造'!K$48</f>
        <v>23272</v>
      </c>
      <c r="C46" s="181"/>
      <c r="D46" s="181"/>
      <c r="E46" s="181">
        <f>'実質公債費比率（分子）の構造'!L$48</f>
        <v>22259</v>
      </c>
      <c r="F46" s="181"/>
      <c r="G46" s="181"/>
      <c r="H46" s="181">
        <f>'実質公債費比率（分子）の構造'!M$48</f>
        <v>20829</v>
      </c>
      <c r="I46" s="181"/>
      <c r="J46" s="181"/>
      <c r="K46" s="181">
        <f>'実質公債費比率（分子）の構造'!N$48</f>
        <v>19218</v>
      </c>
      <c r="L46" s="181"/>
      <c r="M46" s="181"/>
      <c r="N46" s="181">
        <f>'実質公債費比率（分子）の構造'!O$48</f>
        <v>18778</v>
      </c>
      <c r="O46" s="181"/>
      <c r="P46" s="181"/>
    </row>
    <row r="47" spans="1:16" x14ac:dyDescent="0.2">
      <c r="A47" s="181" t="s">
        <v>66</v>
      </c>
      <c r="B47" s="181">
        <f>'実質公債費比率（分子）の構造'!K$47</f>
        <v>40536</v>
      </c>
      <c r="C47" s="181"/>
      <c r="D47" s="181"/>
      <c r="E47" s="181">
        <f>'実質公債費比率（分子）の構造'!L$47</f>
        <v>41523</v>
      </c>
      <c r="F47" s="181"/>
      <c r="G47" s="181"/>
      <c r="H47" s="181">
        <f>'実質公債費比率（分子）の構造'!M$47</f>
        <v>42069</v>
      </c>
      <c r="I47" s="181"/>
      <c r="J47" s="181"/>
      <c r="K47" s="181">
        <f>'実質公債費比率（分子）の構造'!N$47</f>
        <v>42254</v>
      </c>
      <c r="L47" s="181"/>
      <c r="M47" s="181"/>
      <c r="N47" s="181">
        <f>'実質公債費比率（分子）の構造'!O$47</f>
        <v>43689</v>
      </c>
      <c r="O47" s="181"/>
      <c r="P47" s="181"/>
    </row>
    <row r="48" spans="1:16" x14ac:dyDescent="0.2">
      <c r="A48" s="181" t="s">
        <v>67</v>
      </c>
      <c r="B48" s="181">
        <f>'実質公債費比率（分子）の構造'!K$46</f>
        <v>2694</v>
      </c>
      <c r="C48" s="181"/>
      <c r="D48" s="181"/>
      <c r="E48" s="181">
        <f>'実質公債費比率（分子）の構造'!L$46</f>
        <v>1339</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68</v>
      </c>
      <c r="B49" s="181">
        <f>'実質公債費比率（分子）の構造'!K$45</f>
        <v>33356</v>
      </c>
      <c r="C49" s="181"/>
      <c r="D49" s="181"/>
      <c r="E49" s="181">
        <f>'実質公債費比率（分子）の構造'!L$45</f>
        <v>30219</v>
      </c>
      <c r="F49" s="181"/>
      <c r="G49" s="181"/>
      <c r="H49" s="181">
        <f>'実質公債費比率（分子）の構造'!M$45</f>
        <v>28063</v>
      </c>
      <c r="I49" s="181"/>
      <c r="J49" s="181"/>
      <c r="K49" s="181">
        <f>'実質公債費比率（分子）の構造'!N$45</f>
        <v>26266</v>
      </c>
      <c r="L49" s="181"/>
      <c r="M49" s="181"/>
      <c r="N49" s="181">
        <f>'実質公債費比率（分子）の構造'!O$45</f>
        <v>27387</v>
      </c>
      <c r="O49" s="181"/>
      <c r="P49" s="181"/>
    </row>
    <row r="50" spans="1:16" x14ac:dyDescent="0.2">
      <c r="A50" s="181" t="s">
        <v>69</v>
      </c>
      <c r="B50" s="181" t="e">
        <f>NA()</f>
        <v>#N/A</v>
      </c>
      <c r="C50" s="181">
        <f>IF(ISNUMBER('実質公債費比率（分子）の構造'!K$53),'実質公債費比率（分子）の構造'!K$53,NA())</f>
        <v>17279</v>
      </c>
      <c r="D50" s="181" t="e">
        <f>NA()</f>
        <v>#N/A</v>
      </c>
      <c r="E50" s="181" t="e">
        <f>NA()</f>
        <v>#N/A</v>
      </c>
      <c r="F50" s="181">
        <f>IF(ISNUMBER('実質公債費比率（分子）の構造'!L$53),'実質公債費比率（分子）の構造'!L$53,NA())</f>
        <v>15466</v>
      </c>
      <c r="G50" s="181" t="e">
        <f>NA()</f>
        <v>#N/A</v>
      </c>
      <c r="H50" s="181" t="e">
        <f>NA()</f>
        <v>#N/A</v>
      </c>
      <c r="I50" s="181">
        <f>IF(ISNUMBER('実質公債費比率（分子）の構造'!M$53),'実質公債費比率（分子）の構造'!M$53,NA())</f>
        <v>10489</v>
      </c>
      <c r="J50" s="181" t="e">
        <f>NA()</f>
        <v>#N/A</v>
      </c>
      <c r="K50" s="181" t="e">
        <f>NA()</f>
        <v>#N/A</v>
      </c>
      <c r="L50" s="181">
        <f>IF(ISNUMBER('実質公債費比率（分子）の構造'!N$53),'実質公債費比率（分子）の構造'!N$53,NA())</f>
        <v>8081</v>
      </c>
      <c r="M50" s="181" t="e">
        <f>NA()</f>
        <v>#N/A</v>
      </c>
      <c r="N50" s="181" t="e">
        <f>NA()</f>
        <v>#N/A</v>
      </c>
      <c r="O50" s="181">
        <f>IF(ISNUMBER('実質公債費比率（分子）の構造'!O$53),'実質公債費比率（分子）の構造'!O$53,NA())</f>
        <v>10845</v>
      </c>
      <c r="P50" s="181" t="e">
        <f>NA()</f>
        <v>#N/A</v>
      </c>
    </row>
    <row r="53" spans="1:16" x14ac:dyDescent="0.2">
      <c r="A53" s="149" t="s">
        <v>70</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'将来負担比率（分子）の構造'!I$52</f>
        <v>761590</v>
      </c>
      <c r="E56" s="180"/>
      <c r="F56" s="180"/>
      <c r="G56" s="180">
        <f>'将来負担比率（分子）の構造'!J$52</f>
        <v>774559</v>
      </c>
      <c r="H56" s="180"/>
      <c r="I56" s="180"/>
      <c r="J56" s="180">
        <f>'将来負担比率（分子）の構造'!K$52</f>
        <v>790799</v>
      </c>
      <c r="K56" s="180"/>
      <c r="L56" s="180"/>
      <c r="M56" s="180">
        <f>'将来負担比率（分子）の構造'!L$52</f>
        <v>809708</v>
      </c>
      <c r="N56" s="180"/>
      <c r="O56" s="180"/>
      <c r="P56" s="180">
        <f>'将来負担比率（分子）の構造'!M$52</f>
        <v>831126</v>
      </c>
    </row>
    <row r="57" spans="1:16" x14ac:dyDescent="0.2">
      <c r="A57" s="180" t="s">
        <v>41</v>
      </c>
      <c r="B57" s="180"/>
      <c r="C57" s="180"/>
      <c r="D57" s="180">
        <f>'将来負担比率（分子）の構造'!I$51</f>
        <v>224332</v>
      </c>
      <c r="E57" s="180"/>
      <c r="F57" s="180"/>
      <c r="G57" s="180">
        <f>'将来負担比率（分子）の構造'!J$51</f>
        <v>218700</v>
      </c>
      <c r="H57" s="180"/>
      <c r="I57" s="180"/>
      <c r="J57" s="180">
        <f>'将来負担比率（分子）の構造'!K$51</f>
        <v>224645</v>
      </c>
      <c r="K57" s="180"/>
      <c r="L57" s="180"/>
      <c r="M57" s="180">
        <f>'将来負担比率（分子）の構造'!L$51</f>
        <v>215578</v>
      </c>
      <c r="N57" s="180"/>
      <c r="O57" s="180"/>
      <c r="P57" s="180">
        <f>'将来負担比率（分子）の構造'!M$51</f>
        <v>218671</v>
      </c>
    </row>
    <row r="58" spans="1:16" x14ac:dyDescent="0.2">
      <c r="A58" s="180" t="s">
        <v>40</v>
      </c>
      <c r="B58" s="180"/>
      <c r="C58" s="180"/>
      <c r="D58" s="180">
        <f>'将来負担比率（分子）の構造'!I$50</f>
        <v>239482</v>
      </c>
      <c r="E58" s="180"/>
      <c r="F58" s="180"/>
      <c r="G58" s="180">
        <f>'将来負担比率（分子）の構造'!J$50</f>
        <v>262474</v>
      </c>
      <c r="H58" s="180"/>
      <c r="I58" s="180"/>
      <c r="J58" s="180">
        <f>'将来負担比率（分子）の構造'!K$50</f>
        <v>271958</v>
      </c>
      <c r="K58" s="180"/>
      <c r="L58" s="180"/>
      <c r="M58" s="180">
        <f>'将来負担比率（分子）の構造'!L$50</f>
        <v>290861</v>
      </c>
      <c r="N58" s="180"/>
      <c r="O58" s="180"/>
      <c r="P58" s="180">
        <f>'将来負担比率（分子）の構造'!M$50</f>
        <v>308211</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1764</v>
      </c>
      <c r="C61" s="180"/>
      <c r="D61" s="180"/>
      <c r="E61" s="180">
        <f>'将来負担比率（分子）の構造'!J$46</f>
        <v>1917</v>
      </c>
      <c r="F61" s="180"/>
      <c r="G61" s="180"/>
      <c r="H61" s="180">
        <f>'将来負担比率（分子）の構造'!K$46</f>
        <v>1746</v>
      </c>
      <c r="I61" s="180"/>
      <c r="J61" s="180"/>
      <c r="K61" s="180">
        <f>'将来負担比率（分子）の構造'!L$46</f>
        <v>1570</v>
      </c>
      <c r="L61" s="180"/>
      <c r="M61" s="180"/>
      <c r="N61" s="180">
        <f>'将来負担比率（分子）の構造'!M$46</f>
        <v>1678</v>
      </c>
      <c r="O61" s="180"/>
      <c r="P61" s="180"/>
    </row>
    <row r="62" spans="1:16" x14ac:dyDescent="0.2">
      <c r="A62" s="180" t="s">
        <v>34</v>
      </c>
      <c r="B62" s="180">
        <f>'将来負担比率（分子）の構造'!I$45</f>
        <v>82166</v>
      </c>
      <c r="C62" s="180"/>
      <c r="D62" s="180"/>
      <c r="E62" s="180">
        <f>'将来負担比率（分子）の構造'!J$45</f>
        <v>76493</v>
      </c>
      <c r="F62" s="180"/>
      <c r="G62" s="180"/>
      <c r="H62" s="180">
        <f>'将来負担比率（分子）の構造'!K$45</f>
        <v>75072</v>
      </c>
      <c r="I62" s="180"/>
      <c r="J62" s="180"/>
      <c r="K62" s="180">
        <f>'将来負担比率（分子）の構造'!L$45</f>
        <v>131012</v>
      </c>
      <c r="L62" s="180"/>
      <c r="M62" s="180"/>
      <c r="N62" s="180">
        <f>'将来負担比率（分子）の構造'!M$45</f>
        <v>128609</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267746</v>
      </c>
      <c r="C64" s="180"/>
      <c r="D64" s="180"/>
      <c r="E64" s="180">
        <f>'将来負担比率（分子）の構造'!J$43</f>
        <v>244694</v>
      </c>
      <c r="F64" s="180"/>
      <c r="G64" s="180"/>
      <c r="H64" s="180">
        <f>'将来負担比率（分子）の構造'!K$43</f>
        <v>225258</v>
      </c>
      <c r="I64" s="180"/>
      <c r="J64" s="180"/>
      <c r="K64" s="180">
        <f>'将来負担比率（分子）の構造'!L$43</f>
        <v>209947</v>
      </c>
      <c r="L64" s="180"/>
      <c r="M64" s="180"/>
      <c r="N64" s="180">
        <f>'将来負担比率（分子）の構造'!M$43</f>
        <v>199669</v>
      </c>
      <c r="O64" s="180"/>
      <c r="P64" s="180"/>
    </row>
    <row r="65" spans="1:16" x14ac:dyDescent="0.2">
      <c r="A65" s="180" t="s">
        <v>31</v>
      </c>
      <c r="B65" s="180">
        <f>'将来負担比率（分子）の構造'!I$42</f>
        <v>10052</v>
      </c>
      <c r="C65" s="180"/>
      <c r="D65" s="180"/>
      <c r="E65" s="180">
        <f>'将来負担比率（分子）の構造'!J$42</f>
        <v>9022</v>
      </c>
      <c r="F65" s="180"/>
      <c r="G65" s="180"/>
      <c r="H65" s="180">
        <f>'将来負担比率（分子）の構造'!K$42</f>
        <v>8039</v>
      </c>
      <c r="I65" s="180"/>
      <c r="J65" s="180"/>
      <c r="K65" s="180">
        <f>'将来負担比率（分子）の構造'!L$42</f>
        <v>7068</v>
      </c>
      <c r="L65" s="180"/>
      <c r="M65" s="180"/>
      <c r="N65" s="180">
        <f>'将来負担比率（分子）の構造'!M$42</f>
        <v>1144</v>
      </c>
      <c r="O65" s="180"/>
      <c r="P65" s="180"/>
    </row>
    <row r="66" spans="1:16" x14ac:dyDescent="0.2">
      <c r="A66" s="180" t="s">
        <v>30</v>
      </c>
      <c r="B66" s="180">
        <f>'将来負担比率（分子）の構造'!I$41</f>
        <v>1140714</v>
      </c>
      <c r="C66" s="180"/>
      <c r="D66" s="180"/>
      <c r="E66" s="180">
        <f>'将来負担比率（分子）の構造'!J$41</f>
        <v>1164043</v>
      </c>
      <c r="F66" s="180"/>
      <c r="G66" s="180"/>
      <c r="H66" s="180">
        <f>'将来負担比率（分子）の構造'!K$41</f>
        <v>1207997</v>
      </c>
      <c r="I66" s="180"/>
      <c r="J66" s="180"/>
      <c r="K66" s="180">
        <f>'将来負担比率（分子）の構造'!L$41</f>
        <v>1254520</v>
      </c>
      <c r="L66" s="180"/>
      <c r="M66" s="180"/>
      <c r="N66" s="180">
        <f>'将来負担比率（分子）の構造'!M$41</f>
        <v>1288253</v>
      </c>
      <c r="O66" s="180"/>
      <c r="P66" s="180"/>
    </row>
    <row r="67" spans="1:16" x14ac:dyDescent="0.2">
      <c r="A67" s="180" t="s">
        <v>73</v>
      </c>
      <c r="B67" s="180" t="e">
        <f>NA()</f>
        <v>#N/A</v>
      </c>
      <c r="C67" s="180">
        <f>IF(ISNUMBER('将来負担比率（分子）の構造'!I$53), IF('将来負担比率（分子）の構造'!I$53 &lt; 0, 0, '将来負担比率（分子）の構造'!I$53), NA())</f>
        <v>277038</v>
      </c>
      <c r="D67" s="180" t="e">
        <f>NA()</f>
        <v>#N/A</v>
      </c>
      <c r="E67" s="180" t="e">
        <f>NA()</f>
        <v>#N/A</v>
      </c>
      <c r="F67" s="180">
        <f>IF(ISNUMBER('将来負担比率（分子）の構造'!J$53), IF('将来負担比率（分子）の構造'!J$53 &lt; 0, 0, '将来負担比率（分子）の構造'!J$53), NA())</f>
        <v>240435</v>
      </c>
      <c r="G67" s="180" t="e">
        <f>NA()</f>
        <v>#N/A</v>
      </c>
      <c r="H67" s="180" t="e">
        <f>NA()</f>
        <v>#N/A</v>
      </c>
      <c r="I67" s="180">
        <f>IF(ISNUMBER('将来負担比率（分子）の構造'!K$53), IF('将来負担比率（分子）の構造'!K$53 &lt; 0, 0, '将来負担比率（分子）の構造'!K$53), NA())</f>
        <v>230709</v>
      </c>
      <c r="J67" s="180" t="e">
        <f>NA()</f>
        <v>#N/A</v>
      </c>
      <c r="K67" s="180" t="e">
        <f>NA()</f>
        <v>#N/A</v>
      </c>
      <c r="L67" s="180">
        <f>IF(ISNUMBER('将来負担比率（分子）の構造'!L$53), IF('将来負担比率（分子）の構造'!L$53 &lt; 0, 0, '将来負担比率（分子）の構造'!L$53), NA())</f>
        <v>287969</v>
      </c>
      <c r="M67" s="180" t="e">
        <f>NA()</f>
        <v>#N/A</v>
      </c>
      <c r="N67" s="180" t="e">
        <f>NA()</f>
        <v>#N/A</v>
      </c>
      <c r="O67" s="180">
        <f>IF(ISNUMBER('将来負担比率（分子）の構造'!M$53), IF('将来負担比率（分子）の構造'!M$53 &lt; 0, 0, '将来負担比率（分子）の構造'!M$53), NA())</f>
        <v>261344</v>
      </c>
      <c r="P67" s="180" t="e">
        <f>NA()</f>
        <v>#N/A</v>
      </c>
    </row>
    <row r="70" spans="1:16" x14ac:dyDescent="0.2">
      <c r="A70" s="182" t="s">
        <v>74</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75</v>
      </c>
      <c r="B72" s="184">
        <f>基金残高に係る経年分析!F55</f>
        <v>13388</v>
      </c>
      <c r="C72" s="184">
        <f>基金残高に係る経年分析!G55</f>
        <v>16389</v>
      </c>
      <c r="D72" s="184">
        <f>基金残高に係る経年分析!H55</f>
        <v>20090</v>
      </c>
    </row>
    <row r="73" spans="1:16" x14ac:dyDescent="0.2">
      <c r="A73" s="183" t="s">
        <v>76</v>
      </c>
      <c r="B73" s="184">
        <f>基金残高に係る経年分析!F56</f>
        <v>1440</v>
      </c>
      <c r="C73" s="184">
        <f>基金残高に係る経年分析!G56</f>
        <v>1276</v>
      </c>
      <c r="D73" s="184">
        <f>基金残高に係る経年分析!H56</f>
        <v>1256</v>
      </c>
    </row>
    <row r="74" spans="1:16" x14ac:dyDescent="0.2">
      <c r="A74" s="183" t="s">
        <v>77</v>
      </c>
      <c r="B74" s="184">
        <f>基金残高に係る経年分析!F57</f>
        <v>41020</v>
      </c>
      <c r="C74" s="184">
        <f>基金残高に係る経年分析!G57</f>
        <v>40538</v>
      </c>
      <c r="D74" s="184">
        <f>基金残高に係る経年分析!H57</f>
        <v>40193</v>
      </c>
    </row>
  </sheetData>
  <sheetProtection algorithmName="SHA-512" hashValue="A2r8iCt4d7uDwXHndye5l/chxKH/VnaxKyNfrX1RUSqv7EJHxYeX8cv4GPETnDq6cUBXD1ks+w7mKRMXqilhBw==" saltValue="ziU6UMU8Xi00kmNDljrqj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224</v>
      </c>
      <c r="C5" s="723"/>
      <c r="D5" s="723"/>
      <c r="E5" s="723"/>
      <c r="F5" s="723"/>
      <c r="G5" s="723"/>
      <c r="H5" s="723"/>
      <c r="I5" s="723"/>
      <c r="J5" s="723"/>
      <c r="K5" s="723"/>
      <c r="L5" s="723"/>
      <c r="M5" s="723"/>
      <c r="N5" s="723"/>
      <c r="O5" s="723"/>
      <c r="P5" s="723"/>
      <c r="Q5" s="724"/>
      <c r="R5" s="688">
        <v>325864999</v>
      </c>
      <c r="S5" s="689"/>
      <c r="T5" s="689"/>
      <c r="U5" s="689"/>
      <c r="V5" s="689"/>
      <c r="W5" s="689"/>
      <c r="X5" s="689"/>
      <c r="Y5" s="735"/>
      <c r="Z5" s="753">
        <v>33</v>
      </c>
      <c r="AA5" s="753"/>
      <c r="AB5" s="753"/>
      <c r="AC5" s="753"/>
      <c r="AD5" s="754">
        <v>298383934</v>
      </c>
      <c r="AE5" s="754"/>
      <c r="AF5" s="754"/>
      <c r="AG5" s="754"/>
      <c r="AH5" s="754"/>
      <c r="AI5" s="754"/>
      <c r="AJ5" s="754"/>
      <c r="AK5" s="754"/>
      <c r="AL5" s="736">
        <v>64.400000000000006</v>
      </c>
      <c r="AM5" s="705"/>
      <c r="AN5" s="705"/>
      <c r="AO5" s="737"/>
      <c r="AP5" s="722" t="s">
        <v>225</v>
      </c>
      <c r="AQ5" s="723"/>
      <c r="AR5" s="723"/>
      <c r="AS5" s="723"/>
      <c r="AT5" s="723"/>
      <c r="AU5" s="723"/>
      <c r="AV5" s="723"/>
      <c r="AW5" s="723"/>
      <c r="AX5" s="723"/>
      <c r="AY5" s="723"/>
      <c r="AZ5" s="723"/>
      <c r="BA5" s="723"/>
      <c r="BB5" s="723"/>
      <c r="BC5" s="723"/>
      <c r="BD5" s="723"/>
      <c r="BE5" s="723"/>
      <c r="BF5" s="724"/>
      <c r="BG5" s="623">
        <v>292674518</v>
      </c>
      <c r="BH5" s="626"/>
      <c r="BI5" s="626"/>
      <c r="BJ5" s="626"/>
      <c r="BK5" s="626"/>
      <c r="BL5" s="626"/>
      <c r="BM5" s="626"/>
      <c r="BN5" s="627"/>
      <c r="BO5" s="685">
        <v>89.8</v>
      </c>
      <c r="BP5" s="685"/>
      <c r="BQ5" s="685"/>
      <c r="BR5" s="685"/>
      <c r="BS5" s="686">
        <v>3415613</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2">
      <c r="B6" s="620" t="s">
        <v>229</v>
      </c>
      <c r="C6" s="621"/>
      <c r="D6" s="621"/>
      <c r="E6" s="621"/>
      <c r="F6" s="621"/>
      <c r="G6" s="621"/>
      <c r="H6" s="621"/>
      <c r="I6" s="621"/>
      <c r="J6" s="621"/>
      <c r="K6" s="621"/>
      <c r="L6" s="621"/>
      <c r="M6" s="621"/>
      <c r="N6" s="621"/>
      <c r="O6" s="621"/>
      <c r="P6" s="621"/>
      <c r="Q6" s="622"/>
      <c r="R6" s="623">
        <v>5422093</v>
      </c>
      <c r="S6" s="626"/>
      <c r="T6" s="626"/>
      <c r="U6" s="626"/>
      <c r="V6" s="626"/>
      <c r="W6" s="626"/>
      <c r="X6" s="626"/>
      <c r="Y6" s="627"/>
      <c r="Z6" s="685">
        <v>0.5</v>
      </c>
      <c r="AA6" s="685"/>
      <c r="AB6" s="685"/>
      <c r="AC6" s="685"/>
      <c r="AD6" s="686">
        <v>5422093</v>
      </c>
      <c r="AE6" s="686"/>
      <c r="AF6" s="686"/>
      <c r="AG6" s="686"/>
      <c r="AH6" s="686"/>
      <c r="AI6" s="686"/>
      <c r="AJ6" s="686"/>
      <c r="AK6" s="686"/>
      <c r="AL6" s="628">
        <v>1.2</v>
      </c>
      <c r="AM6" s="629"/>
      <c r="AN6" s="629"/>
      <c r="AO6" s="687"/>
      <c r="AP6" s="620" t="s">
        <v>230</v>
      </c>
      <c r="AQ6" s="621"/>
      <c r="AR6" s="621"/>
      <c r="AS6" s="621"/>
      <c r="AT6" s="621"/>
      <c r="AU6" s="621"/>
      <c r="AV6" s="621"/>
      <c r="AW6" s="621"/>
      <c r="AX6" s="621"/>
      <c r="AY6" s="621"/>
      <c r="AZ6" s="621"/>
      <c r="BA6" s="621"/>
      <c r="BB6" s="621"/>
      <c r="BC6" s="621"/>
      <c r="BD6" s="621"/>
      <c r="BE6" s="621"/>
      <c r="BF6" s="622"/>
      <c r="BG6" s="623">
        <v>292674518</v>
      </c>
      <c r="BH6" s="626"/>
      <c r="BI6" s="626"/>
      <c r="BJ6" s="626"/>
      <c r="BK6" s="626"/>
      <c r="BL6" s="626"/>
      <c r="BM6" s="626"/>
      <c r="BN6" s="627"/>
      <c r="BO6" s="685">
        <v>89.8</v>
      </c>
      <c r="BP6" s="685"/>
      <c r="BQ6" s="685"/>
      <c r="BR6" s="685"/>
      <c r="BS6" s="686">
        <v>3415613</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1824294</v>
      </c>
      <c r="CS6" s="626"/>
      <c r="CT6" s="626"/>
      <c r="CU6" s="626"/>
      <c r="CV6" s="626"/>
      <c r="CW6" s="626"/>
      <c r="CX6" s="626"/>
      <c r="CY6" s="627"/>
      <c r="CZ6" s="736">
        <v>0.2</v>
      </c>
      <c r="DA6" s="705"/>
      <c r="DB6" s="705"/>
      <c r="DC6" s="739"/>
      <c r="DD6" s="631" t="s">
        <v>232</v>
      </c>
      <c r="DE6" s="626"/>
      <c r="DF6" s="626"/>
      <c r="DG6" s="626"/>
      <c r="DH6" s="626"/>
      <c r="DI6" s="626"/>
      <c r="DJ6" s="626"/>
      <c r="DK6" s="626"/>
      <c r="DL6" s="626"/>
      <c r="DM6" s="626"/>
      <c r="DN6" s="626"/>
      <c r="DO6" s="626"/>
      <c r="DP6" s="627"/>
      <c r="DQ6" s="631">
        <v>1824277</v>
      </c>
      <c r="DR6" s="626"/>
      <c r="DS6" s="626"/>
      <c r="DT6" s="626"/>
      <c r="DU6" s="626"/>
      <c r="DV6" s="626"/>
      <c r="DW6" s="626"/>
      <c r="DX6" s="626"/>
      <c r="DY6" s="626"/>
      <c r="DZ6" s="626"/>
      <c r="EA6" s="626"/>
      <c r="EB6" s="626"/>
      <c r="EC6" s="666"/>
    </row>
    <row r="7" spans="2:143" ht="11.25" customHeight="1" x14ac:dyDescent="0.2">
      <c r="B7" s="620" t="s">
        <v>233</v>
      </c>
      <c r="C7" s="621"/>
      <c r="D7" s="621"/>
      <c r="E7" s="621"/>
      <c r="F7" s="621"/>
      <c r="G7" s="621"/>
      <c r="H7" s="621"/>
      <c r="I7" s="621"/>
      <c r="J7" s="621"/>
      <c r="K7" s="621"/>
      <c r="L7" s="621"/>
      <c r="M7" s="621"/>
      <c r="N7" s="621"/>
      <c r="O7" s="621"/>
      <c r="P7" s="621"/>
      <c r="Q7" s="622"/>
      <c r="R7" s="623">
        <v>381140</v>
      </c>
      <c r="S7" s="626"/>
      <c r="T7" s="626"/>
      <c r="U7" s="626"/>
      <c r="V7" s="626"/>
      <c r="W7" s="626"/>
      <c r="X7" s="626"/>
      <c r="Y7" s="627"/>
      <c r="Z7" s="685">
        <v>0</v>
      </c>
      <c r="AA7" s="685"/>
      <c r="AB7" s="685"/>
      <c r="AC7" s="685"/>
      <c r="AD7" s="686">
        <v>381140</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163198856</v>
      </c>
      <c r="BH7" s="626"/>
      <c r="BI7" s="626"/>
      <c r="BJ7" s="626"/>
      <c r="BK7" s="626"/>
      <c r="BL7" s="626"/>
      <c r="BM7" s="626"/>
      <c r="BN7" s="627"/>
      <c r="BO7" s="685">
        <v>50.1</v>
      </c>
      <c r="BP7" s="685"/>
      <c r="BQ7" s="685"/>
      <c r="BR7" s="685"/>
      <c r="BS7" s="686">
        <v>3415613</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45727848</v>
      </c>
      <c r="CS7" s="626"/>
      <c r="CT7" s="626"/>
      <c r="CU7" s="626"/>
      <c r="CV7" s="626"/>
      <c r="CW7" s="626"/>
      <c r="CX7" s="626"/>
      <c r="CY7" s="627"/>
      <c r="CZ7" s="685">
        <v>4.7</v>
      </c>
      <c r="DA7" s="685"/>
      <c r="DB7" s="685"/>
      <c r="DC7" s="685"/>
      <c r="DD7" s="631">
        <v>2823628</v>
      </c>
      <c r="DE7" s="626"/>
      <c r="DF7" s="626"/>
      <c r="DG7" s="626"/>
      <c r="DH7" s="626"/>
      <c r="DI7" s="626"/>
      <c r="DJ7" s="626"/>
      <c r="DK7" s="626"/>
      <c r="DL7" s="626"/>
      <c r="DM7" s="626"/>
      <c r="DN7" s="626"/>
      <c r="DO7" s="626"/>
      <c r="DP7" s="627"/>
      <c r="DQ7" s="631">
        <v>36369748</v>
      </c>
      <c r="DR7" s="626"/>
      <c r="DS7" s="626"/>
      <c r="DT7" s="626"/>
      <c r="DU7" s="626"/>
      <c r="DV7" s="626"/>
      <c r="DW7" s="626"/>
      <c r="DX7" s="626"/>
      <c r="DY7" s="626"/>
      <c r="DZ7" s="626"/>
      <c r="EA7" s="626"/>
      <c r="EB7" s="626"/>
      <c r="EC7" s="666"/>
    </row>
    <row r="8" spans="2:143" ht="11.25" customHeight="1" x14ac:dyDescent="0.2">
      <c r="B8" s="620" t="s">
        <v>236</v>
      </c>
      <c r="C8" s="621"/>
      <c r="D8" s="621"/>
      <c r="E8" s="621"/>
      <c r="F8" s="621"/>
      <c r="G8" s="621"/>
      <c r="H8" s="621"/>
      <c r="I8" s="621"/>
      <c r="J8" s="621"/>
      <c r="K8" s="621"/>
      <c r="L8" s="621"/>
      <c r="M8" s="621"/>
      <c r="N8" s="621"/>
      <c r="O8" s="621"/>
      <c r="P8" s="621"/>
      <c r="Q8" s="622"/>
      <c r="R8" s="623">
        <v>513608</v>
      </c>
      <c r="S8" s="626"/>
      <c r="T8" s="626"/>
      <c r="U8" s="626"/>
      <c r="V8" s="626"/>
      <c r="W8" s="626"/>
      <c r="X8" s="626"/>
      <c r="Y8" s="627"/>
      <c r="Z8" s="685">
        <v>0.1</v>
      </c>
      <c r="AA8" s="685"/>
      <c r="AB8" s="685"/>
      <c r="AC8" s="685"/>
      <c r="AD8" s="686">
        <v>513608</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3274619</v>
      </c>
      <c r="BH8" s="626"/>
      <c r="BI8" s="626"/>
      <c r="BJ8" s="626"/>
      <c r="BK8" s="626"/>
      <c r="BL8" s="626"/>
      <c r="BM8" s="626"/>
      <c r="BN8" s="627"/>
      <c r="BO8" s="685">
        <v>1</v>
      </c>
      <c r="BP8" s="685"/>
      <c r="BQ8" s="685"/>
      <c r="BR8" s="685"/>
      <c r="BS8" s="631" t="s">
        <v>238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415137899</v>
      </c>
      <c r="CS8" s="626"/>
      <c r="CT8" s="626"/>
      <c r="CU8" s="626"/>
      <c r="CV8" s="626"/>
      <c r="CW8" s="626"/>
      <c r="CX8" s="626"/>
      <c r="CY8" s="627"/>
      <c r="CZ8" s="685">
        <v>42.4</v>
      </c>
      <c r="DA8" s="685"/>
      <c r="DB8" s="685"/>
      <c r="DC8" s="685"/>
      <c r="DD8" s="631">
        <v>6765772</v>
      </c>
      <c r="DE8" s="626"/>
      <c r="DF8" s="626"/>
      <c r="DG8" s="626"/>
      <c r="DH8" s="626"/>
      <c r="DI8" s="626"/>
      <c r="DJ8" s="626"/>
      <c r="DK8" s="626"/>
      <c r="DL8" s="626"/>
      <c r="DM8" s="626"/>
      <c r="DN8" s="626"/>
      <c r="DO8" s="626"/>
      <c r="DP8" s="627"/>
      <c r="DQ8" s="631">
        <v>180079343</v>
      </c>
      <c r="DR8" s="626"/>
      <c r="DS8" s="626"/>
      <c r="DT8" s="626"/>
      <c r="DU8" s="626"/>
      <c r="DV8" s="626"/>
      <c r="DW8" s="626"/>
      <c r="DX8" s="626"/>
      <c r="DY8" s="626"/>
      <c r="DZ8" s="626"/>
      <c r="EA8" s="626"/>
      <c r="EB8" s="626"/>
      <c r="EC8" s="666"/>
    </row>
    <row r="9" spans="2:143" ht="11.25" customHeight="1" x14ac:dyDescent="0.2">
      <c r="B9" s="620" t="s">
        <v>240</v>
      </c>
      <c r="C9" s="621"/>
      <c r="D9" s="621"/>
      <c r="E9" s="621"/>
      <c r="F9" s="621"/>
      <c r="G9" s="621"/>
      <c r="H9" s="621"/>
      <c r="I9" s="621"/>
      <c r="J9" s="621"/>
      <c r="K9" s="621"/>
      <c r="L9" s="621"/>
      <c r="M9" s="621"/>
      <c r="N9" s="621"/>
      <c r="O9" s="621"/>
      <c r="P9" s="621"/>
      <c r="Q9" s="622"/>
      <c r="R9" s="623">
        <v>443549</v>
      </c>
      <c r="S9" s="626"/>
      <c r="T9" s="626"/>
      <c r="U9" s="626"/>
      <c r="V9" s="626"/>
      <c r="W9" s="626"/>
      <c r="X9" s="626"/>
      <c r="Y9" s="627"/>
      <c r="Z9" s="685">
        <v>0</v>
      </c>
      <c r="AA9" s="685"/>
      <c r="AB9" s="685"/>
      <c r="AC9" s="685"/>
      <c r="AD9" s="686">
        <v>443549</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130318118</v>
      </c>
      <c r="BH9" s="626"/>
      <c r="BI9" s="626"/>
      <c r="BJ9" s="626"/>
      <c r="BK9" s="626"/>
      <c r="BL9" s="626"/>
      <c r="BM9" s="626"/>
      <c r="BN9" s="627"/>
      <c r="BO9" s="685">
        <v>40</v>
      </c>
      <c r="BP9" s="685"/>
      <c r="BQ9" s="685"/>
      <c r="BR9" s="685"/>
      <c r="BS9" s="631" t="s">
        <v>127</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51623290</v>
      </c>
      <c r="CS9" s="626"/>
      <c r="CT9" s="626"/>
      <c r="CU9" s="626"/>
      <c r="CV9" s="626"/>
      <c r="CW9" s="626"/>
      <c r="CX9" s="626"/>
      <c r="CY9" s="627"/>
      <c r="CZ9" s="685">
        <v>5.3</v>
      </c>
      <c r="DA9" s="685"/>
      <c r="DB9" s="685"/>
      <c r="DC9" s="685"/>
      <c r="DD9" s="631">
        <v>4998041</v>
      </c>
      <c r="DE9" s="626"/>
      <c r="DF9" s="626"/>
      <c r="DG9" s="626"/>
      <c r="DH9" s="626"/>
      <c r="DI9" s="626"/>
      <c r="DJ9" s="626"/>
      <c r="DK9" s="626"/>
      <c r="DL9" s="626"/>
      <c r="DM9" s="626"/>
      <c r="DN9" s="626"/>
      <c r="DO9" s="626"/>
      <c r="DP9" s="627"/>
      <c r="DQ9" s="631">
        <v>30705284</v>
      </c>
      <c r="DR9" s="626"/>
      <c r="DS9" s="626"/>
      <c r="DT9" s="626"/>
      <c r="DU9" s="626"/>
      <c r="DV9" s="626"/>
      <c r="DW9" s="626"/>
      <c r="DX9" s="626"/>
      <c r="DY9" s="626"/>
      <c r="DZ9" s="626"/>
      <c r="EA9" s="626"/>
      <c r="EB9" s="626"/>
      <c r="EC9" s="666"/>
    </row>
    <row r="10" spans="2:143" ht="11.25" customHeight="1" x14ac:dyDescent="0.2">
      <c r="B10" s="620" t="s">
        <v>243</v>
      </c>
      <c r="C10" s="621"/>
      <c r="D10" s="621"/>
      <c r="E10" s="621"/>
      <c r="F10" s="621"/>
      <c r="G10" s="621"/>
      <c r="H10" s="621"/>
      <c r="I10" s="621"/>
      <c r="J10" s="621"/>
      <c r="K10" s="621"/>
      <c r="L10" s="621"/>
      <c r="M10" s="621"/>
      <c r="N10" s="621"/>
      <c r="O10" s="621"/>
      <c r="P10" s="621"/>
      <c r="Q10" s="622"/>
      <c r="R10" s="623">
        <v>313218</v>
      </c>
      <c r="S10" s="626"/>
      <c r="T10" s="626"/>
      <c r="U10" s="626"/>
      <c r="V10" s="626"/>
      <c r="W10" s="626"/>
      <c r="X10" s="626"/>
      <c r="Y10" s="627"/>
      <c r="Z10" s="685">
        <v>0</v>
      </c>
      <c r="AA10" s="685"/>
      <c r="AB10" s="685"/>
      <c r="AC10" s="685"/>
      <c r="AD10" s="686">
        <v>313218</v>
      </c>
      <c r="AE10" s="686"/>
      <c r="AF10" s="686"/>
      <c r="AG10" s="686"/>
      <c r="AH10" s="686"/>
      <c r="AI10" s="686"/>
      <c r="AJ10" s="686"/>
      <c r="AK10" s="686"/>
      <c r="AL10" s="628">
        <v>0.1</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6995288</v>
      </c>
      <c r="BH10" s="626"/>
      <c r="BI10" s="626"/>
      <c r="BJ10" s="626"/>
      <c r="BK10" s="626"/>
      <c r="BL10" s="626"/>
      <c r="BM10" s="626"/>
      <c r="BN10" s="627"/>
      <c r="BO10" s="685">
        <v>2.1</v>
      </c>
      <c r="BP10" s="685"/>
      <c r="BQ10" s="685"/>
      <c r="BR10" s="685"/>
      <c r="BS10" s="631" t="s">
        <v>232</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607690</v>
      </c>
      <c r="CS10" s="626"/>
      <c r="CT10" s="626"/>
      <c r="CU10" s="626"/>
      <c r="CV10" s="626"/>
      <c r="CW10" s="626"/>
      <c r="CX10" s="626"/>
      <c r="CY10" s="627"/>
      <c r="CZ10" s="685">
        <v>0.1</v>
      </c>
      <c r="DA10" s="685"/>
      <c r="DB10" s="685"/>
      <c r="DC10" s="685"/>
      <c r="DD10" s="631" t="s">
        <v>238</v>
      </c>
      <c r="DE10" s="626"/>
      <c r="DF10" s="626"/>
      <c r="DG10" s="626"/>
      <c r="DH10" s="626"/>
      <c r="DI10" s="626"/>
      <c r="DJ10" s="626"/>
      <c r="DK10" s="626"/>
      <c r="DL10" s="626"/>
      <c r="DM10" s="626"/>
      <c r="DN10" s="626"/>
      <c r="DO10" s="626"/>
      <c r="DP10" s="627"/>
      <c r="DQ10" s="631">
        <v>523662</v>
      </c>
      <c r="DR10" s="626"/>
      <c r="DS10" s="626"/>
      <c r="DT10" s="626"/>
      <c r="DU10" s="626"/>
      <c r="DV10" s="626"/>
      <c r="DW10" s="626"/>
      <c r="DX10" s="626"/>
      <c r="DY10" s="626"/>
      <c r="DZ10" s="626"/>
      <c r="EA10" s="626"/>
      <c r="EB10" s="626"/>
      <c r="EC10" s="666"/>
    </row>
    <row r="11" spans="2:143" ht="11.25" customHeight="1" x14ac:dyDescent="0.2">
      <c r="B11" s="620" t="s">
        <v>246</v>
      </c>
      <c r="C11" s="621"/>
      <c r="D11" s="621"/>
      <c r="E11" s="621"/>
      <c r="F11" s="621"/>
      <c r="G11" s="621"/>
      <c r="H11" s="621"/>
      <c r="I11" s="621"/>
      <c r="J11" s="621"/>
      <c r="K11" s="621"/>
      <c r="L11" s="621"/>
      <c r="M11" s="621"/>
      <c r="N11" s="621"/>
      <c r="O11" s="621"/>
      <c r="P11" s="621"/>
      <c r="Q11" s="622"/>
      <c r="R11" s="623">
        <v>3367705</v>
      </c>
      <c r="S11" s="626"/>
      <c r="T11" s="626"/>
      <c r="U11" s="626"/>
      <c r="V11" s="626"/>
      <c r="W11" s="626"/>
      <c r="X11" s="626"/>
      <c r="Y11" s="627"/>
      <c r="Z11" s="685">
        <v>0.3</v>
      </c>
      <c r="AA11" s="685"/>
      <c r="AB11" s="685"/>
      <c r="AC11" s="685"/>
      <c r="AD11" s="686">
        <v>3367705</v>
      </c>
      <c r="AE11" s="686"/>
      <c r="AF11" s="686"/>
      <c r="AG11" s="686"/>
      <c r="AH11" s="686"/>
      <c r="AI11" s="686"/>
      <c r="AJ11" s="686"/>
      <c r="AK11" s="686"/>
      <c r="AL11" s="628">
        <v>0.7</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22610831</v>
      </c>
      <c r="BH11" s="626"/>
      <c r="BI11" s="626"/>
      <c r="BJ11" s="626"/>
      <c r="BK11" s="626"/>
      <c r="BL11" s="626"/>
      <c r="BM11" s="626"/>
      <c r="BN11" s="627"/>
      <c r="BO11" s="685">
        <v>6.9</v>
      </c>
      <c r="BP11" s="685"/>
      <c r="BQ11" s="685"/>
      <c r="BR11" s="685"/>
      <c r="BS11" s="631">
        <v>3415613</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733187</v>
      </c>
      <c r="CS11" s="626"/>
      <c r="CT11" s="626"/>
      <c r="CU11" s="626"/>
      <c r="CV11" s="626"/>
      <c r="CW11" s="626"/>
      <c r="CX11" s="626"/>
      <c r="CY11" s="627"/>
      <c r="CZ11" s="685">
        <v>0.1</v>
      </c>
      <c r="DA11" s="685"/>
      <c r="DB11" s="685"/>
      <c r="DC11" s="685"/>
      <c r="DD11" s="631">
        <v>12102</v>
      </c>
      <c r="DE11" s="626"/>
      <c r="DF11" s="626"/>
      <c r="DG11" s="626"/>
      <c r="DH11" s="626"/>
      <c r="DI11" s="626"/>
      <c r="DJ11" s="626"/>
      <c r="DK11" s="626"/>
      <c r="DL11" s="626"/>
      <c r="DM11" s="626"/>
      <c r="DN11" s="626"/>
      <c r="DO11" s="626"/>
      <c r="DP11" s="627"/>
      <c r="DQ11" s="631">
        <v>669149</v>
      </c>
      <c r="DR11" s="626"/>
      <c r="DS11" s="626"/>
      <c r="DT11" s="626"/>
      <c r="DU11" s="626"/>
      <c r="DV11" s="626"/>
      <c r="DW11" s="626"/>
      <c r="DX11" s="626"/>
      <c r="DY11" s="626"/>
      <c r="DZ11" s="626"/>
      <c r="EA11" s="626"/>
      <c r="EB11" s="626"/>
      <c r="EC11" s="666"/>
    </row>
    <row r="12" spans="2:143" ht="11.25" customHeight="1" x14ac:dyDescent="0.2">
      <c r="B12" s="620" t="s">
        <v>249</v>
      </c>
      <c r="C12" s="621"/>
      <c r="D12" s="621"/>
      <c r="E12" s="621"/>
      <c r="F12" s="621"/>
      <c r="G12" s="621"/>
      <c r="H12" s="621"/>
      <c r="I12" s="621"/>
      <c r="J12" s="621"/>
      <c r="K12" s="621"/>
      <c r="L12" s="621"/>
      <c r="M12" s="621"/>
      <c r="N12" s="621"/>
      <c r="O12" s="621"/>
      <c r="P12" s="621"/>
      <c r="Q12" s="622"/>
      <c r="R12" s="623">
        <v>39611286</v>
      </c>
      <c r="S12" s="626"/>
      <c r="T12" s="626"/>
      <c r="U12" s="626"/>
      <c r="V12" s="626"/>
      <c r="W12" s="626"/>
      <c r="X12" s="626"/>
      <c r="Y12" s="627"/>
      <c r="Z12" s="685">
        <v>4</v>
      </c>
      <c r="AA12" s="685"/>
      <c r="AB12" s="685"/>
      <c r="AC12" s="685"/>
      <c r="AD12" s="686">
        <v>39611286</v>
      </c>
      <c r="AE12" s="686"/>
      <c r="AF12" s="686"/>
      <c r="AG12" s="686"/>
      <c r="AH12" s="686"/>
      <c r="AI12" s="686"/>
      <c r="AJ12" s="686"/>
      <c r="AK12" s="686"/>
      <c r="AL12" s="628">
        <v>8.6</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112542255</v>
      </c>
      <c r="BH12" s="626"/>
      <c r="BI12" s="626"/>
      <c r="BJ12" s="626"/>
      <c r="BK12" s="626"/>
      <c r="BL12" s="626"/>
      <c r="BM12" s="626"/>
      <c r="BN12" s="627"/>
      <c r="BO12" s="685">
        <v>34.5</v>
      </c>
      <c r="BP12" s="685"/>
      <c r="BQ12" s="685"/>
      <c r="BR12" s="685"/>
      <c r="BS12" s="631" t="s">
        <v>232</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66585432</v>
      </c>
      <c r="CS12" s="626"/>
      <c r="CT12" s="626"/>
      <c r="CU12" s="626"/>
      <c r="CV12" s="626"/>
      <c r="CW12" s="626"/>
      <c r="CX12" s="626"/>
      <c r="CY12" s="627"/>
      <c r="CZ12" s="685">
        <v>6.8</v>
      </c>
      <c r="DA12" s="685"/>
      <c r="DB12" s="685"/>
      <c r="DC12" s="685"/>
      <c r="DD12" s="631">
        <v>135576</v>
      </c>
      <c r="DE12" s="626"/>
      <c r="DF12" s="626"/>
      <c r="DG12" s="626"/>
      <c r="DH12" s="626"/>
      <c r="DI12" s="626"/>
      <c r="DJ12" s="626"/>
      <c r="DK12" s="626"/>
      <c r="DL12" s="626"/>
      <c r="DM12" s="626"/>
      <c r="DN12" s="626"/>
      <c r="DO12" s="626"/>
      <c r="DP12" s="627"/>
      <c r="DQ12" s="631">
        <v>6112274</v>
      </c>
      <c r="DR12" s="626"/>
      <c r="DS12" s="626"/>
      <c r="DT12" s="626"/>
      <c r="DU12" s="626"/>
      <c r="DV12" s="626"/>
      <c r="DW12" s="626"/>
      <c r="DX12" s="626"/>
      <c r="DY12" s="626"/>
      <c r="DZ12" s="626"/>
      <c r="EA12" s="626"/>
      <c r="EB12" s="626"/>
      <c r="EC12" s="666"/>
    </row>
    <row r="13" spans="2:143" ht="11.25" customHeight="1" x14ac:dyDescent="0.2">
      <c r="B13" s="620" t="s">
        <v>252</v>
      </c>
      <c r="C13" s="621"/>
      <c r="D13" s="621"/>
      <c r="E13" s="621"/>
      <c r="F13" s="621"/>
      <c r="G13" s="621"/>
      <c r="H13" s="621"/>
      <c r="I13" s="621"/>
      <c r="J13" s="621"/>
      <c r="K13" s="621"/>
      <c r="L13" s="621"/>
      <c r="M13" s="621"/>
      <c r="N13" s="621"/>
      <c r="O13" s="621"/>
      <c r="P13" s="621"/>
      <c r="Q13" s="622"/>
      <c r="R13" s="623">
        <v>85076</v>
      </c>
      <c r="S13" s="626"/>
      <c r="T13" s="626"/>
      <c r="U13" s="626"/>
      <c r="V13" s="626"/>
      <c r="W13" s="626"/>
      <c r="X13" s="626"/>
      <c r="Y13" s="627"/>
      <c r="Z13" s="685">
        <v>0</v>
      </c>
      <c r="AA13" s="685"/>
      <c r="AB13" s="685"/>
      <c r="AC13" s="685"/>
      <c r="AD13" s="686">
        <v>85076</v>
      </c>
      <c r="AE13" s="686"/>
      <c r="AF13" s="686"/>
      <c r="AG13" s="686"/>
      <c r="AH13" s="686"/>
      <c r="AI13" s="686"/>
      <c r="AJ13" s="686"/>
      <c r="AK13" s="686"/>
      <c r="AL13" s="628">
        <v>0</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112162824</v>
      </c>
      <c r="BH13" s="626"/>
      <c r="BI13" s="626"/>
      <c r="BJ13" s="626"/>
      <c r="BK13" s="626"/>
      <c r="BL13" s="626"/>
      <c r="BM13" s="626"/>
      <c r="BN13" s="627"/>
      <c r="BO13" s="685">
        <v>34.4</v>
      </c>
      <c r="BP13" s="685"/>
      <c r="BQ13" s="685"/>
      <c r="BR13" s="685"/>
      <c r="BS13" s="631" t="s">
        <v>232</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130222340</v>
      </c>
      <c r="CS13" s="626"/>
      <c r="CT13" s="626"/>
      <c r="CU13" s="626"/>
      <c r="CV13" s="626"/>
      <c r="CW13" s="626"/>
      <c r="CX13" s="626"/>
      <c r="CY13" s="627"/>
      <c r="CZ13" s="685">
        <v>13.3</v>
      </c>
      <c r="DA13" s="685"/>
      <c r="DB13" s="685"/>
      <c r="DC13" s="685"/>
      <c r="DD13" s="631">
        <v>61536434</v>
      </c>
      <c r="DE13" s="626"/>
      <c r="DF13" s="626"/>
      <c r="DG13" s="626"/>
      <c r="DH13" s="626"/>
      <c r="DI13" s="626"/>
      <c r="DJ13" s="626"/>
      <c r="DK13" s="626"/>
      <c r="DL13" s="626"/>
      <c r="DM13" s="626"/>
      <c r="DN13" s="626"/>
      <c r="DO13" s="626"/>
      <c r="DP13" s="627"/>
      <c r="DQ13" s="631">
        <v>85083999</v>
      </c>
      <c r="DR13" s="626"/>
      <c r="DS13" s="626"/>
      <c r="DT13" s="626"/>
      <c r="DU13" s="626"/>
      <c r="DV13" s="626"/>
      <c r="DW13" s="626"/>
      <c r="DX13" s="626"/>
      <c r="DY13" s="626"/>
      <c r="DZ13" s="626"/>
      <c r="EA13" s="626"/>
      <c r="EB13" s="626"/>
      <c r="EC13" s="666"/>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238</v>
      </c>
      <c r="S14" s="626"/>
      <c r="T14" s="626"/>
      <c r="U14" s="626"/>
      <c r="V14" s="626"/>
      <c r="W14" s="626"/>
      <c r="X14" s="626"/>
      <c r="Y14" s="627"/>
      <c r="Z14" s="685" t="s">
        <v>232</v>
      </c>
      <c r="AA14" s="685"/>
      <c r="AB14" s="685"/>
      <c r="AC14" s="685"/>
      <c r="AD14" s="686" t="s">
        <v>232</v>
      </c>
      <c r="AE14" s="686"/>
      <c r="AF14" s="686"/>
      <c r="AG14" s="686"/>
      <c r="AH14" s="686"/>
      <c r="AI14" s="686"/>
      <c r="AJ14" s="686"/>
      <c r="AK14" s="686"/>
      <c r="AL14" s="628" t="s">
        <v>127</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2223719</v>
      </c>
      <c r="BH14" s="626"/>
      <c r="BI14" s="626"/>
      <c r="BJ14" s="626"/>
      <c r="BK14" s="626"/>
      <c r="BL14" s="626"/>
      <c r="BM14" s="626"/>
      <c r="BN14" s="627"/>
      <c r="BO14" s="685">
        <v>0.7</v>
      </c>
      <c r="BP14" s="685"/>
      <c r="BQ14" s="685"/>
      <c r="BR14" s="685"/>
      <c r="BS14" s="631" t="s">
        <v>232</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19163721</v>
      </c>
      <c r="CS14" s="626"/>
      <c r="CT14" s="626"/>
      <c r="CU14" s="626"/>
      <c r="CV14" s="626"/>
      <c r="CW14" s="626"/>
      <c r="CX14" s="626"/>
      <c r="CY14" s="627"/>
      <c r="CZ14" s="685">
        <v>2</v>
      </c>
      <c r="DA14" s="685"/>
      <c r="DB14" s="685"/>
      <c r="DC14" s="685"/>
      <c r="DD14" s="631">
        <v>2326335</v>
      </c>
      <c r="DE14" s="626"/>
      <c r="DF14" s="626"/>
      <c r="DG14" s="626"/>
      <c r="DH14" s="626"/>
      <c r="DI14" s="626"/>
      <c r="DJ14" s="626"/>
      <c r="DK14" s="626"/>
      <c r="DL14" s="626"/>
      <c r="DM14" s="626"/>
      <c r="DN14" s="626"/>
      <c r="DO14" s="626"/>
      <c r="DP14" s="627"/>
      <c r="DQ14" s="631">
        <v>18565966</v>
      </c>
      <c r="DR14" s="626"/>
      <c r="DS14" s="626"/>
      <c r="DT14" s="626"/>
      <c r="DU14" s="626"/>
      <c r="DV14" s="626"/>
      <c r="DW14" s="626"/>
      <c r="DX14" s="626"/>
      <c r="DY14" s="626"/>
      <c r="DZ14" s="626"/>
      <c r="EA14" s="626"/>
      <c r="EB14" s="626"/>
      <c r="EC14" s="666"/>
    </row>
    <row r="15" spans="2:143" ht="11.25" customHeight="1" x14ac:dyDescent="0.2">
      <c r="B15" s="620" t="s">
        <v>258</v>
      </c>
      <c r="C15" s="621"/>
      <c r="D15" s="621"/>
      <c r="E15" s="621"/>
      <c r="F15" s="621"/>
      <c r="G15" s="621"/>
      <c r="H15" s="621"/>
      <c r="I15" s="621"/>
      <c r="J15" s="621"/>
      <c r="K15" s="621"/>
      <c r="L15" s="621"/>
      <c r="M15" s="621"/>
      <c r="N15" s="621"/>
      <c r="O15" s="621"/>
      <c r="P15" s="621"/>
      <c r="Q15" s="622"/>
      <c r="R15" s="623">
        <v>1147947</v>
      </c>
      <c r="S15" s="626"/>
      <c r="T15" s="626"/>
      <c r="U15" s="626"/>
      <c r="V15" s="626"/>
      <c r="W15" s="626"/>
      <c r="X15" s="626"/>
      <c r="Y15" s="627"/>
      <c r="Z15" s="685">
        <v>0.1</v>
      </c>
      <c r="AA15" s="685"/>
      <c r="AB15" s="685"/>
      <c r="AC15" s="685"/>
      <c r="AD15" s="686">
        <v>1147947</v>
      </c>
      <c r="AE15" s="686"/>
      <c r="AF15" s="686"/>
      <c r="AG15" s="686"/>
      <c r="AH15" s="686"/>
      <c r="AI15" s="686"/>
      <c r="AJ15" s="686"/>
      <c r="AK15" s="686"/>
      <c r="AL15" s="628">
        <v>0.2</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14709688</v>
      </c>
      <c r="BH15" s="626"/>
      <c r="BI15" s="626"/>
      <c r="BJ15" s="626"/>
      <c r="BK15" s="626"/>
      <c r="BL15" s="626"/>
      <c r="BM15" s="626"/>
      <c r="BN15" s="627"/>
      <c r="BO15" s="685">
        <v>4.5</v>
      </c>
      <c r="BP15" s="685"/>
      <c r="BQ15" s="685"/>
      <c r="BR15" s="685"/>
      <c r="BS15" s="631" t="s">
        <v>238</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155280172</v>
      </c>
      <c r="CS15" s="626"/>
      <c r="CT15" s="626"/>
      <c r="CU15" s="626"/>
      <c r="CV15" s="626"/>
      <c r="CW15" s="626"/>
      <c r="CX15" s="626"/>
      <c r="CY15" s="627"/>
      <c r="CZ15" s="685">
        <v>15.9</v>
      </c>
      <c r="DA15" s="685"/>
      <c r="DB15" s="685"/>
      <c r="DC15" s="685"/>
      <c r="DD15" s="631">
        <v>28613302</v>
      </c>
      <c r="DE15" s="626"/>
      <c r="DF15" s="626"/>
      <c r="DG15" s="626"/>
      <c r="DH15" s="626"/>
      <c r="DI15" s="626"/>
      <c r="DJ15" s="626"/>
      <c r="DK15" s="626"/>
      <c r="DL15" s="626"/>
      <c r="DM15" s="626"/>
      <c r="DN15" s="626"/>
      <c r="DO15" s="626"/>
      <c r="DP15" s="627"/>
      <c r="DQ15" s="631">
        <v>118306073</v>
      </c>
      <c r="DR15" s="626"/>
      <c r="DS15" s="626"/>
      <c r="DT15" s="626"/>
      <c r="DU15" s="626"/>
      <c r="DV15" s="626"/>
      <c r="DW15" s="626"/>
      <c r="DX15" s="626"/>
      <c r="DY15" s="626"/>
      <c r="DZ15" s="626"/>
      <c r="EA15" s="626"/>
      <c r="EB15" s="626"/>
      <c r="EC15" s="666"/>
    </row>
    <row r="16" spans="2:143" ht="11.25" customHeight="1" x14ac:dyDescent="0.2">
      <c r="B16" s="620" t="s">
        <v>261</v>
      </c>
      <c r="C16" s="621"/>
      <c r="D16" s="621"/>
      <c r="E16" s="621"/>
      <c r="F16" s="621"/>
      <c r="G16" s="621"/>
      <c r="H16" s="621"/>
      <c r="I16" s="621"/>
      <c r="J16" s="621"/>
      <c r="K16" s="621"/>
      <c r="L16" s="621"/>
      <c r="M16" s="621"/>
      <c r="N16" s="621"/>
      <c r="O16" s="621"/>
      <c r="P16" s="621"/>
      <c r="Q16" s="622"/>
      <c r="R16" s="623">
        <v>7746001</v>
      </c>
      <c r="S16" s="626"/>
      <c r="T16" s="626"/>
      <c r="U16" s="626"/>
      <c r="V16" s="626"/>
      <c r="W16" s="626"/>
      <c r="X16" s="626"/>
      <c r="Y16" s="627"/>
      <c r="Z16" s="685">
        <v>0.8</v>
      </c>
      <c r="AA16" s="685"/>
      <c r="AB16" s="685"/>
      <c r="AC16" s="685"/>
      <c r="AD16" s="686">
        <v>7746001</v>
      </c>
      <c r="AE16" s="686"/>
      <c r="AF16" s="686"/>
      <c r="AG16" s="686"/>
      <c r="AH16" s="686"/>
      <c r="AI16" s="686"/>
      <c r="AJ16" s="686"/>
      <c r="AK16" s="686"/>
      <c r="AL16" s="628">
        <v>1.7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238</v>
      </c>
      <c r="BH16" s="626"/>
      <c r="BI16" s="626"/>
      <c r="BJ16" s="626"/>
      <c r="BK16" s="626"/>
      <c r="BL16" s="626"/>
      <c r="BM16" s="626"/>
      <c r="BN16" s="627"/>
      <c r="BO16" s="685" t="s">
        <v>232</v>
      </c>
      <c r="BP16" s="685"/>
      <c r="BQ16" s="685"/>
      <c r="BR16" s="685"/>
      <c r="BS16" s="631" t="s">
        <v>238</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1381224</v>
      </c>
      <c r="CS16" s="626"/>
      <c r="CT16" s="626"/>
      <c r="CU16" s="626"/>
      <c r="CV16" s="626"/>
      <c r="CW16" s="626"/>
      <c r="CX16" s="626"/>
      <c r="CY16" s="627"/>
      <c r="CZ16" s="685">
        <v>0.1</v>
      </c>
      <c r="DA16" s="685"/>
      <c r="DB16" s="685"/>
      <c r="DC16" s="685"/>
      <c r="DD16" s="631" t="s">
        <v>232</v>
      </c>
      <c r="DE16" s="626"/>
      <c r="DF16" s="626"/>
      <c r="DG16" s="626"/>
      <c r="DH16" s="626"/>
      <c r="DI16" s="626"/>
      <c r="DJ16" s="626"/>
      <c r="DK16" s="626"/>
      <c r="DL16" s="626"/>
      <c r="DM16" s="626"/>
      <c r="DN16" s="626"/>
      <c r="DO16" s="626"/>
      <c r="DP16" s="627"/>
      <c r="DQ16" s="631">
        <v>51272</v>
      </c>
      <c r="DR16" s="626"/>
      <c r="DS16" s="626"/>
      <c r="DT16" s="626"/>
      <c r="DU16" s="626"/>
      <c r="DV16" s="626"/>
      <c r="DW16" s="626"/>
      <c r="DX16" s="626"/>
      <c r="DY16" s="626"/>
      <c r="DZ16" s="626"/>
      <c r="EA16" s="626"/>
      <c r="EB16" s="626"/>
      <c r="EC16" s="666"/>
    </row>
    <row r="17" spans="2:133" ht="11.25" customHeight="1" x14ac:dyDescent="0.2">
      <c r="B17" s="620" t="s">
        <v>264</v>
      </c>
      <c r="C17" s="621"/>
      <c r="D17" s="621"/>
      <c r="E17" s="621"/>
      <c r="F17" s="621"/>
      <c r="G17" s="621"/>
      <c r="H17" s="621"/>
      <c r="I17" s="621"/>
      <c r="J17" s="621"/>
      <c r="K17" s="621"/>
      <c r="L17" s="621"/>
      <c r="M17" s="621"/>
      <c r="N17" s="621"/>
      <c r="O17" s="621"/>
      <c r="P17" s="621"/>
      <c r="Q17" s="622"/>
      <c r="R17" s="623">
        <v>1672987</v>
      </c>
      <c r="S17" s="626"/>
      <c r="T17" s="626"/>
      <c r="U17" s="626"/>
      <c r="V17" s="626"/>
      <c r="W17" s="626"/>
      <c r="X17" s="626"/>
      <c r="Y17" s="627"/>
      <c r="Z17" s="685">
        <v>0.2</v>
      </c>
      <c r="AA17" s="685"/>
      <c r="AB17" s="685"/>
      <c r="AC17" s="685"/>
      <c r="AD17" s="686">
        <v>1672987</v>
      </c>
      <c r="AE17" s="686"/>
      <c r="AF17" s="686"/>
      <c r="AG17" s="686"/>
      <c r="AH17" s="686"/>
      <c r="AI17" s="686"/>
      <c r="AJ17" s="686"/>
      <c r="AK17" s="686"/>
      <c r="AL17" s="628">
        <v>0.4</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232</v>
      </c>
      <c r="BH17" s="626"/>
      <c r="BI17" s="626"/>
      <c r="BJ17" s="626"/>
      <c r="BK17" s="626"/>
      <c r="BL17" s="626"/>
      <c r="BM17" s="626"/>
      <c r="BN17" s="627"/>
      <c r="BO17" s="685" t="s">
        <v>232</v>
      </c>
      <c r="BP17" s="685"/>
      <c r="BQ17" s="685"/>
      <c r="BR17" s="685"/>
      <c r="BS17" s="631" t="s">
        <v>232</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84798825</v>
      </c>
      <c r="CS17" s="626"/>
      <c r="CT17" s="626"/>
      <c r="CU17" s="626"/>
      <c r="CV17" s="626"/>
      <c r="CW17" s="626"/>
      <c r="CX17" s="626"/>
      <c r="CY17" s="627"/>
      <c r="CZ17" s="685">
        <v>8.6999999999999993</v>
      </c>
      <c r="DA17" s="685"/>
      <c r="DB17" s="685"/>
      <c r="DC17" s="685"/>
      <c r="DD17" s="631" t="s">
        <v>232</v>
      </c>
      <c r="DE17" s="626"/>
      <c r="DF17" s="626"/>
      <c r="DG17" s="626"/>
      <c r="DH17" s="626"/>
      <c r="DI17" s="626"/>
      <c r="DJ17" s="626"/>
      <c r="DK17" s="626"/>
      <c r="DL17" s="626"/>
      <c r="DM17" s="626"/>
      <c r="DN17" s="626"/>
      <c r="DO17" s="626"/>
      <c r="DP17" s="627"/>
      <c r="DQ17" s="631">
        <v>81238043</v>
      </c>
      <c r="DR17" s="626"/>
      <c r="DS17" s="626"/>
      <c r="DT17" s="626"/>
      <c r="DU17" s="626"/>
      <c r="DV17" s="626"/>
      <c r="DW17" s="626"/>
      <c r="DX17" s="626"/>
      <c r="DY17" s="626"/>
      <c r="DZ17" s="626"/>
      <c r="EA17" s="626"/>
      <c r="EB17" s="626"/>
      <c r="EC17" s="666"/>
    </row>
    <row r="18" spans="2:133" ht="11.25" customHeight="1" x14ac:dyDescent="0.2">
      <c r="B18" s="620" t="s">
        <v>267</v>
      </c>
      <c r="C18" s="621"/>
      <c r="D18" s="621"/>
      <c r="E18" s="621"/>
      <c r="F18" s="621"/>
      <c r="G18" s="621"/>
      <c r="H18" s="621"/>
      <c r="I18" s="621"/>
      <c r="J18" s="621"/>
      <c r="K18" s="621"/>
      <c r="L18" s="621"/>
      <c r="M18" s="621"/>
      <c r="N18" s="621"/>
      <c r="O18" s="621"/>
      <c r="P18" s="621"/>
      <c r="Q18" s="622"/>
      <c r="R18" s="623">
        <v>104610644</v>
      </c>
      <c r="S18" s="626"/>
      <c r="T18" s="626"/>
      <c r="U18" s="626"/>
      <c r="V18" s="626"/>
      <c r="W18" s="626"/>
      <c r="X18" s="626"/>
      <c r="Y18" s="627"/>
      <c r="Z18" s="685">
        <v>10.6</v>
      </c>
      <c r="AA18" s="685"/>
      <c r="AB18" s="685"/>
      <c r="AC18" s="685"/>
      <c r="AD18" s="686">
        <v>100127972</v>
      </c>
      <c r="AE18" s="686"/>
      <c r="AF18" s="686"/>
      <c r="AG18" s="686"/>
      <c r="AH18" s="686"/>
      <c r="AI18" s="686"/>
      <c r="AJ18" s="686"/>
      <c r="AK18" s="686"/>
      <c r="AL18" s="628">
        <v>21.6</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232</v>
      </c>
      <c r="BH18" s="626"/>
      <c r="BI18" s="626"/>
      <c r="BJ18" s="626"/>
      <c r="BK18" s="626"/>
      <c r="BL18" s="626"/>
      <c r="BM18" s="626"/>
      <c r="BN18" s="627"/>
      <c r="BO18" s="685" t="s">
        <v>232</v>
      </c>
      <c r="BP18" s="685"/>
      <c r="BQ18" s="685"/>
      <c r="BR18" s="685"/>
      <c r="BS18" s="631" t="s">
        <v>232</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v>5878368</v>
      </c>
      <c r="CS18" s="626"/>
      <c r="CT18" s="626"/>
      <c r="CU18" s="626"/>
      <c r="CV18" s="626"/>
      <c r="CW18" s="626"/>
      <c r="CX18" s="626"/>
      <c r="CY18" s="627"/>
      <c r="CZ18" s="685">
        <v>0.6</v>
      </c>
      <c r="DA18" s="685"/>
      <c r="DB18" s="685"/>
      <c r="DC18" s="685"/>
      <c r="DD18" s="631">
        <v>233360</v>
      </c>
      <c r="DE18" s="626"/>
      <c r="DF18" s="626"/>
      <c r="DG18" s="626"/>
      <c r="DH18" s="626"/>
      <c r="DI18" s="626"/>
      <c r="DJ18" s="626"/>
      <c r="DK18" s="626"/>
      <c r="DL18" s="626"/>
      <c r="DM18" s="626"/>
      <c r="DN18" s="626"/>
      <c r="DO18" s="626"/>
      <c r="DP18" s="627"/>
      <c r="DQ18" s="631">
        <v>4360601</v>
      </c>
      <c r="DR18" s="626"/>
      <c r="DS18" s="626"/>
      <c r="DT18" s="626"/>
      <c r="DU18" s="626"/>
      <c r="DV18" s="626"/>
      <c r="DW18" s="626"/>
      <c r="DX18" s="626"/>
      <c r="DY18" s="626"/>
      <c r="DZ18" s="626"/>
      <c r="EA18" s="626"/>
      <c r="EB18" s="626"/>
      <c r="EC18" s="666"/>
    </row>
    <row r="19" spans="2:133" ht="11.25" customHeight="1" x14ac:dyDescent="0.2">
      <c r="B19" s="620" t="s">
        <v>270</v>
      </c>
      <c r="C19" s="621"/>
      <c r="D19" s="621"/>
      <c r="E19" s="621"/>
      <c r="F19" s="621"/>
      <c r="G19" s="621"/>
      <c r="H19" s="621"/>
      <c r="I19" s="621"/>
      <c r="J19" s="621"/>
      <c r="K19" s="621"/>
      <c r="L19" s="621"/>
      <c r="M19" s="621"/>
      <c r="N19" s="621"/>
      <c r="O19" s="621"/>
      <c r="P19" s="621"/>
      <c r="Q19" s="622"/>
      <c r="R19" s="623">
        <v>100127972</v>
      </c>
      <c r="S19" s="626"/>
      <c r="T19" s="626"/>
      <c r="U19" s="626"/>
      <c r="V19" s="626"/>
      <c r="W19" s="626"/>
      <c r="X19" s="626"/>
      <c r="Y19" s="627"/>
      <c r="Z19" s="685">
        <v>10.1</v>
      </c>
      <c r="AA19" s="685"/>
      <c r="AB19" s="685"/>
      <c r="AC19" s="685"/>
      <c r="AD19" s="686">
        <v>100127972</v>
      </c>
      <c r="AE19" s="686"/>
      <c r="AF19" s="686"/>
      <c r="AG19" s="686"/>
      <c r="AH19" s="686"/>
      <c r="AI19" s="686"/>
      <c r="AJ19" s="686"/>
      <c r="AK19" s="686"/>
      <c r="AL19" s="628">
        <v>21.6</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33190481</v>
      </c>
      <c r="BH19" s="626"/>
      <c r="BI19" s="626"/>
      <c r="BJ19" s="626"/>
      <c r="BK19" s="626"/>
      <c r="BL19" s="626"/>
      <c r="BM19" s="626"/>
      <c r="BN19" s="627"/>
      <c r="BO19" s="685">
        <v>10.199999999999999</v>
      </c>
      <c r="BP19" s="685"/>
      <c r="BQ19" s="685"/>
      <c r="BR19" s="685"/>
      <c r="BS19" s="631" t="s">
        <v>238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238</v>
      </c>
      <c r="CS19" s="626"/>
      <c r="CT19" s="626"/>
      <c r="CU19" s="626"/>
      <c r="CV19" s="626"/>
      <c r="CW19" s="626"/>
      <c r="CX19" s="626"/>
      <c r="CY19" s="627"/>
      <c r="CZ19" s="685" t="s">
        <v>238</v>
      </c>
      <c r="DA19" s="685"/>
      <c r="DB19" s="685"/>
      <c r="DC19" s="685"/>
      <c r="DD19" s="631" t="s">
        <v>238</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2">
      <c r="B20" s="620" t="s">
        <v>273</v>
      </c>
      <c r="C20" s="621"/>
      <c r="D20" s="621"/>
      <c r="E20" s="621"/>
      <c r="F20" s="621"/>
      <c r="G20" s="621"/>
      <c r="H20" s="621"/>
      <c r="I20" s="621"/>
      <c r="J20" s="621"/>
      <c r="K20" s="621"/>
      <c r="L20" s="621"/>
      <c r="M20" s="621"/>
      <c r="N20" s="621"/>
      <c r="O20" s="621"/>
      <c r="P20" s="621"/>
      <c r="Q20" s="622"/>
      <c r="R20" s="623">
        <v>4481972</v>
      </c>
      <c r="S20" s="626"/>
      <c r="T20" s="626"/>
      <c r="U20" s="626"/>
      <c r="V20" s="626"/>
      <c r="W20" s="626"/>
      <c r="X20" s="626"/>
      <c r="Y20" s="627"/>
      <c r="Z20" s="685">
        <v>0.5</v>
      </c>
      <c r="AA20" s="685"/>
      <c r="AB20" s="685"/>
      <c r="AC20" s="685"/>
      <c r="AD20" s="686" t="s">
        <v>127</v>
      </c>
      <c r="AE20" s="686"/>
      <c r="AF20" s="686"/>
      <c r="AG20" s="686"/>
      <c r="AH20" s="686"/>
      <c r="AI20" s="686"/>
      <c r="AJ20" s="686"/>
      <c r="AK20" s="686"/>
      <c r="AL20" s="628" t="s">
        <v>238</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33190481</v>
      </c>
      <c r="BH20" s="626"/>
      <c r="BI20" s="626"/>
      <c r="BJ20" s="626"/>
      <c r="BK20" s="626"/>
      <c r="BL20" s="626"/>
      <c r="BM20" s="626"/>
      <c r="BN20" s="627"/>
      <c r="BO20" s="685">
        <v>10.199999999999999</v>
      </c>
      <c r="BP20" s="685"/>
      <c r="BQ20" s="685"/>
      <c r="BR20" s="685"/>
      <c r="BS20" s="631" t="s">
        <v>232</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978964290</v>
      </c>
      <c r="CS20" s="626"/>
      <c r="CT20" s="626"/>
      <c r="CU20" s="626"/>
      <c r="CV20" s="626"/>
      <c r="CW20" s="626"/>
      <c r="CX20" s="626"/>
      <c r="CY20" s="627"/>
      <c r="CZ20" s="685">
        <v>100</v>
      </c>
      <c r="DA20" s="685"/>
      <c r="DB20" s="685"/>
      <c r="DC20" s="685"/>
      <c r="DD20" s="631">
        <v>107444550</v>
      </c>
      <c r="DE20" s="626"/>
      <c r="DF20" s="626"/>
      <c r="DG20" s="626"/>
      <c r="DH20" s="626"/>
      <c r="DI20" s="626"/>
      <c r="DJ20" s="626"/>
      <c r="DK20" s="626"/>
      <c r="DL20" s="626"/>
      <c r="DM20" s="626"/>
      <c r="DN20" s="626"/>
      <c r="DO20" s="626"/>
      <c r="DP20" s="627"/>
      <c r="DQ20" s="631">
        <v>563889691</v>
      </c>
      <c r="DR20" s="626"/>
      <c r="DS20" s="626"/>
      <c r="DT20" s="626"/>
      <c r="DU20" s="626"/>
      <c r="DV20" s="626"/>
      <c r="DW20" s="626"/>
      <c r="DX20" s="626"/>
      <c r="DY20" s="626"/>
      <c r="DZ20" s="626"/>
      <c r="EA20" s="626"/>
      <c r="EB20" s="626"/>
      <c r="EC20" s="666"/>
    </row>
    <row r="21" spans="2:133" ht="11.25" customHeight="1" x14ac:dyDescent="0.2">
      <c r="B21" s="620" t="s">
        <v>276</v>
      </c>
      <c r="C21" s="621"/>
      <c r="D21" s="621"/>
      <c r="E21" s="621"/>
      <c r="F21" s="621"/>
      <c r="G21" s="621"/>
      <c r="H21" s="621"/>
      <c r="I21" s="621"/>
      <c r="J21" s="621"/>
      <c r="K21" s="621"/>
      <c r="L21" s="621"/>
      <c r="M21" s="621"/>
      <c r="N21" s="621"/>
      <c r="O21" s="621"/>
      <c r="P21" s="621"/>
      <c r="Q21" s="622"/>
      <c r="R21" s="623">
        <v>700</v>
      </c>
      <c r="S21" s="626"/>
      <c r="T21" s="626"/>
      <c r="U21" s="626"/>
      <c r="V21" s="626"/>
      <c r="W21" s="626"/>
      <c r="X21" s="626"/>
      <c r="Y21" s="627"/>
      <c r="Z21" s="685">
        <v>0</v>
      </c>
      <c r="AA21" s="685"/>
      <c r="AB21" s="685"/>
      <c r="AC21" s="685"/>
      <c r="AD21" s="686" t="s">
        <v>238</v>
      </c>
      <c r="AE21" s="686"/>
      <c r="AF21" s="686"/>
      <c r="AG21" s="686"/>
      <c r="AH21" s="686"/>
      <c r="AI21" s="686"/>
      <c r="AJ21" s="686"/>
      <c r="AK21" s="686"/>
      <c r="AL21" s="628" t="s">
        <v>232</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408322</v>
      </c>
      <c r="BH21" s="626"/>
      <c r="BI21" s="626"/>
      <c r="BJ21" s="626"/>
      <c r="BK21" s="626"/>
      <c r="BL21" s="626"/>
      <c r="BM21" s="626"/>
      <c r="BN21" s="627"/>
      <c r="BO21" s="685">
        <v>0.1</v>
      </c>
      <c r="BP21" s="685"/>
      <c r="BQ21" s="685"/>
      <c r="BR21" s="685"/>
      <c r="BS21" s="631" t="s">
        <v>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278</v>
      </c>
      <c r="C22" s="621"/>
      <c r="D22" s="621"/>
      <c r="E22" s="621"/>
      <c r="F22" s="621"/>
      <c r="G22" s="621"/>
      <c r="H22" s="621"/>
      <c r="I22" s="621"/>
      <c r="J22" s="621"/>
      <c r="K22" s="621"/>
      <c r="L22" s="621"/>
      <c r="M22" s="621"/>
      <c r="N22" s="621"/>
      <c r="O22" s="621"/>
      <c r="P22" s="621"/>
      <c r="Q22" s="622"/>
      <c r="R22" s="623">
        <v>491180253</v>
      </c>
      <c r="S22" s="626"/>
      <c r="T22" s="626"/>
      <c r="U22" s="626"/>
      <c r="V22" s="626"/>
      <c r="W22" s="626"/>
      <c r="X22" s="626"/>
      <c r="Y22" s="627"/>
      <c r="Z22" s="685">
        <v>49.8</v>
      </c>
      <c r="AA22" s="685"/>
      <c r="AB22" s="685"/>
      <c r="AC22" s="685"/>
      <c r="AD22" s="686">
        <v>459216516</v>
      </c>
      <c r="AE22" s="686"/>
      <c r="AF22" s="686"/>
      <c r="AG22" s="686"/>
      <c r="AH22" s="686"/>
      <c r="AI22" s="686"/>
      <c r="AJ22" s="686"/>
      <c r="AK22" s="686"/>
      <c r="AL22" s="628">
        <v>99.2</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v>8716707</v>
      </c>
      <c r="BH22" s="626"/>
      <c r="BI22" s="626"/>
      <c r="BJ22" s="626"/>
      <c r="BK22" s="626"/>
      <c r="BL22" s="626"/>
      <c r="BM22" s="626"/>
      <c r="BN22" s="627"/>
      <c r="BO22" s="685">
        <v>2.7</v>
      </c>
      <c r="BP22" s="685"/>
      <c r="BQ22" s="685"/>
      <c r="BR22" s="685"/>
      <c r="BS22" s="631" t="s">
        <v>232</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281</v>
      </c>
      <c r="C23" s="621"/>
      <c r="D23" s="621"/>
      <c r="E23" s="621"/>
      <c r="F23" s="621"/>
      <c r="G23" s="621"/>
      <c r="H23" s="621"/>
      <c r="I23" s="621"/>
      <c r="J23" s="621"/>
      <c r="K23" s="621"/>
      <c r="L23" s="621"/>
      <c r="M23" s="621"/>
      <c r="N23" s="621"/>
      <c r="O23" s="621"/>
      <c r="P23" s="621"/>
      <c r="Q23" s="622"/>
      <c r="R23" s="623">
        <v>644605</v>
      </c>
      <c r="S23" s="626"/>
      <c r="T23" s="626"/>
      <c r="U23" s="626"/>
      <c r="V23" s="626"/>
      <c r="W23" s="626"/>
      <c r="X23" s="626"/>
      <c r="Y23" s="627"/>
      <c r="Z23" s="685">
        <v>0.1</v>
      </c>
      <c r="AA23" s="685"/>
      <c r="AB23" s="685"/>
      <c r="AC23" s="685"/>
      <c r="AD23" s="686">
        <v>644605</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24065452</v>
      </c>
      <c r="BH23" s="626"/>
      <c r="BI23" s="626"/>
      <c r="BJ23" s="626"/>
      <c r="BK23" s="626"/>
      <c r="BL23" s="626"/>
      <c r="BM23" s="626"/>
      <c r="BN23" s="627"/>
      <c r="BO23" s="685">
        <v>7.4</v>
      </c>
      <c r="BP23" s="685"/>
      <c r="BQ23" s="685"/>
      <c r="BR23" s="685"/>
      <c r="BS23" s="631" t="s">
        <v>232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0" t="s">
        <v>288</v>
      </c>
      <c r="C24" s="621"/>
      <c r="D24" s="621"/>
      <c r="E24" s="621"/>
      <c r="F24" s="621"/>
      <c r="G24" s="621"/>
      <c r="H24" s="621"/>
      <c r="I24" s="621"/>
      <c r="J24" s="621"/>
      <c r="K24" s="621"/>
      <c r="L24" s="621"/>
      <c r="M24" s="621"/>
      <c r="N24" s="621"/>
      <c r="O24" s="621"/>
      <c r="P24" s="621"/>
      <c r="Q24" s="622"/>
      <c r="R24" s="623">
        <v>5207141</v>
      </c>
      <c r="S24" s="626"/>
      <c r="T24" s="626"/>
      <c r="U24" s="626"/>
      <c r="V24" s="626"/>
      <c r="W24" s="626"/>
      <c r="X24" s="626"/>
      <c r="Y24" s="627"/>
      <c r="Z24" s="685">
        <v>0.5</v>
      </c>
      <c r="AA24" s="685"/>
      <c r="AB24" s="685"/>
      <c r="AC24" s="685"/>
      <c r="AD24" s="686" t="s">
        <v>238</v>
      </c>
      <c r="AE24" s="686"/>
      <c r="AF24" s="686"/>
      <c r="AG24" s="686"/>
      <c r="AH24" s="686"/>
      <c r="AI24" s="686"/>
      <c r="AJ24" s="686"/>
      <c r="AK24" s="686"/>
      <c r="AL24" s="628" t="s">
        <v>232</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232</v>
      </c>
      <c r="BH24" s="626"/>
      <c r="BI24" s="626"/>
      <c r="BJ24" s="626"/>
      <c r="BK24" s="626"/>
      <c r="BL24" s="626"/>
      <c r="BM24" s="626"/>
      <c r="BN24" s="627"/>
      <c r="BO24" s="685" t="s">
        <v>127</v>
      </c>
      <c r="BP24" s="685"/>
      <c r="BQ24" s="685"/>
      <c r="BR24" s="685"/>
      <c r="BS24" s="631" t="s">
        <v>232</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551220381</v>
      </c>
      <c r="CS24" s="689"/>
      <c r="CT24" s="689"/>
      <c r="CU24" s="689"/>
      <c r="CV24" s="689"/>
      <c r="CW24" s="689"/>
      <c r="CX24" s="689"/>
      <c r="CY24" s="735"/>
      <c r="CZ24" s="736">
        <v>56.3</v>
      </c>
      <c r="DA24" s="705"/>
      <c r="DB24" s="705"/>
      <c r="DC24" s="739"/>
      <c r="DD24" s="734">
        <v>311813586</v>
      </c>
      <c r="DE24" s="689"/>
      <c r="DF24" s="689"/>
      <c r="DG24" s="689"/>
      <c r="DH24" s="689"/>
      <c r="DI24" s="689"/>
      <c r="DJ24" s="689"/>
      <c r="DK24" s="735"/>
      <c r="DL24" s="734">
        <v>309258246</v>
      </c>
      <c r="DM24" s="689"/>
      <c r="DN24" s="689"/>
      <c r="DO24" s="689"/>
      <c r="DP24" s="689"/>
      <c r="DQ24" s="689"/>
      <c r="DR24" s="689"/>
      <c r="DS24" s="689"/>
      <c r="DT24" s="689"/>
      <c r="DU24" s="689"/>
      <c r="DV24" s="735"/>
      <c r="DW24" s="736">
        <v>59.6</v>
      </c>
      <c r="DX24" s="705"/>
      <c r="DY24" s="705"/>
      <c r="DZ24" s="705"/>
      <c r="EA24" s="705"/>
      <c r="EB24" s="705"/>
      <c r="EC24" s="737"/>
    </row>
    <row r="25" spans="2:133" ht="11.25" customHeight="1" x14ac:dyDescent="0.2">
      <c r="B25" s="620" t="s">
        <v>291</v>
      </c>
      <c r="C25" s="621"/>
      <c r="D25" s="621"/>
      <c r="E25" s="621"/>
      <c r="F25" s="621"/>
      <c r="G25" s="621"/>
      <c r="H25" s="621"/>
      <c r="I25" s="621"/>
      <c r="J25" s="621"/>
      <c r="K25" s="621"/>
      <c r="L25" s="621"/>
      <c r="M25" s="621"/>
      <c r="N25" s="621"/>
      <c r="O25" s="621"/>
      <c r="P25" s="621"/>
      <c r="Q25" s="622"/>
      <c r="R25" s="623">
        <v>11828132</v>
      </c>
      <c r="S25" s="626"/>
      <c r="T25" s="626"/>
      <c r="U25" s="626"/>
      <c r="V25" s="626"/>
      <c r="W25" s="626"/>
      <c r="X25" s="626"/>
      <c r="Y25" s="627"/>
      <c r="Z25" s="685">
        <v>1.2</v>
      </c>
      <c r="AA25" s="685"/>
      <c r="AB25" s="685"/>
      <c r="AC25" s="685"/>
      <c r="AD25" s="686">
        <v>2179467</v>
      </c>
      <c r="AE25" s="686"/>
      <c r="AF25" s="686"/>
      <c r="AG25" s="686"/>
      <c r="AH25" s="686"/>
      <c r="AI25" s="686"/>
      <c r="AJ25" s="686"/>
      <c r="AK25" s="686"/>
      <c r="AL25" s="628">
        <v>0.5</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232</v>
      </c>
      <c r="BH25" s="626"/>
      <c r="BI25" s="626"/>
      <c r="BJ25" s="626"/>
      <c r="BK25" s="626"/>
      <c r="BL25" s="626"/>
      <c r="BM25" s="626"/>
      <c r="BN25" s="627"/>
      <c r="BO25" s="685" t="s">
        <v>238</v>
      </c>
      <c r="BP25" s="685"/>
      <c r="BQ25" s="685"/>
      <c r="BR25" s="685"/>
      <c r="BS25" s="631" t="s">
        <v>232</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163479724</v>
      </c>
      <c r="CS25" s="624"/>
      <c r="CT25" s="624"/>
      <c r="CU25" s="624"/>
      <c r="CV25" s="624"/>
      <c r="CW25" s="624"/>
      <c r="CX25" s="624"/>
      <c r="CY25" s="625"/>
      <c r="CZ25" s="628">
        <v>16.7</v>
      </c>
      <c r="DA25" s="657"/>
      <c r="DB25" s="657"/>
      <c r="DC25" s="658"/>
      <c r="DD25" s="631">
        <v>140614462</v>
      </c>
      <c r="DE25" s="624"/>
      <c r="DF25" s="624"/>
      <c r="DG25" s="624"/>
      <c r="DH25" s="624"/>
      <c r="DI25" s="624"/>
      <c r="DJ25" s="624"/>
      <c r="DK25" s="625"/>
      <c r="DL25" s="631">
        <v>138125788</v>
      </c>
      <c r="DM25" s="624"/>
      <c r="DN25" s="624"/>
      <c r="DO25" s="624"/>
      <c r="DP25" s="624"/>
      <c r="DQ25" s="624"/>
      <c r="DR25" s="624"/>
      <c r="DS25" s="624"/>
      <c r="DT25" s="624"/>
      <c r="DU25" s="624"/>
      <c r="DV25" s="625"/>
      <c r="DW25" s="628">
        <v>26.6</v>
      </c>
      <c r="DX25" s="657"/>
      <c r="DY25" s="657"/>
      <c r="DZ25" s="657"/>
      <c r="EA25" s="657"/>
      <c r="EB25" s="657"/>
      <c r="EC25" s="659"/>
    </row>
    <row r="26" spans="2:133" ht="11.25" customHeight="1" x14ac:dyDescent="0.2">
      <c r="B26" s="620" t="s">
        <v>294</v>
      </c>
      <c r="C26" s="621"/>
      <c r="D26" s="621"/>
      <c r="E26" s="621"/>
      <c r="F26" s="621"/>
      <c r="G26" s="621"/>
      <c r="H26" s="621"/>
      <c r="I26" s="621"/>
      <c r="J26" s="621"/>
      <c r="K26" s="621"/>
      <c r="L26" s="621"/>
      <c r="M26" s="621"/>
      <c r="N26" s="621"/>
      <c r="O26" s="621"/>
      <c r="P26" s="621"/>
      <c r="Q26" s="622"/>
      <c r="R26" s="623">
        <v>9320806</v>
      </c>
      <c r="S26" s="626"/>
      <c r="T26" s="626"/>
      <c r="U26" s="626"/>
      <c r="V26" s="626"/>
      <c r="W26" s="626"/>
      <c r="X26" s="626"/>
      <c r="Y26" s="627"/>
      <c r="Z26" s="685">
        <v>0.9</v>
      </c>
      <c r="AA26" s="685"/>
      <c r="AB26" s="685"/>
      <c r="AC26" s="685"/>
      <c r="AD26" s="686">
        <v>13191</v>
      </c>
      <c r="AE26" s="686"/>
      <c r="AF26" s="686"/>
      <c r="AG26" s="686"/>
      <c r="AH26" s="686"/>
      <c r="AI26" s="686"/>
      <c r="AJ26" s="686"/>
      <c r="AK26" s="686"/>
      <c r="AL26" s="628">
        <v>0</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232</v>
      </c>
      <c r="BH26" s="626"/>
      <c r="BI26" s="626"/>
      <c r="BJ26" s="626"/>
      <c r="BK26" s="626"/>
      <c r="BL26" s="626"/>
      <c r="BM26" s="626"/>
      <c r="BN26" s="627"/>
      <c r="BO26" s="685" t="s">
        <v>232</v>
      </c>
      <c r="BP26" s="685"/>
      <c r="BQ26" s="685"/>
      <c r="BR26" s="685"/>
      <c r="BS26" s="631" t="s">
        <v>232</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119636615</v>
      </c>
      <c r="CS26" s="626"/>
      <c r="CT26" s="626"/>
      <c r="CU26" s="626"/>
      <c r="CV26" s="626"/>
      <c r="CW26" s="626"/>
      <c r="CX26" s="626"/>
      <c r="CY26" s="627"/>
      <c r="CZ26" s="628">
        <v>12.2</v>
      </c>
      <c r="DA26" s="657"/>
      <c r="DB26" s="657"/>
      <c r="DC26" s="658"/>
      <c r="DD26" s="631">
        <v>98402529</v>
      </c>
      <c r="DE26" s="626"/>
      <c r="DF26" s="626"/>
      <c r="DG26" s="626"/>
      <c r="DH26" s="626"/>
      <c r="DI26" s="626"/>
      <c r="DJ26" s="626"/>
      <c r="DK26" s="627"/>
      <c r="DL26" s="631" t="s">
        <v>238</v>
      </c>
      <c r="DM26" s="626"/>
      <c r="DN26" s="626"/>
      <c r="DO26" s="626"/>
      <c r="DP26" s="626"/>
      <c r="DQ26" s="626"/>
      <c r="DR26" s="626"/>
      <c r="DS26" s="626"/>
      <c r="DT26" s="626"/>
      <c r="DU26" s="626"/>
      <c r="DV26" s="627"/>
      <c r="DW26" s="628" t="s">
        <v>232</v>
      </c>
      <c r="DX26" s="657"/>
      <c r="DY26" s="657"/>
      <c r="DZ26" s="657"/>
      <c r="EA26" s="657"/>
      <c r="EB26" s="657"/>
      <c r="EC26" s="659"/>
    </row>
    <row r="27" spans="2:133" ht="11.25" customHeight="1" x14ac:dyDescent="0.2">
      <c r="B27" s="620" t="s">
        <v>297</v>
      </c>
      <c r="C27" s="621"/>
      <c r="D27" s="621"/>
      <c r="E27" s="621"/>
      <c r="F27" s="621"/>
      <c r="G27" s="621"/>
      <c r="H27" s="621"/>
      <c r="I27" s="621"/>
      <c r="J27" s="621"/>
      <c r="K27" s="621"/>
      <c r="L27" s="621"/>
      <c r="M27" s="621"/>
      <c r="N27" s="621"/>
      <c r="O27" s="621"/>
      <c r="P27" s="621"/>
      <c r="Q27" s="622"/>
      <c r="R27" s="623">
        <v>219792608</v>
      </c>
      <c r="S27" s="626"/>
      <c r="T27" s="626"/>
      <c r="U27" s="626"/>
      <c r="V27" s="626"/>
      <c r="W27" s="626"/>
      <c r="X27" s="626"/>
      <c r="Y27" s="627"/>
      <c r="Z27" s="685">
        <v>22.3</v>
      </c>
      <c r="AA27" s="685"/>
      <c r="AB27" s="685"/>
      <c r="AC27" s="685"/>
      <c r="AD27" s="686" t="s">
        <v>232</v>
      </c>
      <c r="AE27" s="686"/>
      <c r="AF27" s="686"/>
      <c r="AG27" s="686"/>
      <c r="AH27" s="686"/>
      <c r="AI27" s="686"/>
      <c r="AJ27" s="686"/>
      <c r="AK27" s="686"/>
      <c r="AL27" s="628" t="s">
        <v>127</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325864999</v>
      </c>
      <c r="BH27" s="626"/>
      <c r="BI27" s="626"/>
      <c r="BJ27" s="626"/>
      <c r="BK27" s="626"/>
      <c r="BL27" s="626"/>
      <c r="BM27" s="626"/>
      <c r="BN27" s="627"/>
      <c r="BO27" s="685">
        <v>100</v>
      </c>
      <c r="BP27" s="685"/>
      <c r="BQ27" s="685"/>
      <c r="BR27" s="685"/>
      <c r="BS27" s="631">
        <v>3415613</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303489325</v>
      </c>
      <c r="CS27" s="624"/>
      <c r="CT27" s="624"/>
      <c r="CU27" s="624"/>
      <c r="CV27" s="624"/>
      <c r="CW27" s="624"/>
      <c r="CX27" s="624"/>
      <c r="CY27" s="625"/>
      <c r="CZ27" s="628">
        <v>31</v>
      </c>
      <c r="DA27" s="657"/>
      <c r="DB27" s="657"/>
      <c r="DC27" s="658"/>
      <c r="DD27" s="631">
        <v>90508574</v>
      </c>
      <c r="DE27" s="624"/>
      <c r="DF27" s="624"/>
      <c r="DG27" s="624"/>
      <c r="DH27" s="624"/>
      <c r="DI27" s="624"/>
      <c r="DJ27" s="624"/>
      <c r="DK27" s="625"/>
      <c r="DL27" s="631">
        <v>90442298</v>
      </c>
      <c r="DM27" s="624"/>
      <c r="DN27" s="624"/>
      <c r="DO27" s="624"/>
      <c r="DP27" s="624"/>
      <c r="DQ27" s="624"/>
      <c r="DR27" s="624"/>
      <c r="DS27" s="624"/>
      <c r="DT27" s="624"/>
      <c r="DU27" s="624"/>
      <c r="DV27" s="625"/>
      <c r="DW27" s="628">
        <v>17.399999999999999</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3">
        <v>55972</v>
      </c>
      <c r="S28" s="626"/>
      <c r="T28" s="626"/>
      <c r="U28" s="626"/>
      <c r="V28" s="626"/>
      <c r="W28" s="626"/>
      <c r="X28" s="626"/>
      <c r="Y28" s="627"/>
      <c r="Z28" s="685">
        <v>0</v>
      </c>
      <c r="AA28" s="685"/>
      <c r="AB28" s="685"/>
      <c r="AC28" s="685"/>
      <c r="AD28" s="686">
        <v>55972</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84251332</v>
      </c>
      <c r="CS28" s="626"/>
      <c r="CT28" s="626"/>
      <c r="CU28" s="626"/>
      <c r="CV28" s="626"/>
      <c r="CW28" s="626"/>
      <c r="CX28" s="626"/>
      <c r="CY28" s="627"/>
      <c r="CZ28" s="628">
        <v>8.6</v>
      </c>
      <c r="DA28" s="657"/>
      <c r="DB28" s="657"/>
      <c r="DC28" s="658"/>
      <c r="DD28" s="631">
        <v>80690550</v>
      </c>
      <c r="DE28" s="626"/>
      <c r="DF28" s="626"/>
      <c r="DG28" s="626"/>
      <c r="DH28" s="626"/>
      <c r="DI28" s="626"/>
      <c r="DJ28" s="626"/>
      <c r="DK28" s="627"/>
      <c r="DL28" s="631">
        <v>80690160</v>
      </c>
      <c r="DM28" s="626"/>
      <c r="DN28" s="626"/>
      <c r="DO28" s="626"/>
      <c r="DP28" s="626"/>
      <c r="DQ28" s="626"/>
      <c r="DR28" s="626"/>
      <c r="DS28" s="626"/>
      <c r="DT28" s="626"/>
      <c r="DU28" s="626"/>
      <c r="DV28" s="627"/>
      <c r="DW28" s="628">
        <v>15.5</v>
      </c>
      <c r="DX28" s="657"/>
      <c r="DY28" s="657"/>
      <c r="DZ28" s="657"/>
      <c r="EA28" s="657"/>
      <c r="EB28" s="657"/>
      <c r="EC28" s="659"/>
    </row>
    <row r="29" spans="2:133" ht="11.25" customHeight="1" x14ac:dyDescent="0.2">
      <c r="B29" s="620" t="s">
        <v>302</v>
      </c>
      <c r="C29" s="621"/>
      <c r="D29" s="621"/>
      <c r="E29" s="621"/>
      <c r="F29" s="621"/>
      <c r="G29" s="621"/>
      <c r="H29" s="621"/>
      <c r="I29" s="621"/>
      <c r="J29" s="621"/>
      <c r="K29" s="621"/>
      <c r="L29" s="621"/>
      <c r="M29" s="621"/>
      <c r="N29" s="621"/>
      <c r="O29" s="621"/>
      <c r="P29" s="621"/>
      <c r="Q29" s="622"/>
      <c r="R29" s="623">
        <v>49105762</v>
      </c>
      <c r="S29" s="626"/>
      <c r="T29" s="626"/>
      <c r="U29" s="626"/>
      <c r="V29" s="626"/>
      <c r="W29" s="626"/>
      <c r="X29" s="626"/>
      <c r="Y29" s="627"/>
      <c r="Z29" s="685">
        <v>5</v>
      </c>
      <c r="AA29" s="685"/>
      <c r="AB29" s="685"/>
      <c r="AC29" s="685"/>
      <c r="AD29" s="686" t="s">
        <v>232</v>
      </c>
      <c r="AE29" s="686"/>
      <c r="AF29" s="686"/>
      <c r="AG29" s="686"/>
      <c r="AH29" s="686"/>
      <c r="AI29" s="686"/>
      <c r="AJ29" s="686"/>
      <c r="AK29" s="686"/>
      <c r="AL29" s="628" t="s">
        <v>232</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84251191</v>
      </c>
      <c r="CS29" s="624"/>
      <c r="CT29" s="624"/>
      <c r="CU29" s="624"/>
      <c r="CV29" s="624"/>
      <c r="CW29" s="624"/>
      <c r="CX29" s="624"/>
      <c r="CY29" s="625"/>
      <c r="CZ29" s="628">
        <v>8.6</v>
      </c>
      <c r="DA29" s="657"/>
      <c r="DB29" s="657"/>
      <c r="DC29" s="658"/>
      <c r="DD29" s="631">
        <v>80690409</v>
      </c>
      <c r="DE29" s="624"/>
      <c r="DF29" s="624"/>
      <c r="DG29" s="624"/>
      <c r="DH29" s="624"/>
      <c r="DI29" s="624"/>
      <c r="DJ29" s="624"/>
      <c r="DK29" s="625"/>
      <c r="DL29" s="631">
        <v>80690019</v>
      </c>
      <c r="DM29" s="624"/>
      <c r="DN29" s="624"/>
      <c r="DO29" s="624"/>
      <c r="DP29" s="624"/>
      <c r="DQ29" s="624"/>
      <c r="DR29" s="624"/>
      <c r="DS29" s="624"/>
      <c r="DT29" s="624"/>
      <c r="DU29" s="624"/>
      <c r="DV29" s="625"/>
      <c r="DW29" s="628">
        <v>15.5</v>
      </c>
      <c r="DX29" s="657"/>
      <c r="DY29" s="657"/>
      <c r="DZ29" s="657"/>
      <c r="EA29" s="657"/>
      <c r="EB29" s="657"/>
      <c r="EC29" s="659"/>
    </row>
    <row r="30" spans="2:133" ht="11.25" customHeight="1" x14ac:dyDescent="0.2">
      <c r="B30" s="620" t="s">
        <v>307</v>
      </c>
      <c r="C30" s="621"/>
      <c r="D30" s="621"/>
      <c r="E30" s="621"/>
      <c r="F30" s="621"/>
      <c r="G30" s="621"/>
      <c r="H30" s="621"/>
      <c r="I30" s="621"/>
      <c r="J30" s="621"/>
      <c r="K30" s="621"/>
      <c r="L30" s="621"/>
      <c r="M30" s="621"/>
      <c r="N30" s="621"/>
      <c r="O30" s="621"/>
      <c r="P30" s="621"/>
      <c r="Q30" s="622"/>
      <c r="R30" s="623">
        <v>11963404</v>
      </c>
      <c r="S30" s="626"/>
      <c r="T30" s="626"/>
      <c r="U30" s="626"/>
      <c r="V30" s="626"/>
      <c r="W30" s="626"/>
      <c r="X30" s="626"/>
      <c r="Y30" s="627"/>
      <c r="Z30" s="685">
        <v>1.2</v>
      </c>
      <c r="AA30" s="685"/>
      <c r="AB30" s="685"/>
      <c r="AC30" s="685"/>
      <c r="AD30" s="686">
        <v>766743</v>
      </c>
      <c r="AE30" s="686"/>
      <c r="AF30" s="686"/>
      <c r="AG30" s="686"/>
      <c r="AH30" s="686"/>
      <c r="AI30" s="686"/>
      <c r="AJ30" s="686"/>
      <c r="AK30" s="686"/>
      <c r="AL30" s="628">
        <v>0.2</v>
      </c>
      <c r="AM30" s="629"/>
      <c r="AN30" s="629"/>
      <c r="AO30" s="687"/>
      <c r="AP30" s="713" t="s">
        <v>308</v>
      </c>
      <c r="AQ30" s="714"/>
      <c r="AR30" s="714"/>
      <c r="AS30" s="714"/>
      <c r="AT30" s="719" t="s">
        <v>309</v>
      </c>
      <c r="AU30" s="230"/>
      <c r="AV30" s="230"/>
      <c r="AW30" s="230"/>
      <c r="AX30" s="722" t="s">
        <v>184</v>
      </c>
      <c r="AY30" s="723"/>
      <c r="AZ30" s="723"/>
      <c r="BA30" s="723"/>
      <c r="BB30" s="723"/>
      <c r="BC30" s="723"/>
      <c r="BD30" s="723"/>
      <c r="BE30" s="723"/>
      <c r="BF30" s="724"/>
      <c r="BG30" s="703">
        <v>99.5</v>
      </c>
      <c r="BH30" s="704"/>
      <c r="BI30" s="704"/>
      <c r="BJ30" s="704"/>
      <c r="BK30" s="704"/>
      <c r="BL30" s="704"/>
      <c r="BM30" s="705">
        <v>98.8</v>
      </c>
      <c r="BN30" s="704"/>
      <c r="BO30" s="704"/>
      <c r="BP30" s="704"/>
      <c r="BQ30" s="706"/>
      <c r="BR30" s="703">
        <v>99.5</v>
      </c>
      <c r="BS30" s="704"/>
      <c r="BT30" s="704"/>
      <c r="BU30" s="704"/>
      <c r="BV30" s="704"/>
      <c r="BW30" s="704"/>
      <c r="BX30" s="705">
        <v>98.5</v>
      </c>
      <c r="BY30" s="704"/>
      <c r="BZ30" s="704"/>
      <c r="CA30" s="704"/>
      <c r="CB30" s="706"/>
      <c r="CD30" s="709"/>
      <c r="CE30" s="710"/>
      <c r="CF30" s="667" t="s">
        <v>310</v>
      </c>
      <c r="CG30" s="664"/>
      <c r="CH30" s="664"/>
      <c r="CI30" s="664"/>
      <c r="CJ30" s="664"/>
      <c r="CK30" s="664"/>
      <c r="CL30" s="664"/>
      <c r="CM30" s="664"/>
      <c r="CN30" s="664"/>
      <c r="CO30" s="664"/>
      <c r="CP30" s="664"/>
      <c r="CQ30" s="665"/>
      <c r="CR30" s="623">
        <v>73405004</v>
      </c>
      <c r="CS30" s="626"/>
      <c r="CT30" s="626"/>
      <c r="CU30" s="626"/>
      <c r="CV30" s="626"/>
      <c r="CW30" s="626"/>
      <c r="CX30" s="626"/>
      <c r="CY30" s="627"/>
      <c r="CZ30" s="628">
        <v>7.5</v>
      </c>
      <c r="DA30" s="657"/>
      <c r="DB30" s="657"/>
      <c r="DC30" s="658"/>
      <c r="DD30" s="631">
        <v>70369629</v>
      </c>
      <c r="DE30" s="626"/>
      <c r="DF30" s="626"/>
      <c r="DG30" s="626"/>
      <c r="DH30" s="626"/>
      <c r="DI30" s="626"/>
      <c r="DJ30" s="626"/>
      <c r="DK30" s="627"/>
      <c r="DL30" s="631">
        <v>70369239</v>
      </c>
      <c r="DM30" s="626"/>
      <c r="DN30" s="626"/>
      <c r="DO30" s="626"/>
      <c r="DP30" s="626"/>
      <c r="DQ30" s="626"/>
      <c r="DR30" s="626"/>
      <c r="DS30" s="626"/>
      <c r="DT30" s="626"/>
      <c r="DU30" s="626"/>
      <c r="DV30" s="627"/>
      <c r="DW30" s="628">
        <v>13.6</v>
      </c>
      <c r="DX30" s="657"/>
      <c r="DY30" s="657"/>
      <c r="DZ30" s="657"/>
      <c r="EA30" s="657"/>
      <c r="EB30" s="657"/>
      <c r="EC30" s="659"/>
    </row>
    <row r="31" spans="2:133" ht="11.25" customHeight="1" x14ac:dyDescent="0.2">
      <c r="B31" s="620" t="s">
        <v>311</v>
      </c>
      <c r="C31" s="621"/>
      <c r="D31" s="621"/>
      <c r="E31" s="621"/>
      <c r="F31" s="621"/>
      <c r="G31" s="621"/>
      <c r="H31" s="621"/>
      <c r="I31" s="621"/>
      <c r="J31" s="621"/>
      <c r="K31" s="621"/>
      <c r="L31" s="621"/>
      <c r="M31" s="621"/>
      <c r="N31" s="621"/>
      <c r="O31" s="621"/>
      <c r="P31" s="621"/>
      <c r="Q31" s="622"/>
      <c r="R31" s="623">
        <v>898549</v>
      </c>
      <c r="S31" s="626"/>
      <c r="T31" s="626"/>
      <c r="U31" s="626"/>
      <c r="V31" s="626"/>
      <c r="W31" s="626"/>
      <c r="X31" s="626"/>
      <c r="Y31" s="627"/>
      <c r="Z31" s="685">
        <v>0.1</v>
      </c>
      <c r="AA31" s="685"/>
      <c r="AB31" s="685"/>
      <c r="AC31" s="685"/>
      <c r="AD31" s="686" t="s">
        <v>232</v>
      </c>
      <c r="AE31" s="686"/>
      <c r="AF31" s="686"/>
      <c r="AG31" s="686"/>
      <c r="AH31" s="686"/>
      <c r="AI31" s="686"/>
      <c r="AJ31" s="686"/>
      <c r="AK31" s="686"/>
      <c r="AL31" s="628" t="s">
        <v>238</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99.3</v>
      </c>
      <c r="BH31" s="624"/>
      <c r="BI31" s="624"/>
      <c r="BJ31" s="624"/>
      <c r="BK31" s="624"/>
      <c r="BL31" s="624"/>
      <c r="BM31" s="629">
        <v>98.3</v>
      </c>
      <c r="BN31" s="702"/>
      <c r="BO31" s="702"/>
      <c r="BP31" s="702"/>
      <c r="BQ31" s="663"/>
      <c r="BR31" s="701">
        <v>99.2</v>
      </c>
      <c r="BS31" s="624"/>
      <c r="BT31" s="624"/>
      <c r="BU31" s="624"/>
      <c r="BV31" s="624"/>
      <c r="BW31" s="624"/>
      <c r="BX31" s="629">
        <v>97.7</v>
      </c>
      <c r="BY31" s="702"/>
      <c r="BZ31" s="702"/>
      <c r="CA31" s="702"/>
      <c r="CB31" s="663"/>
      <c r="CD31" s="709"/>
      <c r="CE31" s="710"/>
      <c r="CF31" s="667" t="s">
        <v>314</v>
      </c>
      <c r="CG31" s="664"/>
      <c r="CH31" s="664"/>
      <c r="CI31" s="664"/>
      <c r="CJ31" s="664"/>
      <c r="CK31" s="664"/>
      <c r="CL31" s="664"/>
      <c r="CM31" s="664"/>
      <c r="CN31" s="664"/>
      <c r="CO31" s="664"/>
      <c r="CP31" s="664"/>
      <c r="CQ31" s="665"/>
      <c r="CR31" s="623">
        <v>10846187</v>
      </c>
      <c r="CS31" s="624"/>
      <c r="CT31" s="624"/>
      <c r="CU31" s="624"/>
      <c r="CV31" s="624"/>
      <c r="CW31" s="624"/>
      <c r="CX31" s="624"/>
      <c r="CY31" s="625"/>
      <c r="CZ31" s="628">
        <v>1.1000000000000001</v>
      </c>
      <c r="DA31" s="657"/>
      <c r="DB31" s="657"/>
      <c r="DC31" s="658"/>
      <c r="DD31" s="631">
        <v>10320780</v>
      </c>
      <c r="DE31" s="624"/>
      <c r="DF31" s="624"/>
      <c r="DG31" s="624"/>
      <c r="DH31" s="624"/>
      <c r="DI31" s="624"/>
      <c r="DJ31" s="624"/>
      <c r="DK31" s="625"/>
      <c r="DL31" s="631">
        <v>10320780</v>
      </c>
      <c r="DM31" s="624"/>
      <c r="DN31" s="624"/>
      <c r="DO31" s="624"/>
      <c r="DP31" s="624"/>
      <c r="DQ31" s="624"/>
      <c r="DR31" s="624"/>
      <c r="DS31" s="624"/>
      <c r="DT31" s="624"/>
      <c r="DU31" s="624"/>
      <c r="DV31" s="625"/>
      <c r="DW31" s="628">
        <v>2</v>
      </c>
      <c r="DX31" s="657"/>
      <c r="DY31" s="657"/>
      <c r="DZ31" s="657"/>
      <c r="EA31" s="657"/>
      <c r="EB31" s="657"/>
      <c r="EC31" s="659"/>
    </row>
    <row r="32" spans="2:133" ht="11.25" customHeight="1" x14ac:dyDescent="0.2">
      <c r="B32" s="620" t="s">
        <v>315</v>
      </c>
      <c r="C32" s="621"/>
      <c r="D32" s="621"/>
      <c r="E32" s="621"/>
      <c r="F32" s="621"/>
      <c r="G32" s="621"/>
      <c r="H32" s="621"/>
      <c r="I32" s="621"/>
      <c r="J32" s="621"/>
      <c r="K32" s="621"/>
      <c r="L32" s="621"/>
      <c r="M32" s="621"/>
      <c r="N32" s="621"/>
      <c r="O32" s="621"/>
      <c r="P32" s="621"/>
      <c r="Q32" s="622"/>
      <c r="R32" s="623">
        <v>2873761</v>
      </c>
      <c r="S32" s="626"/>
      <c r="T32" s="626"/>
      <c r="U32" s="626"/>
      <c r="V32" s="626"/>
      <c r="W32" s="626"/>
      <c r="X32" s="626"/>
      <c r="Y32" s="627"/>
      <c r="Z32" s="685">
        <v>0.3</v>
      </c>
      <c r="AA32" s="685"/>
      <c r="AB32" s="685"/>
      <c r="AC32" s="685"/>
      <c r="AD32" s="686" t="s">
        <v>238</v>
      </c>
      <c r="AE32" s="686"/>
      <c r="AF32" s="686"/>
      <c r="AG32" s="686"/>
      <c r="AH32" s="686"/>
      <c r="AI32" s="686"/>
      <c r="AJ32" s="686"/>
      <c r="AK32" s="686"/>
      <c r="AL32" s="628" t="s">
        <v>232</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99.8</v>
      </c>
      <c r="BH32" s="639"/>
      <c r="BI32" s="639"/>
      <c r="BJ32" s="639"/>
      <c r="BK32" s="639"/>
      <c r="BL32" s="639"/>
      <c r="BM32" s="683">
        <v>99.3</v>
      </c>
      <c r="BN32" s="639"/>
      <c r="BO32" s="639"/>
      <c r="BP32" s="639"/>
      <c r="BQ32" s="676"/>
      <c r="BR32" s="700">
        <v>99.7</v>
      </c>
      <c r="BS32" s="639"/>
      <c r="BT32" s="639"/>
      <c r="BU32" s="639"/>
      <c r="BV32" s="639"/>
      <c r="BW32" s="639"/>
      <c r="BX32" s="683">
        <v>99.1</v>
      </c>
      <c r="BY32" s="639"/>
      <c r="BZ32" s="639"/>
      <c r="CA32" s="639"/>
      <c r="CB32" s="676"/>
      <c r="CD32" s="711"/>
      <c r="CE32" s="712"/>
      <c r="CF32" s="667" t="s">
        <v>317</v>
      </c>
      <c r="CG32" s="664"/>
      <c r="CH32" s="664"/>
      <c r="CI32" s="664"/>
      <c r="CJ32" s="664"/>
      <c r="CK32" s="664"/>
      <c r="CL32" s="664"/>
      <c r="CM32" s="664"/>
      <c r="CN32" s="664"/>
      <c r="CO32" s="664"/>
      <c r="CP32" s="664"/>
      <c r="CQ32" s="665"/>
      <c r="CR32" s="623">
        <v>141</v>
      </c>
      <c r="CS32" s="626"/>
      <c r="CT32" s="626"/>
      <c r="CU32" s="626"/>
      <c r="CV32" s="626"/>
      <c r="CW32" s="626"/>
      <c r="CX32" s="626"/>
      <c r="CY32" s="627"/>
      <c r="CZ32" s="628">
        <v>0</v>
      </c>
      <c r="DA32" s="657"/>
      <c r="DB32" s="657"/>
      <c r="DC32" s="658"/>
      <c r="DD32" s="631">
        <v>141</v>
      </c>
      <c r="DE32" s="626"/>
      <c r="DF32" s="626"/>
      <c r="DG32" s="626"/>
      <c r="DH32" s="626"/>
      <c r="DI32" s="626"/>
      <c r="DJ32" s="626"/>
      <c r="DK32" s="627"/>
      <c r="DL32" s="631">
        <v>141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318</v>
      </c>
      <c r="C33" s="621"/>
      <c r="D33" s="621"/>
      <c r="E33" s="621"/>
      <c r="F33" s="621"/>
      <c r="G33" s="621"/>
      <c r="H33" s="621"/>
      <c r="I33" s="621"/>
      <c r="J33" s="621"/>
      <c r="K33" s="621"/>
      <c r="L33" s="621"/>
      <c r="M33" s="621"/>
      <c r="N33" s="621"/>
      <c r="O33" s="621"/>
      <c r="P33" s="621"/>
      <c r="Q33" s="622"/>
      <c r="R33" s="623">
        <v>10388572</v>
      </c>
      <c r="S33" s="626"/>
      <c r="T33" s="626"/>
      <c r="U33" s="626"/>
      <c r="V33" s="626"/>
      <c r="W33" s="626"/>
      <c r="X33" s="626"/>
      <c r="Y33" s="627"/>
      <c r="Z33" s="685">
        <v>1.1000000000000001</v>
      </c>
      <c r="AA33" s="685"/>
      <c r="AB33" s="685"/>
      <c r="AC33" s="685"/>
      <c r="AD33" s="686" t="s">
        <v>232</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318918135</v>
      </c>
      <c r="CS33" s="624"/>
      <c r="CT33" s="624"/>
      <c r="CU33" s="624"/>
      <c r="CV33" s="624"/>
      <c r="CW33" s="624"/>
      <c r="CX33" s="624"/>
      <c r="CY33" s="625"/>
      <c r="CZ33" s="628">
        <v>32.6</v>
      </c>
      <c r="DA33" s="657"/>
      <c r="DB33" s="657"/>
      <c r="DC33" s="658"/>
      <c r="DD33" s="631">
        <v>207605168</v>
      </c>
      <c r="DE33" s="624"/>
      <c r="DF33" s="624"/>
      <c r="DG33" s="624"/>
      <c r="DH33" s="624"/>
      <c r="DI33" s="624"/>
      <c r="DJ33" s="624"/>
      <c r="DK33" s="625"/>
      <c r="DL33" s="631">
        <v>186803768</v>
      </c>
      <c r="DM33" s="624"/>
      <c r="DN33" s="624"/>
      <c r="DO33" s="624"/>
      <c r="DP33" s="624"/>
      <c r="DQ33" s="624"/>
      <c r="DR33" s="624"/>
      <c r="DS33" s="624"/>
      <c r="DT33" s="624"/>
      <c r="DU33" s="624"/>
      <c r="DV33" s="625"/>
      <c r="DW33" s="628">
        <v>36</v>
      </c>
      <c r="DX33" s="657"/>
      <c r="DY33" s="657"/>
      <c r="DZ33" s="657"/>
      <c r="EA33" s="657"/>
      <c r="EB33" s="657"/>
      <c r="EC33" s="659"/>
    </row>
    <row r="34" spans="2:133" ht="11.25" customHeight="1" x14ac:dyDescent="0.2">
      <c r="B34" s="620" t="s">
        <v>320</v>
      </c>
      <c r="C34" s="621"/>
      <c r="D34" s="621"/>
      <c r="E34" s="621"/>
      <c r="F34" s="621"/>
      <c r="G34" s="621"/>
      <c r="H34" s="621"/>
      <c r="I34" s="621"/>
      <c r="J34" s="621"/>
      <c r="K34" s="621"/>
      <c r="L34" s="621"/>
      <c r="M34" s="621"/>
      <c r="N34" s="621"/>
      <c r="O34" s="621"/>
      <c r="P34" s="621"/>
      <c r="Q34" s="622"/>
      <c r="R34" s="623">
        <v>78848685</v>
      </c>
      <c r="S34" s="626"/>
      <c r="T34" s="626"/>
      <c r="U34" s="626"/>
      <c r="V34" s="626"/>
      <c r="W34" s="626"/>
      <c r="X34" s="626"/>
      <c r="Y34" s="627"/>
      <c r="Z34" s="685">
        <v>8</v>
      </c>
      <c r="AA34" s="685"/>
      <c r="AB34" s="685"/>
      <c r="AC34" s="685"/>
      <c r="AD34" s="686">
        <v>249144</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89654973</v>
      </c>
      <c r="CS34" s="626"/>
      <c r="CT34" s="626"/>
      <c r="CU34" s="626"/>
      <c r="CV34" s="626"/>
      <c r="CW34" s="626"/>
      <c r="CX34" s="626"/>
      <c r="CY34" s="627"/>
      <c r="CZ34" s="628">
        <v>9.1999999999999993</v>
      </c>
      <c r="DA34" s="657"/>
      <c r="DB34" s="657"/>
      <c r="DC34" s="658"/>
      <c r="DD34" s="631">
        <v>66707031</v>
      </c>
      <c r="DE34" s="626"/>
      <c r="DF34" s="626"/>
      <c r="DG34" s="626"/>
      <c r="DH34" s="626"/>
      <c r="DI34" s="626"/>
      <c r="DJ34" s="626"/>
      <c r="DK34" s="627"/>
      <c r="DL34" s="631">
        <v>61495205</v>
      </c>
      <c r="DM34" s="626"/>
      <c r="DN34" s="626"/>
      <c r="DO34" s="626"/>
      <c r="DP34" s="626"/>
      <c r="DQ34" s="626"/>
      <c r="DR34" s="626"/>
      <c r="DS34" s="626"/>
      <c r="DT34" s="626"/>
      <c r="DU34" s="626"/>
      <c r="DV34" s="627"/>
      <c r="DW34" s="628">
        <v>11.8</v>
      </c>
      <c r="DX34" s="657"/>
      <c r="DY34" s="657"/>
      <c r="DZ34" s="657"/>
      <c r="EA34" s="657"/>
      <c r="EB34" s="657"/>
      <c r="EC34" s="659"/>
    </row>
    <row r="35" spans="2:133" ht="11.25" customHeight="1" x14ac:dyDescent="0.2">
      <c r="B35" s="620" t="s">
        <v>324</v>
      </c>
      <c r="C35" s="621"/>
      <c r="D35" s="621"/>
      <c r="E35" s="621"/>
      <c r="F35" s="621"/>
      <c r="G35" s="621"/>
      <c r="H35" s="621"/>
      <c r="I35" s="621"/>
      <c r="J35" s="621"/>
      <c r="K35" s="621"/>
      <c r="L35" s="621"/>
      <c r="M35" s="621"/>
      <c r="N35" s="621"/>
      <c r="O35" s="621"/>
      <c r="P35" s="621"/>
      <c r="Q35" s="622"/>
      <c r="R35" s="623">
        <v>94853867</v>
      </c>
      <c r="S35" s="626"/>
      <c r="T35" s="626"/>
      <c r="U35" s="626"/>
      <c r="V35" s="626"/>
      <c r="W35" s="626"/>
      <c r="X35" s="626"/>
      <c r="Y35" s="627"/>
      <c r="Z35" s="685">
        <v>9.6</v>
      </c>
      <c r="AA35" s="685"/>
      <c r="AB35" s="685"/>
      <c r="AC35" s="685"/>
      <c r="AD35" s="686" t="s">
        <v>232</v>
      </c>
      <c r="AE35" s="686"/>
      <c r="AF35" s="686"/>
      <c r="AG35" s="686"/>
      <c r="AH35" s="686"/>
      <c r="AI35" s="686"/>
      <c r="AJ35" s="686"/>
      <c r="AK35" s="686"/>
      <c r="AL35" s="628" t="s">
        <v>238</v>
      </c>
      <c r="AM35" s="629"/>
      <c r="AN35" s="629"/>
      <c r="AO35" s="687"/>
      <c r="AP35" s="234"/>
      <c r="AQ35" s="691" t="s">
        <v>325</v>
      </c>
      <c r="AR35" s="692"/>
      <c r="AS35" s="692"/>
      <c r="AT35" s="692"/>
      <c r="AU35" s="692"/>
      <c r="AV35" s="692"/>
      <c r="AW35" s="692"/>
      <c r="AX35" s="692"/>
      <c r="AY35" s="693"/>
      <c r="AZ35" s="688">
        <v>102248831</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837100</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31491909</v>
      </c>
      <c r="CS35" s="624"/>
      <c r="CT35" s="624"/>
      <c r="CU35" s="624"/>
      <c r="CV35" s="624"/>
      <c r="CW35" s="624"/>
      <c r="CX35" s="624"/>
      <c r="CY35" s="625"/>
      <c r="CZ35" s="628">
        <v>3.2</v>
      </c>
      <c r="DA35" s="657"/>
      <c r="DB35" s="657"/>
      <c r="DC35" s="658"/>
      <c r="DD35" s="631">
        <v>28047337</v>
      </c>
      <c r="DE35" s="624"/>
      <c r="DF35" s="624"/>
      <c r="DG35" s="624"/>
      <c r="DH35" s="624"/>
      <c r="DI35" s="624"/>
      <c r="DJ35" s="624"/>
      <c r="DK35" s="625"/>
      <c r="DL35" s="631">
        <v>27941887</v>
      </c>
      <c r="DM35" s="624"/>
      <c r="DN35" s="624"/>
      <c r="DO35" s="624"/>
      <c r="DP35" s="624"/>
      <c r="DQ35" s="624"/>
      <c r="DR35" s="624"/>
      <c r="DS35" s="624"/>
      <c r="DT35" s="624"/>
      <c r="DU35" s="624"/>
      <c r="DV35" s="625"/>
      <c r="DW35" s="628">
        <v>5.4</v>
      </c>
      <c r="DX35" s="657"/>
      <c r="DY35" s="657"/>
      <c r="DZ35" s="657"/>
      <c r="EA35" s="657"/>
      <c r="EB35" s="657"/>
      <c r="EC35" s="659"/>
    </row>
    <row r="36" spans="2:133" ht="11.25" customHeight="1" x14ac:dyDescent="0.2">
      <c r="B36" s="620" t="s">
        <v>328</v>
      </c>
      <c r="C36" s="621"/>
      <c r="D36" s="621"/>
      <c r="E36" s="621"/>
      <c r="F36" s="621"/>
      <c r="G36" s="621"/>
      <c r="H36" s="621"/>
      <c r="I36" s="621"/>
      <c r="J36" s="621"/>
      <c r="K36" s="621"/>
      <c r="L36" s="621"/>
      <c r="M36" s="621"/>
      <c r="N36" s="621"/>
      <c r="O36" s="621"/>
      <c r="P36" s="621"/>
      <c r="Q36" s="622"/>
      <c r="R36" s="623" t="s">
        <v>232</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232</v>
      </c>
      <c r="AM36" s="629"/>
      <c r="AN36" s="629"/>
      <c r="AO36" s="687"/>
      <c r="AQ36" s="660" t="s">
        <v>329</v>
      </c>
      <c r="AR36" s="661"/>
      <c r="AS36" s="661"/>
      <c r="AT36" s="661"/>
      <c r="AU36" s="661"/>
      <c r="AV36" s="661"/>
      <c r="AW36" s="661"/>
      <c r="AX36" s="661"/>
      <c r="AY36" s="662"/>
      <c r="AZ36" s="623">
        <v>19994066</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-3686079</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61431167</v>
      </c>
      <c r="CS36" s="626"/>
      <c r="CT36" s="626"/>
      <c r="CU36" s="626"/>
      <c r="CV36" s="626"/>
      <c r="CW36" s="626"/>
      <c r="CX36" s="626"/>
      <c r="CY36" s="627"/>
      <c r="CZ36" s="628">
        <v>6.3</v>
      </c>
      <c r="DA36" s="657"/>
      <c r="DB36" s="657"/>
      <c r="DC36" s="658"/>
      <c r="DD36" s="631">
        <v>55124572</v>
      </c>
      <c r="DE36" s="626"/>
      <c r="DF36" s="626"/>
      <c r="DG36" s="626"/>
      <c r="DH36" s="626"/>
      <c r="DI36" s="626"/>
      <c r="DJ36" s="626"/>
      <c r="DK36" s="627"/>
      <c r="DL36" s="631">
        <v>46036569</v>
      </c>
      <c r="DM36" s="626"/>
      <c r="DN36" s="626"/>
      <c r="DO36" s="626"/>
      <c r="DP36" s="626"/>
      <c r="DQ36" s="626"/>
      <c r="DR36" s="626"/>
      <c r="DS36" s="626"/>
      <c r="DT36" s="626"/>
      <c r="DU36" s="626"/>
      <c r="DV36" s="627"/>
      <c r="DW36" s="628">
        <v>8.9</v>
      </c>
      <c r="DX36" s="657"/>
      <c r="DY36" s="657"/>
      <c r="DZ36" s="657"/>
      <c r="EA36" s="657"/>
      <c r="EB36" s="657"/>
      <c r="EC36" s="659"/>
    </row>
    <row r="37" spans="2:133" ht="11.25" customHeight="1" x14ac:dyDescent="0.2">
      <c r="B37" s="620" t="s">
        <v>332</v>
      </c>
      <c r="C37" s="621"/>
      <c r="D37" s="621"/>
      <c r="E37" s="621"/>
      <c r="F37" s="621"/>
      <c r="G37" s="621"/>
      <c r="H37" s="621"/>
      <c r="I37" s="621"/>
      <c r="J37" s="621"/>
      <c r="K37" s="621"/>
      <c r="L37" s="621"/>
      <c r="M37" s="621"/>
      <c r="N37" s="621"/>
      <c r="O37" s="621"/>
      <c r="P37" s="621"/>
      <c r="Q37" s="622"/>
      <c r="R37" s="623">
        <v>55916000</v>
      </c>
      <c r="S37" s="626"/>
      <c r="T37" s="626"/>
      <c r="U37" s="626"/>
      <c r="V37" s="626"/>
      <c r="W37" s="626"/>
      <c r="X37" s="626"/>
      <c r="Y37" s="627"/>
      <c r="Z37" s="685">
        <v>5.7</v>
      </c>
      <c r="AA37" s="685"/>
      <c r="AB37" s="685"/>
      <c r="AC37" s="685"/>
      <c r="AD37" s="686" t="s">
        <v>232</v>
      </c>
      <c r="AE37" s="686"/>
      <c r="AF37" s="686"/>
      <c r="AG37" s="686"/>
      <c r="AH37" s="686"/>
      <c r="AI37" s="686"/>
      <c r="AJ37" s="686"/>
      <c r="AK37" s="686"/>
      <c r="AL37" s="628" t="s">
        <v>238</v>
      </c>
      <c r="AM37" s="629"/>
      <c r="AN37" s="629"/>
      <c r="AO37" s="687"/>
      <c r="AQ37" s="660" t="s">
        <v>333</v>
      </c>
      <c r="AR37" s="661"/>
      <c r="AS37" s="661"/>
      <c r="AT37" s="661"/>
      <c r="AU37" s="661"/>
      <c r="AV37" s="661"/>
      <c r="AW37" s="661"/>
      <c r="AX37" s="661"/>
      <c r="AY37" s="662"/>
      <c r="AZ37" s="623">
        <v>6428784</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264374</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139131</v>
      </c>
      <c r="CS37" s="624"/>
      <c r="CT37" s="624"/>
      <c r="CU37" s="624"/>
      <c r="CV37" s="624"/>
      <c r="CW37" s="624"/>
      <c r="CX37" s="624"/>
      <c r="CY37" s="625"/>
      <c r="CZ37" s="628">
        <v>0</v>
      </c>
      <c r="DA37" s="657"/>
      <c r="DB37" s="657"/>
      <c r="DC37" s="658"/>
      <c r="DD37" s="631">
        <v>139131</v>
      </c>
      <c r="DE37" s="624"/>
      <c r="DF37" s="624"/>
      <c r="DG37" s="624"/>
      <c r="DH37" s="624"/>
      <c r="DI37" s="624"/>
      <c r="DJ37" s="624"/>
      <c r="DK37" s="625"/>
      <c r="DL37" s="631">
        <v>139131</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986962117</v>
      </c>
      <c r="S38" s="675"/>
      <c r="T38" s="675"/>
      <c r="U38" s="675"/>
      <c r="V38" s="675"/>
      <c r="W38" s="675"/>
      <c r="X38" s="675"/>
      <c r="Y38" s="680"/>
      <c r="Z38" s="681">
        <v>100</v>
      </c>
      <c r="AA38" s="681"/>
      <c r="AB38" s="681"/>
      <c r="AC38" s="681"/>
      <c r="AD38" s="682">
        <v>463125638</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5645008</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374958</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68291668</v>
      </c>
      <c r="CS38" s="626"/>
      <c r="CT38" s="626"/>
      <c r="CU38" s="626"/>
      <c r="CV38" s="626"/>
      <c r="CW38" s="626"/>
      <c r="CX38" s="626"/>
      <c r="CY38" s="627"/>
      <c r="CZ38" s="628">
        <v>7</v>
      </c>
      <c r="DA38" s="657"/>
      <c r="DB38" s="657"/>
      <c r="DC38" s="658"/>
      <c r="DD38" s="631">
        <v>55474041</v>
      </c>
      <c r="DE38" s="626"/>
      <c r="DF38" s="626"/>
      <c r="DG38" s="626"/>
      <c r="DH38" s="626"/>
      <c r="DI38" s="626"/>
      <c r="DJ38" s="626"/>
      <c r="DK38" s="627"/>
      <c r="DL38" s="631">
        <v>50635745</v>
      </c>
      <c r="DM38" s="626"/>
      <c r="DN38" s="626"/>
      <c r="DO38" s="626"/>
      <c r="DP38" s="626"/>
      <c r="DQ38" s="626"/>
      <c r="DR38" s="626"/>
      <c r="DS38" s="626"/>
      <c r="DT38" s="626"/>
      <c r="DU38" s="626"/>
      <c r="DV38" s="627"/>
      <c r="DW38" s="628">
        <v>9.8000000000000007</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3">
        <v>1011345</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88</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2382945</v>
      </c>
      <c r="CS39" s="624"/>
      <c r="CT39" s="624"/>
      <c r="CU39" s="624"/>
      <c r="CV39" s="624"/>
      <c r="CW39" s="624"/>
      <c r="CX39" s="624"/>
      <c r="CY39" s="625"/>
      <c r="CZ39" s="628">
        <v>0.2</v>
      </c>
      <c r="DA39" s="657"/>
      <c r="DB39" s="657"/>
      <c r="DC39" s="658"/>
      <c r="DD39" s="631">
        <v>321949</v>
      </c>
      <c r="DE39" s="624"/>
      <c r="DF39" s="624"/>
      <c r="DG39" s="624"/>
      <c r="DH39" s="624"/>
      <c r="DI39" s="624"/>
      <c r="DJ39" s="624"/>
      <c r="DK39" s="625"/>
      <c r="DL39" s="631" t="s">
        <v>238</v>
      </c>
      <c r="DM39" s="624"/>
      <c r="DN39" s="624"/>
      <c r="DO39" s="624"/>
      <c r="DP39" s="624"/>
      <c r="DQ39" s="624"/>
      <c r="DR39" s="624"/>
      <c r="DS39" s="624"/>
      <c r="DT39" s="624"/>
      <c r="DU39" s="624"/>
      <c r="DV39" s="625"/>
      <c r="DW39" s="628" t="s">
        <v>238</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19889613</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65665473</v>
      </c>
      <c r="CS40" s="626"/>
      <c r="CT40" s="626"/>
      <c r="CU40" s="626"/>
      <c r="CV40" s="626"/>
      <c r="CW40" s="626"/>
      <c r="CX40" s="626"/>
      <c r="CY40" s="627"/>
      <c r="CZ40" s="628">
        <v>6.7</v>
      </c>
      <c r="DA40" s="657"/>
      <c r="DB40" s="657"/>
      <c r="DC40" s="658"/>
      <c r="DD40" s="631">
        <v>1930238</v>
      </c>
      <c r="DE40" s="626"/>
      <c r="DF40" s="626"/>
      <c r="DG40" s="626"/>
      <c r="DH40" s="626"/>
      <c r="DI40" s="626"/>
      <c r="DJ40" s="626"/>
      <c r="DK40" s="627"/>
      <c r="DL40" s="631">
        <v>694362</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49280015</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348</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238</v>
      </c>
      <c r="CS41" s="624"/>
      <c r="CT41" s="624"/>
      <c r="CU41" s="624"/>
      <c r="CV41" s="624"/>
      <c r="CW41" s="624"/>
      <c r="CX41" s="624"/>
      <c r="CY41" s="625"/>
      <c r="CZ41" s="628" t="s">
        <v>238</v>
      </c>
      <c r="DA41" s="657"/>
      <c r="DB41" s="657"/>
      <c r="DC41" s="658"/>
      <c r="DD41" s="631" t="s">
        <v>232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108825774</v>
      </c>
      <c r="CS42" s="626"/>
      <c r="CT42" s="626"/>
      <c r="CU42" s="626"/>
      <c r="CV42" s="626"/>
      <c r="CW42" s="626"/>
      <c r="CX42" s="626"/>
      <c r="CY42" s="627"/>
      <c r="CZ42" s="628">
        <v>11.1</v>
      </c>
      <c r="DA42" s="629"/>
      <c r="DB42" s="629"/>
      <c r="DC42" s="630"/>
      <c r="DD42" s="631">
        <v>44470937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1644016</v>
      </c>
      <c r="CS43" s="624"/>
      <c r="CT43" s="624"/>
      <c r="CU43" s="624"/>
      <c r="CV43" s="624"/>
      <c r="CW43" s="624"/>
      <c r="CX43" s="624"/>
      <c r="CY43" s="625"/>
      <c r="CZ43" s="628">
        <v>0.2</v>
      </c>
      <c r="DA43" s="657"/>
      <c r="DB43" s="657"/>
      <c r="DC43" s="658"/>
      <c r="DD43" s="631">
        <v>906999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305</v>
      </c>
      <c r="CE44" s="652"/>
      <c r="CF44" s="620" t="s">
        <v>355</v>
      </c>
      <c r="CG44" s="621"/>
      <c r="CH44" s="621"/>
      <c r="CI44" s="621"/>
      <c r="CJ44" s="621"/>
      <c r="CK44" s="621"/>
      <c r="CL44" s="621"/>
      <c r="CM44" s="621"/>
      <c r="CN44" s="621"/>
      <c r="CO44" s="621"/>
      <c r="CP44" s="621"/>
      <c r="CQ44" s="622"/>
      <c r="CR44" s="623">
        <v>107444550</v>
      </c>
      <c r="CS44" s="626"/>
      <c r="CT44" s="626"/>
      <c r="CU44" s="626"/>
      <c r="CV44" s="626"/>
      <c r="CW44" s="626"/>
      <c r="CX44" s="626"/>
      <c r="CY44" s="627"/>
      <c r="CZ44" s="628">
        <v>11</v>
      </c>
      <c r="DA44" s="629"/>
      <c r="DB44" s="629"/>
      <c r="DC44" s="630"/>
      <c r="DD44" s="631">
        <v>44419665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37129214</v>
      </c>
      <c r="CS45" s="624"/>
      <c r="CT45" s="624"/>
      <c r="CU45" s="624"/>
      <c r="CV45" s="624"/>
      <c r="CW45" s="624"/>
      <c r="CX45" s="624"/>
      <c r="CY45" s="625"/>
      <c r="CZ45" s="628">
        <v>3.8</v>
      </c>
      <c r="DA45" s="657"/>
      <c r="DB45" s="657"/>
      <c r="DC45" s="658"/>
      <c r="DD45" s="631">
        <v>3867262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69583153</v>
      </c>
      <c r="CS46" s="626"/>
      <c r="CT46" s="626"/>
      <c r="CU46" s="626"/>
      <c r="CV46" s="626"/>
      <c r="CW46" s="626"/>
      <c r="CX46" s="626"/>
      <c r="CY46" s="627"/>
      <c r="CZ46" s="628">
        <v>7.1</v>
      </c>
      <c r="DA46" s="629"/>
      <c r="DB46" s="629"/>
      <c r="DC46" s="630"/>
      <c r="DD46" s="631">
        <v>40479220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v>1381224</v>
      </c>
      <c r="CS47" s="624"/>
      <c r="CT47" s="624"/>
      <c r="CU47" s="624"/>
      <c r="CV47" s="624"/>
      <c r="CW47" s="624"/>
      <c r="CX47" s="624"/>
      <c r="CY47" s="625"/>
      <c r="CZ47" s="628">
        <v>0.1</v>
      </c>
      <c r="DA47" s="657"/>
      <c r="DB47" s="657"/>
      <c r="DC47" s="658"/>
      <c r="DD47" s="631">
        <v>51272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359</v>
      </c>
      <c r="CG48" s="621"/>
      <c r="CH48" s="621"/>
      <c r="CI48" s="621"/>
      <c r="CJ48" s="621"/>
      <c r="CK48" s="621"/>
      <c r="CL48" s="621"/>
      <c r="CM48" s="621"/>
      <c r="CN48" s="621"/>
      <c r="CO48" s="621"/>
      <c r="CP48" s="621"/>
      <c r="CQ48" s="622"/>
      <c r="CR48" s="623" t="s">
        <v>238</v>
      </c>
      <c r="CS48" s="626"/>
      <c r="CT48" s="626"/>
      <c r="CU48" s="626"/>
      <c r="CV48" s="626"/>
      <c r="CW48" s="626"/>
      <c r="CX48" s="626"/>
      <c r="CY48" s="627"/>
      <c r="CZ48" s="628" t="s">
        <v>238</v>
      </c>
      <c r="DA48" s="629"/>
      <c r="DB48" s="629"/>
      <c r="DC48" s="630"/>
      <c r="DD48" s="631" t="s">
        <v>238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360</v>
      </c>
      <c r="CE49" s="636"/>
      <c r="CF49" s="636"/>
      <c r="CG49" s="636"/>
      <c r="CH49" s="636"/>
      <c r="CI49" s="636"/>
      <c r="CJ49" s="636"/>
      <c r="CK49" s="636"/>
      <c r="CL49" s="636"/>
      <c r="CM49" s="636"/>
      <c r="CN49" s="636"/>
      <c r="CO49" s="636"/>
      <c r="CP49" s="636"/>
      <c r="CQ49" s="637"/>
      <c r="CR49" s="638">
        <v>978964290</v>
      </c>
      <c r="CS49" s="639"/>
      <c r="CT49" s="639"/>
      <c r="CU49" s="639"/>
      <c r="CV49" s="639"/>
      <c r="CW49" s="639"/>
      <c r="CX49" s="639"/>
      <c r="CY49" s="640"/>
      <c r="CZ49" s="641">
        <v>100</v>
      </c>
      <c r="DA49" s="642"/>
      <c r="DB49" s="642"/>
      <c r="DC49" s="643"/>
      <c r="DD49" s="644">
        <v>563889691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KuDASCFSHCNpLxFgH76UzcTsfyf/LR9xVzPjTXs6DkmJRHj9xPL7rcG76miqdaeCYjfa7mL9zeou2ut9CKwS5g==" saltValue="JLv6dUTlFOyjMKjdNL1d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988526</v>
      </c>
      <c r="R7" s="1156"/>
      <c r="S7" s="1156"/>
      <c r="T7" s="1156"/>
      <c r="U7" s="1156"/>
      <c r="V7" s="1156">
        <v>981070</v>
      </c>
      <c r="W7" s="1156"/>
      <c r="X7" s="1156"/>
      <c r="Y7" s="1156"/>
      <c r="Z7" s="1156"/>
      <c r="AA7" s="1156">
        <v>7456</v>
      </c>
      <c r="AB7" s="1156"/>
      <c r="AC7" s="1156"/>
      <c r="AD7" s="1156"/>
      <c r="AE7" s="1157"/>
      <c r="AF7" s="1158">
        <v>4476</v>
      </c>
      <c r="AG7" s="1159"/>
      <c r="AH7" s="1159"/>
      <c r="AI7" s="1159"/>
      <c r="AJ7" s="1160"/>
      <c r="AK7" s="1142">
        <v>2964</v>
      </c>
      <c r="AL7" s="1143"/>
      <c r="AM7" s="1143"/>
      <c r="AN7" s="1143"/>
      <c r="AO7" s="1143"/>
      <c r="AP7" s="1143">
        <v>1287079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613</v>
      </c>
      <c r="BT7" s="1147"/>
      <c r="BU7" s="1147"/>
      <c r="BV7" s="1147"/>
      <c r="BW7" s="1147"/>
      <c r="BX7" s="1147"/>
      <c r="BY7" s="1147"/>
      <c r="BZ7" s="1147"/>
      <c r="CA7" s="1147"/>
      <c r="CB7" s="1147"/>
      <c r="CC7" s="1147"/>
      <c r="CD7" s="1147"/>
      <c r="CE7" s="1147"/>
      <c r="CF7" s="1147"/>
      <c r="CG7" s="1148"/>
      <c r="CH7" s="1139">
        <v>12</v>
      </c>
      <c r="CI7" s="1140"/>
      <c r="CJ7" s="1140"/>
      <c r="CK7" s="1140"/>
      <c r="CL7" s="1141"/>
      <c r="CM7" s="1139">
        <v>886</v>
      </c>
      <c r="CN7" s="1140"/>
      <c r="CO7" s="1140"/>
      <c r="CP7" s="1140"/>
      <c r="CQ7" s="1141"/>
      <c r="CR7" s="1139">
        <v>25</v>
      </c>
      <c r="CS7" s="1140"/>
      <c r="CT7" s="1140"/>
      <c r="CU7" s="1140"/>
      <c r="CV7" s="1141"/>
      <c r="CW7" s="1139" t="s">
        <v>543</v>
      </c>
      <c r="CX7" s="1140"/>
      <c r="CY7" s="1140"/>
      <c r="CZ7" s="1140"/>
      <c r="DA7" s="1141"/>
      <c r="DB7" s="1139" t="s">
        <v>543</v>
      </c>
      <c r="DC7" s="1140"/>
      <c r="DD7" s="1140"/>
      <c r="DE7" s="1140"/>
      <c r="DF7" s="1141"/>
      <c r="DG7" s="1139" t="s">
        <v>543</v>
      </c>
      <c r="DH7" s="1140"/>
      <c r="DI7" s="1140"/>
      <c r="DJ7" s="1140"/>
      <c r="DK7" s="1141"/>
      <c r="DL7" s="1139" t="s">
        <v>543</v>
      </c>
      <c r="DM7" s="1140"/>
      <c r="DN7" s="1140"/>
      <c r="DO7" s="1140"/>
      <c r="DP7" s="1141"/>
      <c r="DQ7" s="1139" t="s">
        <v>543</v>
      </c>
      <c r="DR7" s="1140"/>
      <c r="DS7" s="1140"/>
      <c r="DT7" s="1140"/>
      <c r="DU7" s="1141"/>
      <c r="DV7" s="1166"/>
      <c r="DW7" s="1167"/>
      <c r="DX7" s="1167"/>
      <c r="DY7" s="1167"/>
      <c r="DZ7" s="1168"/>
      <c r="EA7" s="254"/>
    </row>
    <row r="8" spans="1:131" s="255" customFormat="1" ht="26.25" customHeight="1" x14ac:dyDescent="0.2">
      <c r="A8" s="261">
        <v>2</v>
      </c>
      <c r="B8" s="1088" t="s">
        <v>384</v>
      </c>
      <c r="C8" s="1089"/>
      <c r="D8" s="1089"/>
      <c r="E8" s="1089"/>
      <c r="F8" s="1089"/>
      <c r="G8" s="1089"/>
      <c r="H8" s="1089"/>
      <c r="I8" s="1089"/>
      <c r="J8" s="1089"/>
      <c r="K8" s="1089"/>
      <c r="L8" s="1089"/>
      <c r="M8" s="1089"/>
      <c r="N8" s="1089"/>
      <c r="O8" s="1089"/>
      <c r="P8" s="1090"/>
      <c r="Q8" s="1094">
        <v>457</v>
      </c>
      <c r="R8" s="1095"/>
      <c r="S8" s="1095"/>
      <c r="T8" s="1095"/>
      <c r="U8" s="1095"/>
      <c r="V8" s="1095">
        <v>457</v>
      </c>
      <c r="W8" s="1095"/>
      <c r="X8" s="1095"/>
      <c r="Y8" s="1095"/>
      <c r="Z8" s="1095"/>
      <c r="AA8" s="1095" t="s">
        <v>595</v>
      </c>
      <c r="AB8" s="1095"/>
      <c r="AC8" s="1095"/>
      <c r="AD8" s="1095"/>
      <c r="AE8" s="1096"/>
      <c r="AF8" s="1070" t="s">
        <v>385</v>
      </c>
      <c r="AG8" s="1071"/>
      <c r="AH8" s="1071"/>
      <c r="AI8" s="1071"/>
      <c r="AJ8" s="1072"/>
      <c r="AK8" s="1137">
        <v>241</v>
      </c>
      <c r="AL8" s="1138"/>
      <c r="AM8" s="1138"/>
      <c r="AN8" s="1138"/>
      <c r="AO8" s="1138"/>
      <c r="AP8" s="1138" t="s">
        <v>595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614</v>
      </c>
      <c r="BT8" s="1066"/>
      <c r="BU8" s="1066"/>
      <c r="BV8" s="1066"/>
      <c r="BW8" s="1066"/>
      <c r="BX8" s="1066"/>
      <c r="BY8" s="1066"/>
      <c r="BZ8" s="1066"/>
      <c r="CA8" s="1066"/>
      <c r="CB8" s="1066"/>
      <c r="CC8" s="1066"/>
      <c r="CD8" s="1066"/>
      <c r="CE8" s="1066"/>
      <c r="CF8" s="1066"/>
      <c r="CG8" s="1067"/>
      <c r="CH8" s="1040">
        <v>10</v>
      </c>
      <c r="CI8" s="1041"/>
      <c r="CJ8" s="1041"/>
      <c r="CK8" s="1041"/>
      <c r="CL8" s="1042"/>
      <c r="CM8" s="1040">
        <v>252</v>
      </c>
      <c r="CN8" s="1041"/>
      <c r="CO8" s="1041"/>
      <c r="CP8" s="1041"/>
      <c r="CQ8" s="1042"/>
      <c r="CR8" s="1040">
        <v>5</v>
      </c>
      <c r="CS8" s="1041"/>
      <c r="CT8" s="1041"/>
      <c r="CU8" s="1041"/>
      <c r="CV8" s="1042"/>
      <c r="CW8" s="1040" t="s">
        <v>543</v>
      </c>
      <c r="CX8" s="1041"/>
      <c r="CY8" s="1041"/>
      <c r="CZ8" s="1041"/>
      <c r="DA8" s="1042"/>
      <c r="DB8" s="1040" t="s">
        <v>543</v>
      </c>
      <c r="DC8" s="1041"/>
      <c r="DD8" s="1041"/>
      <c r="DE8" s="1041"/>
      <c r="DF8" s="1042"/>
      <c r="DG8" s="1040" t="s">
        <v>543</v>
      </c>
      <c r="DH8" s="1041"/>
      <c r="DI8" s="1041"/>
      <c r="DJ8" s="1041"/>
      <c r="DK8" s="1042"/>
      <c r="DL8" s="1040" t="s">
        <v>543</v>
      </c>
      <c r="DM8" s="1041"/>
      <c r="DN8" s="1041"/>
      <c r="DO8" s="1041"/>
      <c r="DP8" s="1042"/>
      <c r="DQ8" s="1040" t="s">
        <v>543</v>
      </c>
      <c r="DR8" s="1041"/>
      <c r="DS8" s="1041"/>
      <c r="DT8" s="1041"/>
      <c r="DU8" s="1042"/>
      <c r="DV8" s="1043"/>
      <c r="DW8" s="1044"/>
      <c r="DX8" s="1044"/>
      <c r="DY8" s="1044"/>
      <c r="DZ8" s="1045"/>
      <c r="EA8" s="254"/>
    </row>
    <row r="9" spans="1:131" s="255" customFormat="1" ht="26.25" customHeight="1" x14ac:dyDescent="0.2">
      <c r="A9" s="261">
        <v>3</v>
      </c>
      <c r="B9" s="1088" t="s">
        <v>386</v>
      </c>
      <c r="C9" s="1089"/>
      <c r="D9" s="1089"/>
      <c r="E9" s="1089"/>
      <c r="F9" s="1089"/>
      <c r="G9" s="1089"/>
      <c r="H9" s="1089"/>
      <c r="I9" s="1089"/>
      <c r="J9" s="1089"/>
      <c r="K9" s="1089"/>
      <c r="L9" s="1089"/>
      <c r="M9" s="1089"/>
      <c r="N9" s="1089"/>
      <c r="O9" s="1089"/>
      <c r="P9" s="1090"/>
      <c r="Q9" s="1094">
        <v>447</v>
      </c>
      <c r="R9" s="1095"/>
      <c r="S9" s="1095"/>
      <c r="T9" s="1095"/>
      <c r="U9" s="1095"/>
      <c r="V9" s="1095">
        <v>55</v>
      </c>
      <c r="W9" s="1095"/>
      <c r="X9" s="1095"/>
      <c r="Y9" s="1095"/>
      <c r="Z9" s="1095"/>
      <c r="AA9" s="1095">
        <v>393</v>
      </c>
      <c r="AB9" s="1095"/>
      <c r="AC9" s="1095"/>
      <c r="AD9" s="1095"/>
      <c r="AE9" s="1096"/>
      <c r="AF9" s="1070">
        <v>328</v>
      </c>
      <c r="AG9" s="1071"/>
      <c r="AH9" s="1071"/>
      <c r="AI9" s="1071"/>
      <c r="AJ9" s="1072"/>
      <c r="AK9" s="1137" t="s">
        <v>597</v>
      </c>
      <c r="AL9" s="1138"/>
      <c r="AM9" s="1138"/>
      <c r="AN9" s="1138"/>
      <c r="AO9" s="1138"/>
      <c r="AP9" s="1138">
        <v>1174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615</v>
      </c>
      <c r="BT9" s="1066"/>
      <c r="BU9" s="1066"/>
      <c r="BV9" s="1066"/>
      <c r="BW9" s="1066"/>
      <c r="BX9" s="1066"/>
      <c r="BY9" s="1066"/>
      <c r="BZ9" s="1066"/>
      <c r="CA9" s="1066"/>
      <c r="CB9" s="1066"/>
      <c r="CC9" s="1066"/>
      <c r="CD9" s="1066"/>
      <c r="CE9" s="1066"/>
      <c r="CF9" s="1066"/>
      <c r="CG9" s="1067"/>
      <c r="CH9" s="1040">
        <v>57</v>
      </c>
      <c r="CI9" s="1041"/>
      <c r="CJ9" s="1041"/>
      <c r="CK9" s="1041"/>
      <c r="CL9" s="1042"/>
      <c r="CM9" s="1040">
        <v>781</v>
      </c>
      <c r="CN9" s="1041"/>
      <c r="CO9" s="1041"/>
      <c r="CP9" s="1041"/>
      <c r="CQ9" s="1042"/>
      <c r="CR9" s="1040">
        <v>5</v>
      </c>
      <c r="CS9" s="1041"/>
      <c r="CT9" s="1041"/>
      <c r="CU9" s="1041"/>
      <c r="CV9" s="1042"/>
      <c r="CW9" s="1040" t="s">
        <v>543</v>
      </c>
      <c r="CX9" s="1041"/>
      <c r="CY9" s="1041"/>
      <c r="CZ9" s="1041"/>
      <c r="DA9" s="1042"/>
      <c r="DB9" s="1040" t="s">
        <v>543</v>
      </c>
      <c r="DC9" s="1041"/>
      <c r="DD9" s="1041"/>
      <c r="DE9" s="1041"/>
      <c r="DF9" s="1042"/>
      <c r="DG9" s="1040" t="s">
        <v>543</v>
      </c>
      <c r="DH9" s="1041"/>
      <c r="DI9" s="1041"/>
      <c r="DJ9" s="1041"/>
      <c r="DK9" s="1042"/>
      <c r="DL9" s="1040" t="s">
        <v>543</v>
      </c>
      <c r="DM9" s="1041"/>
      <c r="DN9" s="1041"/>
      <c r="DO9" s="1041"/>
      <c r="DP9" s="1042"/>
      <c r="DQ9" s="1040" t="s">
        <v>543</v>
      </c>
      <c r="DR9" s="1041"/>
      <c r="DS9" s="1041"/>
      <c r="DT9" s="1041"/>
      <c r="DU9" s="1042"/>
      <c r="DV9" s="1043"/>
      <c r="DW9" s="1044"/>
      <c r="DX9" s="1044"/>
      <c r="DY9" s="1044"/>
      <c r="DZ9" s="1045"/>
      <c r="EA9" s="254"/>
    </row>
    <row r="10" spans="1:131" s="255" customFormat="1" ht="26.25" customHeight="1" x14ac:dyDescent="0.2">
      <c r="A10" s="261">
        <v>4</v>
      </c>
      <c r="B10" s="1088" t="s">
        <v>387</v>
      </c>
      <c r="C10" s="1089"/>
      <c r="D10" s="1089"/>
      <c r="E10" s="1089"/>
      <c r="F10" s="1089"/>
      <c r="G10" s="1089"/>
      <c r="H10" s="1089"/>
      <c r="I10" s="1089"/>
      <c r="J10" s="1089"/>
      <c r="K10" s="1089"/>
      <c r="L10" s="1089"/>
      <c r="M10" s="1089"/>
      <c r="N10" s="1089"/>
      <c r="O10" s="1089"/>
      <c r="P10" s="1090"/>
      <c r="Q10" s="1094">
        <v>2411</v>
      </c>
      <c r="R10" s="1095"/>
      <c r="S10" s="1095"/>
      <c r="T10" s="1095"/>
      <c r="U10" s="1095"/>
      <c r="V10" s="1095">
        <v>2262</v>
      </c>
      <c r="W10" s="1095"/>
      <c r="X10" s="1095"/>
      <c r="Y10" s="1095"/>
      <c r="Z10" s="1095"/>
      <c r="AA10" s="1095">
        <v>149</v>
      </c>
      <c r="AB10" s="1095"/>
      <c r="AC10" s="1095"/>
      <c r="AD10" s="1095"/>
      <c r="AE10" s="1096"/>
      <c r="AF10" s="1070">
        <v>149</v>
      </c>
      <c r="AG10" s="1071"/>
      <c r="AH10" s="1071"/>
      <c r="AI10" s="1071"/>
      <c r="AJ10" s="1072"/>
      <c r="AK10" s="1137" t="s">
        <v>597</v>
      </c>
      <c r="AL10" s="1138"/>
      <c r="AM10" s="1138"/>
      <c r="AN10" s="1138"/>
      <c r="AO10" s="1138"/>
      <c r="AP10" s="1138" t="s">
        <v>595</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616</v>
      </c>
      <c r="BT10" s="1066"/>
      <c r="BU10" s="1066"/>
      <c r="BV10" s="1066"/>
      <c r="BW10" s="1066"/>
      <c r="BX10" s="1066"/>
      <c r="BY10" s="1066"/>
      <c r="BZ10" s="1066"/>
      <c r="CA10" s="1066"/>
      <c r="CB10" s="1066"/>
      <c r="CC10" s="1066"/>
      <c r="CD10" s="1066"/>
      <c r="CE10" s="1066"/>
      <c r="CF10" s="1066"/>
      <c r="CG10" s="1067"/>
      <c r="CH10" s="1040">
        <v>-36</v>
      </c>
      <c r="CI10" s="1041"/>
      <c r="CJ10" s="1041"/>
      <c r="CK10" s="1041"/>
      <c r="CL10" s="1042"/>
      <c r="CM10" s="1040">
        <v>568</v>
      </c>
      <c r="CN10" s="1041"/>
      <c r="CO10" s="1041"/>
      <c r="CP10" s="1041"/>
      <c r="CQ10" s="1042"/>
      <c r="CR10" s="1040">
        <v>3</v>
      </c>
      <c r="CS10" s="1041"/>
      <c r="CT10" s="1041"/>
      <c r="CU10" s="1041"/>
      <c r="CV10" s="1042"/>
      <c r="CW10" s="1040">
        <v>0</v>
      </c>
      <c r="CX10" s="1041"/>
      <c r="CY10" s="1041"/>
      <c r="CZ10" s="1041"/>
      <c r="DA10" s="1042"/>
      <c r="DB10" s="1040" t="s">
        <v>543</v>
      </c>
      <c r="DC10" s="1041"/>
      <c r="DD10" s="1041"/>
      <c r="DE10" s="1041"/>
      <c r="DF10" s="1042"/>
      <c r="DG10" s="1040" t="s">
        <v>543</v>
      </c>
      <c r="DH10" s="1041"/>
      <c r="DI10" s="1041"/>
      <c r="DJ10" s="1041"/>
      <c r="DK10" s="1042"/>
      <c r="DL10" s="1040" t="s">
        <v>543</v>
      </c>
      <c r="DM10" s="1041"/>
      <c r="DN10" s="1041"/>
      <c r="DO10" s="1041"/>
      <c r="DP10" s="1042"/>
      <c r="DQ10" s="1040" t="s">
        <v>543</v>
      </c>
      <c r="DR10" s="1041"/>
      <c r="DS10" s="1041"/>
      <c r="DT10" s="1041"/>
      <c r="DU10" s="1042"/>
      <c r="DV10" s="1043"/>
      <c r="DW10" s="1044"/>
      <c r="DX10" s="1044"/>
      <c r="DY10" s="1044"/>
      <c r="DZ10" s="1045"/>
      <c r="EA10" s="254"/>
    </row>
    <row r="11" spans="1:131" s="255" customFormat="1" ht="26.25" customHeight="1" x14ac:dyDescent="0.2">
      <c r="A11" s="261">
        <v>5</v>
      </c>
      <c r="B11" s="1088" t="s">
        <v>388</v>
      </c>
      <c r="C11" s="1089"/>
      <c r="D11" s="1089"/>
      <c r="E11" s="1089"/>
      <c r="F11" s="1089"/>
      <c r="G11" s="1089"/>
      <c r="H11" s="1089"/>
      <c r="I11" s="1089"/>
      <c r="J11" s="1089"/>
      <c r="K11" s="1089"/>
      <c r="L11" s="1089"/>
      <c r="M11" s="1089"/>
      <c r="N11" s="1089"/>
      <c r="O11" s="1089"/>
      <c r="P11" s="1090"/>
      <c r="Q11" s="1094">
        <v>374923</v>
      </c>
      <c r="R11" s="1095"/>
      <c r="S11" s="1095"/>
      <c r="T11" s="1095"/>
      <c r="U11" s="1095"/>
      <c r="V11" s="1095">
        <v>374923</v>
      </c>
      <c r="W11" s="1095"/>
      <c r="X11" s="1095"/>
      <c r="Y11" s="1095"/>
      <c r="Z11" s="1095"/>
      <c r="AA11" s="1095" t="s">
        <v>595</v>
      </c>
      <c r="AB11" s="1095"/>
      <c r="AC11" s="1095"/>
      <c r="AD11" s="1095"/>
      <c r="AE11" s="1096"/>
      <c r="AF11" s="1070" t="s">
        <v>385</v>
      </c>
      <c r="AG11" s="1071"/>
      <c r="AH11" s="1071"/>
      <c r="AI11" s="1071"/>
      <c r="AJ11" s="1072"/>
      <c r="AK11" s="1137">
        <v>193695</v>
      </c>
      <c r="AL11" s="1138"/>
      <c r="AM11" s="1138"/>
      <c r="AN11" s="1138"/>
      <c r="AO11" s="1138"/>
      <c r="AP11" s="1138" t="s">
        <v>595</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617</v>
      </c>
      <c r="BT11" s="1066"/>
      <c r="BU11" s="1066"/>
      <c r="BV11" s="1066"/>
      <c r="BW11" s="1066"/>
      <c r="BX11" s="1066"/>
      <c r="BY11" s="1066"/>
      <c r="BZ11" s="1066"/>
      <c r="CA11" s="1066"/>
      <c r="CB11" s="1066"/>
      <c r="CC11" s="1066"/>
      <c r="CD11" s="1066"/>
      <c r="CE11" s="1066"/>
      <c r="CF11" s="1066"/>
      <c r="CG11" s="1067"/>
      <c r="CH11" s="1040">
        <v>28</v>
      </c>
      <c r="CI11" s="1041"/>
      <c r="CJ11" s="1041"/>
      <c r="CK11" s="1041"/>
      <c r="CL11" s="1042"/>
      <c r="CM11" s="1040">
        <v>1432</v>
      </c>
      <c r="CN11" s="1041"/>
      <c r="CO11" s="1041"/>
      <c r="CP11" s="1041"/>
      <c r="CQ11" s="1042"/>
      <c r="CR11" s="1040">
        <v>30</v>
      </c>
      <c r="CS11" s="1041"/>
      <c r="CT11" s="1041"/>
      <c r="CU11" s="1041"/>
      <c r="CV11" s="1042"/>
      <c r="CW11" s="1040" t="s">
        <v>543</v>
      </c>
      <c r="CX11" s="1041"/>
      <c r="CY11" s="1041"/>
      <c r="CZ11" s="1041"/>
      <c r="DA11" s="1042"/>
      <c r="DB11" s="1040" t="s">
        <v>543</v>
      </c>
      <c r="DC11" s="1041"/>
      <c r="DD11" s="1041"/>
      <c r="DE11" s="1041"/>
      <c r="DF11" s="1042"/>
      <c r="DG11" s="1040" t="s">
        <v>543</v>
      </c>
      <c r="DH11" s="1041"/>
      <c r="DI11" s="1041"/>
      <c r="DJ11" s="1041"/>
      <c r="DK11" s="1042"/>
      <c r="DL11" s="1040" t="s">
        <v>543</v>
      </c>
      <c r="DM11" s="1041"/>
      <c r="DN11" s="1041"/>
      <c r="DO11" s="1041"/>
      <c r="DP11" s="1042"/>
      <c r="DQ11" s="1040" t="s">
        <v>543</v>
      </c>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618</v>
      </c>
      <c r="BT12" s="1066"/>
      <c r="BU12" s="1066"/>
      <c r="BV12" s="1066"/>
      <c r="BW12" s="1066"/>
      <c r="BX12" s="1066"/>
      <c r="BY12" s="1066"/>
      <c r="BZ12" s="1066"/>
      <c r="CA12" s="1066"/>
      <c r="CB12" s="1066"/>
      <c r="CC12" s="1066"/>
      <c r="CD12" s="1066"/>
      <c r="CE12" s="1066"/>
      <c r="CF12" s="1066"/>
      <c r="CG12" s="1067"/>
      <c r="CH12" s="1040">
        <v>43</v>
      </c>
      <c r="CI12" s="1041"/>
      <c r="CJ12" s="1041"/>
      <c r="CK12" s="1041"/>
      <c r="CL12" s="1042"/>
      <c r="CM12" s="1040">
        <v>233</v>
      </c>
      <c r="CN12" s="1041"/>
      <c r="CO12" s="1041"/>
      <c r="CP12" s="1041"/>
      <c r="CQ12" s="1042"/>
      <c r="CR12" s="1040">
        <v>10</v>
      </c>
      <c r="CS12" s="1041"/>
      <c r="CT12" s="1041"/>
      <c r="CU12" s="1041"/>
      <c r="CV12" s="1042"/>
      <c r="CW12" s="1040" t="s">
        <v>543</v>
      </c>
      <c r="CX12" s="1041"/>
      <c r="CY12" s="1041"/>
      <c r="CZ12" s="1041"/>
      <c r="DA12" s="1042"/>
      <c r="DB12" s="1040" t="s">
        <v>543</v>
      </c>
      <c r="DC12" s="1041"/>
      <c r="DD12" s="1041"/>
      <c r="DE12" s="1041"/>
      <c r="DF12" s="1042"/>
      <c r="DG12" s="1040" t="s">
        <v>543</v>
      </c>
      <c r="DH12" s="1041"/>
      <c r="DI12" s="1041"/>
      <c r="DJ12" s="1041"/>
      <c r="DK12" s="1042"/>
      <c r="DL12" s="1040" t="s">
        <v>543</v>
      </c>
      <c r="DM12" s="1041"/>
      <c r="DN12" s="1041"/>
      <c r="DO12" s="1041"/>
      <c r="DP12" s="1042"/>
      <c r="DQ12" s="1040" t="s">
        <v>543</v>
      </c>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619</v>
      </c>
      <c r="BT13" s="1066"/>
      <c r="BU13" s="1066"/>
      <c r="BV13" s="1066"/>
      <c r="BW13" s="1066"/>
      <c r="BX13" s="1066"/>
      <c r="BY13" s="1066"/>
      <c r="BZ13" s="1066"/>
      <c r="CA13" s="1066"/>
      <c r="CB13" s="1066"/>
      <c r="CC13" s="1066"/>
      <c r="CD13" s="1066"/>
      <c r="CE13" s="1066"/>
      <c r="CF13" s="1066"/>
      <c r="CG13" s="1067"/>
      <c r="CH13" s="1040">
        <v>42</v>
      </c>
      <c r="CI13" s="1041"/>
      <c r="CJ13" s="1041"/>
      <c r="CK13" s="1041"/>
      <c r="CL13" s="1042"/>
      <c r="CM13" s="1040">
        <v>1482</v>
      </c>
      <c r="CN13" s="1041"/>
      <c r="CO13" s="1041"/>
      <c r="CP13" s="1041"/>
      <c r="CQ13" s="1042"/>
      <c r="CR13" s="1040">
        <v>5</v>
      </c>
      <c r="CS13" s="1041"/>
      <c r="CT13" s="1041"/>
      <c r="CU13" s="1041"/>
      <c r="CV13" s="1042"/>
      <c r="CW13" s="1040">
        <v>10</v>
      </c>
      <c r="CX13" s="1041"/>
      <c r="CY13" s="1041"/>
      <c r="CZ13" s="1041"/>
      <c r="DA13" s="1042"/>
      <c r="DB13" s="1040" t="s">
        <v>543</v>
      </c>
      <c r="DC13" s="1041"/>
      <c r="DD13" s="1041"/>
      <c r="DE13" s="1041"/>
      <c r="DF13" s="1042"/>
      <c r="DG13" s="1040" t="s">
        <v>543</v>
      </c>
      <c r="DH13" s="1041"/>
      <c r="DI13" s="1041"/>
      <c r="DJ13" s="1041"/>
      <c r="DK13" s="1042"/>
      <c r="DL13" s="1040" t="s">
        <v>543</v>
      </c>
      <c r="DM13" s="1041"/>
      <c r="DN13" s="1041"/>
      <c r="DO13" s="1041"/>
      <c r="DP13" s="1042"/>
      <c r="DQ13" s="1040" t="s">
        <v>543</v>
      </c>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620</v>
      </c>
      <c r="BT14" s="1066"/>
      <c r="BU14" s="1066"/>
      <c r="BV14" s="1066"/>
      <c r="BW14" s="1066"/>
      <c r="BX14" s="1066"/>
      <c r="BY14" s="1066"/>
      <c r="BZ14" s="1066"/>
      <c r="CA14" s="1066"/>
      <c r="CB14" s="1066"/>
      <c r="CC14" s="1066"/>
      <c r="CD14" s="1066"/>
      <c r="CE14" s="1066"/>
      <c r="CF14" s="1066"/>
      <c r="CG14" s="1067"/>
      <c r="CH14" s="1040">
        <v>6</v>
      </c>
      <c r="CI14" s="1041"/>
      <c r="CJ14" s="1041"/>
      <c r="CK14" s="1041"/>
      <c r="CL14" s="1042"/>
      <c r="CM14" s="1040">
        <v>613</v>
      </c>
      <c r="CN14" s="1041"/>
      <c r="CO14" s="1041"/>
      <c r="CP14" s="1041"/>
      <c r="CQ14" s="1042"/>
      <c r="CR14" s="1040">
        <v>15</v>
      </c>
      <c r="CS14" s="1041"/>
      <c r="CT14" s="1041"/>
      <c r="CU14" s="1041"/>
      <c r="CV14" s="1042"/>
      <c r="CW14" s="1040">
        <v>10</v>
      </c>
      <c r="CX14" s="1041"/>
      <c r="CY14" s="1041"/>
      <c r="CZ14" s="1041"/>
      <c r="DA14" s="1042"/>
      <c r="DB14" s="1040" t="s">
        <v>543</v>
      </c>
      <c r="DC14" s="1041"/>
      <c r="DD14" s="1041"/>
      <c r="DE14" s="1041"/>
      <c r="DF14" s="1042"/>
      <c r="DG14" s="1040" t="s">
        <v>543</v>
      </c>
      <c r="DH14" s="1041"/>
      <c r="DI14" s="1041"/>
      <c r="DJ14" s="1041"/>
      <c r="DK14" s="1042"/>
      <c r="DL14" s="1040" t="s">
        <v>543</v>
      </c>
      <c r="DM14" s="1041"/>
      <c r="DN14" s="1041"/>
      <c r="DO14" s="1041"/>
      <c r="DP14" s="1042"/>
      <c r="DQ14" s="1040" t="s">
        <v>543</v>
      </c>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621</v>
      </c>
      <c r="BT15" s="1066"/>
      <c r="BU15" s="1066"/>
      <c r="BV15" s="1066"/>
      <c r="BW15" s="1066"/>
      <c r="BX15" s="1066"/>
      <c r="BY15" s="1066"/>
      <c r="BZ15" s="1066"/>
      <c r="CA15" s="1066"/>
      <c r="CB15" s="1066"/>
      <c r="CC15" s="1066"/>
      <c r="CD15" s="1066"/>
      <c r="CE15" s="1066"/>
      <c r="CF15" s="1066"/>
      <c r="CG15" s="1067"/>
      <c r="CH15" s="1040">
        <v>16</v>
      </c>
      <c r="CI15" s="1041"/>
      <c r="CJ15" s="1041"/>
      <c r="CK15" s="1041"/>
      <c r="CL15" s="1042"/>
      <c r="CM15" s="1040">
        <v>65</v>
      </c>
      <c r="CN15" s="1041"/>
      <c r="CO15" s="1041"/>
      <c r="CP15" s="1041"/>
      <c r="CQ15" s="1042"/>
      <c r="CR15" s="1040">
        <v>15</v>
      </c>
      <c r="CS15" s="1041"/>
      <c r="CT15" s="1041"/>
      <c r="CU15" s="1041"/>
      <c r="CV15" s="1042"/>
      <c r="CW15" s="1040">
        <v>43</v>
      </c>
      <c r="CX15" s="1041"/>
      <c r="CY15" s="1041"/>
      <c r="CZ15" s="1041"/>
      <c r="DA15" s="1042"/>
      <c r="DB15" s="1040">
        <v>204</v>
      </c>
      <c r="DC15" s="1041"/>
      <c r="DD15" s="1041"/>
      <c r="DE15" s="1041"/>
      <c r="DF15" s="1042"/>
      <c r="DG15" s="1040" t="s">
        <v>543</v>
      </c>
      <c r="DH15" s="1041"/>
      <c r="DI15" s="1041"/>
      <c r="DJ15" s="1041"/>
      <c r="DK15" s="1042"/>
      <c r="DL15" s="1040" t="s">
        <v>543</v>
      </c>
      <c r="DM15" s="1041"/>
      <c r="DN15" s="1041"/>
      <c r="DO15" s="1041"/>
      <c r="DP15" s="1042"/>
      <c r="DQ15" s="1040" t="s">
        <v>543</v>
      </c>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622</v>
      </c>
      <c r="BT16" s="1066"/>
      <c r="BU16" s="1066"/>
      <c r="BV16" s="1066"/>
      <c r="BW16" s="1066"/>
      <c r="BX16" s="1066"/>
      <c r="BY16" s="1066"/>
      <c r="BZ16" s="1066"/>
      <c r="CA16" s="1066"/>
      <c r="CB16" s="1066"/>
      <c r="CC16" s="1066"/>
      <c r="CD16" s="1066"/>
      <c r="CE16" s="1066"/>
      <c r="CF16" s="1066"/>
      <c r="CG16" s="1067"/>
      <c r="CH16" s="1040">
        <v>97</v>
      </c>
      <c r="CI16" s="1041"/>
      <c r="CJ16" s="1041"/>
      <c r="CK16" s="1041"/>
      <c r="CL16" s="1042"/>
      <c r="CM16" s="1040">
        <v>1501</v>
      </c>
      <c r="CN16" s="1041"/>
      <c r="CO16" s="1041"/>
      <c r="CP16" s="1041"/>
      <c r="CQ16" s="1042"/>
      <c r="CR16" s="1040">
        <v>41</v>
      </c>
      <c r="CS16" s="1041"/>
      <c r="CT16" s="1041"/>
      <c r="CU16" s="1041"/>
      <c r="CV16" s="1042"/>
      <c r="CW16" s="1040">
        <v>33</v>
      </c>
      <c r="CX16" s="1041"/>
      <c r="CY16" s="1041"/>
      <c r="CZ16" s="1041"/>
      <c r="DA16" s="1042"/>
      <c r="DB16" s="1040" t="s">
        <v>543</v>
      </c>
      <c r="DC16" s="1041"/>
      <c r="DD16" s="1041"/>
      <c r="DE16" s="1041"/>
      <c r="DF16" s="1042"/>
      <c r="DG16" s="1040" t="s">
        <v>543</v>
      </c>
      <c r="DH16" s="1041"/>
      <c r="DI16" s="1041"/>
      <c r="DJ16" s="1041"/>
      <c r="DK16" s="1042"/>
      <c r="DL16" s="1040" t="s">
        <v>543</v>
      </c>
      <c r="DM16" s="1041"/>
      <c r="DN16" s="1041"/>
      <c r="DO16" s="1041"/>
      <c r="DP16" s="1042"/>
      <c r="DQ16" s="1040" t="s">
        <v>543</v>
      </c>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623</v>
      </c>
      <c r="BT17" s="1066"/>
      <c r="BU17" s="1066"/>
      <c r="BV17" s="1066"/>
      <c r="BW17" s="1066"/>
      <c r="BX17" s="1066"/>
      <c r="BY17" s="1066"/>
      <c r="BZ17" s="1066"/>
      <c r="CA17" s="1066"/>
      <c r="CB17" s="1066"/>
      <c r="CC17" s="1066"/>
      <c r="CD17" s="1066"/>
      <c r="CE17" s="1066"/>
      <c r="CF17" s="1066"/>
      <c r="CG17" s="1067"/>
      <c r="CH17" s="1040">
        <v>-4</v>
      </c>
      <c r="CI17" s="1041"/>
      <c r="CJ17" s="1041"/>
      <c r="CK17" s="1041"/>
      <c r="CL17" s="1042"/>
      <c r="CM17" s="1040">
        <v>454</v>
      </c>
      <c r="CN17" s="1041"/>
      <c r="CO17" s="1041"/>
      <c r="CP17" s="1041"/>
      <c r="CQ17" s="1042"/>
      <c r="CR17" s="1040">
        <v>15</v>
      </c>
      <c r="CS17" s="1041"/>
      <c r="CT17" s="1041"/>
      <c r="CU17" s="1041"/>
      <c r="CV17" s="1042"/>
      <c r="CW17" s="1040">
        <v>419</v>
      </c>
      <c r="CX17" s="1041"/>
      <c r="CY17" s="1041"/>
      <c r="CZ17" s="1041"/>
      <c r="DA17" s="1042"/>
      <c r="DB17" s="1040" t="s">
        <v>543</v>
      </c>
      <c r="DC17" s="1041"/>
      <c r="DD17" s="1041"/>
      <c r="DE17" s="1041"/>
      <c r="DF17" s="1042"/>
      <c r="DG17" s="1040" t="s">
        <v>543</v>
      </c>
      <c r="DH17" s="1041"/>
      <c r="DI17" s="1041"/>
      <c r="DJ17" s="1041"/>
      <c r="DK17" s="1042"/>
      <c r="DL17" s="1040" t="s">
        <v>543</v>
      </c>
      <c r="DM17" s="1041"/>
      <c r="DN17" s="1041"/>
      <c r="DO17" s="1041"/>
      <c r="DP17" s="1042"/>
      <c r="DQ17" s="1040" t="s">
        <v>543</v>
      </c>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624</v>
      </c>
      <c r="BT18" s="1066" t="s">
        <v>624</v>
      </c>
      <c r="BU18" s="1066" t="s">
        <v>624</v>
      </c>
      <c r="BV18" s="1066" t="s">
        <v>624</v>
      </c>
      <c r="BW18" s="1066" t="s">
        <v>624</v>
      </c>
      <c r="BX18" s="1066" t="s">
        <v>624</v>
      </c>
      <c r="BY18" s="1066" t="s">
        <v>624</v>
      </c>
      <c r="BZ18" s="1066" t="s">
        <v>624</v>
      </c>
      <c r="CA18" s="1066" t="s">
        <v>624</v>
      </c>
      <c r="CB18" s="1066" t="s">
        <v>624</v>
      </c>
      <c r="CC18" s="1066" t="s">
        <v>624</v>
      </c>
      <c r="CD18" s="1066" t="s">
        <v>624</v>
      </c>
      <c r="CE18" s="1066" t="s">
        <v>624</v>
      </c>
      <c r="CF18" s="1066" t="s">
        <v>624</v>
      </c>
      <c r="CG18" s="1067" t="s">
        <v>624</v>
      </c>
      <c r="CH18" s="1040">
        <v>87</v>
      </c>
      <c r="CI18" s="1041"/>
      <c r="CJ18" s="1041"/>
      <c r="CK18" s="1041"/>
      <c r="CL18" s="1042"/>
      <c r="CM18" s="1040">
        <v>554</v>
      </c>
      <c r="CN18" s="1041"/>
      <c r="CO18" s="1041"/>
      <c r="CP18" s="1041"/>
      <c r="CQ18" s="1042"/>
      <c r="CR18" s="1040">
        <v>15</v>
      </c>
      <c r="CS18" s="1041"/>
      <c r="CT18" s="1041"/>
      <c r="CU18" s="1041"/>
      <c r="CV18" s="1042"/>
      <c r="CW18" s="1040" t="s">
        <v>543</v>
      </c>
      <c r="CX18" s="1041"/>
      <c r="CY18" s="1041"/>
      <c r="CZ18" s="1041"/>
      <c r="DA18" s="1042"/>
      <c r="DB18" s="1040" t="s">
        <v>543</v>
      </c>
      <c r="DC18" s="1041"/>
      <c r="DD18" s="1041"/>
      <c r="DE18" s="1041"/>
      <c r="DF18" s="1042"/>
      <c r="DG18" s="1040" t="s">
        <v>543</v>
      </c>
      <c r="DH18" s="1041"/>
      <c r="DI18" s="1041"/>
      <c r="DJ18" s="1041"/>
      <c r="DK18" s="1042"/>
      <c r="DL18" s="1040" t="s">
        <v>543</v>
      </c>
      <c r="DM18" s="1041"/>
      <c r="DN18" s="1041"/>
      <c r="DO18" s="1041"/>
      <c r="DP18" s="1042"/>
      <c r="DQ18" s="1040" t="s">
        <v>543</v>
      </c>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t="s">
        <v>625</v>
      </c>
      <c r="BT19" s="1066" t="s">
        <v>625</v>
      </c>
      <c r="BU19" s="1066" t="s">
        <v>625</v>
      </c>
      <c r="BV19" s="1066" t="s">
        <v>625</v>
      </c>
      <c r="BW19" s="1066" t="s">
        <v>625</v>
      </c>
      <c r="BX19" s="1066" t="s">
        <v>625</v>
      </c>
      <c r="BY19" s="1066" t="s">
        <v>625</v>
      </c>
      <c r="BZ19" s="1066" t="s">
        <v>625</v>
      </c>
      <c r="CA19" s="1066" t="s">
        <v>625</v>
      </c>
      <c r="CB19" s="1066" t="s">
        <v>625</v>
      </c>
      <c r="CC19" s="1066" t="s">
        <v>625</v>
      </c>
      <c r="CD19" s="1066" t="s">
        <v>625</v>
      </c>
      <c r="CE19" s="1066" t="s">
        <v>625</v>
      </c>
      <c r="CF19" s="1066" t="s">
        <v>625</v>
      </c>
      <c r="CG19" s="1067" t="s">
        <v>625</v>
      </c>
      <c r="CH19" s="1040">
        <v>81</v>
      </c>
      <c r="CI19" s="1041"/>
      <c r="CJ19" s="1041"/>
      <c r="CK19" s="1041"/>
      <c r="CL19" s="1042"/>
      <c r="CM19" s="1040">
        <v>1885</v>
      </c>
      <c r="CN19" s="1041"/>
      <c r="CO19" s="1041"/>
      <c r="CP19" s="1041"/>
      <c r="CQ19" s="1042"/>
      <c r="CR19" s="1040">
        <v>20</v>
      </c>
      <c r="CS19" s="1041"/>
      <c r="CT19" s="1041"/>
      <c r="CU19" s="1041"/>
      <c r="CV19" s="1042"/>
      <c r="CW19" s="1040" t="s">
        <v>543</v>
      </c>
      <c r="CX19" s="1041"/>
      <c r="CY19" s="1041"/>
      <c r="CZ19" s="1041"/>
      <c r="DA19" s="1042"/>
      <c r="DB19" s="1040" t="s">
        <v>543</v>
      </c>
      <c r="DC19" s="1041"/>
      <c r="DD19" s="1041"/>
      <c r="DE19" s="1041"/>
      <c r="DF19" s="1042"/>
      <c r="DG19" s="1040" t="s">
        <v>543</v>
      </c>
      <c r="DH19" s="1041"/>
      <c r="DI19" s="1041"/>
      <c r="DJ19" s="1041"/>
      <c r="DK19" s="1042"/>
      <c r="DL19" s="1040" t="s">
        <v>543</v>
      </c>
      <c r="DM19" s="1041"/>
      <c r="DN19" s="1041"/>
      <c r="DO19" s="1041"/>
      <c r="DP19" s="1042"/>
      <c r="DQ19" s="1040" t="s">
        <v>543</v>
      </c>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626</v>
      </c>
      <c r="BT20" s="1066" t="s">
        <v>626</v>
      </c>
      <c r="BU20" s="1066" t="s">
        <v>626</v>
      </c>
      <c r="BV20" s="1066" t="s">
        <v>626</v>
      </c>
      <c r="BW20" s="1066" t="s">
        <v>626</v>
      </c>
      <c r="BX20" s="1066" t="s">
        <v>626</v>
      </c>
      <c r="BY20" s="1066" t="s">
        <v>626</v>
      </c>
      <c r="BZ20" s="1066" t="s">
        <v>626</v>
      </c>
      <c r="CA20" s="1066" t="s">
        <v>626</v>
      </c>
      <c r="CB20" s="1066" t="s">
        <v>626</v>
      </c>
      <c r="CC20" s="1066" t="s">
        <v>626</v>
      </c>
      <c r="CD20" s="1066" t="s">
        <v>626</v>
      </c>
      <c r="CE20" s="1066" t="s">
        <v>626</v>
      </c>
      <c r="CF20" s="1066" t="s">
        <v>626</v>
      </c>
      <c r="CG20" s="1067" t="s">
        <v>626</v>
      </c>
      <c r="CH20" s="1040">
        <v>-2</v>
      </c>
      <c r="CI20" s="1041"/>
      <c r="CJ20" s="1041"/>
      <c r="CK20" s="1041"/>
      <c r="CL20" s="1042"/>
      <c r="CM20" s="1040">
        <v>1555</v>
      </c>
      <c r="CN20" s="1041"/>
      <c r="CO20" s="1041"/>
      <c r="CP20" s="1041"/>
      <c r="CQ20" s="1042"/>
      <c r="CR20" s="1040">
        <v>400</v>
      </c>
      <c r="CS20" s="1041"/>
      <c r="CT20" s="1041"/>
      <c r="CU20" s="1041"/>
      <c r="CV20" s="1042"/>
      <c r="CW20" s="1040">
        <v>290</v>
      </c>
      <c r="CX20" s="1041"/>
      <c r="CY20" s="1041"/>
      <c r="CZ20" s="1041"/>
      <c r="DA20" s="1042"/>
      <c r="DB20" s="1040" t="s">
        <v>543</v>
      </c>
      <c r="DC20" s="1041"/>
      <c r="DD20" s="1041"/>
      <c r="DE20" s="1041"/>
      <c r="DF20" s="1042"/>
      <c r="DG20" s="1040" t="s">
        <v>543</v>
      </c>
      <c r="DH20" s="1041"/>
      <c r="DI20" s="1041"/>
      <c r="DJ20" s="1041"/>
      <c r="DK20" s="1042"/>
      <c r="DL20" s="1040" t="s">
        <v>543</v>
      </c>
      <c r="DM20" s="1041"/>
      <c r="DN20" s="1041"/>
      <c r="DO20" s="1041"/>
      <c r="DP20" s="1042"/>
      <c r="DQ20" s="1040" t="s">
        <v>543</v>
      </c>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t="s">
        <v>627</v>
      </c>
      <c r="BT21" s="1066" t="s">
        <v>628</v>
      </c>
      <c r="BU21" s="1066" t="s">
        <v>628</v>
      </c>
      <c r="BV21" s="1066" t="s">
        <v>628</v>
      </c>
      <c r="BW21" s="1066" t="s">
        <v>628</v>
      </c>
      <c r="BX21" s="1066" t="s">
        <v>628</v>
      </c>
      <c r="BY21" s="1066" t="s">
        <v>628</v>
      </c>
      <c r="BZ21" s="1066" t="s">
        <v>628</v>
      </c>
      <c r="CA21" s="1066" t="s">
        <v>628</v>
      </c>
      <c r="CB21" s="1066" t="s">
        <v>628</v>
      </c>
      <c r="CC21" s="1066" t="s">
        <v>628</v>
      </c>
      <c r="CD21" s="1066" t="s">
        <v>628</v>
      </c>
      <c r="CE21" s="1066" t="s">
        <v>628</v>
      </c>
      <c r="CF21" s="1066" t="s">
        <v>628</v>
      </c>
      <c r="CG21" s="1067" t="s">
        <v>628</v>
      </c>
      <c r="CH21" s="1040">
        <v>-8</v>
      </c>
      <c r="CI21" s="1041"/>
      <c r="CJ21" s="1041"/>
      <c r="CK21" s="1041"/>
      <c r="CL21" s="1042"/>
      <c r="CM21" s="1040">
        <v>92</v>
      </c>
      <c r="CN21" s="1041"/>
      <c r="CO21" s="1041"/>
      <c r="CP21" s="1041"/>
      <c r="CQ21" s="1042"/>
      <c r="CR21" s="1040">
        <v>8</v>
      </c>
      <c r="CS21" s="1041"/>
      <c r="CT21" s="1041"/>
      <c r="CU21" s="1041"/>
      <c r="CV21" s="1042"/>
      <c r="CW21" s="1040" t="s">
        <v>543</v>
      </c>
      <c r="CX21" s="1041"/>
      <c r="CY21" s="1041"/>
      <c r="CZ21" s="1041"/>
      <c r="DA21" s="1042"/>
      <c r="DB21" s="1040" t="s">
        <v>543</v>
      </c>
      <c r="DC21" s="1041"/>
      <c r="DD21" s="1041"/>
      <c r="DE21" s="1041"/>
      <c r="DF21" s="1042"/>
      <c r="DG21" s="1040" t="s">
        <v>543</v>
      </c>
      <c r="DH21" s="1041"/>
      <c r="DI21" s="1041"/>
      <c r="DJ21" s="1041"/>
      <c r="DK21" s="1042"/>
      <c r="DL21" s="1040" t="s">
        <v>543</v>
      </c>
      <c r="DM21" s="1041"/>
      <c r="DN21" s="1041"/>
      <c r="DO21" s="1041"/>
      <c r="DP21" s="1042"/>
      <c r="DQ21" s="1040" t="s">
        <v>543</v>
      </c>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t="s">
        <v>629</v>
      </c>
      <c r="BT22" s="1066" t="s">
        <v>629</v>
      </c>
      <c r="BU22" s="1066" t="s">
        <v>629</v>
      </c>
      <c r="BV22" s="1066" t="s">
        <v>629</v>
      </c>
      <c r="BW22" s="1066" t="s">
        <v>629</v>
      </c>
      <c r="BX22" s="1066" t="s">
        <v>629</v>
      </c>
      <c r="BY22" s="1066" t="s">
        <v>629</v>
      </c>
      <c r="BZ22" s="1066" t="s">
        <v>629</v>
      </c>
      <c r="CA22" s="1066" t="s">
        <v>629</v>
      </c>
      <c r="CB22" s="1066" t="s">
        <v>629</v>
      </c>
      <c r="CC22" s="1066" t="s">
        <v>629</v>
      </c>
      <c r="CD22" s="1066" t="s">
        <v>629</v>
      </c>
      <c r="CE22" s="1066" t="s">
        <v>629</v>
      </c>
      <c r="CF22" s="1066" t="s">
        <v>629</v>
      </c>
      <c r="CG22" s="1067" t="s">
        <v>629</v>
      </c>
      <c r="CH22" s="1040">
        <v>3</v>
      </c>
      <c r="CI22" s="1041"/>
      <c r="CJ22" s="1041"/>
      <c r="CK22" s="1041"/>
      <c r="CL22" s="1042"/>
      <c r="CM22" s="1040">
        <v>95</v>
      </c>
      <c r="CN22" s="1041"/>
      <c r="CO22" s="1041"/>
      <c r="CP22" s="1041"/>
      <c r="CQ22" s="1042"/>
      <c r="CR22" s="1040">
        <v>60</v>
      </c>
      <c r="CS22" s="1041"/>
      <c r="CT22" s="1041"/>
      <c r="CU22" s="1041"/>
      <c r="CV22" s="1042"/>
      <c r="CW22" s="1040">
        <v>41</v>
      </c>
      <c r="CX22" s="1041"/>
      <c r="CY22" s="1041"/>
      <c r="CZ22" s="1041"/>
      <c r="DA22" s="1042"/>
      <c r="DB22" s="1040" t="s">
        <v>543</v>
      </c>
      <c r="DC22" s="1041"/>
      <c r="DD22" s="1041"/>
      <c r="DE22" s="1041"/>
      <c r="DF22" s="1042"/>
      <c r="DG22" s="1040" t="s">
        <v>543</v>
      </c>
      <c r="DH22" s="1041"/>
      <c r="DI22" s="1041"/>
      <c r="DJ22" s="1041"/>
      <c r="DK22" s="1042"/>
      <c r="DL22" s="1040" t="s">
        <v>543</v>
      </c>
      <c r="DM22" s="1041"/>
      <c r="DN22" s="1041"/>
      <c r="DO22" s="1041"/>
      <c r="DP22" s="1042"/>
      <c r="DQ22" s="1040" t="s">
        <v>543</v>
      </c>
      <c r="DR22" s="1041"/>
      <c r="DS22" s="1041"/>
      <c r="DT22" s="1041"/>
      <c r="DU22" s="1042"/>
      <c r="DV22" s="1043"/>
      <c r="DW22" s="1044"/>
      <c r="DX22" s="1044"/>
      <c r="DY22" s="1044"/>
      <c r="DZ22" s="1045"/>
      <c r="EA22" s="254"/>
    </row>
    <row r="23" spans="1:131" s="255" customFormat="1" ht="26.25" customHeight="1" thickBot="1" x14ac:dyDescent="0.25">
      <c r="A23" s="264" t="s">
        <v>390</v>
      </c>
      <c r="B23" s="995" t="s">
        <v>391</v>
      </c>
      <c r="C23" s="996"/>
      <c r="D23" s="996"/>
      <c r="E23" s="996"/>
      <c r="F23" s="996"/>
      <c r="G23" s="996"/>
      <c r="H23" s="996"/>
      <c r="I23" s="996"/>
      <c r="J23" s="996"/>
      <c r="K23" s="996"/>
      <c r="L23" s="996"/>
      <c r="M23" s="996"/>
      <c r="N23" s="996"/>
      <c r="O23" s="996"/>
      <c r="P23" s="997"/>
      <c r="Q23" s="1119">
        <v>1366765</v>
      </c>
      <c r="R23" s="1120"/>
      <c r="S23" s="1120"/>
      <c r="T23" s="1120"/>
      <c r="U23" s="1120"/>
      <c r="V23" s="1120">
        <v>1358767</v>
      </c>
      <c r="W23" s="1120"/>
      <c r="X23" s="1120"/>
      <c r="Y23" s="1120"/>
      <c r="Z23" s="1120"/>
      <c r="AA23" s="1120">
        <v>7998</v>
      </c>
      <c r="AB23" s="1120"/>
      <c r="AC23" s="1120"/>
      <c r="AD23" s="1120"/>
      <c r="AE23" s="1121"/>
      <c r="AF23" s="1122">
        <v>4954</v>
      </c>
      <c r="AG23" s="1120"/>
      <c r="AH23" s="1120"/>
      <c r="AI23" s="1120"/>
      <c r="AJ23" s="1123"/>
      <c r="AK23" s="1124"/>
      <c r="AL23" s="1125"/>
      <c r="AM23" s="1125"/>
      <c r="AN23" s="1125"/>
      <c r="AO23" s="1125"/>
      <c r="AP23" s="1120">
        <v>1288253</v>
      </c>
      <c r="AQ23" s="1120"/>
      <c r="AR23" s="1120"/>
      <c r="AS23" s="1120"/>
      <c r="AT23" s="1120"/>
      <c r="AU23" s="1126"/>
      <c r="AV23" s="1126"/>
      <c r="AW23" s="1126"/>
      <c r="AX23" s="1126"/>
      <c r="AY23" s="1127"/>
      <c r="AZ23" s="1116" t="s">
        <v>392</v>
      </c>
      <c r="BA23" s="1117"/>
      <c r="BB23" s="1117"/>
      <c r="BC23" s="1117"/>
      <c r="BD23" s="1118"/>
      <c r="BE23" s="253"/>
      <c r="BF23" s="253"/>
      <c r="BG23" s="253"/>
      <c r="BH23" s="253"/>
      <c r="BI23" s="253"/>
      <c r="BJ23" s="253"/>
      <c r="BK23" s="253"/>
      <c r="BL23" s="253"/>
      <c r="BM23" s="253"/>
      <c r="BN23" s="253"/>
      <c r="BO23" s="253"/>
      <c r="BP23" s="253"/>
      <c r="BQ23" s="262">
        <v>17</v>
      </c>
      <c r="BR23" s="263"/>
      <c r="BS23" s="1065" t="s">
        <v>630</v>
      </c>
      <c r="BT23" s="1066" t="s">
        <v>631</v>
      </c>
      <c r="BU23" s="1066" t="s">
        <v>631</v>
      </c>
      <c r="BV23" s="1066" t="s">
        <v>631</v>
      </c>
      <c r="BW23" s="1066" t="s">
        <v>631</v>
      </c>
      <c r="BX23" s="1066" t="s">
        <v>631</v>
      </c>
      <c r="BY23" s="1066" t="s">
        <v>631</v>
      </c>
      <c r="BZ23" s="1066" t="s">
        <v>631</v>
      </c>
      <c r="CA23" s="1066" t="s">
        <v>631</v>
      </c>
      <c r="CB23" s="1066" t="s">
        <v>631</v>
      </c>
      <c r="CC23" s="1066" t="s">
        <v>631</v>
      </c>
      <c r="CD23" s="1066" t="s">
        <v>631</v>
      </c>
      <c r="CE23" s="1066" t="s">
        <v>631</v>
      </c>
      <c r="CF23" s="1066" t="s">
        <v>631</v>
      </c>
      <c r="CG23" s="1067" t="s">
        <v>631</v>
      </c>
      <c r="CH23" s="1040">
        <v>0</v>
      </c>
      <c r="CI23" s="1041"/>
      <c r="CJ23" s="1041"/>
      <c r="CK23" s="1041"/>
      <c r="CL23" s="1042"/>
      <c r="CM23" s="1040">
        <v>237</v>
      </c>
      <c r="CN23" s="1041"/>
      <c r="CO23" s="1041"/>
      <c r="CP23" s="1041"/>
      <c r="CQ23" s="1042"/>
      <c r="CR23" s="1040">
        <v>25</v>
      </c>
      <c r="CS23" s="1041"/>
      <c r="CT23" s="1041"/>
      <c r="CU23" s="1041"/>
      <c r="CV23" s="1042"/>
      <c r="CW23" s="1040" t="s">
        <v>543</v>
      </c>
      <c r="CX23" s="1041"/>
      <c r="CY23" s="1041"/>
      <c r="CZ23" s="1041"/>
      <c r="DA23" s="1042"/>
      <c r="DB23" s="1040" t="s">
        <v>543</v>
      </c>
      <c r="DC23" s="1041"/>
      <c r="DD23" s="1041"/>
      <c r="DE23" s="1041"/>
      <c r="DF23" s="1042"/>
      <c r="DG23" s="1040" t="s">
        <v>543</v>
      </c>
      <c r="DH23" s="1041"/>
      <c r="DI23" s="1041"/>
      <c r="DJ23" s="1041"/>
      <c r="DK23" s="1042"/>
      <c r="DL23" s="1040" t="s">
        <v>543</v>
      </c>
      <c r="DM23" s="1041"/>
      <c r="DN23" s="1041"/>
      <c r="DO23" s="1041"/>
      <c r="DP23" s="1042"/>
      <c r="DQ23" s="1040" t="s">
        <v>543</v>
      </c>
      <c r="DR23" s="1041"/>
      <c r="DS23" s="1041"/>
      <c r="DT23" s="1041"/>
      <c r="DU23" s="1042"/>
      <c r="DV23" s="1043"/>
      <c r="DW23" s="1044"/>
      <c r="DX23" s="1044"/>
      <c r="DY23" s="1044"/>
      <c r="DZ23" s="1045"/>
      <c r="EA23" s="254"/>
    </row>
    <row r="24" spans="1:131" s="255" customFormat="1" ht="26.25" customHeight="1" x14ac:dyDescent="0.2">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632</v>
      </c>
      <c r="BT24" s="1066" t="s">
        <v>632</v>
      </c>
      <c r="BU24" s="1066" t="s">
        <v>632</v>
      </c>
      <c r="BV24" s="1066" t="s">
        <v>632</v>
      </c>
      <c r="BW24" s="1066" t="s">
        <v>632</v>
      </c>
      <c r="BX24" s="1066" t="s">
        <v>632</v>
      </c>
      <c r="BY24" s="1066" t="s">
        <v>632</v>
      </c>
      <c r="BZ24" s="1066" t="s">
        <v>632</v>
      </c>
      <c r="CA24" s="1066" t="s">
        <v>632</v>
      </c>
      <c r="CB24" s="1066" t="s">
        <v>632</v>
      </c>
      <c r="CC24" s="1066" t="s">
        <v>632</v>
      </c>
      <c r="CD24" s="1066" t="s">
        <v>632</v>
      </c>
      <c r="CE24" s="1066" t="s">
        <v>632</v>
      </c>
      <c r="CF24" s="1066" t="s">
        <v>632</v>
      </c>
      <c r="CG24" s="1067" t="s">
        <v>632</v>
      </c>
      <c r="CH24" s="1040">
        <v>-71</v>
      </c>
      <c r="CI24" s="1041"/>
      <c r="CJ24" s="1041"/>
      <c r="CK24" s="1041"/>
      <c r="CL24" s="1042"/>
      <c r="CM24" s="1040">
        <v>466</v>
      </c>
      <c r="CN24" s="1041"/>
      <c r="CO24" s="1041"/>
      <c r="CP24" s="1041"/>
      <c r="CQ24" s="1042"/>
      <c r="CR24" s="1040">
        <v>100</v>
      </c>
      <c r="CS24" s="1041"/>
      <c r="CT24" s="1041"/>
      <c r="CU24" s="1041"/>
      <c r="CV24" s="1042"/>
      <c r="CW24" s="1040">
        <v>232</v>
      </c>
      <c r="CX24" s="1041"/>
      <c r="CY24" s="1041"/>
      <c r="CZ24" s="1041"/>
      <c r="DA24" s="1042"/>
      <c r="DB24" s="1040" t="s">
        <v>543</v>
      </c>
      <c r="DC24" s="1041"/>
      <c r="DD24" s="1041"/>
      <c r="DE24" s="1041"/>
      <c r="DF24" s="1042"/>
      <c r="DG24" s="1040" t="s">
        <v>543</v>
      </c>
      <c r="DH24" s="1041"/>
      <c r="DI24" s="1041"/>
      <c r="DJ24" s="1041"/>
      <c r="DK24" s="1042"/>
      <c r="DL24" s="1040" t="s">
        <v>543</v>
      </c>
      <c r="DM24" s="1041"/>
      <c r="DN24" s="1041"/>
      <c r="DO24" s="1041"/>
      <c r="DP24" s="1042"/>
      <c r="DQ24" s="1040" t="s">
        <v>543</v>
      </c>
      <c r="DR24" s="1041"/>
      <c r="DS24" s="1041"/>
      <c r="DT24" s="1041"/>
      <c r="DU24" s="1042"/>
      <c r="DV24" s="1043"/>
      <c r="DW24" s="1044"/>
      <c r="DX24" s="1044"/>
      <c r="DY24" s="1044"/>
      <c r="DZ24" s="1045"/>
      <c r="EA24" s="254"/>
    </row>
    <row r="25" spans="1:131" s="247" customFormat="1" ht="26.25" customHeight="1" thickBot="1" x14ac:dyDescent="0.25">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t="s">
        <v>633</v>
      </c>
      <c r="BT25" s="1066" t="s">
        <v>634</v>
      </c>
      <c r="BU25" s="1066" t="s">
        <v>634</v>
      </c>
      <c r="BV25" s="1066" t="s">
        <v>634</v>
      </c>
      <c r="BW25" s="1066" t="s">
        <v>634</v>
      </c>
      <c r="BX25" s="1066" t="s">
        <v>634</v>
      </c>
      <c r="BY25" s="1066" t="s">
        <v>634</v>
      </c>
      <c r="BZ25" s="1066" t="s">
        <v>634</v>
      </c>
      <c r="CA25" s="1066" t="s">
        <v>634</v>
      </c>
      <c r="CB25" s="1066" t="s">
        <v>634</v>
      </c>
      <c r="CC25" s="1066" t="s">
        <v>634</v>
      </c>
      <c r="CD25" s="1066" t="s">
        <v>634</v>
      </c>
      <c r="CE25" s="1066" t="s">
        <v>634</v>
      </c>
      <c r="CF25" s="1066" t="s">
        <v>634</v>
      </c>
      <c r="CG25" s="1067" t="s">
        <v>634</v>
      </c>
      <c r="CH25" s="1040">
        <v>12</v>
      </c>
      <c r="CI25" s="1041"/>
      <c r="CJ25" s="1041"/>
      <c r="CK25" s="1041"/>
      <c r="CL25" s="1042"/>
      <c r="CM25" s="1040">
        <v>238</v>
      </c>
      <c r="CN25" s="1041"/>
      <c r="CO25" s="1041"/>
      <c r="CP25" s="1041"/>
      <c r="CQ25" s="1042"/>
      <c r="CR25" s="1040">
        <v>3</v>
      </c>
      <c r="CS25" s="1041"/>
      <c r="CT25" s="1041"/>
      <c r="CU25" s="1041"/>
      <c r="CV25" s="1042"/>
      <c r="CW25" s="1040">
        <v>110</v>
      </c>
      <c r="CX25" s="1041"/>
      <c r="CY25" s="1041"/>
      <c r="CZ25" s="1041"/>
      <c r="DA25" s="1042"/>
      <c r="DB25" s="1040" t="s">
        <v>543</v>
      </c>
      <c r="DC25" s="1041"/>
      <c r="DD25" s="1041"/>
      <c r="DE25" s="1041"/>
      <c r="DF25" s="1042"/>
      <c r="DG25" s="1040" t="s">
        <v>543</v>
      </c>
      <c r="DH25" s="1041"/>
      <c r="DI25" s="1041"/>
      <c r="DJ25" s="1041"/>
      <c r="DK25" s="1042"/>
      <c r="DL25" s="1040" t="s">
        <v>543</v>
      </c>
      <c r="DM25" s="1041"/>
      <c r="DN25" s="1041"/>
      <c r="DO25" s="1041"/>
      <c r="DP25" s="1042"/>
      <c r="DQ25" s="1040" t="s">
        <v>543</v>
      </c>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373</v>
      </c>
      <c r="BF26" s="1053"/>
      <c r="BG26" s="1053"/>
      <c r="BH26" s="1053"/>
      <c r="BI26" s="1068"/>
      <c r="BJ26" s="252"/>
      <c r="BK26" s="252"/>
      <c r="BL26" s="252"/>
      <c r="BM26" s="252"/>
      <c r="BN26" s="252"/>
      <c r="BO26" s="265"/>
      <c r="BP26" s="265"/>
      <c r="BQ26" s="262">
        <v>20</v>
      </c>
      <c r="BR26" s="263"/>
      <c r="BS26" s="1065" t="s">
        <v>635</v>
      </c>
      <c r="BT26" s="1066" t="s">
        <v>636</v>
      </c>
      <c r="BU26" s="1066" t="s">
        <v>636</v>
      </c>
      <c r="BV26" s="1066" t="s">
        <v>636</v>
      </c>
      <c r="BW26" s="1066" t="s">
        <v>636</v>
      </c>
      <c r="BX26" s="1066" t="s">
        <v>636</v>
      </c>
      <c r="BY26" s="1066" t="s">
        <v>636</v>
      </c>
      <c r="BZ26" s="1066" t="s">
        <v>636</v>
      </c>
      <c r="CA26" s="1066" t="s">
        <v>636</v>
      </c>
      <c r="CB26" s="1066" t="s">
        <v>636</v>
      </c>
      <c r="CC26" s="1066" t="s">
        <v>636</v>
      </c>
      <c r="CD26" s="1066" t="s">
        <v>636</v>
      </c>
      <c r="CE26" s="1066" t="s">
        <v>636</v>
      </c>
      <c r="CF26" s="1066" t="s">
        <v>636</v>
      </c>
      <c r="CG26" s="1067" t="s">
        <v>636</v>
      </c>
      <c r="CH26" s="1040">
        <v>-2</v>
      </c>
      <c r="CI26" s="1041"/>
      <c r="CJ26" s="1041"/>
      <c r="CK26" s="1041"/>
      <c r="CL26" s="1042"/>
      <c r="CM26" s="1040">
        <v>60</v>
      </c>
      <c r="CN26" s="1041"/>
      <c r="CO26" s="1041"/>
      <c r="CP26" s="1041"/>
      <c r="CQ26" s="1042"/>
      <c r="CR26" s="1040">
        <v>1</v>
      </c>
      <c r="CS26" s="1041"/>
      <c r="CT26" s="1041"/>
      <c r="CU26" s="1041"/>
      <c r="CV26" s="1042"/>
      <c r="CW26" s="1040">
        <v>23</v>
      </c>
      <c r="CX26" s="1041"/>
      <c r="CY26" s="1041"/>
      <c r="CZ26" s="1041"/>
      <c r="DA26" s="1042"/>
      <c r="DB26" s="1040">
        <v>9</v>
      </c>
      <c r="DC26" s="1041"/>
      <c r="DD26" s="1041"/>
      <c r="DE26" s="1041"/>
      <c r="DF26" s="1042"/>
      <c r="DG26" s="1040" t="s">
        <v>543</v>
      </c>
      <c r="DH26" s="1041"/>
      <c r="DI26" s="1041"/>
      <c r="DJ26" s="1041"/>
      <c r="DK26" s="1042"/>
      <c r="DL26" s="1040" t="s">
        <v>543</v>
      </c>
      <c r="DM26" s="1041"/>
      <c r="DN26" s="1041"/>
      <c r="DO26" s="1041"/>
      <c r="DP26" s="1042"/>
      <c r="DQ26" s="1040" t="s">
        <v>543</v>
      </c>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637</v>
      </c>
      <c r="BT27" s="1066" t="s">
        <v>637</v>
      </c>
      <c r="BU27" s="1066" t="s">
        <v>637</v>
      </c>
      <c r="BV27" s="1066" t="s">
        <v>637</v>
      </c>
      <c r="BW27" s="1066" t="s">
        <v>637</v>
      </c>
      <c r="BX27" s="1066" t="s">
        <v>637</v>
      </c>
      <c r="BY27" s="1066" t="s">
        <v>637</v>
      </c>
      <c r="BZ27" s="1066" t="s">
        <v>637</v>
      </c>
      <c r="CA27" s="1066" t="s">
        <v>637</v>
      </c>
      <c r="CB27" s="1066" t="s">
        <v>637</v>
      </c>
      <c r="CC27" s="1066" t="s">
        <v>637</v>
      </c>
      <c r="CD27" s="1066" t="s">
        <v>637</v>
      </c>
      <c r="CE27" s="1066" t="s">
        <v>637</v>
      </c>
      <c r="CF27" s="1066" t="s">
        <v>637</v>
      </c>
      <c r="CG27" s="1067" t="s">
        <v>637</v>
      </c>
      <c r="CH27" s="1040">
        <v>40</v>
      </c>
      <c r="CI27" s="1041"/>
      <c r="CJ27" s="1041"/>
      <c r="CK27" s="1041"/>
      <c r="CL27" s="1042"/>
      <c r="CM27" s="1040">
        <v>3209</v>
      </c>
      <c r="CN27" s="1041"/>
      <c r="CO27" s="1041"/>
      <c r="CP27" s="1041"/>
      <c r="CQ27" s="1042"/>
      <c r="CR27" s="1040">
        <v>392</v>
      </c>
      <c r="CS27" s="1041"/>
      <c r="CT27" s="1041"/>
      <c r="CU27" s="1041"/>
      <c r="CV27" s="1042"/>
      <c r="CW27" s="1040">
        <v>24</v>
      </c>
      <c r="CX27" s="1041"/>
      <c r="CY27" s="1041"/>
      <c r="CZ27" s="1041"/>
      <c r="DA27" s="1042"/>
      <c r="DB27" s="1040" t="s">
        <v>543</v>
      </c>
      <c r="DC27" s="1041"/>
      <c r="DD27" s="1041"/>
      <c r="DE27" s="1041"/>
      <c r="DF27" s="1042"/>
      <c r="DG27" s="1040" t="s">
        <v>543</v>
      </c>
      <c r="DH27" s="1041"/>
      <c r="DI27" s="1041"/>
      <c r="DJ27" s="1041"/>
      <c r="DK27" s="1042"/>
      <c r="DL27" s="1040" t="s">
        <v>543</v>
      </c>
      <c r="DM27" s="1041"/>
      <c r="DN27" s="1041"/>
      <c r="DO27" s="1041"/>
      <c r="DP27" s="1042"/>
      <c r="DQ27" s="1040" t="s">
        <v>543</v>
      </c>
      <c r="DR27" s="1041"/>
      <c r="DS27" s="1041"/>
      <c r="DT27" s="1041"/>
      <c r="DU27" s="1042"/>
      <c r="DV27" s="1043"/>
      <c r="DW27" s="1044"/>
      <c r="DX27" s="1044"/>
      <c r="DY27" s="1044"/>
      <c r="DZ27" s="1045"/>
      <c r="EA27" s="246"/>
    </row>
    <row r="28" spans="1:131" s="247" customFormat="1" ht="26.25" customHeight="1" thickTop="1" x14ac:dyDescent="0.2">
      <c r="A28" s="266">
        <v>1</v>
      </c>
      <c r="B28" s="1101" t="s">
        <v>403</v>
      </c>
      <c r="C28" s="1102"/>
      <c r="D28" s="1102"/>
      <c r="E28" s="1102"/>
      <c r="F28" s="1102"/>
      <c r="G28" s="1102"/>
      <c r="H28" s="1102"/>
      <c r="I28" s="1102"/>
      <c r="J28" s="1102"/>
      <c r="K28" s="1102"/>
      <c r="L28" s="1102"/>
      <c r="M28" s="1102"/>
      <c r="N28" s="1102"/>
      <c r="O28" s="1102"/>
      <c r="P28" s="1103"/>
      <c r="Q28" s="1104">
        <v>329</v>
      </c>
      <c r="R28" s="1105"/>
      <c r="S28" s="1105"/>
      <c r="T28" s="1105"/>
      <c r="U28" s="1105"/>
      <c r="V28" s="1105">
        <v>124</v>
      </c>
      <c r="W28" s="1105"/>
      <c r="X28" s="1105"/>
      <c r="Y28" s="1105"/>
      <c r="Z28" s="1105"/>
      <c r="AA28" s="1105">
        <v>206</v>
      </c>
      <c r="AB28" s="1105"/>
      <c r="AC28" s="1105"/>
      <c r="AD28" s="1105"/>
      <c r="AE28" s="1106"/>
      <c r="AF28" s="1107">
        <v>206</v>
      </c>
      <c r="AG28" s="1105"/>
      <c r="AH28" s="1105"/>
      <c r="AI28" s="1105"/>
      <c r="AJ28" s="1108"/>
      <c r="AK28" s="1109">
        <v>17</v>
      </c>
      <c r="AL28" s="1097"/>
      <c r="AM28" s="1097"/>
      <c r="AN28" s="1097"/>
      <c r="AO28" s="1097"/>
      <c r="AP28" s="1097">
        <v>444</v>
      </c>
      <c r="AQ28" s="1097"/>
      <c r="AR28" s="1097"/>
      <c r="AS28" s="1097"/>
      <c r="AT28" s="1097"/>
      <c r="AU28" s="1097" t="s">
        <v>606</v>
      </c>
      <c r="AV28" s="1097"/>
      <c r="AW28" s="1097"/>
      <c r="AX28" s="1097"/>
      <c r="AY28" s="1097"/>
      <c r="AZ28" s="1098" t="s">
        <v>606</v>
      </c>
      <c r="BA28" s="1098"/>
      <c r="BB28" s="1098"/>
      <c r="BC28" s="1098"/>
      <c r="BD28" s="1098"/>
      <c r="BE28" s="1099"/>
      <c r="BF28" s="1099"/>
      <c r="BG28" s="1099"/>
      <c r="BH28" s="1099"/>
      <c r="BI28" s="1100"/>
      <c r="BJ28" s="252"/>
      <c r="BK28" s="252"/>
      <c r="BL28" s="252"/>
      <c r="BM28" s="252"/>
      <c r="BN28" s="252"/>
      <c r="BO28" s="265"/>
      <c r="BP28" s="265"/>
      <c r="BQ28" s="262">
        <v>22</v>
      </c>
      <c r="BR28" s="263"/>
      <c r="BS28" s="1065" t="s">
        <v>638</v>
      </c>
      <c r="BT28" s="1066" t="s">
        <v>638</v>
      </c>
      <c r="BU28" s="1066" t="s">
        <v>638</v>
      </c>
      <c r="BV28" s="1066" t="s">
        <v>638</v>
      </c>
      <c r="BW28" s="1066" t="s">
        <v>638</v>
      </c>
      <c r="BX28" s="1066" t="s">
        <v>638</v>
      </c>
      <c r="BY28" s="1066" t="s">
        <v>638</v>
      </c>
      <c r="BZ28" s="1066" t="s">
        <v>638</v>
      </c>
      <c r="CA28" s="1066" t="s">
        <v>638</v>
      </c>
      <c r="CB28" s="1066" t="s">
        <v>638</v>
      </c>
      <c r="CC28" s="1066" t="s">
        <v>638</v>
      </c>
      <c r="CD28" s="1066" t="s">
        <v>638</v>
      </c>
      <c r="CE28" s="1066" t="s">
        <v>638</v>
      </c>
      <c r="CF28" s="1066" t="s">
        <v>638</v>
      </c>
      <c r="CG28" s="1067" t="s">
        <v>638</v>
      </c>
      <c r="CH28" s="1040">
        <v>10</v>
      </c>
      <c r="CI28" s="1041"/>
      <c r="CJ28" s="1041"/>
      <c r="CK28" s="1041"/>
      <c r="CL28" s="1042"/>
      <c r="CM28" s="1040">
        <v>598</v>
      </c>
      <c r="CN28" s="1041"/>
      <c r="CO28" s="1041"/>
      <c r="CP28" s="1041"/>
      <c r="CQ28" s="1042"/>
      <c r="CR28" s="1040">
        <v>236</v>
      </c>
      <c r="CS28" s="1041"/>
      <c r="CT28" s="1041"/>
      <c r="CU28" s="1041"/>
      <c r="CV28" s="1042"/>
      <c r="CW28" s="1040" t="s">
        <v>543</v>
      </c>
      <c r="CX28" s="1041"/>
      <c r="CY28" s="1041"/>
      <c r="CZ28" s="1041"/>
      <c r="DA28" s="1042"/>
      <c r="DB28" s="1040" t="s">
        <v>543</v>
      </c>
      <c r="DC28" s="1041"/>
      <c r="DD28" s="1041"/>
      <c r="DE28" s="1041"/>
      <c r="DF28" s="1042"/>
      <c r="DG28" s="1040" t="s">
        <v>543</v>
      </c>
      <c r="DH28" s="1041"/>
      <c r="DI28" s="1041"/>
      <c r="DJ28" s="1041"/>
      <c r="DK28" s="1042"/>
      <c r="DL28" s="1040" t="s">
        <v>543</v>
      </c>
      <c r="DM28" s="1041"/>
      <c r="DN28" s="1041"/>
      <c r="DO28" s="1041"/>
      <c r="DP28" s="1042"/>
      <c r="DQ28" s="1040" t="s">
        <v>543</v>
      </c>
      <c r="DR28" s="1041"/>
      <c r="DS28" s="1041"/>
      <c r="DT28" s="1041"/>
      <c r="DU28" s="1042"/>
      <c r="DV28" s="1043"/>
      <c r="DW28" s="1044"/>
      <c r="DX28" s="1044"/>
      <c r="DY28" s="1044"/>
      <c r="DZ28" s="1045"/>
      <c r="EA28" s="246"/>
    </row>
    <row r="29" spans="1:131" s="247" customFormat="1" ht="26.25" customHeight="1" x14ac:dyDescent="0.2">
      <c r="A29" s="266">
        <v>2</v>
      </c>
      <c r="B29" s="1088" t="s">
        <v>404</v>
      </c>
      <c r="C29" s="1089"/>
      <c r="D29" s="1089"/>
      <c r="E29" s="1089"/>
      <c r="F29" s="1089"/>
      <c r="G29" s="1089"/>
      <c r="H29" s="1089"/>
      <c r="I29" s="1089"/>
      <c r="J29" s="1089"/>
      <c r="K29" s="1089"/>
      <c r="L29" s="1089"/>
      <c r="M29" s="1089"/>
      <c r="N29" s="1089"/>
      <c r="O29" s="1089"/>
      <c r="P29" s="1090"/>
      <c r="Q29" s="1094">
        <v>188507</v>
      </c>
      <c r="R29" s="1095"/>
      <c r="S29" s="1095"/>
      <c r="T29" s="1095"/>
      <c r="U29" s="1095"/>
      <c r="V29" s="1095">
        <v>187670</v>
      </c>
      <c r="W29" s="1095"/>
      <c r="X29" s="1095"/>
      <c r="Y29" s="1095"/>
      <c r="Z29" s="1095"/>
      <c r="AA29" s="1095">
        <v>837</v>
      </c>
      <c r="AB29" s="1095"/>
      <c r="AC29" s="1095"/>
      <c r="AD29" s="1095"/>
      <c r="AE29" s="1096"/>
      <c r="AF29" s="1070">
        <v>837</v>
      </c>
      <c r="AG29" s="1071"/>
      <c r="AH29" s="1071"/>
      <c r="AI29" s="1071"/>
      <c r="AJ29" s="1072"/>
      <c r="AK29" s="1031">
        <v>22566</v>
      </c>
      <c r="AL29" s="1022"/>
      <c r="AM29" s="1022"/>
      <c r="AN29" s="1022"/>
      <c r="AO29" s="1022"/>
      <c r="AP29" s="1022" t="s">
        <v>606</v>
      </c>
      <c r="AQ29" s="1022"/>
      <c r="AR29" s="1022"/>
      <c r="AS29" s="1022"/>
      <c r="AT29" s="1022"/>
      <c r="AU29" s="1022" t="s">
        <v>607</v>
      </c>
      <c r="AV29" s="1022"/>
      <c r="AW29" s="1022"/>
      <c r="AX29" s="1022"/>
      <c r="AY29" s="1022"/>
      <c r="AZ29" s="1093" t="s">
        <v>606</v>
      </c>
      <c r="BA29" s="1093"/>
      <c r="BB29" s="1093"/>
      <c r="BC29" s="1093"/>
      <c r="BD29" s="1093"/>
      <c r="BE29" s="1083"/>
      <c r="BF29" s="1083"/>
      <c r="BG29" s="1083"/>
      <c r="BH29" s="1083"/>
      <c r="BI29" s="1084"/>
      <c r="BJ29" s="252"/>
      <c r="BK29" s="252"/>
      <c r="BL29" s="252"/>
      <c r="BM29" s="252"/>
      <c r="BN29" s="252"/>
      <c r="BO29" s="265"/>
      <c r="BP29" s="265"/>
      <c r="BQ29" s="262">
        <v>23</v>
      </c>
      <c r="BR29" s="263"/>
      <c r="BS29" s="1065" t="s">
        <v>639</v>
      </c>
      <c r="BT29" s="1066" t="s">
        <v>639</v>
      </c>
      <c r="BU29" s="1066" t="s">
        <v>639</v>
      </c>
      <c r="BV29" s="1066" t="s">
        <v>639</v>
      </c>
      <c r="BW29" s="1066" t="s">
        <v>639</v>
      </c>
      <c r="BX29" s="1066" t="s">
        <v>639</v>
      </c>
      <c r="BY29" s="1066" t="s">
        <v>639</v>
      </c>
      <c r="BZ29" s="1066" t="s">
        <v>639</v>
      </c>
      <c r="CA29" s="1066" t="s">
        <v>639</v>
      </c>
      <c r="CB29" s="1066" t="s">
        <v>639</v>
      </c>
      <c r="CC29" s="1066" t="s">
        <v>639</v>
      </c>
      <c r="CD29" s="1066" t="s">
        <v>639</v>
      </c>
      <c r="CE29" s="1066" t="s">
        <v>639</v>
      </c>
      <c r="CF29" s="1066" t="s">
        <v>639</v>
      </c>
      <c r="CG29" s="1067" t="s">
        <v>639</v>
      </c>
      <c r="CH29" s="1040">
        <v>-427</v>
      </c>
      <c r="CI29" s="1041"/>
      <c r="CJ29" s="1041"/>
      <c r="CK29" s="1041"/>
      <c r="CL29" s="1042"/>
      <c r="CM29" s="1040">
        <v>2827</v>
      </c>
      <c r="CN29" s="1041"/>
      <c r="CO29" s="1041"/>
      <c r="CP29" s="1041"/>
      <c r="CQ29" s="1042"/>
      <c r="CR29" s="1040">
        <v>550</v>
      </c>
      <c r="CS29" s="1041"/>
      <c r="CT29" s="1041"/>
      <c r="CU29" s="1041"/>
      <c r="CV29" s="1042"/>
      <c r="CW29" s="1040">
        <v>60</v>
      </c>
      <c r="CX29" s="1041"/>
      <c r="CY29" s="1041"/>
      <c r="CZ29" s="1041"/>
      <c r="DA29" s="1042"/>
      <c r="DB29" s="1040" t="s">
        <v>543</v>
      </c>
      <c r="DC29" s="1041"/>
      <c r="DD29" s="1041"/>
      <c r="DE29" s="1041"/>
      <c r="DF29" s="1042"/>
      <c r="DG29" s="1040" t="s">
        <v>543</v>
      </c>
      <c r="DH29" s="1041"/>
      <c r="DI29" s="1041"/>
      <c r="DJ29" s="1041"/>
      <c r="DK29" s="1042"/>
      <c r="DL29" s="1040" t="s">
        <v>543</v>
      </c>
      <c r="DM29" s="1041"/>
      <c r="DN29" s="1041"/>
      <c r="DO29" s="1041"/>
      <c r="DP29" s="1042"/>
      <c r="DQ29" s="1040" t="s">
        <v>543</v>
      </c>
      <c r="DR29" s="1041"/>
      <c r="DS29" s="1041"/>
      <c r="DT29" s="1041"/>
      <c r="DU29" s="1042"/>
      <c r="DV29" s="1043"/>
      <c r="DW29" s="1044"/>
      <c r="DX29" s="1044"/>
      <c r="DY29" s="1044"/>
      <c r="DZ29" s="1045"/>
      <c r="EA29" s="246"/>
    </row>
    <row r="30" spans="1:131" s="247" customFormat="1" ht="26.25" customHeight="1" x14ac:dyDescent="0.2">
      <c r="A30" s="266">
        <v>3</v>
      </c>
      <c r="B30" s="1088" t="s">
        <v>405</v>
      </c>
      <c r="C30" s="1089"/>
      <c r="D30" s="1089"/>
      <c r="E30" s="1089"/>
      <c r="F30" s="1089"/>
      <c r="G30" s="1089"/>
      <c r="H30" s="1089"/>
      <c r="I30" s="1089"/>
      <c r="J30" s="1089"/>
      <c r="K30" s="1089"/>
      <c r="L30" s="1089"/>
      <c r="M30" s="1089"/>
      <c r="N30" s="1089"/>
      <c r="O30" s="1089"/>
      <c r="P30" s="1090"/>
      <c r="Q30" s="1094">
        <v>26343</v>
      </c>
      <c r="R30" s="1095"/>
      <c r="S30" s="1095"/>
      <c r="T30" s="1095"/>
      <c r="U30" s="1095"/>
      <c r="V30" s="1095">
        <v>25329</v>
      </c>
      <c r="W30" s="1095"/>
      <c r="X30" s="1095"/>
      <c r="Y30" s="1095"/>
      <c r="Z30" s="1095"/>
      <c r="AA30" s="1095">
        <v>1014</v>
      </c>
      <c r="AB30" s="1095"/>
      <c r="AC30" s="1095"/>
      <c r="AD30" s="1095"/>
      <c r="AE30" s="1096"/>
      <c r="AF30" s="1070">
        <v>1014</v>
      </c>
      <c r="AG30" s="1071"/>
      <c r="AH30" s="1071"/>
      <c r="AI30" s="1071"/>
      <c r="AJ30" s="1072"/>
      <c r="AK30" s="1031">
        <v>6135</v>
      </c>
      <c r="AL30" s="1022"/>
      <c r="AM30" s="1022"/>
      <c r="AN30" s="1022"/>
      <c r="AO30" s="1022"/>
      <c r="AP30" s="1022" t="s">
        <v>606</v>
      </c>
      <c r="AQ30" s="1022"/>
      <c r="AR30" s="1022"/>
      <c r="AS30" s="1022"/>
      <c r="AT30" s="1022"/>
      <c r="AU30" s="1022" t="s">
        <v>606</v>
      </c>
      <c r="AV30" s="1022"/>
      <c r="AW30" s="1022"/>
      <c r="AX30" s="1022"/>
      <c r="AY30" s="1022"/>
      <c r="AZ30" s="1093" t="s">
        <v>606</v>
      </c>
      <c r="BA30" s="1093"/>
      <c r="BB30" s="1093"/>
      <c r="BC30" s="1093"/>
      <c r="BD30" s="1093"/>
      <c r="BE30" s="1083"/>
      <c r="BF30" s="1083"/>
      <c r="BG30" s="1083"/>
      <c r="BH30" s="1083"/>
      <c r="BI30" s="1084"/>
      <c r="BJ30" s="252"/>
      <c r="BK30" s="252"/>
      <c r="BL30" s="252"/>
      <c r="BM30" s="252"/>
      <c r="BN30" s="252"/>
      <c r="BO30" s="265"/>
      <c r="BP30" s="265"/>
      <c r="BQ30" s="262">
        <v>24</v>
      </c>
      <c r="BR30" s="263"/>
      <c r="BS30" s="1065" t="s">
        <v>640</v>
      </c>
      <c r="BT30" s="1066" t="s">
        <v>640</v>
      </c>
      <c r="BU30" s="1066" t="s">
        <v>640</v>
      </c>
      <c r="BV30" s="1066" t="s">
        <v>640</v>
      </c>
      <c r="BW30" s="1066" t="s">
        <v>640</v>
      </c>
      <c r="BX30" s="1066" t="s">
        <v>640</v>
      </c>
      <c r="BY30" s="1066" t="s">
        <v>640</v>
      </c>
      <c r="BZ30" s="1066" t="s">
        <v>640</v>
      </c>
      <c r="CA30" s="1066" t="s">
        <v>640</v>
      </c>
      <c r="CB30" s="1066" t="s">
        <v>640</v>
      </c>
      <c r="CC30" s="1066" t="s">
        <v>640</v>
      </c>
      <c r="CD30" s="1066" t="s">
        <v>640</v>
      </c>
      <c r="CE30" s="1066" t="s">
        <v>640</v>
      </c>
      <c r="CF30" s="1066" t="s">
        <v>640</v>
      </c>
      <c r="CG30" s="1067" t="s">
        <v>640</v>
      </c>
      <c r="CH30" s="1040">
        <v>114</v>
      </c>
      <c r="CI30" s="1041"/>
      <c r="CJ30" s="1041"/>
      <c r="CK30" s="1041"/>
      <c r="CL30" s="1042"/>
      <c r="CM30" s="1040">
        <v>1686</v>
      </c>
      <c r="CN30" s="1041"/>
      <c r="CO30" s="1041"/>
      <c r="CP30" s="1041"/>
      <c r="CQ30" s="1042"/>
      <c r="CR30" s="1040">
        <v>540</v>
      </c>
      <c r="CS30" s="1041"/>
      <c r="CT30" s="1041"/>
      <c r="CU30" s="1041"/>
      <c r="CV30" s="1042"/>
      <c r="CW30" s="1040" t="s">
        <v>543</v>
      </c>
      <c r="CX30" s="1041"/>
      <c r="CY30" s="1041"/>
      <c r="CZ30" s="1041"/>
      <c r="DA30" s="1042"/>
      <c r="DB30" s="1040" t="s">
        <v>543</v>
      </c>
      <c r="DC30" s="1041"/>
      <c r="DD30" s="1041"/>
      <c r="DE30" s="1041"/>
      <c r="DF30" s="1042"/>
      <c r="DG30" s="1040" t="s">
        <v>543</v>
      </c>
      <c r="DH30" s="1041"/>
      <c r="DI30" s="1041"/>
      <c r="DJ30" s="1041"/>
      <c r="DK30" s="1042"/>
      <c r="DL30" s="1040" t="s">
        <v>543</v>
      </c>
      <c r="DM30" s="1041"/>
      <c r="DN30" s="1041"/>
      <c r="DO30" s="1041"/>
      <c r="DP30" s="1042"/>
      <c r="DQ30" s="1040" t="s">
        <v>543</v>
      </c>
      <c r="DR30" s="1041"/>
      <c r="DS30" s="1041"/>
      <c r="DT30" s="1041"/>
      <c r="DU30" s="1042"/>
      <c r="DV30" s="1043"/>
      <c r="DW30" s="1044"/>
      <c r="DX30" s="1044"/>
      <c r="DY30" s="1044"/>
      <c r="DZ30" s="1045"/>
      <c r="EA30" s="246"/>
    </row>
    <row r="31" spans="1:131" s="247" customFormat="1" ht="26.25" customHeight="1" x14ac:dyDescent="0.2">
      <c r="A31" s="266">
        <v>4</v>
      </c>
      <c r="B31" s="1088" t="s">
        <v>406</v>
      </c>
      <c r="C31" s="1089"/>
      <c r="D31" s="1089"/>
      <c r="E31" s="1089"/>
      <c r="F31" s="1089"/>
      <c r="G31" s="1089"/>
      <c r="H31" s="1089"/>
      <c r="I31" s="1089"/>
      <c r="J31" s="1089"/>
      <c r="K31" s="1089"/>
      <c r="L31" s="1089"/>
      <c r="M31" s="1089"/>
      <c r="N31" s="1089"/>
      <c r="O31" s="1089"/>
      <c r="P31" s="1090"/>
      <c r="Q31" s="1094">
        <v>144660</v>
      </c>
      <c r="R31" s="1095"/>
      <c r="S31" s="1095"/>
      <c r="T31" s="1095"/>
      <c r="U31" s="1095"/>
      <c r="V31" s="1095">
        <v>141178</v>
      </c>
      <c r="W31" s="1095"/>
      <c r="X31" s="1095"/>
      <c r="Y31" s="1095"/>
      <c r="Z31" s="1095"/>
      <c r="AA31" s="1095">
        <v>3482</v>
      </c>
      <c r="AB31" s="1095"/>
      <c r="AC31" s="1095"/>
      <c r="AD31" s="1095"/>
      <c r="AE31" s="1096"/>
      <c r="AF31" s="1070">
        <v>3482</v>
      </c>
      <c r="AG31" s="1071"/>
      <c r="AH31" s="1071"/>
      <c r="AI31" s="1071"/>
      <c r="AJ31" s="1072"/>
      <c r="AK31" s="1031">
        <v>21769</v>
      </c>
      <c r="AL31" s="1022"/>
      <c r="AM31" s="1022"/>
      <c r="AN31" s="1022"/>
      <c r="AO31" s="1022"/>
      <c r="AP31" s="1022" t="s">
        <v>606</v>
      </c>
      <c r="AQ31" s="1022"/>
      <c r="AR31" s="1022"/>
      <c r="AS31" s="1022"/>
      <c r="AT31" s="1022"/>
      <c r="AU31" s="1022" t="s">
        <v>606</v>
      </c>
      <c r="AV31" s="1022"/>
      <c r="AW31" s="1022"/>
      <c r="AX31" s="1022"/>
      <c r="AY31" s="1022"/>
      <c r="AZ31" s="1093" t="s">
        <v>606</v>
      </c>
      <c r="BA31" s="1093"/>
      <c r="BB31" s="1093"/>
      <c r="BC31" s="1093"/>
      <c r="BD31" s="1093"/>
      <c r="BE31" s="1083"/>
      <c r="BF31" s="1083"/>
      <c r="BG31" s="1083"/>
      <c r="BH31" s="1083"/>
      <c r="BI31" s="1084"/>
      <c r="BJ31" s="252"/>
      <c r="BK31" s="252"/>
      <c r="BL31" s="252"/>
      <c r="BM31" s="252"/>
      <c r="BN31" s="252"/>
      <c r="BO31" s="265"/>
      <c r="BP31" s="265"/>
      <c r="BQ31" s="262">
        <v>25</v>
      </c>
      <c r="BR31" s="263"/>
      <c r="BS31" s="1065" t="s">
        <v>641</v>
      </c>
      <c r="BT31" s="1066" t="s">
        <v>641</v>
      </c>
      <c r="BU31" s="1066" t="s">
        <v>641</v>
      </c>
      <c r="BV31" s="1066" t="s">
        <v>641</v>
      </c>
      <c r="BW31" s="1066" t="s">
        <v>641</v>
      </c>
      <c r="BX31" s="1066" t="s">
        <v>641</v>
      </c>
      <c r="BY31" s="1066" t="s">
        <v>641</v>
      </c>
      <c r="BZ31" s="1066" t="s">
        <v>641</v>
      </c>
      <c r="CA31" s="1066" t="s">
        <v>641</v>
      </c>
      <c r="CB31" s="1066" t="s">
        <v>641</v>
      </c>
      <c r="CC31" s="1066" t="s">
        <v>641</v>
      </c>
      <c r="CD31" s="1066" t="s">
        <v>641</v>
      </c>
      <c r="CE31" s="1066" t="s">
        <v>641</v>
      </c>
      <c r="CF31" s="1066" t="s">
        <v>641</v>
      </c>
      <c r="CG31" s="1067" t="s">
        <v>641</v>
      </c>
      <c r="CH31" s="1040">
        <v>307</v>
      </c>
      <c r="CI31" s="1041"/>
      <c r="CJ31" s="1041"/>
      <c r="CK31" s="1041"/>
      <c r="CL31" s="1042"/>
      <c r="CM31" s="1040">
        <v>12487</v>
      </c>
      <c r="CN31" s="1041"/>
      <c r="CO31" s="1041"/>
      <c r="CP31" s="1041"/>
      <c r="CQ31" s="1042"/>
      <c r="CR31" s="1040">
        <v>300</v>
      </c>
      <c r="CS31" s="1041"/>
      <c r="CT31" s="1041"/>
      <c r="CU31" s="1041"/>
      <c r="CV31" s="1042"/>
      <c r="CW31" s="1040">
        <v>0</v>
      </c>
      <c r="CX31" s="1041"/>
      <c r="CY31" s="1041"/>
      <c r="CZ31" s="1041"/>
      <c r="DA31" s="1042"/>
      <c r="DB31" s="1040" t="s">
        <v>543</v>
      </c>
      <c r="DC31" s="1041"/>
      <c r="DD31" s="1041"/>
      <c r="DE31" s="1041"/>
      <c r="DF31" s="1042"/>
      <c r="DG31" s="1040" t="s">
        <v>543</v>
      </c>
      <c r="DH31" s="1041"/>
      <c r="DI31" s="1041"/>
      <c r="DJ31" s="1041"/>
      <c r="DK31" s="1042"/>
      <c r="DL31" s="1040" t="s">
        <v>543</v>
      </c>
      <c r="DM31" s="1041"/>
      <c r="DN31" s="1041"/>
      <c r="DO31" s="1041"/>
      <c r="DP31" s="1042"/>
      <c r="DQ31" s="1040" t="s">
        <v>543</v>
      </c>
      <c r="DR31" s="1041"/>
      <c r="DS31" s="1041"/>
      <c r="DT31" s="1041"/>
      <c r="DU31" s="1042"/>
      <c r="DV31" s="1043"/>
      <c r="DW31" s="1044"/>
      <c r="DX31" s="1044"/>
      <c r="DY31" s="1044"/>
      <c r="DZ31" s="1045"/>
      <c r="EA31" s="246"/>
    </row>
    <row r="32" spans="1:131" s="247" customFormat="1" ht="26.25" customHeight="1" x14ac:dyDescent="0.2">
      <c r="A32" s="266">
        <v>5</v>
      </c>
      <c r="B32" s="1088" t="s">
        <v>407</v>
      </c>
      <c r="C32" s="1089"/>
      <c r="D32" s="1089"/>
      <c r="E32" s="1089"/>
      <c r="F32" s="1089"/>
      <c r="G32" s="1089"/>
      <c r="H32" s="1089"/>
      <c r="I32" s="1089"/>
      <c r="J32" s="1089"/>
      <c r="K32" s="1089"/>
      <c r="L32" s="1089"/>
      <c r="M32" s="1089"/>
      <c r="N32" s="1089"/>
      <c r="O32" s="1089"/>
      <c r="P32" s="1090"/>
      <c r="Q32" s="1094">
        <v>23861</v>
      </c>
      <c r="R32" s="1095"/>
      <c r="S32" s="1095"/>
      <c r="T32" s="1095"/>
      <c r="U32" s="1095"/>
      <c r="V32" s="1095">
        <v>23362</v>
      </c>
      <c r="W32" s="1095"/>
      <c r="X32" s="1095"/>
      <c r="Y32" s="1095"/>
      <c r="Z32" s="1095"/>
      <c r="AA32" s="1095">
        <v>499</v>
      </c>
      <c r="AB32" s="1095"/>
      <c r="AC32" s="1095"/>
      <c r="AD32" s="1095"/>
      <c r="AE32" s="1096"/>
      <c r="AF32" s="1070">
        <v>530</v>
      </c>
      <c r="AG32" s="1071"/>
      <c r="AH32" s="1071"/>
      <c r="AI32" s="1071"/>
      <c r="AJ32" s="1072"/>
      <c r="AK32" s="1031">
        <v>3729</v>
      </c>
      <c r="AL32" s="1022"/>
      <c r="AM32" s="1022"/>
      <c r="AN32" s="1022"/>
      <c r="AO32" s="1022"/>
      <c r="AP32" s="1022">
        <v>14707</v>
      </c>
      <c r="AQ32" s="1022"/>
      <c r="AR32" s="1022"/>
      <c r="AS32" s="1022"/>
      <c r="AT32" s="1022"/>
      <c r="AU32" s="1022">
        <v>9486</v>
      </c>
      <c r="AV32" s="1022"/>
      <c r="AW32" s="1022"/>
      <c r="AX32" s="1022"/>
      <c r="AY32" s="1022"/>
      <c r="AZ32" s="1093" t="s">
        <v>596</v>
      </c>
      <c r="BA32" s="1093"/>
      <c r="BB32" s="1093"/>
      <c r="BC32" s="1093"/>
      <c r="BD32" s="1093"/>
      <c r="BE32" s="1083" t="s">
        <v>408</v>
      </c>
      <c r="BF32" s="1083"/>
      <c r="BG32" s="1083"/>
      <c r="BH32" s="1083"/>
      <c r="BI32" s="1084"/>
      <c r="BJ32" s="252"/>
      <c r="BK32" s="252"/>
      <c r="BL32" s="252"/>
      <c r="BM32" s="252"/>
      <c r="BN32" s="252"/>
      <c r="BO32" s="265"/>
      <c r="BP32" s="265"/>
      <c r="BQ32" s="262">
        <v>26</v>
      </c>
      <c r="BR32" s="263"/>
      <c r="BS32" s="1065" t="s">
        <v>642</v>
      </c>
      <c r="BT32" s="1066" t="s">
        <v>642</v>
      </c>
      <c r="BU32" s="1066" t="s">
        <v>642</v>
      </c>
      <c r="BV32" s="1066" t="s">
        <v>642</v>
      </c>
      <c r="BW32" s="1066" t="s">
        <v>642</v>
      </c>
      <c r="BX32" s="1066" t="s">
        <v>642</v>
      </c>
      <c r="BY32" s="1066" t="s">
        <v>642</v>
      </c>
      <c r="BZ32" s="1066" t="s">
        <v>642</v>
      </c>
      <c r="CA32" s="1066" t="s">
        <v>642</v>
      </c>
      <c r="CB32" s="1066" t="s">
        <v>642</v>
      </c>
      <c r="CC32" s="1066" t="s">
        <v>642</v>
      </c>
      <c r="CD32" s="1066" t="s">
        <v>642</v>
      </c>
      <c r="CE32" s="1066" t="s">
        <v>642</v>
      </c>
      <c r="CF32" s="1066" t="s">
        <v>642</v>
      </c>
      <c r="CG32" s="1067" t="s">
        <v>642</v>
      </c>
      <c r="CH32" s="1040">
        <v>12</v>
      </c>
      <c r="CI32" s="1041"/>
      <c r="CJ32" s="1041"/>
      <c r="CK32" s="1041"/>
      <c r="CL32" s="1042"/>
      <c r="CM32" s="1040">
        <v>726</v>
      </c>
      <c r="CN32" s="1041"/>
      <c r="CO32" s="1041"/>
      <c r="CP32" s="1041"/>
      <c r="CQ32" s="1042"/>
      <c r="CR32" s="1040">
        <v>130</v>
      </c>
      <c r="CS32" s="1041"/>
      <c r="CT32" s="1041"/>
      <c r="CU32" s="1041"/>
      <c r="CV32" s="1042"/>
      <c r="CW32" s="1040">
        <v>1</v>
      </c>
      <c r="CX32" s="1041"/>
      <c r="CY32" s="1041"/>
      <c r="CZ32" s="1041"/>
      <c r="DA32" s="1042"/>
      <c r="DB32" s="1040" t="s">
        <v>543</v>
      </c>
      <c r="DC32" s="1041"/>
      <c r="DD32" s="1041"/>
      <c r="DE32" s="1041"/>
      <c r="DF32" s="1042"/>
      <c r="DG32" s="1040" t="s">
        <v>543</v>
      </c>
      <c r="DH32" s="1041"/>
      <c r="DI32" s="1041"/>
      <c r="DJ32" s="1041"/>
      <c r="DK32" s="1042"/>
      <c r="DL32" s="1040" t="s">
        <v>543</v>
      </c>
      <c r="DM32" s="1041"/>
      <c r="DN32" s="1041"/>
      <c r="DO32" s="1041"/>
      <c r="DP32" s="1042"/>
      <c r="DQ32" s="1040" t="s">
        <v>543</v>
      </c>
      <c r="DR32" s="1041"/>
      <c r="DS32" s="1041"/>
      <c r="DT32" s="1041"/>
      <c r="DU32" s="1042"/>
      <c r="DV32" s="1043"/>
      <c r="DW32" s="1044"/>
      <c r="DX32" s="1044"/>
      <c r="DY32" s="1044"/>
      <c r="DZ32" s="1045"/>
      <c r="EA32" s="246"/>
    </row>
    <row r="33" spans="1:131" s="247" customFormat="1" ht="26.25" customHeight="1" x14ac:dyDescent="0.2">
      <c r="A33" s="266">
        <v>6</v>
      </c>
      <c r="B33" s="1088" t="s">
        <v>409</v>
      </c>
      <c r="C33" s="1089"/>
      <c r="D33" s="1089"/>
      <c r="E33" s="1089"/>
      <c r="F33" s="1089"/>
      <c r="G33" s="1089"/>
      <c r="H33" s="1089"/>
      <c r="I33" s="1089"/>
      <c r="J33" s="1089"/>
      <c r="K33" s="1089"/>
      <c r="L33" s="1089"/>
      <c r="M33" s="1089"/>
      <c r="N33" s="1089"/>
      <c r="O33" s="1089"/>
      <c r="P33" s="1090"/>
      <c r="Q33" s="1094">
        <v>2129</v>
      </c>
      <c r="R33" s="1095"/>
      <c r="S33" s="1095"/>
      <c r="T33" s="1095"/>
      <c r="U33" s="1095"/>
      <c r="V33" s="1095">
        <v>2338</v>
      </c>
      <c r="W33" s="1095"/>
      <c r="X33" s="1095"/>
      <c r="Y33" s="1095"/>
      <c r="Z33" s="1095"/>
      <c r="AA33" s="1095">
        <v>-209</v>
      </c>
      <c r="AB33" s="1095"/>
      <c r="AC33" s="1095"/>
      <c r="AD33" s="1095"/>
      <c r="AE33" s="1096"/>
      <c r="AF33" s="1070">
        <v>1042</v>
      </c>
      <c r="AG33" s="1071"/>
      <c r="AH33" s="1071"/>
      <c r="AI33" s="1071"/>
      <c r="AJ33" s="1072"/>
      <c r="AK33" s="1031">
        <v>1011</v>
      </c>
      <c r="AL33" s="1022"/>
      <c r="AM33" s="1022"/>
      <c r="AN33" s="1022"/>
      <c r="AO33" s="1022"/>
      <c r="AP33" s="1022">
        <v>10907</v>
      </c>
      <c r="AQ33" s="1022"/>
      <c r="AR33" s="1022"/>
      <c r="AS33" s="1022"/>
      <c r="AT33" s="1022"/>
      <c r="AU33" s="1022">
        <v>5453</v>
      </c>
      <c r="AV33" s="1022"/>
      <c r="AW33" s="1022"/>
      <c r="AX33" s="1022"/>
      <c r="AY33" s="1022"/>
      <c r="AZ33" s="1093" t="s">
        <v>596</v>
      </c>
      <c r="BA33" s="1093"/>
      <c r="BB33" s="1093"/>
      <c r="BC33" s="1093"/>
      <c r="BD33" s="1093"/>
      <c r="BE33" s="1083" t="s">
        <v>410</v>
      </c>
      <c r="BF33" s="1083"/>
      <c r="BG33" s="1083"/>
      <c r="BH33" s="1083"/>
      <c r="BI33" s="1084"/>
      <c r="BJ33" s="252"/>
      <c r="BK33" s="252"/>
      <c r="BL33" s="252"/>
      <c r="BM33" s="252"/>
      <c r="BN33" s="252"/>
      <c r="BO33" s="265"/>
      <c r="BP33" s="265"/>
      <c r="BQ33" s="262">
        <v>27</v>
      </c>
      <c r="BR33" s="263"/>
      <c r="BS33" s="1065" t="s">
        <v>643</v>
      </c>
      <c r="BT33" s="1066" t="s">
        <v>643</v>
      </c>
      <c r="BU33" s="1066" t="s">
        <v>643</v>
      </c>
      <c r="BV33" s="1066" t="s">
        <v>643</v>
      </c>
      <c r="BW33" s="1066" t="s">
        <v>643</v>
      </c>
      <c r="BX33" s="1066" t="s">
        <v>643</v>
      </c>
      <c r="BY33" s="1066" t="s">
        <v>643</v>
      </c>
      <c r="BZ33" s="1066" t="s">
        <v>643</v>
      </c>
      <c r="CA33" s="1066" t="s">
        <v>643</v>
      </c>
      <c r="CB33" s="1066" t="s">
        <v>643</v>
      </c>
      <c r="CC33" s="1066" t="s">
        <v>643</v>
      </c>
      <c r="CD33" s="1066" t="s">
        <v>643</v>
      </c>
      <c r="CE33" s="1066" t="s">
        <v>643</v>
      </c>
      <c r="CF33" s="1066" t="s">
        <v>643</v>
      </c>
      <c r="CG33" s="1067" t="s">
        <v>643</v>
      </c>
      <c r="CH33" s="1040">
        <v>-58</v>
      </c>
      <c r="CI33" s="1041"/>
      <c r="CJ33" s="1041"/>
      <c r="CK33" s="1041"/>
      <c r="CL33" s="1042"/>
      <c r="CM33" s="1040">
        <v>6702</v>
      </c>
      <c r="CN33" s="1041"/>
      <c r="CO33" s="1041"/>
      <c r="CP33" s="1041"/>
      <c r="CQ33" s="1042"/>
      <c r="CR33" s="1040">
        <v>8210</v>
      </c>
      <c r="CS33" s="1041"/>
      <c r="CT33" s="1041"/>
      <c r="CU33" s="1041"/>
      <c r="CV33" s="1042"/>
      <c r="CW33" s="1040">
        <v>1531</v>
      </c>
      <c r="CX33" s="1041"/>
      <c r="CY33" s="1041"/>
      <c r="CZ33" s="1041"/>
      <c r="DA33" s="1042"/>
      <c r="DB33" s="1040" t="s">
        <v>543</v>
      </c>
      <c r="DC33" s="1041"/>
      <c r="DD33" s="1041"/>
      <c r="DE33" s="1041"/>
      <c r="DF33" s="1042"/>
      <c r="DG33" s="1040" t="s">
        <v>543</v>
      </c>
      <c r="DH33" s="1041"/>
      <c r="DI33" s="1041"/>
      <c r="DJ33" s="1041"/>
      <c r="DK33" s="1042"/>
      <c r="DL33" s="1040" t="s">
        <v>543</v>
      </c>
      <c r="DM33" s="1041"/>
      <c r="DN33" s="1041"/>
      <c r="DO33" s="1041"/>
      <c r="DP33" s="1042"/>
      <c r="DQ33" s="1040" t="s">
        <v>543</v>
      </c>
      <c r="DR33" s="1041"/>
      <c r="DS33" s="1041"/>
      <c r="DT33" s="1041"/>
      <c r="DU33" s="1042"/>
      <c r="DV33" s="1043"/>
      <c r="DW33" s="1044"/>
      <c r="DX33" s="1044"/>
      <c r="DY33" s="1044"/>
      <c r="DZ33" s="1045"/>
      <c r="EA33" s="246"/>
    </row>
    <row r="34" spans="1:131" s="247" customFormat="1" ht="26.25" customHeight="1" x14ac:dyDescent="0.2">
      <c r="A34" s="266">
        <v>7</v>
      </c>
      <c r="B34" s="1088" t="s">
        <v>411</v>
      </c>
      <c r="C34" s="1089"/>
      <c r="D34" s="1089"/>
      <c r="E34" s="1089"/>
      <c r="F34" s="1089"/>
      <c r="G34" s="1089"/>
      <c r="H34" s="1089"/>
      <c r="I34" s="1089"/>
      <c r="J34" s="1089"/>
      <c r="K34" s="1089"/>
      <c r="L34" s="1089"/>
      <c r="M34" s="1089"/>
      <c r="N34" s="1089"/>
      <c r="O34" s="1089"/>
      <c r="P34" s="1090"/>
      <c r="Q34" s="1094">
        <v>1877</v>
      </c>
      <c r="R34" s="1095"/>
      <c r="S34" s="1095"/>
      <c r="T34" s="1095"/>
      <c r="U34" s="1095"/>
      <c r="V34" s="1095">
        <v>1872</v>
      </c>
      <c r="W34" s="1095"/>
      <c r="X34" s="1095"/>
      <c r="Y34" s="1095"/>
      <c r="Z34" s="1095"/>
      <c r="AA34" s="1095">
        <v>5</v>
      </c>
      <c r="AB34" s="1095"/>
      <c r="AC34" s="1095"/>
      <c r="AD34" s="1095"/>
      <c r="AE34" s="1096"/>
      <c r="AF34" s="1070">
        <v>363</v>
      </c>
      <c r="AG34" s="1071"/>
      <c r="AH34" s="1071"/>
      <c r="AI34" s="1071"/>
      <c r="AJ34" s="1072"/>
      <c r="AK34" s="1031">
        <v>906</v>
      </c>
      <c r="AL34" s="1022"/>
      <c r="AM34" s="1022"/>
      <c r="AN34" s="1022"/>
      <c r="AO34" s="1022"/>
      <c r="AP34" s="1022">
        <v>2405</v>
      </c>
      <c r="AQ34" s="1022"/>
      <c r="AR34" s="1022"/>
      <c r="AS34" s="1022"/>
      <c r="AT34" s="1022"/>
      <c r="AU34" s="1022">
        <v>70</v>
      </c>
      <c r="AV34" s="1022"/>
      <c r="AW34" s="1022"/>
      <c r="AX34" s="1022"/>
      <c r="AY34" s="1022"/>
      <c r="AZ34" s="1093" t="s">
        <v>596</v>
      </c>
      <c r="BA34" s="1093"/>
      <c r="BB34" s="1093"/>
      <c r="BC34" s="1093"/>
      <c r="BD34" s="1093"/>
      <c r="BE34" s="1083" t="s">
        <v>412</v>
      </c>
      <c r="BF34" s="1083"/>
      <c r="BG34" s="1083"/>
      <c r="BH34" s="1083"/>
      <c r="BI34" s="1084"/>
      <c r="BJ34" s="252"/>
      <c r="BK34" s="252"/>
      <c r="BL34" s="252"/>
      <c r="BM34" s="252"/>
      <c r="BN34" s="252"/>
      <c r="BO34" s="265"/>
      <c r="BP34" s="265"/>
      <c r="BQ34" s="262">
        <v>28</v>
      </c>
      <c r="BR34" s="263"/>
      <c r="BS34" s="1065" t="s">
        <v>644</v>
      </c>
      <c r="BT34" s="1066" t="s">
        <v>644</v>
      </c>
      <c r="BU34" s="1066" t="s">
        <v>644</v>
      </c>
      <c r="BV34" s="1066" t="s">
        <v>644</v>
      </c>
      <c r="BW34" s="1066" t="s">
        <v>644</v>
      </c>
      <c r="BX34" s="1066" t="s">
        <v>644</v>
      </c>
      <c r="BY34" s="1066" t="s">
        <v>644</v>
      </c>
      <c r="BZ34" s="1066" t="s">
        <v>644</v>
      </c>
      <c r="CA34" s="1066" t="s">
        <v>644</v>
      </c>
      <c r="CB34" s="1066" t="s">
        <v>644</v>
      </c>
      <c r="CC34" s="1066" t="s">
        <v>644</v>
      </c>
      <c r="CD34" s="1066" t="s">
        <v>644</v>
      </c>
      <c r="CE34" s="1066" t="s">
        <v>644</v>
      </c>
      <c r="CF34" s="1066" t="s">
        <v>644</v>
      </c>
      <c r="CG34" s="1067" t="s">
        <v>644</v>
      </c>
      <c r="CH34" s="1040">
        <v>4</v>
      </c>
      <c r="CI34" s="1041"/>
      <c r="CJ34" s="1041"/>
      <c r="CK34" s="1041"/>
      <c r="CL34" s="1042"/>
      <c r="CM34" s="1040">
        <v>55</v>
      </c>
      <c r="CN34" s="1041"/>
      <c r="CO34" s="1041"/>
      <c r="CP34" s="1041"/>
      <c r="CQ34" s="1042"/>
      <c r="CR34" s="1040">
        <v>3</v>
      </c>
      <c r="CS34" s="1041"/>
      <c r="CT34" s="1041"/>
      <c r="CU34" s="1041"/>
      <c r="CV34" s="1042"/>
      <c r="CW34" s="1040">
        <v>0</v>
      </c>
      <c r="CX34" s="1041"/>
      <c r="CY34" s="1041"/>
      <c r="CZ34" s="1041"/>
      <c r="DA34" s="1042"/>
      <c r="DB34" s="1040" t="s">
        <v>543</v>
      </c>
      <c r="DC34" s="1041"/>
      <c r="DD34" s="1041"/>
      <c r="DE34" s="1041"/>
      <c r="DF34" s="1042"/>
      <c r="DG34" s="1040" t="s">
        <v>543</v>
      </c>
      <c r="DH34" s="1041"/>
      <c r="DI34" s="1041"/>
      <c r="DJ34" s="1041"/>
      <c r="DK34" s="1042"/>
      <c r="DL34" s="1040" t="s">
        <v>543</v>
      </c>
      <c r="DM34" s="1041"/>
      <c r="DN34" s="1041"/>
      <c r="DO34" s="1041"/>
      <c r="DP34" s="1042"/>
      <c r="DQ34" s="1040" t="s">
        <v>543</v>
      </c>
      <c r="DR34" s="1041"/>
      <c r="DS34" s="1041"/>
      <c r="DT34" s="1041"/>
      <c r="DU34" s="1042"/>
      <c r="DV34" s="1043"/>
      <c r="DW34" s="1044"/>
      <c r="DX34" s="1044"/>
      <c r="DY34" s="1044"/>
      <c r="DZ34" s="1045"/>
      <c r="EA34" s="246"/>
    </row>
    <row r="35" spans="1:131" s="247" customFormat="1" ht="26.25" customHeight="1" x14ac:dyDescent="0.2">
      <c r="A35" s="266">
        <v>8</v>
      </c>
      <c r="B35" s="1088" t="s">
        <v>413</v>
      </c>
      <c r="C35" s="1089"/>
      <c r="D35" s="1089"/>
      <c r="E35" s="1089"/>
      <c r="F35" s="1089"/>
      <c r="G35" s="1089"/>
      <c r="H35" s="1089"/>
      <c r="I35" s="1089"/>
      <c r="J35" s="1089"/>
      <c r="K35" s="1089"/>
      <c r="L35" s="1089"/>
      <c r="M35" s="1089"/>
      <c r="N35" s="1089"/>
      <c r="O35" s="1089"/>
      <c r="P35" s="1090"/>
      <c r="Q35" s="1094">
        <v>47862</v>
      </c>
      <c r="R35" s="1095"/>
      <c r="S35" s="1095"/>
      <c r="T35" s="1095"/>
      <c r="U35" s="1095"/>
      <c r="V35" s="1095">
        <v>38365</v>
      </c>
      <c r="W35" s="1095"/>
      <c r="X35" s="1095"/>
      <c r="Y35" s="1095"/>
      <c r="Z35" s="1095"/>
      <c r="AA35" s="1095">
        <v>9497</v>
      </c>
      <c r="AB35" s="1095"/>
      <c r="AC35" s="1095"/>
      <c r="AD35" s="1095"/>
      <c r="AE35" s="1096"/>
      <c r="AF35" s="1070">
        <v>807</v>
      </c>
      <c r="AG35" s="1071"/>
      <c r="AH35" s="1071"/>
      <c r="AI35" s="1071"/>
      <c r="AJ35" s="1072"/>
      <c r="AK35" s="1031">
        <v>4586</v>
      </c>
      <c r="AL35" s="1022"/>
      <c r="AM35" s="1022"/>
      <c r="AN35" s="1022"/>
      <c r="AO35" s="1022"/>
      <c r="AP35" s="1022">
        <v>261197</v>
      </c>
      <c r="AQ35" s="1022"/>
      <c r="AR35" s="1022"/>
      <c r="AS35" s="1022"/>
      <c r="AT35" s="1022"/>
      <c r="AU35" s="1022">
        <v>29254</v>
      </c>
      <c r="AV35" s="1022"/>
      <c r="AW35" s="1022"/>
      <c r="AX35" s="1022"/>
      <c r="AY35" s="1022"/>
      <c r="AZ35" s="1093" t="s">
        <v>596</v>
      </c>
      <c r="BA35" s="1093"/>
      <c r="BB35" s="1093"/>
      <c r="BC35" s="1093"/>
      <c r="BD35" s="1093"/>
      <c r="BE35" s="1083" t="s">
        <v>414</v>
      </c>
      <c r="BF35" s="1083"/>
      <c r="BG35" s="1083"/>
      <c r="BH35" s="1083"/>
      <c r="BI35" s="1084"/>
      <c r="BJ35" s="252"/>
      <c r="BK35" s="252"/>
      <c r="BL35" s="252"/>
      <c r="BM35" s="252"/>
      <c r="BN35" s="252"/>
      <c r="BO35" s="265"/>
      <c r="BP35" s="265"/>
      <c r="BQ35" s="262">
        <v>29</v>
      </c>
      <c r="BR35" s="263"/>
      <c r="BS35" s="1065" t="s">
        <v>645</v>
      </c>
      <c r="BT35" s="1066"/>
      <c r="BU35" s="1066"/>
      <c r="BV35" s="1066"/>
      <c r="BW35" s="1066"/>
      <c r="BX35" s="1066"/>
      <c r="BY35" s="1066"/>
      <c r="BZ35" s="1066"/>
      <c r="CA35" s="1066"/>
      <c r="CB35" s="1066"/>
      <c r="CC35" s="1066"/>
      <c r="CD35" s="1066"/>
      <c r="CE35" s="1066"/>
      <c r="CF35" s="1066"/>
      <c r="CG35" s="1067"/>
      <c r="CH35" s="1040">
        <v>-1</v>
      </c>
      <c r="CI35" s="1041"/>
      <c r="CJ35" s="1041"/>
      <c r="CK35" s="1041"/>
      <c r="CL35" s="1042"/>
      <c r="CM35" s="1040">
        <v>14</v>
      </c>
      <c r="CN35" s="1041"/>
      <c r="CO35" s="1041"/>
      <c r="CP35" s="1041"/>
      <c r="CQ35" s="1042"/>
      <c r="CR35" s="1040">
        <v>2</v>
      </c>
      <c r="CS35" s="1041"/>
      <c r="CT35" s="1041"/>
      <c r="CU35" s="1041"/>
      <c r="CV35" s="1042"/>
      <c r="CW35" s="1040">
        <v>5</v>
      </c>
      <c r="CX35" s="1041"/>
      <c r="CY35" s="1041"/>
      <c r="CZ35" s="1041"/>
      <c r="DA35" s="1042"/>
      <c r="DB35" s="1040" t="s">
        <v>543</v>
      </c>
      <c r="DC35" s="1041"/>
      <c r="DD35" s="1041"/>
      <c r="DE35" s="1041"/>
      <c r="DF35" s="1042"/>
      <c r="DG35" s="1040" t="s">
        <v>543</v>
      </c>
      <c r="DH35" s="1041"/>
      <c r="DI35" s="1041"/>
      <c r="DJ35" s="1041"/>
      <c r="DK35" s="1042"/>
      <c r="DL35" s="1040" t="s">
        <v>543</v>
      </c>
      <c r="DM35" s="1041"/>
      <c r="DN35" s="1041"/>
      <c r="DO35" s="1041"/>
      <c r="DP35" s="1042"/>
      <c r="DQ35" s="1040" t="s">
        <v>543</v>
      </c>
      <c r="DR35" s="1041"/>
      <c r="DS35" s="1041"/>
      <c r="DT35" s="1041"/>
      <c r="DU35" s="1042"/>
      <c r="DV35" s="1043"/>
      <c r="DW35" s="1044"/>
      <c r="DX35" s="1044"/>
      <c r="DY35" s="1044"/>
      <c r="DZ35" s="1045"/>
      <c r="EA35" s="246"/>
    </row>
    <row r="36" spans="1:131" s="247" customFormat="1" ht="26.25" customHeight="1" x14ac:dyDescent="0.2">
      <c r="A36" s="266">
        <v>9</v>
      </c>
      <c r="B36" s="1088" t="s">
        <v>415</v>
      </c>
      <c r="C36" s="1089"/>
      <c r="D36" s="1089"/>
      <c r="E36" s="1089"/>
      <c r="F36" s="1089"/>
      <c r="G36" s="1089"/>
      <c r="H36" s="1089"/>
      <c r="I36" s="1089"/>
      <c r="J36" s="1089"/>
      <c r="K36" s="1089"/>
      <c r="L36" s="1089"/>
      <c r="M36" s="1089"/>
      <c r="N36" s="1089"/>
      <c r="O36" s="1089"/>
      <c r="P36" s="1090"/>
      <c r="Q36" s="1094">
        <v>42276</v>
      </c>
      <c r="R36" s="1095"/>
      <c r="S36" s="1095"/>
      <c r="T36" s="1095"/>
      <c r="U36" s="1095"/>
      <c r="V36" s="1095">
        <v>33094</v>
      </c>
      <c r="W36" s="1095"/>
      <c r="X36" s="1095"/>
      <c r="Y36" s="1095"/>
      <c r="Z36" s="1095"/>
      <c r="AA36" s="1095">
        <v>9182</v>
      </c>
      <c r="AB36" s="1095"/>
      <c r="AC36" s="1095"/>
      <c r="AD36" s="1095"/>
      <c r="AE36" s="1096"/>
      <c r="AF36" s="1070">
        <v>14624</v>
      </c>
      <c r="AG36" s="1071"/>
      <c r="AH36" s="1071"/>
      <c r="AI36" s="1071"/>
      <c r="AJ36" s="1072"/>
      <c r="AK36" s="1031">
        <v>914</v>
      </c>
      <c r="AL36" s="1022"/>
      <c r="AM36" s="1022"/>
      <c r="AN36" s="1022"/>
      <c r="AO36" s="1022"/>
      <c r="AP36" s="1022">
        <v>70887</v>
      </c>
      <c r="AQ36" s="1022"/>
      <c r="AR36" s="1022"/>
      <c r="AS36" s="1022"/>
      <c r="AT36" s="1022"/>
      <c r="AU36" s="1022">
        <v>3119</v>
      </c>
      <c r="AV36" s="1022"/>
      <c r="AW36" s="1022"/>
      <c r="AX36" s="1022"/>
      <c r="AY36" s="1022"/>
      <c r="AZ36" s="1093" t="s">
        <v>596</v>
      </c>
      <c r="BA36" s="1093"/>
      <c r="BB36" s="1093"/>
      <c r="BC36" s="1093"/>
      <c r="BD36" s="1093"/>
      <c r="BE36" s="1083" t="s">
        <v>416</v>
      </c>
      <c r="BF36" s="1083"/>
      <c r="BG36" s="1083"/>
      <c r="BH36" s="1083"/>
      <c r="BI36" s="1084"/>
      <c r="BJ36" s="252"/>
      <c r="BK36" s="252"/>
      <c r="BL36" s="252"/>
      <c r="BM36" s="252"/>
      <c r="BN36" s="252"/>
      <c r="BO36" s="265"/>
      <c r="BP36" s="265"/>
      <c r="BQ36" s="262">
        <v>30</v>
      </c>
      <c r="BR36" s="263"/>
      <c r="BS36" s="1065" t="s">
        <v>646</v>
      </c>
      <c r="BT36" s="1066"/>
      <c r="BU36" s="1066"/>
      <c r="BV36" s="1066"/>
      <c r="BW36" s="1066"/>
      <c r="BX36" s="1066"/>
      <c r="BY36" s="1066"/>
      <c r="BZ36" s="1066"/>
      <c r="CA36" s="1066"/>
      <c r="CB36" s="1066"/>
      <c r="CC36" s="1066"/>
      <c r="CD36" s="1066"/>
      <c r="CE36" s="1066"/>
      <c r="CF36" s="1066"/>
      <c r="CG36" s="1067"/>
      <c r="CH36" s="1040">
        <v>-153</v>
      </c>
      <c r="CI36" s="1041"/>
      <c r="CJ36" s="1041"/>
      <c r="CK36" s="1041"/>
      <c r="CL36" s="1042"/>
      <c r="CM36" s="1040">
        <v>675</v>
      </c>
      <c r="CN36" s="1041"/>
      <c r="CO36" s="1041"/>
      <c r="CP36" s="1041"/>
      <c r="CQ36" s="1042"/>
      <c r="CR36" s="1040">
        <v>30</v>
      </c>
      <c r="CS36" s="1041"/>
      <c r="CT36" s="1041"/>
      <c r="CU36" s="1041"/>
      <c r="CV36" s="1042"/>
      <c r="CW36" s="1040">
        <v>64</v>
      </c>
      <c r="CX36" s="1041"/>
      <c r="CY36" s="1041"/>
      <c r="CZ36" s="1041"/>
      <c r="DA36" s="1042"/>
      <c r="DB36" s="1040">
        <v>360</v>
      </c>
      <c r="DC36" s="1041"/>
      <c r="DD36" s="1041"/>
      <c r="DE36" s="1041"/>
      <c r="DF36" s="1042"/>
      <c r="DG36" s="1040" t="s">
        <v>543</v>
      </c>
      <c r="DH36" s="1041"/>
      <c r="DI36" s="1041"/>
      <c r="DJ36" s="1041"/>
      <c r="DK36" s="1042"/>
      <c r="DL36" s="1040" t="s">
        <v>543</v>
      </c>
      <c r="DM36" s="1041"/>
      <c r="DN36" s="1041"/>
      <c r="DO36" s="1041"/>
      <c r="DP36" s="1042"/>
      <c r="DQ36" s="1040" t="s">
        <v>543</v>
      </c>
      <c r="DR36" s="1041"/>
      <c r="DS36" s="1041"/>
      <c r="DT36" s="1041"/>
      <c r="DU36" s="1042"/>
      <c r="DV36" s="1043"/>
      <c r="DW36" s="1044"/>
      <c r="DX36" s="1044"/>
      <c r="DY36" s="1044"/>
      <c r="DZ36" s="1045"/>
      <c r="EA36" s="246"/>
    </row>
    <row r="37" spans="1:131" s="247" customFormat="1" ht="26.25" customHeight="1" x14ac:dyDescent="0.2">
      <c r="A37" s="266">
        <v>10</v>
      </c>
      <c r="B37" s="1088" t="s">
        <v>417</v>
      </c>
      <c r="C37" s="1089"/>
      <c r="D37" s="1089"/>
      <c r="E37" s="1089"/>
      <c r="F37" s="1089"/>
      <c r="G37" s="1089"/>
      <c r="H37" s="1089"/>
      <c r="I37" s="1089"/>
      <c r="J37" s="1089"/>
      <c r="K37" s="1089"/>
      <c r="L37" s="1089"/>
      <c r="M37" s="1089"/>
      <c r="N37" s="1089"/>
      <c r="O37" s="1089"/>
      <c r="P37" s="1090"/>
      <c r="Q37" s="1094">
        <v>50593</v>
      </c>
      <c r="R37" s="1095"/>
      <c r="S37" s="1095"/>
      <c r="T37" s="1095"/>
      <c r="U37" s="1095"/>
      <c r="V37" s="1095">
        <v>47818</v>
      </c>
      <c r="W37" s="1095"/>
      <c r="X37" s="1095"/>
      <c r="Y37" s="1095"/>
      <c r="Z37" s="1095"/>
      <c r="AA37" s="1095">
        <v>2775</v>
      </c>
      <c r="AB37" s="1095"/>
      <c r="AC37" s="1095"/>
      <c r="AD37" s="1095"/>
      <c r="AE37" s="1096"/>
      <c r="AF37" s="1070">
        <v>7184</v>
      </c>
      <c r="AG37" s="1071"/>
      <c r="AH37" s="1071"/>
      <c r="AI37" s="1071"/>
      <c r="AJ37" s="1072"/>
      <c r="AK37" s="1031">
        <v>19980</v>
      </c>
      <c r="AL37" s="1022"/>
      <c r="AM37" s="1022"/>
      <c r="AN37" s="1022"/>
      <c r="AO37" s="1022"/>
      <c r="AP37" s="1022">
        <v>244441</v>
      </c>
      <c r="AQ37" s="1022"/>
      <c r="AR37" s="1022"/>
      <c r="AS37" s="1022"/>
      <c r="AT37" s="1022"/>
      <c r="AU37" s="1022">
        <v>152287</v>
      </c>
      <c r="AV37" s="1022"/>
      <c r="AW37" s="1022"/>
      <c r="AX37" s="1022"/>
      <c r="AY37" s="1022"/>
      <c r="AZ37" s="1093" t="s">
        <v>596</v>
      </c>
      <c r="BA37" s="1093"/>
      <c r="BB37" s="1093"/>
      <c r="BC37" s="1093"/>
      <c r="BD37" s="1093"/>
      <c r="BE37" s="1083" t="s">
        <v>418</v>
      </c>
      <c r="BF37" s="1083"/>
      <c r="BG37" s="1083"/>
      <c r="BH37" s="1083"/>
      <c r="BI37" s="1084"/>
      <c r="BJ37" s="252"/>
      <c r="BK37" s="252"/>
      <c r="BL37" s="252"/>
      <c r="BM37" s="252"/>
      <c r="BN37" s="252"/>
      <c r="BO37" s="265"/>
      <c r="BP37" s="265"/>
      <c r="BQ37" s="262">
        <v>31</v>
      </c>
      <c r="BR37" s="263" t="s">
        <v>649</v>
      </c>
      <c r="BS37" s="1065" t="s">
        <v>647</v>
      </c>
      <c r="BT37" s="1066"/>
      <c r="BU37" s="1066"/>
      <c r="BV37" s="1066"/>
      <c r="BW37" s="1066"/>
      <c r="BX37" s="1066"/>
      <c r="BY37" s="1066"/>
      <c r="BZ37" s="1066"/>
      <c r="CA37" s="1066"/>
      <c r="CB37" s="1066"/>
      <c r="CC37" s="1066"/>
      <c r="CD37" s="1066"/>
      <c r="CE37" s="1066"/>
      <c r="CF37" s="1066"/>
      <c r="CG37" s="1067"/>
      <c r="CH37" s="1040">
        <v>85</v>
      </c>
      <c r="CI37" s="1041"/>
      <c r="CJ37" s="1041"/>
      <c r="CK37" s="1041"/>
      <c r="CL37" s="1042"/>
      <c r="CM37" s="1040">
        <v>1524</v>
      </c>
      <c r="CN37" s="1041"/>
      <c r="CO37" s="1041"/>
      <c r="CP37" s="1041"/>
      <c r="CQ37" s="1042"/>
      <c r="CR37" s="1040">
        <v>253</v>
      </c>
      <c r="CS37" s="1041"/>
      <c r="CT37" s="1041"/>
      <c r="CU37" s="1041"/>
      <c r="CV37" s="1042"/>
      <c r="CW37" s="1040" t="s">
        <v>543</v>
      </c>
      <c r="CX37" s="1041"/>
      <c r="CY37" s="1041"/>
      <c r="CZ37" s="1041"/>
      <c r="DA37" s="1042"/>
      <c r="DB37" s="1040" t="s">
        <v>543</v>
      </c>
      <c r="DC37" s="1041"/>
      <c r="DD37" s="1041"/>
      <c r="DE37" s="1041"/>
      <c r="DF37" s="1042"/>
      <c r="DG37" s="1040" t="s">
        <v>543</v>
      </c>
      <c r="DH37" s="1041"/>
      <c r="DI37" s="1041"/>
      <c r="DJ37" s="1041"/>
      <c r="DK37" s="1042"/>
      <c r="DL37" s="1040">
        <v>12154</v>
      </c>
      <c r="DM37" s="1041"/>
      <c r="DN37" s="1041"/>
      <c r="DO37" s="1041"/>
      <c r="DP37" s="1042"/>
      <c r="DQ37" s="1040">
        <v>1215</v>
      </c>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t="s">
        <v>648</v>
      </c>
      <c r="BT38" s="1066"/>
      <c r="BU38" s="1066"/>
      <c r="BV38" s="1066"/>
      <c r="BW38" s="1066"/>
      <c r="BX38" s="1066"/>
      <c r="BY38" s="1066"/>
      <c r="BZ38" s="1066"/>
      <c r="CA38" s="1066"/>
      <c r="CB38" s="1066"/>
      <c r="CC38" s="1066"/>
      <c r="CD38" s="1066"/>
      <c r="CE38" s="1066"/>
      <c r="CF38" s="1066"/>
      <c r="CG38" s="1067"/>
      <c r="CH38" s="1040">
        <v>4</v>
      </c>
      <c r="CI38" s="1041"/>
      <c r="CJ38" s="1041"/>
      <c r="CK38" s="1041"/>
      <c r="CL38" s="1042"/>
      <c r="CM38" s="1040">
        <v>34</v>
      </c>
      <c r="CN38" s="1041"/>
      <c r="CO38" s="1041"/>
      <c r="CP38" s="1041"/>
      <c r="CQ38" s="1042"/>
      <c r="CR38" s="1040">
        <v>0</v>
      </c>
      <c r="CS38" s="1041"/>
      <c r="CT38" s="1041"/>
      <c r="CU38" s="1041"/>
      <c r="CV38" s="1042"/>
      <c r="CW38" s="1040">
        <v>2</v>
      </c>
      <c r="CX38" s="1041"/>
      <c r="CY38" s="1041"/>
      <c r="CZ38" s="1041"/>
      <c r="DA38" s="1042"/>
      <c r="DB38" s="1040" t="s">
        <v>543</v>
      </c>
      <c r="DC38" s="1041"/>
      <c r="DD38" s="1041"/>
      <c r="DE38" s="1041"/>
      <c r="DF38" s="1042"/>
      <c r="DG38" s="1040" t="s">
        <v>543</v>
      </c>
      <c r="DH38" s="1041"/>
      <c r="DI38" s="1041"/>
      <c r="DJ38" s="1041"/>
      <c r="DK38" s="1042"/>
      <c r="DL38" s="1040" t="s">
        <v>543</v>
      </c>
      <c r="DM38" s="1041"/>
      <c r="DN38" s="1041"/>
      <c r="DO38" s="1041"/>
      <c r="DP38" s="1042"/>
      <c r="DQ38" s="1040" t="s">
        <v>543</v>
      </c>
      <c r="DR38" s="1041"/>
      <c r="DS38" s="1041"/>
      <c r="DT38" s="1041"/>
      <c r="DU38" s="1042"/>
      <c r="DV38" s="1043"/>
      <c r="DW38" s="1044"/>
      <c r="DX38" s="1044"/>
      <c r="DY38" s="1044"/>
      <c r="DZ38" s="1045"/>
      <c r="EA38" s="246"/>
    </row>
    <row r="39" spans="1:131" s="247" customFormat="1" ht="26.25" customHeight="1" thickBot="1" x14ac:dyDescent="0.2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hidden="1"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hidden="1"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hidden="1"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hidden="1"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hidden="1"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hidden="1"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hidden="1"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hidden="1"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hidden="1"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hidden="1"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hidden="1"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hidden="1"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hidden="1"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hidden="1"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hidden="1"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hidden="1"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hidden="1"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hidden="1"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hidden="1"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hidden="1"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hidden="1"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hidden="1"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390</v>
      </c>
      <c r="B63" s="995" t="s">
        <v>420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30089</v>
      </c>
      <c r="AG63" s="1010"/>
      <c r="AH63" s="1010"/>
      <c r="AI63" s="1010"/>
      <c r="AJ63" s="1081"/>
      <c r="AK63" s="1082"/>
      <c r="AL63" s="1014"/>
      <c r="AM63" s="1014"/>
      <c r="AN63" s="1014"/>
      <c r="AO63" s="1014"/>
      <c r="AP63" s="1010">
        <v>604998</v>
      </c>
      <c r="AQ63" s="1010"/>
      <c r="AR63" s="1010"/>
      <c r="AS63" s="1010"/>
      <c r="AT63" s="1010"/>
      <c r="AU63" s="1010">
        <v>199669</v>
      </c>
      <c r="AV63" s="1010"/>
      <c r="AW63" s="1010"/>
      <c r="AX63" s="1010"/>
      <c r="AY63" s="1010"/>
      <c r="AZ63" s="1076"/>
      <c r="BA63" s="1076"/>
      <c r="BB63" s="1076"/>
      <c r="BC63" s="1076"/>
      <c r="BD63" s="1076"/>
      <c r="BE63" s="1011"/>
      <c r="BF63" s="1011"/>
      <c r="BG63" s="1011"/>
      <c r="BH63" s="1011"/>
      <c r="BI63" s="1012"/>
      <c r="BJ63" s="1077" t="s">
        <v>421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423</v>
      </c>
      <c r="B66" s="1047"/>
      <c r="C66" s="1047"/>
      <c r="D66" s="1047"/>
      <c r="E66" s="1047"/>
      <c r="F66" s="1047"/>
      <c r="G66" s="1047"/>
      <c r="H66" s="1047"/>
      <c r="I66" s="1047"/>
      <c r="J66" s="1047"/>
      <c r="K66" s="1047"/>
      <c r="L66" s="1047"/>
      <c r="M66" s="1047"/>
      <c r="N66" s="1047"/>
      <c r="O66" s="1047"/>
      <c r="P66" s="1048"/>
      <c r="Q66" s="1052" t="s">
        <v>424</v>
      </c>
      <c r="R66" s="1053"/>
      <c r="S66" s="1053"/>
      <c r="T66" s="1053"/>
      <c r="U66" s="1054"/>
      <c r="V66" s="1052" t="s">
        <v>425</v>
      </c>
      <c r="W66" s="1053"/>
      <c r="X66" s="1053"/>
      <c r="Y66" s="1053"/>
      <c r="Z66" s="1054"/>
      <c r="AA66" s="1052" t="s">
        <v>426</v>
      </c>
      <c r="AB66" s="1053"/>
      <c r="AC66" s="1053"/>
      <c r="AD66" s="1053"/>
      <c r="AE66" s="1054"/>
      <c r="AF66" s="1058" t="s">
        <v>427</v>
      </c>
      <c r="AG66" s="1059"/>
      <c r="AH66" s="1059"/>
      <c r="AI66" s="1059"/>
      <c r="AJ66" s="1060"/>
      <c r="AK66" s="1052" t="s">
        <v>428</v>
      </c>
      <c r="AL66" s="1047"/>
      <c r="AM66" s="1047"/>
      <c r="AN66" s="1047"/>
      <c r="AO66" s="1048"/>
      <c r="AP66" s="1052" t="s">
        <v>429</v>
      </c>
      <c r="AQ66" s="1053"/>
      <c r="AR66" s="1053"/>
      <c r="AS66" s="1053"/>
      <c r="AT66" s="1054"/>
      <c r="AU66" s="1052" t="s">
        <v>430</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598</v>
      </c>
      <c r="C68" s="1037"/>
      <c r="D68" s="1037"/>
      <c r="E68" s="1037"/>
      <c r="F68" s="1037"/>
      <c r="G68" s="1037"/>
      <c r="H68" s="1037"/>
      <c r="I68" s="1037"/>
      <c r="J68" s="1037"/>
      <c r="K68" s="1037"/>
      <c r="L68" s="1037"/>
      <c r="M68" s="1037"/>
      <c r="N68" s="1037"/>
      <c r="O68" s="1037"/>
      <c r="P68" s="1038"/>
      <c r="Q68" s="1039">
        <v>23759</v>
      </c>
      <c r="R68" s="1033"/>
      <c r="S68" s="1033"/>
      <c r="T68" s="1033"/>
      <c r="U68" s="1033"/>
      <c r="V68" s="1033">
        <v>23759</v>
      </c>
      <c r="W68" s="1033"/>
      <c r="X68" s="1033"/>
      <c r="Y68" s="1033"/>
      <c r="Z68" s="1033"/>
      <c r="AA68" s="1033" t="s">
        <v>602</v>
      </c>
      <c r="AB68" s="1033"/>
      <c r="AC68" s="1033"/>
      <c r="AD68" s="1033"/>
      <c r="AE68" s="1033"/>
      <c r="AF68" s="1033" t="s">
        <v>602</v>
      </c>
      <c r="AG68" s="1033"/>
      <c r="AH68" s="1033"/>
      <c r="AI68" s="1033"/>
      <c r="AJ68" s="1033"/>
      <c r="AK68" s="1033">
        <v>12782</v>
      </c>
      <c r="AL68" s="1033"/>
      <c r="AM68" s="1033"/>
      <c r="AN68" s="1033"/>
      <c r="AO68" s="1033"/>
      <c r="AP68" s="1033" t="s">
        <v>602</v>
      </c>
      <c r="AQ68" s="1033"/>
      <c r="AR68" s="1033"/>
      <c r="AS68" s="1033"/>
      <c r="AT68" s="1033"/>
      <c r="AU68" s="1033" t="s">
        <v>602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599</v>
      </c>
      <c r="C69" s="1026"/>
      <c r="D69" s="1026"/>
      <c r="E69" s="1026"/>
      <c r="F69" s="1026"/>
      <c r="G69" s="1026"/>
      <c r="H69" s="1026"/>
      <c r="I69" s="1026"/>
      <c r="J69" s="1026"/>
      <c r="K69" s="1026"/>
      <c r="L69" s="1026"/>
      <c r="M69" s="1026"/>
      <c r="N69" s="1026"/>
      <c r="O69" s="1026"/>
      <c r="P69" s="1027"/>
      <c r="Q69" s="1028">
        <v>75</v>
      </c>
      <c r="R69" s="1022"/>
      <c r="S69" s="1022"/>
      <c r="T69" s="1022"/>
      <c r="U69" s="1022"/>
      <c r="V69" s="1022">
        <v>54</v>
      </c>
      <c r="W69" s="1022"/>
      <c r="X69" s="1022"/>
      <c r="Y69" s="1022"/>
      <c r="Z69" s="1022"/>
      <c r="AA69" s="1022">
        <v>21</v>
      </c>
      <c r="AB69" s="1022"/>
      <c r="AC69" s="1022"/>
      <c r="AD69" s="1022"/>
      <c r="AE69" s="1022"/>
      <c r="AF69" s="1022">
        <v>21</v>
      </c>
      <c r="AG69" s="1022"/>
      <c r="AH69" s="1022"/>
      <c r="AI69" s="1022"/>
      <c r="AJ69" s="1022"/>
      <c r="AK69" s="1022" t="s">
        <v>603</v>
      </c>
      <c r="AL69" s="1022"/>
      <c r="AM69" s="1022"/>
      <c r="AN69" s="1022"/>
      <c r="AO69" s="1022"/>
      <c r="AP69" s="1022" t="s">
        <v>604</v>
      </c>
      <c r="AQ69" s="1022"/>
      <c r="AR69" s="1022"/>
      <c r="AS69" s="1022"/>
      <c r="AT69" s="1022"/>
      <c r="AU69" s="1022" t="s">
        <v>604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600</v>
      </c>
      <c r="C70" s="1026"/>
      <c r="D70" s="1026"/>
      <c r="E70" s="1026"/>
      <c r="F70" s="1026"/>
      <c r="G70" s="1026"/>
      <c r="H70" s="1026"/>
      <c r="I70" s="1026"/>
      <c r="J70" s="1026"/>
      <c r="K70" s="1026"/>
      <c r="L70" s="1026"/>
      <c r="M70" s="1026"/>
      <c r="N70" s="1026"/>
      <c r="O70" s="1026"/>
      <c r="P70" s="1027"/>
      <c r="Q70" s="1028">
        <v>874269</v>
      </c>
      <c r="R70" s="1022"/>
      <c r="S70" s="1022"/>
      <c r="T70" s="1022"/>
      <c r="U70" s="1022"/>
      <c r="V70" s="1022">
        <v>849433</v>
      </c>
      <c r="W70" s="1022"/>
      <c r="X70" s="1022"/>
      <c r="Y70" s="1022"/>
      <c r="Z70" s="1022"/>
      <c r="AA70" s="1022">
        <v>24836</v>
      </c>
      <c r="AB70" s="1022"/>
      <c r="AC70" s="1022"/>
      <c r="AD70" s="1022"/>
      <c r="AE70" s="1022"/>
      <c r="AF70" s="1022">
        <v>24836</v>
      </c>
      <c r="AG70" s="1022"/>
      <c r="AH70" s="1022"/>
      <c r="AI70" s="1022"/>
      <c r="AJ70" s="1022"/>
      <c r="AK70" s="1022">
        <v>11879</v>
      </c>
      <c r="AL70" s="1022"/>
      <c r="AM70" s="1022"/>
      <c r="AN70" s="1022"/>
      <c r="AO70" s="1022"/>
      <c r="AP70" s="1022" t="s">
        <v>650</v>
      </c>
      <c r="AQ70" s="1022"/>
      <c r="AR70" s="1022"/>
      <c r="AS70" s="1022"/>
      <c r="AT70" s="1022"/>
      <c r="AU70" s="1022" t="s">
        <v>650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601</v>
      </c>
      <c r="C71" s="1026"/>
      <c r="D71" s="1026"/>
      <c r="E71" s="1026"/>
      <c r="F71" s="1026"/>
      <c r="G71" s="1026"/>
      <c r="H71" s="1026"/>
      <c r="I71" s="1026"/>
      <c r="J71" s="1026"/>
      <c r="K71" s="1026"/>
      <c r="L71" s="1026"/>
      <c r="M71" s="1026"/>
      <c r="N71" s="1026"/>
      <c r="O71" s="1026"/>
      <c r="P71" s="1027"/>
      <c r="Q71" s="1028" t="s">
        <v>605</v>
      </c>
      <c r="R71" s="1022"/>
      <c r="S71" s="1022"/>
      <c r="T71" s="1022"/>
      <c r="U71" s="1022"/>
      <c r="V71" s="1022" t="s">
        <v>605</v>
      </c>
      <c r="W71" s="1022"/>
      <c r="X71" s="1022"/>
      <c r="Y71" s="1022"/>
      <c r="Z71" s="1022"/>
      <c r="AA71" s="1022" t="s">
        <v>605</v>
      </c>
      <c r="AB71" s="1022"/>
      <c r="AC71" s="1022"/>
      <c r="AD71" s="1022"/>
      <c r="AE71" s="1022"/>
      <c r="AF71" s="1022">
        <v>1642</v>
      </c>
      <c r="AG71" s="1022"/>
      <c r="AH71" s="1022"/>
      <c r="AI71" s="1022"/>
      <c r="AJ71" s="1022"/>
      <c r="AK71" s="1022" t="s">
        <v>605</v>
      </c>
      <c r="AL71" s="1022"/>
      <c r="AM71" s="1022"/>
      <c r="AN71" s="1022"/>
      <c r="AO71" s="1022"/>
      <c r="AP71" s="1022">
        <v>15181</v>
      </c>
      <c r="AQ71" s="1022"/>
      <c r="AR71" s="1022"/>
      <c r="AS71" s="1022"/>
      <c r="AT71" s="1022"/>
      <c r="AU71" s="1022" t="s">
        <v>605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hidden="1"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hidden="1"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hidden="1"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hidden="1"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hidden="1"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hidden="1"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hidden="1"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hidden="1"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hidden="1"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hidden="1"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hidden="1"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hidden="1"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hidden="1"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hidden="1"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hidden="1"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390</v>
      </c>
      <c r="B88" s="995" t="s">
        <v>431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26499</v>
      </c>
      <c r="AG88" s="1010"/>
      <c r="AH88" s="1010"/>
      <c r="AI88" s="1010"/>
      <c r="AJ88" s="1010"/>
      <c r="AK88" s="1014"/>
      <c r="AL88" s="1014"/>
      <c r="AM88" s="1014"/>
      <c r="AN88" s="1014"/>
      <c r="AO88" s="1014"/>
      <c r="AP88" s="1010">
        <v>15181</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432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11447</v>
      </c>
      <c r="CS102" s="1002"/>
      <c r="CT102" s="1002"/>
      <c r="CU102" s="1002"/>
      <c r="CV102" s="1003"/>
      <c r="CW102" s="1001">
        <v>2898</v>
      </c>
      <c r="CX102" s="1002"/>
      <c r="CY102" s="1002"/>
      <c r="CZ102" s="1002"/>
      <c r="DA102" s="1003"/>
      <c r="DB102" s="1001">
        <v>573</v>
      </c>
      <c r="DC102" s="1002"/>
      <c r="DD102" s="1002"/>
      <c r="DE102" s="1002"/>
      <c r="DF102" s="1003"/>
      <c r="DG102" s="1001" t="s">
        <v>543</v>
      </c>
      <c r="DH102" s="1002"/>
      <c r="DI102" s="1002"/>
      <c r="DJ102" s="1002"/>
      <c r="DK102" s="1003"/>
      <c r="DL102" s="1001">
        <v>12154</v>
      </c>
      <c r="DM102" s="1002"/>
      <c r="DN102" s="1002"/>
      <c r="DO102" s="1002"/>
      <c r="DP102" s="1003"/>
      <c r="DQ102" s="1001">
        <v>1215</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440</v>
      </c>
      <c r="AB109" s="945"/>
      <c r="AC109" s="945"/>
      <c r="AD109" s="945"/>
      <c r="AE109" s="946"/>
      <c r="AF109" s="947" t="s">
        <v>304</v>
      </c>
      <c r="AG109" s="945"/>
      <c r="AH109" s="945"/>
      <c r="AI109" s="945"/>
      <c r="AJ109" s="946"/>
      <c r="AK109" s="947" t="s">
        <v>303</v>
      </c>
      <c r="AL109" s="945"/>
      <c r="AM109" s="945"/>
      <c r="AN109" s="945"/>
      <c r="AO109" s="946"/>
      <c r="AP109" s="947" t="s">
        <v>441</v>
      </c>
      <c r="AQ109" s="945"/>
      <c r="AR109" s="945"/>
      <c r="AS109" s="945"/>
      <c r="AT109" s="976"/>
      <c r="AU109" s="944" t="s">
        <v>439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440</v>
      </c>
      <c r="BR109" s="945"/>
      <c r="BS109" s="945"/>
      <c r="BT109" s="945"/>
      <c r="BU109" s="946"/>
      <c r="BV109" s="947" t="s">
        <v>304</v>
      </c>
      <c r="BW109" s="945"/>
      <c r="BX109" s="945"/>
      <c r="BY109" s="945"/>
      <c r="BZ109" s="946"/>
      <c r="CA109" s="947" t="s">
        <v>303</v>
      </c>
      <c r="CB109" s="945"/>
      <c r="CC109" s="945"/>
      <c r="CD109" s="945"/>
      <c r="CE109" s="946"/>
      <c r="CF109" s="983" t="s">
        <v>441</v>
      </c>
      <c r="CG109" s="983"/>
      <c r="CH109" s="983"/>
      <c r="CI109" s="983"/>
      <c r="CJ109" s="983"/>
      <c r="CK109" s="947" t="s">
        <v>442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440</v>
      </c>
      <c r="DH109" s="945"/>
      <c r="DI109" s="945"/>
      <c r="DJ109" s="945"/>
      <c r="DK109" s="946"/>
      <c r="DL109" s="947" t="s">
        <v>304</v>
      </c>
      <c r="DM109" s="945"/>
      <c r="DN109" s="945"/>
      <c r="DO109" s="945"/>
      <c r="DP109" s="946"/>
      <c r="DQ109" s="947" t="s">
        <v>303</v>
      </c>
      <c r="DR109" s="945"/>
      <c r="DS109" s="945"/>
      <c r="DT109" s="945"/>
      <c r="DU109" s="946"/>
      <c r="DV109" s="947" t="s">
        <v>441</v>
      </c>
      <c r="DW109" s="945"/>
      <c r="DX109" s="945"/>
      <c r="DY109" s="945"/>
      <c r="DZ109" s="976"/>
    </row>
    <row r="110" spans="1:131" s="246" customFormat="1" ht="26.25" customHeight="1" x14ac:dyDescent="0.2">
      <c r="A110" s="847" t="s">
        <v>443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28062627</v>
      </c>
      <c r="AB110" s="938"/>
      <c r="AC110" s="938"/>
      <c r="AD110" s="938"/>
      <c r="AE110" s="939"/>
      <c r="AF110" s="940">
        <v>26266230</v>
      </c>
      <c r="AG110" s="938"/>
      <c r="AH110" s="938"/>
      <c r="AI110" s="938"/>
      <c r="AJ110" s="939"/>
      <c r="AK110" s="940">
        <v>27386796</v>
      </c>
      <c r="AL110" s="938"/>
      <c r="AM110" s="938"/>
      <c r="AN110" s="938"/>
      <c r="AO110" s="939"/>
      <c r="AP110" s="941">
        <v>6</v>
      </c>
      <c r="AQ110" s="942"/>
      <c r="AR110" s="942"/>
      <c r="AS110" s="942"/>
      <c r="AT110" s="943"/>
      <c r="AU110" s="977" t="s">
        <v>71</v>
      </c>
      <c r="AV110" s="978"/>
      <c r="AW110" s="978"/>
      <c r="AX110" s="978"/>
      <c r="AY110" s="978"/>
      <c r="AZ110" s="903" t="s">
        <v>444</v>
      </c>
      <c r="BA110" s="848"/>
      <c r="BB110" s="848"/>
      <c r="BC110" s="848"/>
      <c r="BD110" s="848"/>
      <c r="BE110" s="848"/>
      <c r="BF110" s="848"/>
      <c r="BG110" s="848"/>
      <c r="BH110" s="848"/>
      <c r="BI110" s="848"/>
      <c r="BJ110" s="848"/>
      <c r="BK110" s="848"/>
      <c r="BL110" s="848"/>
      <c r="BM110" s="848"/>
      <c r="BN110" s="848"/>
      <c r="BO110" s="848"/>
      <c r="BP110" s="849"/>
      <c r="BQ110" s="904">
        <v>1207997083</v>
      </c>
      <c r="BR110" s="885"/>
      <c r="BS110" s="885"/>
      <c r="BT110" s="885"/>
      <c r="BU110" s="885"/>
      <c r="BV110" s="885">
        <v>1254519967</v>
      </c>
      <c r="BW110" s="885"/>
      <c r="BX110" s="885"/>
      <c r="BY110" s="885"/>
      <c r="BZ110" s="885"/>
      <c r="CA110" s="885">
        <v>1288253036</v>
      </c>
      <c r="CB110" s="885"/>
      <c r="CC110" s="885"/>
      <c r="CD110" s="885"/>
      <c r="CE110" s="885"/>
      <c r="CF110" s="909">
        <v>282.5</v>
      </c>
      <c r="CG110" s="910"/>
      <c r="CH110" s="910"/>
      <c r="CI110" s="910"/>
      <c r="CJ110" s="910"/>
      <c r="CK110" s="973" t="s">
        <v>445</v>
      </c>
      <c r="CL110" s="859"/>
      <c r="CM110" s="934" t="s">
        <v>446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8039383</v>
      </c>
      <c r="DH110" s="885"/>
      <c r="DI110" s="885"/>
      <c r="DJ110" s="885"/>
      <c r="DK110" s="885"/>
      <c r="DL110" s="885">
        <v>7068276</v>
      </c>
      <c r="DM110" s="885"/>
      <c r="DN110" s="885"/>
      <c r="DO110" s="885"/>
      <c r="DP110" s="885"/>
      <c r="DQ110" s="885">
        <v>1144000</v>
      </c>
      <c r="DR110" s="885"/>
      <c r="DS110" s="885"/>
      <c r="DT110" s="885"/>
      <c r="DU110" s="885"/>
      <c r="DV110" s="886">
        <v>0.3</v>
      </c>
      <c r="DW110" s="886"/>
      <c r="DX110" s="886"/>
      <c r="DY110" s="886"/>
      <c r="DZ110" s="887"/>
    </row>
    <row r="111" spans="1:131" s="246" customFormat="1" ht="26.25" customHeight="1" x14ac:dyDescent="0.2">
      <c r="A111" s="814" t="s">
        <v>447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448</v>
      </c>
      <c r="AB111" s="966"/>
      <c r="AC111" s="966"/>
      <c r="AD111" s="966"/>
      <c r="AE111" s="967"/>
      <c r="AF111" s="968" t="s">
        <v>421</v>
      </c>
      <c r="AG111" s="966"/>
      <c r="AH111" s="966"/>
      <c r="AI111" s="966"/>
      <c r="AJ111" s="967"/>
      <c r="AK111" s="968" t="s">
        <v>449</v>
      </c>
      <c r="AL111" s="966"/>
      <c r="AM111" s="966"/>
      <c r="AN111" s="966"/>
      <c r="AO111" s="967"/>
      <c r="AP111" s="969" t="s">
        <v>450</v>
      </c>
      <c r="AQ111" s="970"/>
      <c r="AR111" s="970"/>
      <c r="AS111" s="970"/>
      <c r="AT111" s="971"/>
      <c r="AU111" s="979"/>
      <c r="AV111" s="980"/>
      <c r="AW111" s="980"/>
      <c r="AX111" s="980"/>
      <c r="AY111" s="980"/>
      <c r="AZ111" s="855" t="s">
        <v>451</v>
      </c>
      <c r="BA111" s="790"/>
      <c r="BB111" s="790"/>
      <c r="BC111" s="790"/>
      <c r="BD111" s="790"/>
      <c r="BE111" s="790"/>
      <c r="BF111" s="790"/>
      <c r="BG111" s="790"/>
      <c r="BH111" s="790"/>
      <c r="BI111" s="790"/>
      <c r="BJ111" s="790"/>
      <c r="BK111" s="790"/>
      <c r="BL111" s="790"/>
      <c r="BM111" s="790"/>
      <c r="BN111" s="790"/>
      <c r="BO111" s="790"/>
      <c r="BP111" s="791"/>
      <c r="BQ111" s="856">
        <v>8039383</v>
      </c>
      <c r="BR111" s="857"/>
      <c r="BS111" s="857"/>
      <c r="BT111" s="857"/>
      <c r="BU111" s="857"/>
      <c r="BV111" s="857">
        <v>7068276</v>
      </c>
      <c r="BW111" s="857"/>
      <c r="BX111" s="857"/>
      <c r="BY111" s="857"/>
      <c r="BZ111" s="857"/>
      <c r="CA111" s="857">
        <v>1144000</v>
      </c>
      <c r="CB111" s="857"/>
      <c r="CC111" s="857"/>
      <c r="CD111" s="857"/>
      <c r="CE111" s="857"/>
      <c r="CF111" s="918">
        <v>0.3</v>
      </c>
      <c r="CG111" s="919"/>
      <c r="CH111" s="919"/>
      <c r="CI111" s="919"/>
      <c r="CJ111" s="919"/>
      <c r="CK111" s="974"/>
      <c r="CL111" s="861"/>
      <c r="CM111" s="864" t="s">
        <v>452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449</v>
      </c>
      <c r="DH111" s="857"/>
      <c r="DI111" s="857"/>
      <c r="DJ111" s="857"/>
      <c r="DK111" s="857"/>
      <c r="DL111" s="857" t="s">
        <v>449</v>
      </c>
      <c r="DM111" s="857"/>
      <c r="DN111" s="857"/>
      <c r="DO111" s="857"/>
      <c r="DP111" s="857"/>
      <c r="DQ111" s="857" t="s">
        <v>453</v>
      </c>
      <c r="DR111" s="857"/>
      <c r="DS111" s="857"/>
      <c r="DT111" s="857"/>
      <c r="DU111" s="857"/>
      <c r="DV111" s="834" t="s">
        <v>421</v>
      </c>
      <c r="DW111" s="834"/>
      <c r="DX111" s="834"/>
      <c r="DY111" s="834"/>
      <c r="DZ111" s="835"/>
    </row>
    <row r="112" spans="1:131" s="246" customFormat="1" ht="26.25" customHeight="1" x14ac:dyDescent="0.2">
      <c r="A112" s="959" t="s">
        <v>454</v>
      </c>
      <c r="B112" s="960"/>
      <c r="C112" s="790" t="s">
        <v>455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42068519</v>
      </c>
      <c r="AB112" s="820"/>
      <c r="AC112" s="820"/>
      <c r="AD112" s="820"/>
      <c r="AE112" s="821"/>
      <c r="AF112" s="822">
        <v>42254306</v>
      </c>
      <c r="AG112" s="820"/>
      <c r="AH112" s="820"/>
      <c r="AI112" s="820"/>
      <c r="AJ112" s="821"/>
      <c r="AK112" s="822">
        <v>43689297</v>
      </c>
      <c r="AL112" s="820"/>
      <c r="AM112" s="820"/>
      <c r="AN112" s="820"/>
      <c r="AO112" s="821"/>
      <c r="AP112" s="867">
        <v>9.6</v>
      </c>
      <c r="AQ112" s="868"/>
      <c r="AR112" s="868"/>
      <c r="AS112" s="868"/>
      <c r="AT112" s="869"/>
      <c r="AU112" s="979"/>
      <c r="AV112" s="980"/>
      <c r="AW112" s="980"/>
      <c r="AX112" s="980"/>
      <c r="AY112" s="980"/>
      <c r="AZ112" s="855" t="s">
        <v>456</v>
      </c>
      <c r="BA112" s="790"/>
      <c r="BB112" s="790"/>
      <c r="BC112" s="790"/>
      <c r="BD112" s="790"/>
      <c r="BE112" s="790"/>
      <c r="BF112" s="790"/>
      <c r="BG112" s="790"/>
      <c r="BH112" s="790"/>
      <c r="BI112" s="790"/>
      <c r="BJ112" s="790"/>
      <c r="BK112" s="790"/>
      <c r="BL112" s="790"/>
      <c r="BM112" s="790"/>
      <c r="BN112" s="790"/>
      <c r="BO112" s="790"/>
      <c r="BP112" s="791"/>
      <c r="BQ112" s="856">
        <v>225257764</v>
      </c>
      <c r="BR112" s="857"/>
      <c r="BS112" s="857"/>
      <c r="BT112" s="857"/>
      <c r="BU112" s="857"/>
      <c r="BV112" s="857">
        <v>209946818</v>
      </c>
      <c r="BW112" s="857"/>
      <c r="BX112" s="857"/>
      <c r="BY112" s="857"/>
      <c r="BZ112" s="857"/>
      <c r="CA112" s="857">
        <v>199669016</v>
      </c>
      <c r="CB112" s="857"/>
      <c r="CC112" s="857"/>
      <c r="CD112" s="857"/>
      <c r="CE112" s="857"/>
      <c r="CF112" s="918">
        <v>43.8</v>
      </c>
      <c r="CG112" s="919"/>
      <c r="CH112" s="919"/>
      <c r="CI112" s="919"/>
      <c r="CJ112" s="919"/>
      <c r="CK112" s="974"/>
      <c r="CL112" s="861"/>
      <c r="CM112" s="864" t="s">
        <v>457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450</v>
      </c>
      <c r="DH112" s="857"/>
      <c r="DI112" s="857"/>
      <c r="DJ112" s="857"/>
      <c r="DK112" s="857"/>
      <c r="DL112" s="857" t="s">
        <v>448</v>
      </c>
      <c r="DM112" s="857"/>
      <c r="DN112" s="857"/>
      <c r="DO112" s="857"/>
      <c r="DP112" s="857"/>
      <c r="DQ112" s="857" t="s">
        <v>449</v>
      </c>
      <c r="DR112" s="857"/>
      <c r="DS112" s="857"/>
      <c r="DT112" s="857"/>
      <c r="DU112" s="857"/>
      <c r="DV112" s="834" t="s">
        <v>458</v>
      </c>
      <c r="DW112" s="834"/>
      <c r="DX112" s="834"/>
      <c r="DY112" s="834"/>
      <c r="DZ112" s="835"/>
    </row>
    <row r="113" spans="1:130" s="246" customFormat="1" ht="26.25" customHeight="1" x14ac:dyDescent="0.2">
      <c r="A113" s="961"/>
      <c r="B113" s="962"/>
      <c r="C113" s="790" t="s">
        <v>459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20829136</v>
      </c>
      <c r="AB113" s="966"/>
      <c r="AC113" s="966"/>
      <c r="AD113" s="966"/>
      <c r="AE113" s="967"/>
      <c r="AF113" s="968">
        <v>19217902</v>
      </c>
      <c r="AG113" s="966"/>
      <c r="AH113" s="966"/>
      <c r="AI113" s="966"/>
      <c r="AJ113" s="967"/>
      <c r="AK113" s="968">
        <v>18778132</v>
      </c>
      <c r="AL113" s="966"/>
      <c r="AM113" s="966"/>
      <c r="AN113" s="966"/>
      <c r="AO113" s="967"/>
      <c r="AP113" s="969">
        <v>4.0999999999999996</v>
      </c>
      <c r="AQ113" s="970"/>
      <c r="AR113" s="970"/>
      <c r="AS113" s="970"/>
      <c r="AT113" s="971"/>
      <c r="AU113" s="979"/>
      <c r="AV113" s="980"/>
      <c r="AW113" s="980"/>
      <c r="AX113" s="980"/>
      <c r="AY113" s="980"/>
      <c r="AZ113" s="855" t="s">
        <v>460</v>
      </c>
      <c r="BA113" s="790"/>
      <c r="BB113" s="790"/>
      <c r="BC113" s="790"/>
      <c r="BD113" s="790"/>
      <c r="BE113" s="790"/>
      <c r="BF113" s="790"/>
      <c r="BG113" s="790"/>
      <c r="BH113" s="790"/>
      <c r="BI113" s="790"/>
      <c r="BJ113" s="790"/>
      <c r="BK113" s="790"/>
      <c r="BL113" s="790"/>
      <c r="BM113" s="790"/>
      <c r="BN113" s="790"/>
      <c r="BO113" s="790"/>
      <c r="BP113" s="791"/>
      <c r="BQ113" s="856" t="s">
        <v>448</v>
      </c>
      <c r="BR113" s="857"/>
      <c r="BS113" s="857"/>
      <c r="BT113" s="857"/>
      <c r="BU113" s="857"/>
      <c r="BV113" s="857" t="s">
        <v>448</v>
      </c>
      <c r="BW113" s="857"/>
      <c r="BX113" s="857"/>
      <c r="BY113" s="857"/>
      <c r="BZ113" s="857"/>
      <c r="CA113" s="857" t="s">
        <v>453</v>
      </c>
      <c r="CB113" s="857"/>
      <c r="CC113" s="857"/>
      <c r="CD113" s="857"/>
      <c r="CE113" s="857"/>
      <c r="CF113" s="918" t="s">
        <v>453</v>
      </c>
      <c r="CG113" s="919"/>
      <c r="CH113" s="919"/>
      <c r="CI113" s="919"/>
      <c r="CJ113" s="919"/>
      <c r="CK113" s="974"/>
      <c r="CL113" s="861"/>
      <c r="CM113" s="864" t="s">
        <v>461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448</v>
      </c>
      <c r="DH113" s="820"/>
      <c r="DI113" s="820"/>
      <c r="DJ113" s="820"/>
      <c r="DK113" s="821"/>
      <c r="DL113" s="822" t="s">
        <v>449</v>
      </c>
      <c r="DM113" s="820"/>
      <c r="DN113" s="820"/>
      <c r="DO113" s="820"/>
      <c r="DP113" s="821"/>
      <c r="DQ113" s="822" t="s">
        <v>421</v>
      </c>
      <c r="DR113" s="820"/>
      <c r="DS113" s="820"/>
      <c r="DT113" s="820"/>
      <c r="DU113" s="821"/>
      <c r="DV113" s="867" t="s">
        <v>421</v>
      </c>
      <c r="DW113" s="868"/>
      <c r="DX113" s="868"/>
      <c r="DY113" s="868"/>
      <c r="DZ113" s="869"/>
    </row>
    <row r="114" spans="1:130" s="246" customFormat="1" ht="26.25" customHeight="1" x14ac:dyDescent="0.2">
      <c r="A114" s="961"/>
      <c r="B114" s="962"/>
      <c r="C114" s="790" t="s">
        <v>462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449</v>
      </c>
      <c r="AB114" s="820"/>
      <c r="AC114" s="820"/>
      <c r="AD114" s="820"/>
      <c r="AE114" s="821"/>
      <c r="AF114" s="822" t="s">
        <v>448</v>
      </c>
      <c r="AG114" s="820"/>
      <c r="AH114" s="820"/>
      <c r="AI114" s="820"/>
      <c r="AJ114" s="821"/>
      <c r="AK114" s="822" t="s">
        <v>450</v>
      </c>
      <c r="AL114" s="820"/>
      <c r="AM114" s="820"/>
      <c r="AN114" s="820"/>
      <c r="AO114" s="821"/>
      <c r="AP114" s="867" t="s">
        <v>453</v>
      </c>
      <c r="AQ114" s="868"/>
      <c r="AR114" s="868"/>
      <c r="AS114" s="868"/>
      <c r="AT114" s="869"/>
      <c r="AU114" s="979"/>
      <c r="AV114" s="980"/>
      <c r="AW114" s="980"/>
      <c r="AX114" s="980"/>
      <c r="AY114" s="980"/>
      <c r="AZ114" s="855" t="s">
        <v>463</v>
      </c>
      <c r="BA114" s="790"/>
      <c r="BB114" s="790"/>
      <c r="BC114" s="790"/>
      <c r="BD114" s="790"/>
      <c r="BE114" s="790"/>
      <c r="BF114" s="790"/>
      <c r="BG114" s="790"/>
      <c r="BH114" s="790"/>
      <c r="BI114" s="790"/>
      <c r="BJ114" s="790"/>
      <c r="BK114" s="790"/>
      <c r="BL114" s="790"/>
      <c r="BM114" s="790"/>
      <c r="BN114" s="790"/>
      <c r="BO114" s="790"/>
      <c r="BP114" s="791"/>
      <c r="BQ114" s="856">
        <v>75071727</v>
      </c>
      <c r="BR114" s="857"/>
      <c r="BS114" s="857"/>
      <c r="BT114" s="857"/>
      <c r="BU114" s="857"/>
      <c r="BV114" s="857">
        <v>131011900</v>
      </c>
      <c r="BW114" s="857"/>
      <c r="BX114" s="857"/>
      <c r="BY114" s="857"/>
      <c r="BZ114" s="857"/>
      <c r="CA114" s="857">
        <v>128608668</v>
      </c>
      <c r="CB114" s="857"/>
      <c r="CC114" s="857"/>
      <c r="CD114" s="857"/>
      <c r="CE114" s="857"/>
      <c r="CF114" s="918">
        <v>28.2</v>
      </c>
      <c r="CG114" s="919"/>
      <c r="CH114" s="919"/>
      <c r="CI114" s="919"/>
      <c r="CJ114" s="919"/>
      <c r="CK114" s="974"/>
      <c r="CL114" s="861"/>
      <c r="CM114" s="864" t="s">
        <v>464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448</v>
      </c>
      <c r="DH114" s="820"/>
      <c r="DI114" s="820"/>
      <c r="DJ114" s="820"/>
      <c r="DK114" s="821"/>
      <c r="DL114" s="822" t="s">
        <v>421</v>
      </c>
      <c r="DM114" s="820"/>
      <c r="DN114" s="820"/>
      <c r="DO114" s="820"/>
      <c r="DP114" s="821"/>
      <c r="DQ114" s="822" t="s">
        <v>458</v>
      </c>
      <c r="DR114" s="820"/>
      <c r="DS114" s="820"/>
      <c r="DT114" s="820"/>
      <c r="DU114" s="821"/>
      <c r="DV114" s="867" t="s">
        <v>453</v>
      </c>
      <c r="DW114" s="868"/>
      <c r="DX114" s="868"/>
      <c r="DY114" s="868"/>
      <c r="DZ114" s="869"/>
    </row>
    <row r="115" spans="1:130" s="246" customFormat="1" ht="26.25" customHeight="1" x14ac:dyDescent="0.2">
      <c r="A115" s="961"/>
      <c r="B115" s="962"/>
      <c r="C115" s="790" t="s">
        <v>465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338767</v>
      </c>
      <c r="AB115" s="966"/>
      <c r="AC115" s="966"/>
      <c r="AD115" s="966"/>
      <c r="AE115" s="967"/>
      <c r="AF115" s="968">
        <v>281783</v>
      </c>
      <c r="AG115" s="966"/>
      <c r="AH115" s="966"/>
      <c r="AI115" s="966"/>
      <c r="AJ115" s="967"/>
      <c r="AK115" s="968">
        <v>277123</v>
      </c>
      <c r="AL115" s="966"/>
      <c r="AM115" s="966"/>
      <c r="AN115" s="966"/>
      <c r="AO115" s="967"/>
      <c r="AP115" s="969">
        <v>0.1</v>
      </c>
      <c r="AQ115" s="970"/>
      <c r="AR115" s="970"/>
      <c r="AS115" s="970"/>
      <c r="AT115" s="971"/>
      <c r="AU115" s="979"/>
      <c r="AV115" s="980"/>
      <c r="AW115" s="980"/>
      <c r="AX115" s="980"/>
      <c r="AY115" s="980"/>
      <c r="AZ115" s="855" t="s">
        <v>466</v>
      </c>
      <c r="BA115" s="790"/>
      <c r="BB115" s="790"/>
      <c r="BC115" s="790"/>
      <c r="BD115" s="790"/>
      <c r="BE115" s="790"/>
      <c r="BF115" s="790"/>
      <c r="BG115" s="790"/>
      <c r="BH115" s="790"/>
      <c r="BI115" s="790"/>
      <c r="BJ115" s="790"/>
      <c r="BK115" s="790"/>
      <c r="BL115" s="790"/>
      <c r="BM115" s="790"/>
      <c r="BN115" s="790"/>
      <c r="BO115" s="790"/>
      <c r="BP115" s="791"/>
      <c r="BQ115" s="856">
        <v>1745544</v>
      </c>
      <c r="BR115" s="857"/>
      <c r="BS115" s="857"/>
      <c r="BT115" s="857"/>
      <c r="BU115" s="857"/>
      <c r="BV115" s="857">
        <v>1569543</v>
      </c>
      <c r="BW115" s="857"/>
      <c r="BX115" s="857"/>
      <c r="BY115" s="857"/>
      <c r="BZ115" s="857"/>
      <c r="CA115" s="857">
        <v>1677572</v>
      </c>
      <c r="CB115" s="857"/>
      <c r="CC115" s="857"/>
      <c r="CD115" s="857"/>
      <c r="CE115" s="857"/>
      <c r="CF115" s="918">
        <v>0.4</v>
      </c>
      <c r="CG115" s="919"/>
      <c r="CH115" s="919"/>
      <c r="CI115" s="919"/>
      <c r="CJ115" s="919"/>
      <c r="CK115" s="974"/>
      <c r="CL115" s="861"/>
      <c r="CM115" s="855" t="s">
        <v>467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421</v>
      </c>
      <c r="DH115" s="820"/>
      <c r="DI115" s="820"/>
      <c r="DJ115" s="820"/>
      <c r="DK115" s="821"/>
      <c r="DL115" s="822" t="s">
        <v>421</v>
      </c>
      <c r="DM115" s="820"/>
      <c r="DN115" s="820"/>
      <c r="DO115" s="820"/>
      <c r="DP115" s="821"/>
      <c r="DQ115" s="822" t="s">
        <v>449</v>
      </c>
      <c r="DR115" s="820"/>
      <c r="DS115" s="820"/>
      <c r="DT115" s="820"/>
      <c r="DU115" s="821"/>
      <c r="DV115" s="867" t="s">
        <v>468</v>
      </c>
      <c r="DW115" s="868"/>
      <c r="DX115" s="868"/>
      <c r="DY115" s="868"/>
      <c r="DZ115" s="869"/>
    </row>
    <row r="116" spans="1:130" s="246" customFormat="1" ht="26.25" customHeight="1" x14ac:dyDescent="0.2">
      <c r="A116" s="963"/>
      <c r="B116" s="964"/>
      <c r="C116" s="923" t="s">
        <v>469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453</v>
      </c>
      <c r="AB116" s="820"/>
      <c r="AC116" s="820"/>
      <c r="AD116" s="820"/>
      <c r="AE116" s="821"/>
      <c r="AF116" s="822" t="s">
        <v>453</v>
      </c>
      <c r="AG116" s="820"/>
      <c r="AH116" s="820"/>
      <c r="AI116" s="820"/>
      <c r="AJ116" s="821"/>
      <c r="AK116" s="822" t="s">
        <v>421</v>
      </c>
      <c r="AL116" s="820"/>
      <c r="AM116" s="820"/>
      <c r="AN116" s="820"/>
      <c r="AO116" s="821"/>
      <c r="AP116" s="867" t="s">
        <v>421</v>
      </c>
      <c r="AQ116" s="868"/>
      <c r="AR116" s="868"/>
      <c r="AS116" s="868"/>
      <c r="AT116" s="869"/>
      <c r="AU116" s="979"/>
      <c r="AV116" s="980"/>
      <c r="AW116" s="980"/>
      <c r="AX116" s="980"/>
      <c r="AY116" s="980"/>
      <c r="AZ116" s="906" t="s">
        <v>470</v>
      </c>
      <c r="BA116" s="907"/>
      <c r="BB116" s="907"/>
      <c r="BC116" s="907"/>
      <c r="BD116" s="907"/>
      <c r="BE116" s="907"/>
      <c r="BF116" s="907"/>
      <c r="BG116" s="907"/>
      <c r="BH116" s="907"/>
      <c r="BI116" s="907"/>
      <c r="BJ116" s="907"/>
      <c r="BK116" s="907"/>
      <c r="BL116" s="907"/>
      <c r="BM116" s="907"/>
      <c r="BN116" s="907"/>
      <c r="BO116" s="907"/>
      <c r="BP116" s="908"/>
      <c r="BQ116" s="856" t="s">
        <v>453</v>
      </c>
      <c r="BR116" s="857"/>
      <c r="BS116" s="857"/>
      <c r="BT116" s="857"/>
      <c r="BU116" s="857"/>
      <c r="BV116" s="857" t="s">
        <v>421</v>
      </c>
      <c r="BW116" s="857"/>
      <c r="BX116" s="857"/>
      <c r="BY116" s="857"/>
      <c r="BZ116" s="857"/>
      <c r="CA116" s="857" t="s">
        <v>453</v>
      </c>
      <c r="CB116" s="857"/>
      <c r="CC116" s="857"/>
      <c r="CD116" s="857"/>
      <c r="CE116" s="857"/>
      <c r="CF116" s="918" t="s">
        <v>450</v>
      </c>
      <c r="CG116" s="919"/>
      <c r="CH116" s="919"/>
      <c r="CI116" s="919"/>
      <c r="CJ116" s="919"/>
      <c r="CK116" s="974"/>
      <c r="CL116" s="861"/>
      <c r="CM116" s="864" t="s">
        <v>471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453</v>
      </c>
      <c r="DH116" s="820"/>
      <c r="DI116" s="820"/>
      <c r="DJ116" s="820"/>
      <c r="DK116" s="821"/>
      <c r="DL116" s="822" t="s">
        <v>453</v>
      </c>
      <c r="DM116" s="820"/>
      <c r="DN116" s="820"/>
      <c r="DO116" s="820"/>
      <c r="DP116" s="821"/>
      <c r="DQ116" s="822" t="s">
        <v>449</v>
      </c>
      <c r="DR116" s="820"/>
      <c r="DS116" s="820"/>
      <c r="DT116" s="820"/>
      <c r="DU116" s="821"/>
      <c r="DV116" s="867" t="s">
        <v>449</v>
      </c>
      <c r="DW116" s="868"/>
      <c r="DX116" s="868"/>
      <c r="DY116" s="868"/>
      <c r="DZ116" s="869"/>
    </row>
    <row r="117" spans="1:130" s="246" customFormat="1" ht="26.25" customHeight="1" x14ac:dyDescent="0.2">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472</v>
      </c>
      <c r="Z117" s="946"/>
      <c r="AA117" s="951">
        <v>91299049</v>
      </c>
      <c r="AB117" s="952"/>
      <c r="AC117" s="952"/>
      <c r="AD117" s="952"/>
      <c r="AE117" s="953"/>
      <c r="AF117" s="954">
        <v>88020221</v>
      </c>
      <c r="AG117" s="952"/>
      <c r="AH117" s="952"/>
      <c r="AI117" s="952"/>
      <c r="AJ117" s="953"/>
      <c r="AK117" s="954">
        <v>90131348</v>
      </c>
      <c r="AL117" s="952"/>
      <c r="AM117" s="952"/>
      <c r="AN117" s="952"/>
      <c r="AO117" s="953"/>
      <c r="AP117" s="955"/>
      <c r="AQ117" s="956"/>
      <c r="AR117" s="956"/>
      <c r="AS117" s="956"/>
      <c r="AT117" s="957"/>
      <c r="AU117" s="979"/>
      <c r="AV117" s="980"/>
      <c r="AW117" s="980"/>
      <c r="AX117" s="980"/>
      <c r="AY117" s="980"/>
      <c r="AZ117" s="906" t="s">
        <v>473</v>
      </c>
      <c r="BA117" s="907"/>
      <c r="BB117" s="907"/>
      <c r="BC117" s="907"/>
      <c r="BD117" s="907"/>
      <c r="BE117" s="907"/>
      <c r="BF117" s="907"/>
      <c r="BG117" s="907"/>
      <c r="BH117" s="907"/>
      <c r="BI117" s="907"/>
      <c r="BJ117" s="907"/>
      <c r="BK117" s="907"/>
      <c r="BL117" s="907"/>
      <c r="BM117" s="907"/>
      <c r="BN117" s="907"/>
      <c r="BO117" s="907"/>
      <c r="BP117" s="908"/>
      <c r="BQ117" s="856" t="s">
        <v>450</v>
      </c>
      <c r="BR117" s="857"/>
      <c r="BS117" s="857"/>
      <c r="BT117" s="857"/>
      <c r="BU117" s="857"/>
      <c r="BV117" s="857" t="s">
        <v>450</v>
      </c>
      <c r="BW117" s="857"/>
      <c r="BX117" s="857"/>
      <c r="BY117" s="857"/>
      <c r="BZ117" s="857"/>
      <c r="CA117" s="857" t="s">
        <v>449</v>
      </c>
      <c r="CB117" s="857"/>
      <c r="CC117" s="857"/>
      <c r="CD117" s="857"/>
      <c r="CE117" s="857"/>
      <c r="CF117" s="918" t="s">
        <v>450</v>
      </c>
      <c r="CG117" s="919"/>
      <c r="CH117" s="919"/>
      <c r="CI117" s="919"/>
      <c r="CJ117" s="919"/>
      <c r="CK117" s="974"/>
      <c r="CL117" s="861"/>
      <c r="CM117" s="864" t="s">
        <v>474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421</v>
      </c>
      <c r="DH117" s="820"/>
      <c r="DI117" s="820"/>
      <c r="DJ117" s="820"/>
      <c r="DK117" s="821"/>
      <c r="DL117" s="822" t="s">
        <v>450</v>
      </c>
      <c r="DM117" s="820"/>
      <c r="DN117" s="820"/>
      <c r="DO117" s="820"/>
      <c r="DP117" s="821"/>
      <c r="DQ117" s="822" t="s">
        <v>421</v>
      </c>
      <c r="DR117" s="820"/>
      <c r="DS117" s="820"/>
      <c r="DT117" s="820"/>
      <c r="DU117" s="821"/>
      <c r="DV117" s="867" t="s">
        <v>449</v>
      </c>
      <c r="DW117" s="868"/>
      <c r="DX117" s="868"/>
      <c r="DY117" s="868"/>
      <c r="DZ117" s="869"/>
    </row>
    <row r="118" spans="1:130" s="246" customFormat="1" ht="26.25" customHeight="1" x14ac:dyDescent="0.2">
      <c r="A118" s="944" t="s">
        <v>442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440</v>
      </c>
      <c r="AB118" s="945"/>
      <c r="AC118" s="945"/>
      <c r="AD118" s="945"/>
      <c r="AE118" s="946"/>
      <c r="AF118" s="947" t="s">
        <v>304</v>
      </c>
      <c r="AG118" s="945"/>
      <c r="AH118" s="945"/>
      <c r="AI118" s="945"/>
      <c r="AJ118" s="946"/>
      <c r="AK118" s="947" t="s">
        <v>303</v>
      </c>
      <c r="AL118" s="945"/>
      <c r="AM118" s="945"/>
      <c r="AN118" s="945"/>
      <c r="AO118" s="946"/>
      <c r="AP118" s="948" t="s">
        <v>441</v>
      </c>
      <c r="AQ118" s="949"/>
      <c r="AR118" s="949"/>
      <c r="AS118" s="949"/>
      <c r="AT118" s="950"/>
      <c r="AU118" s="979"/>
      <c r="AV118" s="980"/>
      <c r="AW118" s="980"/>
      <c r="AX118" s="980"/>
      <c r="AY118" s="980"/>
      <c r="AZ118" s="922" t="s">
        <v>475</v>
      </c>
      <c r="BA118" s="923"/>
      <c r="BB118" s="923"/>
      <c r="BC118" s="923"/>
      <c r="BD118" s="923"/>
      <c r="BE118" s="923"/>
      <c r="BF118" s="923"/>
      <c r="BG118" s="923"/>
      <c r="BH118" s="923"/>
      <c r="BI118" s="923"/>
      <c r="BJ118" s="923"/>
      <c r="BK118" s="923"/>
      <c r="BL118" s="923"/>
      <c r="BM118" s="923"/>
      <c r="BN118" s="923"/>
      <c r="BO118" s="923"/>
      <c r="BP118" s="924"/>
      <c r="BQ118" s="925" t="s">
        <v>421</v>
      </c>
      <c r="BR118" s="888"/>
      <c r="BS118" s="888"/>
      <c r="BT118" s="888"/>
      <c r="BU118" s="888"/>
      <c r="BV118" s="888" t="s">
        <v>449</v>
      </c>
      <c r="BW118" s="888"/>
      <c r="BX118" s="888"/>
      <c r="BY118" s="888"/>
      <c r="BZ118" s="888"/>
      <c r="CA118" s="888" t="s">
        <v>450</v>
      </c>
      <c r="CB118" s="888"/>
      <c r="CC118" s="888"/>
      <c r="CD118" s="888"/>
      <c r="CE118" s="888"/>
      <c r="CF118" s="918" t="s">
        <v>448</v>
      </c>
      <c r="CG118" s="919"/>
      <c r="CH118" s="919"/>
      <c r="CI118" s="919"/>
      <c r="CJ118" s="919"/>
      <c r="CK118" s="974"/>
      <c r="CL118" s="861"/>
      <c r="CM118" s="864" t="s">
        <v>476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448</v>
      </c>
      <c r="DH118" s="820"/>
      <c r="DI118" s="820"/>
      <c r="DJ118" s="820"/>
      <c r="DK118" s="821"/>
      <c r="DL118" s="822" t="s">
        <v>448</v>
      </c>
      <c r="DM118" s="820"/>
      <c r="DN118" s="820"/>
      <c r="DO118" s="820"/>
      <c r="DP118" s="821"/>
      <c r="DQ118" s="822" t="s">
        <v>450</v>
      </c>
      <c r="DR118" s="820"/>
      <c r="DS118" s="820"/>
      <c r="DT118" s="820"/>
      <c r="DU118" s="821"/>
      <c r="DV118" s="867" t="s">
        <v>477</v>
      </c>
      <c r="DW118" s="868"/>
      <c r="DX118" s="868"/>
      <c r="DY118" s="868"/>
      <c r="DZ118" s="869"/>
    </row>
    <row r="119" spans="1:130" s="246" customFormat="1" ht="26.25" customHeight="1" x14ac:dyDescent="0.2">
      <c r="A119" s="858" t="s">
        <v>445</v>
      </c>
      <c r="B119" s="859"/>
      <c r="C119" s="934" t="s">
        <v>446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338767</v>
      </c>
      <c r="AB119" s="938"/>
      <c r="AC119" s="938"/>
      <c r="AD119" s="938"/>
      <c r="AE119" s="939"/>
      <c r="AF119" s="940">
        <v>281783</v>
      </c>
      <c r="AG119" s="938"/>
      <c r="AH119" s="938"/>
      <c r="AI119" s="938"/>
      <c r="AJ119" s="939"/>
      <c r="AK119" s="940">
        <v>277123</v>
      </c>
      <c r="AL119" s="938"/>
      <c r="AM119" s="938"/>
      <c r="AN119" s="938"/>
      <c r="AO119" s="939"/>
      <c r="AP119" s="941">
        <v>0.1</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478</v>
      </c>
      <c r="BP119" s="921"/>
      <c r="BQ119" s="925">
        <v>1518111501</v>
      </c>
      <c r="BR119" s="888"/>
      <c r="BS119" s="888"/>
      <c r="BT119" s="888"/>
      <c r="BU119" s="888"/>
      <c r="BV119" s="888">
        <v>1604116504</v>
      </c>
      <c r="BW119" s="888"/>
      <c r="BX119" s="888"/>
      <c r="BY119" s="888"/>
      <c r="BZ119" s="888"/>
      <c r="CA119" s="888">
        <v>1619352292</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449</v>
      </c>
      <c r="DH119" s="803"/>
      <c r="DI119" s="803"/>
      <c r="DJ119" s="803"/>
      <c r="DK119" s="804"/>
      <c r="DL119" s="805" t="s">
        <v>448</v>
      </c>
      <c r="DM119" s="803"/>
      <c r="DN119" s="803"/>
      <c r="DO119" s="803"/>
      <c r="DP119" s="804"/>
      <c r="DQ119" s="805" t="s">
        <v>421</v>
      </c>
      <c r="DR119" s="803"/>
      <c r="DS119" s="803"/>
      <c r="DT119" s="803"/>
      <c r="DU119" s="804"/>
      <c r="DV119" s="891" t="s">
        <v>449</v>
      </c>
      <c r="DW119" s="892"/>
      <c r="DX119" s="892"/>
      <c r="DY119" s="892"/>
      <c r="DZ119" s="893"/>
    </row>
    <row r="120" spans="1:130" s="246" customFormat="1" ht="26.25" customHeight="1" x14ac:dyDescent="0.2">
      <c r="A120" s="860"/>
      <c r="B120" s="861"/>
      <c r="C120" s="864" t="s">
        <v>452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421</v>
      </c>
      <c r="AB120" s="820"/>
      <c r="AC120" s="820"/>
      <c r="AD120" s="820"/>
      <c r="AE120" s="821"/>
      <c r="AF120" s="822" t="s">
        <v>421</v>
      </c>
      <c r="AG120" s="820"/>
      <c r="AH120" s="820"/>
      <c r="AI120" s="820"/>
      <c r="AJ120" s="821"/>
      <c r="AK120" s="822" t="s">
        <v>448</v>
      </c>
      <c r="AL120" s="820"/>
      <c r="AM120" s="820"/>
      <c r="AN120" s="820"/>
      <c r="AO120" s="821"/>
      <c r="AP120" s="867" t="s">
        <v>448</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271958211</v>
      </c>
      <c r="BR120" s="885"/>
      <c r="BS120" s="885"/>
      <c r="BT120" s="885"/>
      <c r="BU120" s="885"/>
      <c r="BV120" s="885">
        <v>290860936</v>
      </c>
      <c r="BW120" s="885"/>
      <c r="BX120" s="885"/>
      <c r="BY120" s="885"/>
      <c r="BZ120" s="885"/>
      <c r="CA120" s="885">
        <v>308211264</v>
      </c>
      <c r="CB120" s="885"/>
      <c r="CC120" s="885"/>
      <c r="CD120" s="885"/>
      <c r="CE120" s="885"/>
      <c r="CF120" s="909">
        <v>67.599999999999994</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160875960</v>
      </c>
      <c r="DH120" s="885"/>
      <c r="DI120" s="885"/>
      <c r="DJ120" s="885"/>
      <c r="DK120" s="885"/>
      <c r="DL120" s="885">
        <v>154790378</v>
      </c>
      <c r="DM120" s="885"/>
      <c r="DN120" s="885"/>
      <c r="DO120" s="885"/>
      <c r="DP120" s="885"/>
      <c r="DQ120" s="885">
        <v>152286694</v>
      </c>
      <c r="DR120" s="885"/>
      <c r="DS120" s="885"/>
      <c r="DT120" s="885"/>
      <c r="DU120" s="885"/>
      <c r="DV120" s="886">
        <v>33.4</v>
      </c>
      <c r="DW120" s="886"/>
      <c r="DX120" s="886"/>
      <c r="DY120" s="886"/>
      <c r="DZ120" s="887"/>
    </row>
    <row r="121" spans="1:130" s="246" customFormat="1" ht="26.25" customHeight="1" x14ac:dyDescent="0.2">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468</v>
      </c>
      <c r="AB121" s="820"/>
      <c r="AC121" s="820"/>
      <c r="AD121" s="820"/>
      <c r="AE121" s="821"/>
      <c r="AF121" s="822" t="s">
        <v>421</v>
      </c>
      <c r="AG121" s="820"/>
      <c r="AH121" s="820"/>
      <c r="AI121" s="820"/>
      <c r="AJ121" s="821"/>
      <c r="AK121" s="822" t="s">
        <v>450</v>
      </c>
      <c r="AL121" s="820"/>
      <c r="AM121" s="820"/>
      <c r="AN121" s="820"/>
      <c r="AO121" s="821"/>
      <c r="AP121" s="867" t="s">
        <v>449</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224644825</v>
      </c>
      <c r="BR121" s="857"/>
      <c r="BS121" s="857"/>
      <c r="BT121" s="857"/>
      <c r="BU121" s="857"/>
      <c r="BV121" s="857">
        <v>215577879</v>
      </c>
      <c r="BW121" s="857"/>
      <c r="BX121" s="857"/>
      <c r="BY121" s="857"/>
      <c r="BZ121" s="857"/>
      <c r="CA121" s="857">
        <v>218670872</v>
      </c>
      <c r="CB121" s="857"/>
      <c r="CC121" s="857"/>
      <c r="CD121" s="857"/>
      <c r="CE121" s="857"/>
      <c r="CF121" s="918">
        <v>47.9</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v>42641687</v>
      </c>
      <c r="DH121" s="857"/>
      <c r="DI121" s="857"/>
      <c r="DJ121" s="857"/>
      <c r="DK121" s="857"/>
      <c r="DL121" s="857">
        <v>35207947</v>
      </c>
      <c r="DM121" s="857"/>
      <c r="DN121" s="857"/>
      <c r="DO121" s="857"/>
      <c r="DP121" s="857"/>
      <c r="DQ121" s="857">
        <v>29254112</v>
      </c>
      <c r="DR121" s="857"/>
      <c r="DS121" s="857"/>
      <c r="DT121" s="857"/>
      <c r="DU121" s="857"/>
      <c r="DV121" s="834">
        <v>6.4</v>
      </c>
      <c r="DW121" s="834"/>
      <c r="DX121" s="834"/>
      <c r="DY121" s="834"/>
      <c r="DZ121" s="835"/>
    </row>
    <row r="122" spans="1:130" s="246" customFormat="1" ht="26.25" customHeight="1" x14ac:dyDescent="0.2">
      <c r="A122" s="860"/>
      <c r="B122" s="861"/>
      <c r="C122" s="864" t="s">
        <v>464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421</v>
      </c>
      <c r="AB122" s="820"/>
      <c r="AC122" s="820"/>
      <c r="AD122" s="820"/>
      <c r="AE122" s="821"/>
      <c r="AF122" s="822" t="s">
        <v>450</v>
      </c>
      <c r="AG122" s="820"/>
      <c r="AH122" s="820"/>
      <c r="AI122" s="820"/>
      <c r="AJ122" s="821"/>
      <c r="AK122" s="822" t="s">
        <v>477</v>
      </c>
      <c r="AL122" s="820"/>
      <c r="AM122" s="820"/>
      <c r="AN122" s="820"/>
      <c r="AO122" s="821"/>
      <c r="AP122" s="867" t="s">
        <v>448</v>
      </c>
      <c r="AQ122" s="868"/>
      <c r="AR122" s="868"/>
      <c r="AS122" s="868"/>
      <c r="AT122" s="869"/>
      <c r="AU122" s="929"/>
      <c r="AV122" s="930"/>
      <c r="AW122" s="930"/>
      <c r="AX122" s="930"/>
      <c r="AY122" s="931"/>
      <c r="AZ122" s="922" t="s">
        <v>487</v>
      </c>
      <c r="BA122" s="923"/>
      <c r="BB122" s="923"/>
      <c r="BC122" s="923"/>
      <c r="BD122" s="923"/>
      <c r="BE122" s="923"/>
      <c r="BF122" s="923"/>
      <c r="BG122" s="923"/>
      <c r="BH122" s="923"/>
      <c r="BI122" s="923"/>
      <c r="BJ122" s="923"/>
      <c r="BK122" s="923"/>
      <c r="BL122" s="923"/>
      <c r="BM122" s="923"/>
      <c r="BN122" s="923"/>
      <c r="BO122" s="923"/>
      <c r="BP122" s="924"/>
      <c r="BQ122" s="925">
        <v>790799359</v>
      </c>
      <c r="BR122" s="888"/>
      <c r="BS122" s="888"/>
      <c r="BT122" s="888"/>
      <c r="BU122" s="888"/>
      <c r="BV122" s="888">
        <v>809708221</v>
      </c>
      <c r="BW122" s="888"/>
      <c r="BX122" s="888"/>
      <c r="BY122" s="888"/>
      <c r="BZ122" s="888"/>
      <c r="CA122" s="888">
        <v>831125931</v>
      </c>
      <c r="CB122" s="888"/>
      <c r="CC122" s="888"/>
      <c r="CD122" s="888"/>
      <c r="CE122" s="888"/>
      <c r="CF122" s="889">
        <v>182.2</v>
      </c>
      <c r="CG122" s="890"/>
      <c r="CH122" s="890"/>
      <c r="CI122" s="890"/>
      <c r="CJ122" s="890"/>
      <c r="CK122" s="912"/>
      <c r="CL122" s="898"/>
      <c r="CM122" s="898"/>
      <c r="CN122" s="898"/>
      <c r="CO122" s="899"/>
      <c r="CP122" s="878" t="s">
        <v>488</v>
      </c>
      <c r="CQ122" s="879"/>
      <c r="CR122" s="879"/>
      <c r="CS122" s="879"/>
      <c r="CT122" s="879"/>
      <c r="CU122" s="879"/>
      <c r="CV122" s="879"/>
      <c r="CW122" s="879"/>
      <c r="CX122" s="879"/>
      <c r="CY122" s="879"/>
      <c r="CZ122" s="879"/>
      <c r="DA122" s="879"/>
      <c r="DB122" s="879"/>
      <c r="DC122" s="879"/>
      <c r="DD122" s="879"/>
      <c r="DE122" s="879"/>
      <c r="DF122" s="880"/>
      <c r="DG122" s="856">
        <v>11720462</v>
      </c>
      <c r="DH122" s="857"/>
      <c r="DI122" s="857"/>
      <c r="DJ122" s="857"/>
      <c r="DK122" s="857"/>
      <c r="DL122" s="857">
        <v>10692669</v>
      </c>
      <c r="DM122" s="857"/>
      <c r="DN122" s="857"/>
      <c r="DO122" s="857"/>
      <c r="DP122" s="857"/>
      <c r="DQ122" s="857">
        <v>9486085</v>
      </c>
      <c r="DR122" s="857"/>
      <c r="DS122" s="857"/>
      <c r="DT122" s="857"/>
      <c r="DU122" s="857"/>
      <c r="DV122" s="834">
        <v>2.1</v>
      </c>
      <c r="DW122" s="834"/>
      <c r="DX122" s="834"/>
      <c r="DY122" s="834"/>
      <c r="DZ122" s="835"/>
    </row>
    <row r="123" spans="1:130" s="246" customFormat="1" ht="26.25" customHeight="1" x14ac:dyDescent="0.2">
      <c r="A123" s="860"/>
      <c r="B123" s="861"/>
      <c r="C123" s="864" t="s">
        <v>471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450</v>
      </c>
      <c r="AB123" s="820"/>
      <c r="AC123" s="820"/>
      <c r="AD123" s="820"/>
      <c r="AE123" s="821"/>
      <c r="AF123" s="822" t="s">
        <v>450</v>
      </c>
      <c r="AG123" s="820"/>
      <c r="AH123" s="820"/>
      <c r="AI123" s="820"/>
      <c r="AJ123" s="821"/>
      <c r="AK123" s="822" t="s">
        <v>421</v>
      </c>
      <c r="AL123" s="820"/>
      <c r="AM123" s="820"/>
      <c r="AN123" s="820"/>
      <c r="AO123" s="821"/>
      <c r="AP123" s="867" t="s">
        <v>448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489</v>
      </c>
      <c r="BP123" s="921"/>
      <c r="BQ123" s="875">
        <v>1287402395</v>
      </c>
      <c r="BR123" s="876"/>
      <c r="BS123" s="876"/>
      <c r="BT123" s="876"/>
      <c r="BU123" s="876"/>
      <c r="BV123" s="876">
        <v>1316147036</v>
      </c>
      <c r="BW123" s="876"/>
      <c r="BX123" s="876"/>
      <c r="BY123" s="876"/>
      <c r="BZ123" s="876"/>
      <c r="CA123" s="876">
        <v>1358008067</v>
      </c>
      <c r="CB123" s="876"/>
      <c r="CC123" s="876"/>
      <c r="CD123" s="876"/>
      <c r="CE123" s="876"/>
      <c r="CF123" s="786"/>
      <c r="CG123" s="787"/>
      <c r="CH123" s="787"/>
      <c r="CI123" s="787"/>
      <c r="CJ123" s="877"/>
      <c r="CK123" s="912"/>
      <c r="CL123" s="898"/>
      <c r="CM123" s="898"/>
      <c r="CN123" s="898"/>
      <c r="CO123" s="899"/>
      <c r="CP123" s="878" t="s">
        <v>490</v>
      </c>
      <c r="CQ123" s="879"/>
      <c r="CR123" s="879"/>
      <c r="CS123" s="879"/>
      <c r="CT123" s="879"/>
      <c r="CU123" s="879"/>
      <c r="CV123" s="879"/>
      <c r="CW123" s="879"/>
      <c r="CX123" s="879"/>
      <c r="CY123" s="879"/>
      <c r="CZ123" s="879"/>
      <c r="DA123" s="879"/>
      <c r="DB123" s="879"/>
      <c r="DC123" s="879"/>
      <c r="DD123" s="879"/>
      <c r="DE123" s="879"/>
      <c r="DF123" s="880"/>
      <c r="DG123" s="819">
        <v>6578095</v>
      </c>
      <c r="DH123" s="820"/>
      <c r="DI123" s="820"/>
      <c r="DJ123" s="820"/>
      <c r="DK123" s="821"/>
      <c r="DL123" s="822">
        <v>6023706</v>
      </c>
      <c r="DM123" s="820"/>
      <c r="DN123" s="820"/>
      <c r="DO123" s="820"/>
      <c r="DP123" s="821"/>
      <c r="DQ123" s="822">
        <v>5453344</v>
      </c>
      <c r="DR123" s="820"/>
      <c r="DS123" s="820"/>
      <c r="DT123" s="820"/>
      <c r="DU123" s="821"/>
      <c r="DV123" s="867">
        <v>1.2</v>
      </c>
      <c r="DW123" s="868"/>
      <c r="DX123" s="868"/>
      <c r="DY123" s="868"/>
      <c r="DZ123" s="869"/>
    </row>
    <row r="124" spans="1:130" s="246" customFormat="1" ht="26.25" customHeight="1" thickBot="1" x14ac:dyDescent="0.25">
      <c r="A124" s="860"/>
      <c r="B124" s="861"/>
      <c r="C124" s="864" t="s">
        <v>474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449</v>
      </c>
      <c r="AB124" s="820"/>
      <c r="AC124" s="820"/>
      <c r="AD124" s="820"/>
      <c r="AE124" s="821"/>
      <c r="AF124" s="822" t="s">
        <v>421</v>
      </c>
      <c r="AG124" s="820"/>
      <c r="AH124" s="820"/>
      <c r="AI124" s="820"/>
      <c r="AJ124" s="821"/>
      <c r="AK124" s="822" t="s">
        <v>421</v>
      </c>
      <c r="AL124" s="820"/>
      <c r="AM124" s="820"/>
      <c r="AN124" s="820"/>
      <c r="AO124" s="821"/>
      <c r="AP124" s="867" t="s">
        <v>450</v>
      </c>
      <c r="AQ124" s="868"/>
      <c r="AR124" s="868"/>
      <c r="AS124" s="868"/>
      <c r="AT124" s="869"/>
      <c r="AU124" s="870" t="s">
        <v>491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59</v>
      </c>
      <c r="BR124" s="874"/>
      <c r="BS124" s="874"/>
      <c r="BT124" s="874"/>
      <c r="BU124" s="874"/>
      <c r="BV124" s="874">
        <v>63.8</v>
      </c>
      <c r="BW124" s="874"/>
      <c r="BX124" s="874"/>
      <c r="BY124" s="874"/>
      <c r="BZ124" s="874"/>
      <c r="CA124" s="874">
        <v>57.3</v>
      </c>
      <c r="CB124" s="874"/>
      <c r="CC124" s="874"/>
      <c r="CD124" s="874"/>
      <c r="CE124" s="874"/>
      <c r="CF124" s="764"/>
      <c r="CG124" s="765"/>
      <c r="CH124" s="765"/>
      <c r="CI124" s="765"/>
      <c r="CJ124" s="905"/>
      <c r="CK124" s="913"/>
      <c r="CL124" s="913"/>
      <c r="CM124" s="913"/>
      <c r="CN124" s="913"/>
      <c r="CO124" s="914"/>
      <c r="CP124" s="878" t="s">
        <v>492</v>
      </c>
      <c r="CQ124" s="879"/>
      <c r="CR124" s="879"/>
      <c r="CS124" s="879"/>
      <c r="CT124" s="879"/>
      <c r="CU124" s="879"/>
      <c r="CV124" s="879"/>
      <c r="CW124" s="879"/>
      <c r="CX124" s="879"/>
      <c r="CY124" s="879"/>
      <c r="CZ124" s="879"/>
      <c r="DA124" s="879"/>
      <c r="DB124" s="879"/>
      <c r="DC124" s="879"/>
      <c r="DD124" s="879"/>
      <c r="DE124" s="879"/>
      <c r="DF124" s="880"/>
      <c r="DG124" s="802">
        <v>3441560</v>
      </c>
      <c r="DH124" s="803"/>
      <c r="DI124" s="803"/>
      <c r="DJ124" s="803"/>
      <c r="DK124" s="804"/>
      <c r="DL124" s="805">
        <v>3232118</v>
      </c>
      <c r="DM124" s="803"/>
      <c r="DN124" s="803"/>
      <c r="DO124" s="803"/>
      <c r="DP124" s="804"/>
      <c r="DQ124" s="805">
        <v>3188781</v>
      </c>
      <c r="DR124" s="803"/>
      <c r="DS124" s="803"/>
      <c r="DT124" s="803"/>
      <c r="DU124" s="804"/>
      <c r="DV124" s="891">
        <v>0.7</v>
      </c>
      <c r="DW124" s="892"/>
      <c r="DX124" s="892"/>
      <c r="DY124" s="892"/>
      <c r="DZ124" s="893"/>
    </row>
    <row r="125" spans="1:130" s="246" customFormat="1" ht="26.25" customHeight="1" x14ac:dyDescent="0.2">
      <c r="A125" s="860"/>
      <c r="B125" s="861"/>
      <c r="C125" s="864" t="s">
        <v>476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468</v>
      </c>
      <c r="AB125" s="820"/>
      <c r="AC125" s="820"/>
      <c r="AD125" s="820"/>
      <c r="AE125" s="821"/>
      <c r="AF125" s="822" t="s">
        <v>449</v>
      </c>
      <c r="AG125" s="820"/>
      <c r="AH125" s="820"/>
      <c r="AI125" s="820"/>
      <c r="AJ125" s="821"/>
      <c r="AK125" s="822" t="s">
        <v>458</v>
      </c>
      <c r="AL125" s="820"/>
      <c r="AM125" s="820"/>
      <c r="AN125" s="820"/>
      <c r="AO125" s="821"/>
      <c r="AP125" s="867" t="s">
        <v>449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493</v>
      </c>
      <c r="CL125" s="895"/>
      <c r="CM125" s="895"/>
      <c r="CN125" s="895"/>
      <c r="CO125" s="896"/>
      <c r="CP125" s="903" t="s">
        <v>494</v>
      </c>
      <c r="CQ125" s="848"/>
      <c r="CR125" s="848"/>
      <c r="CS125" s="848"/>
      <c r="CT125" s="848"/>
      <c r="CU125" s="848"/>
      <c r="CV125" s="848"/>
      <c r="CW125" s="848"/>
      <c r="CX125" s="848"/>
      <c r="CY125" s="848"/>
      <c r="CZ125" s="848"/>
      <c r="DA125" s="848"/>
      <c r="DB125" s="848"/>
      <c r="DC125" s="848"/>
      <c r="DD125" s="848"/>
      <c r="DE125" s="848"/>
      <c r="DF125" s="849"/>
      <c r="DG125" s="904" t="s">
        <v>449</v>
      </c>
      <c r="DH125" s="885"/>
      <c r="DI125" s="885"/>
      <c r="DJ125" s="885"/>
      <c r="DK125" s="885"/>
      <c r="DL125" s="885" t="s">
        <v>449</v>
      </c>
      <c r="DM125" s="885"/>
      <c r="DN125" s="885"/>
      <c r="DO125" s="885"/>
      <c r="DP125" s="885"/>
      <c r="DQ125" s="885" t="s">
        <v>449</v>
      </c>
      <c r="DR125" s="885"/>
      <c r="DS125" s="885"/>
      <c r="DT125" s="885"/>
      <c r="DU125" s="885"/>
      <c r="DV125" s="886" t="s">
        <v>449</v>
      </c>
      <c r="DW125" s="886"/>
      <c r="DX125" s="886"/>
      <c r="DY125" s="886"/>
      <c r="DZ125" s="887"/>
    </row>
    <row r="126" spans="1:130" s="246" customFormat="1" ht="26.25" customHeight="1" thickBot="1" x14ac:dyDescent="0.25">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458</v>
      </c>
      <c r="AB126" s="820"/>
      <c r="AC126" s="820"/>
      <c r="AD126" s="820"/>
      <c r="AE126" s="821"/>
      <c r="AF126" s="822" t="s">
        <v>458</v>
      </c>
      <c r="AG126" s="820"/>
      <c r="AH126" s="820"/>
      <c r="AI126" s="820"/>
      <c r="AJ126" s="821"/>
      <c r="AK126" s="822" t="s">
        <v>449</v>
      </c>
      <c r="AL126" s="820"/>
      <c r="AM126" s="820"/>
      <c r="AN126" s="820"/>
      <c r="AO126" s="821"/>
      <c r="AP126" s="867" t="s">
        <v>449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495</v>
      </c>
      <c r="CQ126" s="790"/>
      <c r="CR126" s="790"/>
      <c r="CS126" s="790"/>
      <c r="CT126" s="790"/>
      <c r="CU126" s="790"/>
      <c r="CV126" s="790"/>
      <c r="CW126" s="790"/>
      <c r="CX126" s="790"/>
      <c r="CY126" s="790"/>
      <c r="CZ126" s="790"/>
      <c r="DA126" s="790"/>
      <c r="DB126" s="790"/>
      <c r="DC126" s="790"/>
      <c r="DD126" s="790"/>
      <c r="DE126" s="790"/>
      <c r="DF126" s="791"/>
      <c r="DG126" s="856" t="s">
        <v>449</v>
      </c>
      <c r="DH126" s="857"/>
      <c r="DI126" s="857"/>
      <c r="DJ126" s="857"/>
      <c r="DK126" s="857"/>
      <c r="DL126" s="857" t="s">
        <v>449</v>
      </c>
      <c r="DM126" s="857"/>
      <c r="DN126" s="857"/>
      <c r="DO126" s="857"/>
      <c r="DP126" s="857"/>
      <c r="DQ126" s="857" t="s">
        <v>458</v>
      </c>
      <c r="DR126" s="857"/>
      <c r="DS126" s="857"/>
      <c r="DT126" s="857"/>
      <c r="DU126" s="857"/>
      <c r="DV126" s="834" t="s">
        <v>458</v>
      </c>
      <c r="DW126" s="834"/>
      <c r="DX126" s="834"/>
      <c r="DY126" s="834"/>
      <c r="DZ126" s="835"/>
    </row>
    <row r="127" spans="1:130" s="246" customFormat="1" ht="26.25" customHeight="1" x14ac:dyDescent="0.2">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449</v>
      </c>
      <c r="AB127" s="820"/>
      <c r="AC127" s="820"/>
      <c r="AD127" s="820"/>
      <c r="AE127" s="821"/>
      <c r="AF127" s="822" t="s">
        <v>449</v>
      </c>
      <c r="AG127" s="820"/>
      <c r="AH127" s="820"/>
      <c r="AI127" s="820"/>
      <c r="AJ127" s="821"/>
      <c r="AK127" s="822" t="s">
        <v>458</v>
      </c>
      <c r="AL127" s="820"/>
      <c r="AM127" s="820"/>
      <c r="AN127" s="820"/>
      <c r="AO127" s="821"/>
      <c r="AP127" s="867" t="s">
        <v>449</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449</v>
      </c>
      <c r="DH127" s="857"/>
      <c r="DI127" s="857"/>
      <c r="DJ127" s="857"/>
      <c r="DK127" s="857"/>
      <c r="DL127" s="857" t="s">
        <v>449</v>
      </c>
      <c r="DM127" s="857"/>
      <c r="DN127" s="857"/>
      <c r="DO127" s="857"/>
      <c r="DP127" s="857"/>
      <c r="DQ127" s="857" t="s">
        <v>477</v>
      </c>
      <c r="DR127" s="857"/>
      <c r="DS127" s="857"/>
      <c r="DT127" s="857"/>
      <c r="DU127" s="857"/>
      <c r="DV127" s="834" t="s">
        <v>449</v>
      </c>
      <c r="DW127" s="834"/>
      <c r="DX127" s="834"/>
      <c r="DY127" s="834"/>
      <c r="DZ127" s="835"/>
    </row>
    <row r="128" spans="1:130" s="246" customFormat="1" ht="26.25" customHeight="1" thickBot="1" x14ac:dyDescent="0.25">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21140823</v>
      </c>
      <c r="AB128" s="841"/>
      <c r="AC128" s="841"/>
      <c r="AD128" s="841"/>
      <c r="AE128" s="842"/>
      <c r="AF128" s="843">
        <v>21598455</v>
      </c>
      <c r="AG128" s="841"/>
      <c r="AH128" s="841"/>
      <c r="AI128" s="841"/>
      <c r="AJ128" s="842"/>
      <c r="AK128" s="843">
        <v>21804732</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450</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v>1745544</v>
      </c>
      <c r="DH128" s="831"/>
      <c r="DI128" s="831"/>
      <c r="DJ128" s="831"/>
      <c r="DK128" s="831"/>
      <c r="DL128" s="831">
        <v>1569543</v>
      </c>
      <c r="DM128" s="831"/>
      <c r="DN128" s="831"/>
      <c r="DO128" s="831"/>
      <c r="DP128" s="831"/>
      <c r="DQ128" s="831">
        <v>1677572</v>
      </c>
      <c r="DR128" s="831"/>
      <c r="DS128" s="831"/>
      <c r="DT128" s="831"/>
      <c r="DU128" s="831"/>
      <c r="DV128" s="832">
        <v>0.4</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450146453</v>
      </c>
      <c r="AB129" s="820"/>
      <c r="AC129" s="820"/>
      <c r="AD129" s="820"/>
      <c r="AE129" s="821"/>
      <c r="AF129" s="822">
        <v>509473410</v>
      </c>
      <c r="AG129" s="820"/>
      <c r="AH129" s="820"/>
      <c r="AI129" s="820"/>
      <c r="AJ129" s="821"/>
      <c r="AK129" s="822">
        <v>513570466</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449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59669135</v>
      </c>
      <c r="AB130" s="820"/>
      <c r="AC130" s="820"/>
      <c r="AD130" s="820"/>
      <c r="AE130" s="821"/>
      <c r="AF130" s="822">
        <v>58341458</v>
      </c>
      <c r="AG130" s="820"/>
      <c r="AH130" s="820"/>
      <c r="AI130" s="820"/>
      <c r="AJ130" s="821"/>
      <c r="AK130" s="822">
        <v>57481128</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2.2000000000000002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390477318</v>
      </c>
      <c r="AB131" s="803"/>
      <c r="AC131" s="803"/>
      <c r="AD131" s="803"/>
      <c r="AE131" s="804"/>
      <c r="AF131" s="805">
        <v>451131952</v>
      </c>
      <c r="AG131" s="803"/>
      <c r="AH131" s="803"/>
      <c r="AI131" s="803"/>
      <c r="AJ131" s="804"/>
      <c r="AK131" s="805">
        <v>456089338</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v>57.3</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2.6862227939999999</v>
      </c>
      <c r="AB132" s="783"/>
      <c r="AC132" s="783"/>
      <c r="AD132" s="783"/>
      <c r="AE132" s="784"/>
      <c r="AF132" s="785">
        <v>1.7911185329999999</v>
      </c>
      <c r="AG132" s="783"/>
      <c r="AH132" s="783"/>
      <c r="AI132" s="783"/>
      <c r="AJ132" s="784"/>
      <c r="AK132" s="785">
        <v>2.377930535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3.7</v>
      </c>
      <c r="AB133" s="762"/>
      <c r="AC133" s="762"/>
      <c r="AD133" s="762"/>
      <c r="AE133" s="763"/>
      <c r="AF133" s="761">
        <v>2.8</v>
      </c>
      <c r="AG133" s="762"/>
      <c r="AH133" s="762"/>
      <c r="AI133" s="762"/>
      <c r="AJ133" s="763"/>
      <c r="AK133" s="761">
        <v>2.2000000000000002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Aefj6ALtU0Xuv8JdVnDnE4BlQ+3ZI4kdUAt920+hGetZK8fly23VY2r89ys+yKfOUft9CgbFIrRfBUqzfS3eA==" saltValue="M6oWyBGdJ1QKxV6mrzPS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516</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DwKdKoH2GLtRvUQNEGseeym+meEtyGDEgt7dsAVbB3kCixsxsvdMsN8PkN2XoW5nMY/JSl25ZqMhxm/Axp4QVQ==" saltValue="/hVxABPPQDBkojU8hbM+S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Qq+6I279ZnO54c1ZObNliQ36EA9vF14MNCYQ8o0slubJECBEetJhiSqOFfXBgYRGu6pDXo6njoDsDKT5MLOpA==" saltValue="HUpCukRK++TFJVBovGEq1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163479724</v>
      </c>
      <c r="AP9" s="312">
        <v>83602</v>
      </c>
      <c r="AQ9" s="313">
        <v>103123</v>
      </c>
      <c r="AR9" s="314">
        <v>-18.899999999999999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1575588</v>
      </c>
      <c r="AP10" s="315">
        <v>806</v>
      </c>
      <c r="AQ10" s="316">
        <v>1485</v>
      </c>
      <c r="AR10" s="317">
        <v>-45.7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26285</v>
      </c>
      <c r="AP11" s="315">
        <v>13</v>
      </c>
      <c r="AQ11" s="316">
        <v>130</v>
      </c>
      <c r="AR11" s="317">
        <v>-90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v>2684387</v>
      </c>
      <c r="AP12" s="315">
        <v>1373</v>
      </c>
      <c r="AQ12" s="316">
        <v>1206</v>
      </c>
      <c r="AR12" s="317">
        <v>13.8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v>45177</v>
      </c>
      <c r="AP13" s="315">
        <v>23</v>
      </c>
      <c r="AQ13" s="316">
        <v>5</v>
      </c>
      <c r="AR13" s="317">
        <v>360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529</v>
      </c>
      <c r="AL14" s="1189"/>
      <c r="AM14" s="1189"/>
      <c r="AN14" s="1190"/>
      <c r="AO14" s="315">
        <v>3819393</v>
      </c>
      <c r="AP14" s="315">
        <v>1953</v>
      </c>
      <c r="AQ14" s="316">
        <v>1897</v>
      </c>
      <c r="AR14" s="317">
        <v>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530</v>
      </c>
      <c r="AL15" s="1189"/>
      <c r="AM15" s="1189"/>
      <c r="AN15" s="1190"/>
      <c r="AO15" s="315">
        <v>1644016</v>
      </c>
      <c r="AP15" s="315">
        <v>841</v>
      </c>
      <c r="AQ15" s="316">
        <v>1181</v>
      </c>
      <c r="AR15" s="317">
        <v>-28.8</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531</v>
      </c>
      <c r="AL16" s="1192"/>
      <c r="AM16" s="1192"/>
      <c r="AN16" s="1193"/>
      <c r="AO16" s="315">
        <v>-12018622</v>
      </c>
      <c r="AP16" s="315">
        <v>-6146</v>
      </c>
      <c r="AQ16" s="316">
        <v>-7816</v>
      </c>
      <c r="AR16" s="317">
        <v>-21.4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161255948</v>
      </c>
      <c r="AP17" s="315">
        <v>82465</v>
      </c>
      <c r="AQ17" s="316">
        <v>101211</v>
      </c>
      <c r="AR17" s="317">
        <v>-18.5</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536</v>
      </c>
      <c r="AL21" s="1186"/>
      <c r="AM21" s="1186"/>
      <c r="AN21" s="1187"/>
      <c r="AO21" s="327">
        <v>9.7200000000000006</v>
      </c>
      <c r="AP21" s="328">
        <v>10.74</v>
      </c>
      <c r="AQ21" s="329">
        <v>-1.02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537</v>
      </c>
      <c r="AL22" s="1186"/>
      <c r="AM22" s="1186"/>
      <c r="AN22" s="1187"/>
      <c r="AO22" s="332">
        <v>99.6</v>
      </c>
      <c r="AP22" s="333">
        <v>99.9</v>
      </c>
      <c r="AQ22" s="334">
        <v>-0.3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541</v>
      </c>
      <c r="AL32" s="1177"/>
      <c r="AM32" s="1177"/>
      <c r="AN32" s="1178"/>
      <c r="AO32" s="342">
        <v>27386796</v>
      </c>
      <c r="AP32" s="342">
        <v>14005</v>
      </c>
      <c r="AQ32" s="343">
        <v>32293</v>
      </c>
      <c r="AR32" s="344">
        <v>-56.6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542</v>
      </c>
      <c r="AL33" s="1177"/>
      <c r="AM33" s="1177"/>
      <c r="AN33" s="1178"/>
      <c r="AO33" s="342" t="s">
        <v>543</v>
      </c>
      <c r="AP33" s="342" t="s">
        <v>543</v>
      </c>
      <c r="AQ33" s="343">
        <v>2903</v>
      </c>
      <c r="AR33" s="344" t="s">
        <v>543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v>43689297</v>
      </c>
      <c r="AP34" s="342">
        <v>22342</v>
      </c>
      <c r="AQ34" s="343">
        <v>20757</v>
      </c>
      <c r="AR34" s="344">
        <v>7.6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18778132</v>
      </c>
      <c r="AP35" s="342">
        <v>9603</v>
      </c>
      <c r="AQ35" s="343">
        <v>11103</v>
      </c>
      <c r="AR35" s="344">
        <v>-13.5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t="s">
        <v>543</v>
      </c>
      <c r="AP36" s="342" t="s">
        <v>543</v>
      </c>
      <c r="AQ36" s="343">
        <v>186</v>
      </c>
      <c r="AR36" s="344" t="s">
        <v>543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v>277123</v>
      </c>
      <c r="AP37" s="342">
        <v>142</v>
      </c>
      <c r="AQ37" s="343">
        <v>1195</v>
      </c>
      <c r="AR37" s="344">
        <v>-88.1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t="s">
        <v>543</v>
      </c>
      <c r="AP38" s="345" t="s">
        <v>543</v>
      </c>
      <c r="AQ38" s="346">
        <v>0</v>
      </c>
      <c r="AR38" s="334" t="s">
        <v>543</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-21804732</v>
      </c>
      <c r="AP39" s="342">
        <v>-11151</v>
      </c>
      <c r="AQ39" s="343">
        <v>-17395</v>
      </c>
      <c r="AR39" s="344">
        <v>-35.9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-57481128</v>
      </c>
      <c r="AP40" s="342">
        <v>-29395</v>
      </c>
      <c r="AQ40" s="343">
        <v>-33490</v>
      </c>
      <c r="AR40" s="344">
        <v>-12.2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10845488</v>
      </c>
      <c r="AP41" s="342">
        <v>5546</v>
      </c>
      <c r="AQ41" s="343">
        <v>17551</v>
      </c>
      <c r="AR41" s="344">
        <v>-68.400000000000006</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105994012</v>
      </c>
      <c r="AN51" s="364">
        <v>54749</v>
      </c>
      <c r="AO51" s="365">
        <v>20.5</v>
      </c>
      <c r="AP51" s="366">
        <v>53572</v>
      </c>
      <c r="AQ51" s="367">
        <v>5.4</v>
      </c>
      <c r="AR51" s="368">
        <v>15.1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64034449</v>
      </c>
      <c r="AN52" s="372">
        <v>33075</v>
      </c>
      <c r="AO52" s="373">
        <v>39.9</v>
      </c>
      <c r="AP52" s="374">
        <v>25259</v>
      </c>
      <c r="AQ52" s="375">
        <v>11.8</v>
      </c>
      <c r="AR52" s="376">
        <v>28.1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94304836</v>
      </c>
      <c r="AN53" s="364">
        <v>48565</v>
      </c>
      <c r="AO53" s="365">
        <v>-11.3</v>
      </c>
      <c r="AP53" s="366">
        <v>51898</v>
      </c>
      <c r="AQ53" s="367">
        <v>-3.1</v>
      </c>
      <c r="AR53" s="368">
        <v>-8.1999999999999993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58005902</v>
      </c>
      <c r="AN54" s="372">
        <v>29872</v>
      </c>
      <c r="AO54" s="373">
        <v>-9.6999999999999993</v>
      </c>
      <c r="AP54" s="374">
        <v>25986</v>
      </c>
      <c r="AQ54" s="375">
        <v>2.9</v>
      </c>
      <c r="AR54" s="376">
        <v>-12.6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117569719</v>
      </c>
      <c r="AN55" s="364">
        <v>60370</v>
      </c>
      <c r="AO55" s="365">
        <v>24.3</v>
      </c>
      <c r="AP55" s="366">
        <v>51684</v>
      </c>
      <c r="AQ55" s="367">
        <v>-0.4</v>
      </c>
      <c r="AR55" s="368">
        <v>24.7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72314716</v>
      </c>
      <c r="AN56" s="372">
        <v>37132</v>
      </c>
      <c r="AO56" s="373">
        <v>24.3</v>
      </c>
      <c r="AP56" s="374">
        <v>26671</v>
      </c>
      <c r="AQ56" s="375">
        <v>2.6</v>
      </c>
      <c r="AR56" s="376">
        <v>21.7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108741376</v>
      </c>
      <c r="AN57" s="364">
        <v>55698</v>
      </c>
      <c r="AO57" s="365">
        <v>-7.7</v>
      </c>
      <c r="AP57" s="366">
        <v>52897</v>
      </c>
      <c r="AQ57" s="367">
        <v>2.2999999999999998</v>
      </c>
      <c r="AR57" s="368">
        <v>-10</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69429392</v>
      </c>
      <c r="AN58" s="372">
        <v>35562</v>
      </c>
      <c r="AO58" s="373">
        <v>-4.2</v>
      </c>
      <c r="AP58" s="374">
        <v>27013</v>
      </c>
      <c r="AQ58" s="375">
        <v>1.3</v>
      </c>
      <c r="AR58" s="376">
        <v>-5.5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107444550</v>
      </c>
      <c r="AN59" s="364">
        <v>54946</v>
      </c>
      <c r="AO59" s="365">
        <v>-1.4</v>
      </c>
      <c r="AP59" s="366">
        <v>54945</v>
      </c>
      <c r="AQ59" s="367">
        <v>3.9</v>
      </c>
      <c r="AR59" s="368">
        <v>-5.3</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69583153</v>
      </c>
      <c r="AN60" s="372">
        <v>35584</v>
      </c>
      <c r="AO60" s="373">
        <v>0.1</v>
      </c>
      <c r="AP60" s="374">
        <v>29293</v>
      </c>
      <c r="AQ60" s="375">
        <v>8.4</v>
      </c>
      <c r="AR60" s="376">
        <v>-8.3000000000000007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106810899</v>
      </c>
      <c r="AN61" s="379">
        <v>54866</v>
      </c>
      <c r="AO61" s="380">
        <v>4.9000000000000004</v>
      </c>
      <c r="AP61" s="381">
        <v>52999</v>
      </c>
      <c r="AQ61" s="382">
        <v>1.6</v>
      </c>
      <c r="AR61" s="368">
        <v>3.3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66673522</v>
      </c>
      <c r="AN62" s="372">
        <v>34245</v>
      </c>
      <c r="AO62" s="373">
        <v>10.1</v>
      </c>
      <c r="AP62" s="374">
        <v>26844</v>
      </c>
      <c r="AQ62" s="375">
        <v>5.4</v>
      </c>
      <c r="AR62" s="376">
        <v>4.7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c/EJErdkOIMdQ4jSlmHvbU87CxKEYNX35pO/2lhLEtECoXPtr3MXJnBtuTi0rcBkt4HO7DX3sy2ga3sn9JhLDw==" saltValue="mL7lpMqEALtNXG4hwzti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cpNqLxggpJTOfTVT/eQqkyyH7vVhhc4iZu+8vGB287PjEDhrsvIpDv/jLAHrHyEC38hfosJYVapHRQIIvqjmg==" saltValue="4sm36IECOzefV67VgHqh0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kUjKqN9l7Puygux2t1cR8q3r73fAomEJwalCJ/MZwI/TzZvk8PhKEmgMUDD+ji6pIPDyCcY0dLT/jr7kvbWyA==" saltValue="k+xTP9a8pf1gMJExRuUJ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94" t="s">
        <v>3</v>
      </c>
      <c r="D47" s="1194"/>
      <c r="E47" s="1195"/>
      <c r="F47" s="11">
        <v>3.36</v>
      </c>
      <c r="G47" s="12">
        <v>3.85</v>
      </c>
      <c r="H47" s="12">
        <v>2.97</v>
      </c>
      <c r="I47" s="12">
        <v>3.22</v>
      </c>
      <c r="J47" s="13">
        <v>3.91</v>
      </c>
    </row>
    <row r="48" spans="2:10" ht="57.75" customHeight="1" x14ac:dyDescent="0.2">
      <c r="B48" s="14"/>
      <c r="C48" s="1196" t="s">
        <v>4</v>
      </c>
      <c r="D48" s="1196"/>
      <c r="E48" s="1197"/>
      <c r="F48" s="15">
        <v>1.03</v>
      </c>
      <c r="G48" s="16">
        <v>0.89</v>
      </c>
      <c r="H48" s="16">
        <v>1.35</v>
      </c>
      <c r="I48" s="16">
        <v>1.49</v>
      </c>
      <c r="J48" s="17">
        <v>0.96</v>
      </c>
    </row>
    <row r="49" spans="2:10" ht="57.75" customHeight="1" thickBot="1" x14ac:dyDescent="0.25">
      <c r="B49" s="18"/>
      <c r="C49" s="1198" t="s">
        <v>5</v>
      </c>
      <c r="D49" s="1198"/>
      <c r="E49" s="1199"/>
      <c r="F49" s="19" t="s">
        <v>575</v>
      </c>
      <c r="G49" s="20" t="s">
        <v>576</v>
      </c>
      <c r="H49" s="20" t="s">
        <v>577</v>
      </c>
      <c r="I49" s="20">
        <v>0.28999999999999998</v>
      </c>
      <c r="J49" s="21" t="s">
        <v>578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o+pSBJPtxthlWaWlwg+IZ1TNDNeCjgBtWUK9dST+krBmu4AQcdTH4fK4gAb1GCwPraNZmvKUjsmS0prMOazmg==" saltValue="bCBQQzAaDmARTeZzMZaL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2020-03-18T02:24:24Z</cp:lastPrinted>
  <dcterms:created xsi:type="dcterms:W3CDTF">2020-02-10T01:50:48Z</dcterms:created>
  <dcterms:modified xsi:type="dcterms:W3CDTF">2020-10-07T08:26:35Z</dcterms:modified>
  <cp:category/>
</cp:coreProperties>
</file>