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28800" windowHeight="12220"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<sst xmlns="http://schemas.openxmlformats.org/spreadsheetml/2006/main" count="1030" uniqueCount="606">
  <si>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</si>
  <si>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</si>
  <si>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</si>
  <si>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</si>
  <si>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</si>
  <si>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</si>
  <si>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</si>
  <si>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</si>
  <si>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</si>
  <si>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</si>
  <si>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</si>
  <si>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</si>
  <si>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</si>
  <si>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</si>
  <si>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</si>
  <si>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</si>
  <si>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</si>
  <si>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</si>
  <si>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</si>
  <si>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</si>
  <si>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</si>
  <si>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</si>
  <si>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</si>
  <si>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</si>
  <si>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</si>
  <si>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</si>
  <si>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</si>
  <si>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</si>
  <si>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</si>
  <si>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</si>
  <si>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</si>
  <si>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</si>
  <si>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</si>
  <si>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</si>
  <si>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</si>
  <si>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</si>
  <si>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</si>
  <si>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</si>
  <si>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</si>
  <si>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</si>
  <si>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</si>
  <si>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</si>
  <si>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</si>
  <si>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</si>
  <si>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</si>
  <si>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</si>
  <si>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</si>
  <si>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</si>
  <si>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</si>
  <si>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</si>
  <si>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</si>
  <si>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</si>
  <si>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</si>
  <si>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</si>
  <si>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</si>
  <si>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</si>
  <si>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</si>
  <si>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</si>
  <si>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</si>
  <si>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</si>
  <si>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</si>
  <si>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</si>
  <si>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</si>
  <si>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</si>
  <si>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</si>
  <si>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</si>
  <si>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</si>
  <si>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</si>
  <si>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</si>
  <si>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</si>
  <si>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</si>
  <si>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</si>
  <si>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</si>
  <si>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</si>
  <si>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</si>
  <si>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</si>
  <si>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</si>
  <si>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</si>
  <si>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</si>
  <si>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</si>
  <si>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</si>
  <si>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</si>
  <si>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</si>
  <si>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</si>
  <si>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</si>
  <si>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</si>
  <si>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</si>
  <si>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</si>
  <si>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</si>
  <si>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</si>
  <si>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</si>
  <si>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</si>
  <si>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</si>
  <si>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</si>
  <si>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</si>
  <si>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</si>
  <si>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</si>
  <si>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</si>
  <si>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</si>
  <si>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</si>
  <si>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</si>
  <si>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</si>
  <si>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</si>
  <si>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</si>
  <si>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</si>
  <si>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</si>
  <si>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</si>
  <si>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</si>
  <si>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</si>
  <si>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</si>
  <si>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</si>
  <si>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</si>
  <si>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</si>
  <si>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</si>
  <si>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</si>
  <si>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</si>
  <si>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</si>
  <si>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</si>
  <si>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</si>
  <si>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</si>
  <si>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</si>
  <si>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</si>
  <si>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</si>
  <si>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</si>
  <si>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</si>
  <si>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</si>
  <si>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</si>
  <si>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</si>
  <si>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</si>
  <si>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</si>
  <si>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</si>
  <si>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</si>
  <si>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</si>
  <si>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</si>
  <si>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</si>
  <si>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</si>
  <si>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</si>
  <si>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</si>
  <si>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</si>
  <si>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</si>
  <si>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</si>
  <si>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</si>
  <si>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</si>
  <si>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</si>
  <si>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</si>
  <si>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</si>
  <si>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</si>
  <si>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</si>
  <si>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</si>
  <si>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</si>
  <si>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</si>
  <si>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</si>
  <si>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</si>
  <si>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</si>
  <si>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</si>
  <si>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</si>
  <si>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</si>
  <si>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</si>
  <si>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</si>
  <si>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</si>
  <si>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</si>
  <si>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</si>
  <si>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</si>
  <si>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</si>
  <si>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</si>
  <si>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</si>
  <si>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</si>
  <si>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</si>
  <si>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</si>
  <si>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</si>
  <si>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</si>
  <si>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</si>
  <si>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</si>
  <si>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</si>
  <si>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</si>
  <si>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</si>
  <si>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</si>
  <si>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</si>
  <si>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</si>
  <si>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</si>
  <si>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</si>
  <si>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</si>
  <si>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</si>
  <si>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</si>
  <si>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</si>
  <si>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</si>
  <si>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</si>
  <si>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</si>
  <si>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</si>
  <si>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</si>
  <si>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</si>
  <si>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</si>
  <si>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</si>
  <si>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</si>
  <si>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</si>
  <si>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</si>
  <si>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</si>
  <si>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</si>
  <si>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</si>
  <si>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</si>
  <si>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</si>
  <si>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</si>
  <si>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</si>
  <si>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</si>
  <si>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</si>
  <si>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</si>
  <si>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</si>
  <si>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</si>
  <si>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</si>
  <si>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</si>
  <si>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</si>
  <si>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</si>
  <si>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神奈川県相模原市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</si>
  <si>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</si>
  <si>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</si>
  <si>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</si>
  <si>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</si>
  <si>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</si>
  <si>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</si>
  <si>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</si>
  <si>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</si>
  <si>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</si>
  <si>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</si>
  <si>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</si>
  <si>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</si>
  <si>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</si>
  <si>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</si>
  <si>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</si>
  <si>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</si>
  <si>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</si>
  <si>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</si>
  <si>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</si>
  <si>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</si>
  <si>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</si>
  <si>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</si>
  <si>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</si>
  <si>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</si>
  <si>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</si>
  <si>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</si>
  <si>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</si>
  <si>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</si>
  <si>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</si>
  <si>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</si>
  <si>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</si>
  <si>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</si>
  <si>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</si>
  <si>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</si>
  <si>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</si>
  <si>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</si>
  <si>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</si>
  <si>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</si>
  <si>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</si>
  <si>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</si>
  <si>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</si>
  <si>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</si>
  <si>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</si>
  <si>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</si>
  <si>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</si>
  <si>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</si>
  <si>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</si>
  <si>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</si>
  <si>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</si>
  <si>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</si>
  <si>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</si>
  <si>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</si>
  <si>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</si>
  <si>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</si>
  <si>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</si>
  <si>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</si>
  <si>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</si>
  <si>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</si>
  <si>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</si>
  <si>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</si>
  <si>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</si>
  <si>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</si>
  <si>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</si>
  <si>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</si>
  <si>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</si>
  <si>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</si>
  <si>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</si>
  <si>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</si>
  <si>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</si>
  <si>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</si>
  <si>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</si>
  <si>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</si>
  <si>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</si>
  <si>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</si>
  <si>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</si>
  <si>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</si>
  <si>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</si>
  <si>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</si>
  <si>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</si>
  <si>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</si>
  <si>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</si>
  <si>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</si>
  <si>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</si>
  <si>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</si>
  <si>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</si>
  <si>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</si>
  <si>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</si>
  <si>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</si>
  <si>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</si>
  <si>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</si>
  <si>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</si>
  <si>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</si>
  <si>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</si>
  <si>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</si>
  <si>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</si>
  <si>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</si>
  <si>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</si>
  <si>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</si>
  <si>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</si>
  <si>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</si>
  <si>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</si>
  <si>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</si>
  <si>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</si>
  <si>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</si>
  <si>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</si>
  <si>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</si>
  <si>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</si>
  <si>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</si>
  <si>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</si>
  <si>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</si>
  <si>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</si>
  <si>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</si>
  <si>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</si>
  <si>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</si>
  <si>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</si>
  <si>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</si>
  <si>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</si>
  <si>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</si>
  <si>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</si>
  <si>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</si>
  <si>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</si>
  <si>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</si>
  <si>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</si>
  <si>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</si>
  <si>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</si>
  <si>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</si>
  <si>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</si>
  <si>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</si>
  <si>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</si>
  <si>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</si>
  <si>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</si>
  <si>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</si>
  <si>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</si>
  <si>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</si>
  <si>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</si>
  <si>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</si>
  <si>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</si>
  <si>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</si>
  <si>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</si>
  <si>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</si>
  <si>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</si>
  <si>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</si>
  <si>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</si>
  <si>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</si>
  <si>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</si>
  <si>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</si>
  <si>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</si>
  <si>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</si>
  <si>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</si>
  <si>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神奈川県相模原市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</si>
  <si>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</si>
  <si>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</si>
  <si>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</si>
  <si>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</si>
  <si>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</si>
  <si>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</si>
  <si>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</si>
  <si>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</si>
  <si>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</si>
  <si>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</si>
  <si>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</si>
  <si>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</si>
  <si>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</si>
  <si>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</si>
  <si>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</si>
  <si>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</si>
  <si>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</si>
  <si>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</si>
  <si>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</si>
  <si>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</si>
  <si>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</si>
  <si>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</si>
  <si>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</si>
  <si>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</si>
  <si>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</si>
  <si>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</si>
  <si>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</si>
  <si>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</si>
  <si>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</si>
  <si>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</si>
  <si>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</si>
  <si>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</si>
  <si>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</si>
  <si>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</si>
  <si>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</si>
  <si>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</si>
  <si>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</si>
  <si>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</si>
  <si>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</si>
  <si>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</si>
  <si>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</si>
  <si>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</si>
  <si>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</si>
  <si>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</si>
  <si>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</si>
  <si>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</si>
  <si>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</si>
  <si>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</si>
  <si>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</si>
  <si>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</si>
  <si>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</si>
  <si>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</si>
  <si>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</si>
  <si>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</si>
  <si>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</si>
  <si>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</si>
  <si>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</si>
  <si>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</si>
  <si>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</si>
  <si>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</si>
  <si>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</si>
  <si>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</si>
  <si>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</si>
  <si>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</si>
  <si>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</si>
  <si>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</si>
  <si>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</si>
  <si>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</si>
  <si>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</si>
  <si>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</si>
  <si>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</si>
  <si>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</si>
  <si>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</si>
  <si>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</si>
  <si>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</si>
  <si>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</si>
  <si>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</si>
  <si>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</si>
  <si>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</si>
  <si>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</si>
  <si>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</si>
  <si>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</si>
  <si>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</si>
  <si>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</si>
  <si>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</si>
  <si>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</si>
  <si>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</si>
  <si>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</si>
  <si>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</si>
  <si>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</si>
  <si>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</si>
  <si>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</si>
  <si>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</si>
  <si>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</si>
  <si>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</si>
  <si>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</si>
  <si>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</si>
  <si>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</si>
  <si>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</si>
  <si>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</si>
  <si>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</si>
  <si>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</si>
  <si>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</si>
  <si>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</si>
  <si>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</si>
  <si>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</si>
  <si>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</si>
  <si>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</si>
  <si>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</si>
  <si>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</si>
  <si>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</si>
  <si>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</si>
  <si>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</si>
  <si>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</si>
  <si>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</si>
  <si>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</si>
  <si>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</si>
  <si>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</si>
  <si>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</si>
  <si>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</si>
  <si>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</si>
  <si>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</si>
  <si>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</si>
  <si>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</si>
  <si>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</si>
  <si>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</si>
  <si>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</si>
  <si>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</si>
  <si>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</si>
  <si>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</si>
  <si>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</si>
  <si>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</si>
  <si>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</si>
  <si>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</si>
  <si>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</si>
  <si>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</si>
  <si>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</si>
  <si>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</si>
  <si>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</si>
  <si>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</si>
  <si>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</si>
  <si>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</si>
  <si>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</si>
  <si>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</si>
  <si>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</si>
  <si>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</si>
  <si>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</si>
  <si>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</si>
  <si>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</si>
  <si>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</si>
  <si>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</si>
  <si>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</si>
  <si>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</si>
  <si>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</si>
  <si>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</si>
  <si>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</si>
  <si>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</si>
  <si>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</si>
  <si>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</si>
  <si>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</si>
  <si>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</si>
  <si>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</si>
  <si>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</si>
  <si>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</si>
  <si>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</si>
  <si>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</si>
  <si>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</si>
  <si>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</si>
  <si>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</si>
  <si>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</si>
  <si>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</si>
  <si>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</si>
  <si>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</si>
  <si>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</si>
  <si>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</si>
  <si>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</si>
  <si>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</si>
  <si>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</si>
  <si>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</si>
  <si>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</si>
  <si>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</si>
  <si>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</si>
  <si>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</si>
  <si>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</si>
  <si>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</si>
  <si>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</si>
  <si>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</si>
  <si>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</si>
  <si>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</si>
  <si>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</si>
  <si>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3.69</t>
  </si>
  <si>
    <t>▲ 3.34</t>
  </si>
  <si>
    <t>▲ 6.38</t>
  </si>
  <si>
    <t>▲ 1.89</t>
  </si>
  <si>
    <t>▲ 1.57</t>
  </si>
  <si>
    <t>母子父子寡婦福祉資金貸付事業特別会計</t>
  </si>
  <si>
    <t>▲ 0.00</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</si>
  <si>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</si>
  <si>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</si>
  <si>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</si>
  <si>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</si>
  <si>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</si>
  <si>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</si>
  <si>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</si>
  <si>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</si>
  <si>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</si>
  <si>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</si>
  <si>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</si>
  <si>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</si>
  <si>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</si>
  <si>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</si>
  <si>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</si>
  <si>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</si>
  <si>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</si>
  <si>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</si>
  <si>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</si>
  <si>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</si>
  <si>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</si>
  <si>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</si>
  <si>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</si>
  <si>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</si>
  <si>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</si>
  <si>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</si>
  <si>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</si>
  <si>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公共施設保全等基金</t>
    <phoneticPr fontId="18"/>
  </si>
  <si>
    <t>市街地整備基金</t>
    <phoneticPr fontId="18"/>
  </si>
  <si>
    <t>産業集積促進基金</t>
    <phoneticPr fontId="18"/>
  </si>
  <si>
    <t>子ども・若者未来基金</t>
    <phoneticPr fontId="18"/>
  </si>
  <si>
    <t>-</t>
    <phoneticPr fontId="18"/>
  </si>
  <si>
    <t>学校施設整備基金</t>
    <phoneticPr fontId="18"/>
  </si>
  <si>
    <t>-</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</si>
  <si>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</si>
  <si>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</si>
  <si>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</si>
  <si>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将来負担比率は類似団体平均値を大きく下回っており、また、有形資産減価償却費率は類似団体平均値を上回っている。いずれの数値も類似団体平均値の経年変化と同様の傾向にある。
　将来負担比率については、社会保障費の増加等による投資的経費の減少傾向等に伴い新規の市債発行が限定的になっていることなどから、類似団体平均値を大きく下回っている。　
　有形固定資産減価償却率は、昭和40年代から50年代前半における、全国でもまれに見る人口急増に伴い整備した学校施設の既存施設の老朽化により、類似団体平均値を上回っている。
　こうしたことから、投資的経費の減少傾向に伴い長寿命化対策等が限定的となっている中で、過去に整備した学校等の老朽化が進んでいる状況といえる。</t>
    <rPh sb="1" eb="3">
      <t>ショウライ</t>
    </rPh>
    <rPh sb="3" eb="5">
      <t>フタン</t>
    </rPh>
    <rPh sb="5" eb="7">
      <t>ヒリツ</t>
    </rPh>
    <rPh sb="8" eb="10">
      <t>ルイジ</t>
    </rPh>
    <rPh sb="10" eb="12">
      <t>ダンタイ</t>
    </rPh>
    <rPh sb="12" eb="14">
      <t>ヘイキン</t>
    </rPh>
    <rPh sb="14" eb="15">
      <t>チ</t>
    </rPh>
    <rPh sb="16" eb="17">
      <t>オオ</t>
    </rPh>
    <rPh sb="19" eb="21">
      <t>シタマワ</t>
    </rPh>
    <rPh sb="29" eb="31">
      <t>ユウケイ</t>
    </rPh>
    <rPh sb="31" eb="33">
      <t>シサン</t>
    </rPh>
    <rPh sb="33" eb="35">
      <t>ゲンカ</t>
    </rPh>
    <rPh sb="35" eb="37">
      <t>ショウキャク</t>
    </rPh>
    <rPh sb="37" eb="38">
      <t>ヒ</t>
    </rPh>
    <rPh sb="38" eb="39">
      <t>リツ</t>
    </rPh>
    <rPh sb="40" eb="42">
      <t>ルイジ</t>
    </rPh>
    <rPh sb="42" eb="44">
      <t>ダンタイ</t>
    </rPh>
    <rPh sb="44" eb="46">
      <t>ヘイキン</t>
    </rPh>
    <rPh sb="46" eb="47">
      <t>チ</t>
    </rPh>
    <rPh sb="48" eb="50">
      <t>ウワマワ</t>
    </rPh>
    <rPh sb="59" eb="61">
      <t>スウチ</t>
    </rPh>
    <rPh sb="62" eb="64">
      <t>ルイジ</t>
    </rPh>
    <rPh sb="64" eb="66">
      <t>ダンタイ</t>
    </rPh>
    <rPh sb="66" eb="68">
      <t>ヘイキン</t>
    </rPh>
    <rPh sb="68" eb="69">
      <t>チ</t>
    </rPh>
    <rPh sb="70" eb="72">
      <t>ケイネン</t>
    </rPh>
    <rPh sb="72" eb="74">
      <t>ヘンカ</t>
    </rPh>
    <rPh sb="75" eb="77">
      <t>ドウヨウ</t>
    </rPh>
    <rPh sb="78" eb="80">
      <t>ケイコウ</t>
    </rPh>
    <rPh sb="86" eb="88">
      <t>ショウライ</t>
    </rPh>
    <rPh sb="88" eb="90">
      <t>フタン</t>
    </rPh>
    <rPh sb="90" eb="92">
      <t>ヒリツ</t>
    </rPh>
    <rPh sb="98" eb="100">
      <t>シャカイ</t>
    </rPh>
    <rPh sb="100" eb="102">
      <t>ホショウ</t>
    </rPh>
    <rPh sb="102" eb="103">
      <t>ヒ</t>
    </rPh>
    <rPh sb="104" eb="106">
      <t>ゾウカ</t>
    </rPh>
    <rPh sb="106" eb="107">
      <t>トウ</t>
    </rPh>
    <rPh sb="110" eb="113">
      <t>トウシテキ</t>
    </rPh>
    <rPh sb="113" eb="115">
      <t>ケイヒ</t>
    </rPh>
    <rPh sb="116" eb="118">
      <t>ゲンショウ</t>
    </rPh>
    <rPh sb="118" eb="120">
      <t>ケイコウ</t>
    </rPh>
    <rPh sb="120" eb="121">
      <t>トウ</t>
    </rPh>
    <rPh sb="122" eb="123">
      <t>トモナ</t>
    </rPh>
    <rPh sb="124" eb="126">
      <t>シンキ</t>
    </rPh>
    <rPh sb="127" eb="129">
      <t>シサイ</t>
    </rPh>
    <rPh sb="129" eb="131">
      <t>ハッコウ</t>
    </rPh>
    <rPh sb="132" eb="135">
      <t>ゲンテイテキ</t>
    </rPh>
    <rPh sb="148" eb="150">
      <t>ルイジ</t>
    </rPh>
    <rPh sb="150" eb="152">
      <t>ダンタイ</t>
    </rPh>
    <rPh sb="152" eb="154">
      <t>ヘイキン</t>
    </rPh>
    <rPh sb="154" eb="155">
      <t>チ</t>
    </rPh>
    <rPh sb="156" eb="157">
      <t>オオ</t>
    </rPh>
    <rPh sb="159" eb="161">
      <t>シタマワ</t>
    </rPh>
    <rPh sb="264" eb="267">
      <t>トウシテキ</t>
    </rPh>
    <rPh sb="267" eb="269">
      <t>ケイヒ</t>
    </rPh>
    <rPh sb="270" eb="272">
      <t>ゲンショウ</t>
    </rPh>
    <rPh sb="272" eb="274">
      <t>ケイコウ</t>
    </rPh>
    <rPh sb="275" eb="276">
      <t>トモナ</t>
    </rPh>
    <rPh sb="277" eb="281">
      <t>チョウジュミョウカ</t>
    </rPh>
    <rPh sb="281" eb="283">
      <t>タイサク</t>
    </rPh>
    <rPh sb="283" eb="284">
      <t>トウ</t>
    </rPh>
    <rPh sb="285" eb="288">
      <t>ゲンテイテキ</t>
    </rPh>
    <rPh sb="294" eb="295">
      <t>ナカ</t>
    </rPh>
    <rPh sb="297" eb="299">
      <t>カコ</t>
    </rPh>
    <rPh sb="300" eb="302">
      <t>セイビ</t>
    </rPh>
    <rPh sb="304" eb="306">
      <t>ガッコウ</t>
    </rPh>
    <rPh sb="306" eb="307">
      <t>トウ</t>
    </rPh>
    <rPh sb="308" eb="311">
      <t>ロウキュウカ</t>
    </rPh>
    <rPh sb="312" eb="313">
      <t>スス</t>
    </rPh>
    <rPh sb="317" eb="319">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</si>
  <si>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</si>
  <si>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</si>
  <si>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</si>
  <si>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</si>
  <si>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</si>
  <si>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</si>
  <si>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将来負担比率及び実質公債費比率は、いずれも類似団体平均値を大きく下回っており、また、類似団体平均値の経年変化と同様の傾向にある。
　平成３０年度決算に基づく実質公債費比率は、元利償還金等が増加したものの、地方交付税措置のある事業債に係る元利償還金の比率が増加したことや、標準財政規模が市税の増収等により増加したため、前年度と比べると単年度では０．３ポイントの減、３か年平均は０．２ポイントの減となった。
　平成３０年度決算に基づく将来負担比率は、標準財政規模が市税の増収等により増加したことに加え、基金残高の増加や起債残高のうち地方交付税措置のある事業債に係る残高の比率が増加したことにより、前年度と比べると５．７ポイントの減となった。</t>
    <rPh sb="1" eb="3">
      <t>ショウライ</t>
    </rPh>
    <rPh sb="3" eb="5">
      <t>フタン</t>
    </rPh>
    <rPh sb="5" eb="7">
      <t>ヒリツ</t>
    </rPh>
    <rPh sb="7" eb="8">
      <t>オヨ</t>
    </rPh>
    <rPh sb="9" eb="11">
      <t>ジッシツ</t>
    </rPh>
    <rPh sb="11" eb="14">
      <t>コウサイヒ</t>
    </rPh>
    <rPh sb="14" eb="16">
      <t>ヒリツ</t>
    </rPh>
    <rPh sb="22" eb="24">
      <t>ルイジ</t>
    </rPh>
    <rPh sb="24" eb="26">
      <t>ダンタイ</t>
    </rPh>
    <rPh sb="26" eb="28">
      <t>ヘイキン</t>
    </rPh>
    <rPh sb="28" eb="29">
      <t>チ</t>
    </rPh>
    <rPh sb="30" eb="31">
      <t>オオ</t>
    </rPh>
    <rPh sb="33" eb="35">
      <t>シタマワ</t>
    </rPh>
    <rPh sb="43" eb="45">
      <t>ルイジ</t>
    </rPh>
    <rPh sb="45" eb="47">
      <t>ダンタイ</t>
    </rPh>
    <rPh sb="47" eb="49">
      <t>ヘイキン</t>
    </rPh>
    <rPh sb="49" eb="50">
      <t>チ</t>
    </rPh>
    <rPh sb="51" eb="53">
      <t>ケイネン</t>
    </rPh>
    <rPh sb="53" eb="55">
      <t>ヘンカ</t>
    </rPh>
    <rPh sb="56" eb="58">
      <t>ドウヨウ</t>
    </rPh>
    <rPh sb="59" eb="61">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</si>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</sst>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500C-4BBC-A6AC-7113FF88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42531</c:v>
                </c:pt>
                <c:pt idx="1">
                  <c:v>33612</c:v>
                </c:pt>
                <c:pt idx="2">
                  <c:v>24118</c:v>
                </c:pt>
                <c:pt idx="3">
                  <c:v>26829</c:v>
                </c:pt>
                <c:pt idx="4">
                  <c:v>31697</c:v>
                </c:pt>
              </c:numCache>
            </c:numRef>
          </c:val>
          <c:smooth val="0"/>
          <c:extLst>
            <c:ext xmlns:c16="http://schemas.microsoft.com/office/drawing/2014/chart" uri="{C3380CC4-5D6E-409C-BE32-E72D297353CC}">
              <c16:uniqueId val="{00000001-500C-4BBC-A6AC-7113FF886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5.07</c:v>
                </c:pt>
                <c:pt idx="2">
                  <c:v>4.47</c:v>
                </c:pt>
                <c:pt idx="3">
                  <c:v>4.66</c:v>
                </c:pt>
                <c:pt idx="4">
                  <c:v>4.79</c:v>
                </c:pt>
              </c:numCache>
            </c:numRef>
          </c:val>
          <c:extLst>
            <c:ext xmlns:c16="http://schemas.microsoft.com/office/drawing/2014/chart" uri="{C3380CC4-5D6E-409C-BE32-E72D297353CC}">
              <c16:uniqueId val="{00000000-64F1-4141-B163-11432E6C33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8.82</c:v>
                </c:pt>
                <c:pt idx="1">
                  <c:v>7.86</c:v>
                </c:pt>
                <c:pt idx="2">
                  <c:v>4.9000000000000004</c:v>
                </c:pt>
                <c:pt idx="3">
                  <c:v>3.7</c:v>
                </c:pt>
                <c:pt idx="4">
                  <c:v>4.3099999999999996</c:v>
                </c:pt>
              </c:numCache>
            </c:numRef>
          </c:val>
          <c:extLst>
            <c:ext xmlns:c16="http://schemas.microsoft.com/office/drawing/2014/chart" uri="{C3380CC4-5D6E-409C-BE32-E72D297353CC}">
              <c16:uniqueId val="{00000001-64F1-4141-B163-11432E6C33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-3.69</c:v>
                </c:pt>
                <c:pt idx="1">
                  <c:v>-3.34</c:v>
                </c:pt>
                <c:pt idx="2">
                  <c:v>-6.38</c:v>
                </c:pt>
                <c:pt idx="3">
                  <c:v>-1.89</c:v>
                </c:pt>
                <c:pt idx="4">
                  <c:v>-1.57</c:v>
                </c:pt>
              </c:numCache>
            </c:numRef>
          </c:val>
          <c:smooth val="0"/>
          <c:extLst>
            <c:ext xmlns:c16="http://schemas.microsoft.com/office/drawing/2014/chart" uri="{C3380CC4-5D6E-409C-BE32-E72D297353CC}">
              <c16:uniqueId val="{00000002-64F1-4141-B163-11432E6C33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FDF2-4FEC-BB55-5AD1D828EE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F2-4FEC-BB55-5AD1D828EE94}"/>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0.01</c:v>
                </c:pt>
                <c:pt idx="8">
                  <c:v>#N/A</c:v>
                </c:pt>
                <c:pt idx="9">
                  <c:v>0.03</c:v>
                </c:pt>
              </c:numCache>
            </c:numRef>
          </c:val>
          <c:extLst>
            <c:ext xmlns:c16="http://schemas.microsoft.com/office/drawing/2014/chart" uri="{C3380CC4-5D6E-409C-BE32-E72D297353CC}">
              <c16:uniqueId val="{00000002-FDF2-4FEC-BB55-5AD1D828EE94}"/>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0.13</c:v>
                </c:pt>
                <c:pt idx="4">
                  <c:v>#N/A</c:v>
                </c:pt>
                <c:pt idx="5">
                  <c:v>0.12</c:v>
                </c:pt>
                <c:pt idx="6">
                  <c:v>#N/A</c:v>
                </c:pt>
                <c:pt idx="7">
                  <c:v>0.06</c:v>
                </c:pt>
                <c:pt idx="8">
                  <c:v>#N/A</c:v>
                </c:pt>
                <c:pt idx="9">
                  <c:v>0.04</c:v>
                </c:pt>
              </c:numCache>
            </c:numRef>
          </c:val>
          <c:extLst>
            <c:ext xmlns:c16="http://schemas.microsoft.com/office/drawing/2014/chart" uri="{C3380CC4-5D6E-409C-BE32-E72D297353CC}">
              <c16:uniqueId val="{00000003-FDF2-4FEC-BB55-5AD1D828EE9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0.09</c:v>
                </c:pt>
                <c:pt idx="4">
                  <c:v>#N/A</c:v>
                </c:pt>
                <c:pt idx="5">
                  <c:v>0.31</c:v>
                </c:pt>
                <c:pt idx="6">
                  <c:v>#N/A</c:v>
                </c:pt>
                <c:pt idx="7">
                  <c:v>0.2</c:v>
                </c:pt>
                <c:pt idx="8">
                  <c:v>#N/A</c:v>
                </c:pt>
                <c:pt idx="9">
                  <c:v>0.11</c:v>
                </c:pt>
              </c:numCache>
            </c:numRef>
          </c:val>
          <c:extLst>
            <c:ext xmlns:c16="http://schemas.microsoft.com/office/drawing/2014/chart" uri="{C3380CC4-5D6E-409C-BE32-E72D297353CC}">
              <c16:uniqueId val="{00000004-FDF2-4FEC-BB55-5AD1D828EE9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0.41</c:v>
                </c:pt>
                <c:pt idx="4">
                  <c:v>#N/A</c:v>
                </c:pt>
                <c:pt idx="5">
                  <c:v>0.68</c:v>
                </c:pt>
                <c:pt idx="6">
                  <c:v>#N/A</c:v>
                </c:pt>
                <c:pt idx="7">
                  <c:v>0.38</c:v>
                </c:pt>
                <c:pt idx="8">
                  <c:v>#N/A</c:v>
                </c:pt>
                <c:pt idx="9">
                  <c:v>0.63</c:v>
                </c:pt>
              </c:numCache>
            </c:numRef>
          </c:val>
          <c:extLst>
            <c:ext xmlns:c16="http://schemas.microsoft.com/office/drawing/2014/chart" uri="{C3380CC4-5D6E-409C-BE32-E72D297353CC}">
              <c16:uniqueId val="{00000005-FDF2-4FEC-BB55-5AD1D828EE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0.21</c:v>
                </c:pt>
                <c:pt idx="4">
                  <c:v>#N/A</c:v>
                </c:pt>
                <c:pt idx="5">
                  <c:v>0.72</c:v>
                </c:pt>
                <c:pt idx="6">
                  <c:v>#N/A</c:v>
                </c:pt>
                <c:pt idx="7">
                  <c:v>0.68</c:v>
                </c:pt>
                <c:pt idx="8">
                  <c:v>#N/A</c:v>
                </c:pt>
                <c:pt idx="9">
                  <c:v>1.58</c:v>
                </c:pt>
              </c:numCache>
            </c:numRef>
          </c:val>
          <c:extLst>
            <c:ext xmlns:c16="http://schemas.microsoft.com/office/drawing/2014/chart" uri="{C3380CC4-5D6E-409C-BE32-E72D297353CC}">
              <c16:uniqueId val="{00000006-FDF2-4FEC-BB55-5AD1D828EE94}"/>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1.06</c:v>
                </c:pt>
                <c:pt idx="4">
                  <c:v>#N/A</c:v>
                </c:pt>
                <c:pt idx="5">
                  <c:v>1.44</c:v>
                </c:pt>
                <c:pt idx="6">
                  <c:v>#N/A</c:v>
                </c:pt>
                <c:pt idx="7">
                  <c:v>2.1</c:v>
                </c:pt>
                <c:pt idx="8">
                  <c:v>#N/A</c:v>
                </c:pt>
                <c:pt idx="9">
                  <c:v>1.94</c:v>
                </c:pt>
              </c:numCache>
            </c:numRef>
          </c:val>
          <c:extLst>
            <c:ext xmlns:c16="http://schemas.microsoft.com/office/drawing/2014/chart" uri="{C3380CC4-5D6E-409C-BE32-E72D297353CC}">
              <c16:uniqueId val="{00000007-FDF2-4FEC-BB55-5AD1D828EE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4.92</c:v>
                </c:pt>
                <c:pt idx="2">
                  <c:v>#N/A</c:v>
                </c:pt>
                <c:pt idx="3">
                  <c:v>5.0599999999999996</c:v>
                </c:pt>
                <c:pt idx="4">
                  <c:v>#N/A</c:v>
                </c:pt>
                <c:pt idx="5">
                  <c:v>4.51</c:v>
                </c:pt>
                <c:pt idx="6">
                  <c:v>#N/A</c:v>
                </c:pt>
                <c:pt idx="7">
                  <c:v>4.76</c:v>
                </c:pt>
                <c:pt idx="8">
                  <c:v>#N/A</c:v>
                </c:pt>
                <c:pt idx="9">
                  <c:v>4.91</c:v>
                </c:pt>
              </c:numCache>
            </c:numRef>
          </c:val>
          <c:extLst>
            <c:ext xmlns:c16="http://schemas.microsoft.com/office/drawing/2014/chart" uri="{C3380CC4-5D6E-409C-BE32-E72D297353CC}">
              <c16:uniqueId val="{00000008-FDF2-4FEC-BB55-5AD1D828EE94}"/>
            </c:ext>
          </c:extLst>
        </c:ser>
        <c:ser>
          <c:idx val="9"/>
          <c:order val="9"/>
          <c:tx>
            <c:strRef>
              <c:f>データシート!$A$36</c:f>
              <c:strCache>
                <c:ptCount val="1"/>
                <c:pt idx="0">
                  <c:v>母子父子寡婦福祉資金貸付事業特別会計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FDF2-4FEC-BB55-5AD1D828EE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24960</c:v>
                </c:pt>
                <c:pt idx="5">
                  <c:v>24935</c:v>
                </c:pt>
                <c:pt idx="8">
                  <c:v>25834</c:v>
                </c:pt>
                <c:pt idx="11">
                  <c:v>26060</c:v>
                </c:pt>
                <c:pt idx="14">
                  <c:v>26735</c:v>
                </c:pt>
              </c:numCache>
            </c:numRef>
          </c:val>
          <c:extLst>
            <c:ext xmlns:c16="http://schemas.microsoft.com/office/drawing/2014/chart" uri="{C3380CC4-5D6E-409C-BE32-E72D297353CC}">
              <c16:uniqueId val="{00000000-AC19-4A96-80C9-CFC841D7E8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19-4A96-80C9-CFC841D7E8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1472</c:v>
                </c:pt>
                <c:pt idx="3">
                  <c:v>1366</c:v>
                </c:pt>
                <c:pt idx="6">
                  <c:v>979</c:v>
                </c:pt>
                <c:pt idx="9">
                  <c:v>977</c:v>
                </c:pt>
                <c:pt idx="12">
                  <c:v>974</c:v>
                </c:pt>
              </c:numCache>
            </c:numRef>
          </c:val>
          <c:extLst>
            <c:ext xmlns:c16="http://schemas.microsoft.com/office/drawing/2014/chart" uri="{C3380CC4-5D6E-409C-BE32-E72D297353CC}">
              <c16:uniqueId val="{00000002-AC19-4A96-80C9-CFC841D7E8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19-4A96-80C9-CFC841D7E8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4178</c:v>
                </c:pt>
                <c:pt idx="3">
                  <c:v>4329</c:v>
                </c:pt>
                <c:pt idx="6">
                  <c:v>4571</c:v>
                </c:pt>
                <c:pt idx="9">
                  <c:v>4451</c:v>
                </c:pt>
                <c:pt idx="12">
                  <c:v>4405</c:v>
                </c:pt>
              </c:numCache>
            </c:numRef>
          </c:val>
          <c:extLst>
            <c:ext xmlns:c16="http://schemas.microsoft.com/office/drawing/2014/chart" uri="{C3380CC4-5D6E-409C-BE32-E72D297353CC}">
              <c16:uniqueId val="{00000004-AC19-4A96-80C9-CFC841D7E8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1500</c:v>
                </c:pt>
                <c:pt idx="3">
                  <c:v>1833</c:v>
                </c:pt>
                <c:pt idx="6">
                  <c:v>2160</c:v>
                </c:pt>
                <c:pt idx="9">
                  <c:v>2460</c:v>
                </c:pt>
                <c:pt idx="12">
                  <c:v>2760</c:v>
                </c:pt>
              </c:numCache>
            </c:numRef>
          </c:val>
          <c:extLst>
            <c:ext xmlns:c16="http://schemas.microsoft.com/office/drawing/2014/chart" uri="{C3380CC4-5D6E-409C-BE32-E72D297353CC}">
              <c16:uniqueId val="{00000005-AC19-4A96-80C9-CFC841D7E8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19-4A96-80C9-CFC841D7E8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21210</c:v>
                </c:pt>
                <c:pt idx="3">
                  <c:v>21100</c:v>
                </c:pt>
                <c:pt idx="6">
                  <c:v>21827</c:v>
                </c:pt>
                <c:pt idx="9">
                  <c:v>22371</c:v>
                </c:pt>
                <c:pt idx="12">
                  <c:v>22381</c:v>
                </c:pt>
              </c:numCache>
            </c:numRef>
          </c:val>
          <c:extLst>
            <c:ext xmlns:c16="http://schemas.microsoft.com/office/drawing/2014/chart" uri="{C3380CC4-5D6E-409C-BE32-E72D297353CC}">
              <c16:uniqueId val="{00000007-AC19-4A96-80C9-CFC841D7E8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3400</c:v>
                </c:pt>
                <c:pt idx="2">
                  <c:v>#N/A</c:v>
                </c:pt>
                <c:pt idx="3">
                  <c:v>#N/A</c:v>
                </c:pt>
                <c:pt idx="4">
                  <c:v>3693</c:v>
                </c:pt>
                <c:pt idx="5">
                  <c:v>#N/A</c:v>
                </c:pt>
                <c:pt idx="6">
                  <c:v>#N/A</c:v>
                </c:pt>
                <c:pt idx="7">
                  <c:v>3703</c:v>
                </c:pt>
                <c:pt idx="8">
                  <c:v>#N/A</c:v>
                </c:pt>
                <c:pt idx="9">
                  <c:v>#N/A</c:v>
                </c:pt>
                <c:pt idx="10">
                  <c:v>4199</c:v>
                </c:pt>
                <c:pt idx="11">
                  <c:v>#N/A</c:v>
                </c:pt>
                <c:pt idx="12">
                  <c:v>#N/A</c:v>
                </c:pt>
                <c:pt idx="13">
                  <c:v>3785</c:v>
                </c:pt>
                <c:pt idx="14">
                  <c:v>#N/A</c:v>
                </c:pt>
              </c:numCache>
            </c:numRef>
          </c:val>
          <c:smooth val="0"/>
          <c:extLst>
            <c:ext xmlns:c16="http://schemas.microsoft.com/office/drawing/2014/chart" uri="{C3380CC4-5D6E-409C-BE32-E72D297353CC}">
              <c16:uniqueId val="{00000008-AC19-4A96-80C9-CFC841D7E8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219547</c:v>
                </c:pt>
                <c:pt idx="5">
                  <c:v>221372</c:v>
                </c:pt>
                <c:pt idx="8">
                  <c:v>222324</c:v>
                </c:pt>
                <c:pt idx="11">
                  <c:v>227998</c:v>
                </c:pt>
                <c:pt idx="14">
                  <c:v>236793</c:v>
                </c:pt>
              </c:numCache>
            </c:numRef>
          </c:val>
          <c:extLst>
            <c:ext xmlns:c16="http://schemas.microsoft.com/office/drawing/2014/chart" uri="{C3380CC4-5D6E-409C-BE32-E72D297353CC}">
              <c16:uniqueId val="{00000000-B2A2-4F0F-8242-33B70F2094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87667</c:v>
                </c:pt>
                <c:pt idx="5">
                  <c:v>82545</c:v>
                </c:pt>
                <c:pt idx="8">
                  <c:v>78352</c:v>
                </c:pt>
                <c:pt idx="11">
                  <c:v>73694</c:v>
                </c:pt>
                <c:pt idx="14">
                  <c:v>69938</c:v>
                </c:pt>
              </c:numCache>
            </c:numRef>
          </c:val>
          <c:extLst>
            <c:ext xmlns:c16="http://schemas.microsoft.com/office/drawing/2014/chart" uri="{C3380CC4-5D6E-409C-BE32-E72D297353CC}">
              <c16:uniqueId val="{00000001-B2A2-4F0F-8242-33B70F2094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26076</c:v>
                </c:pt>
                <c:pt idx="5">
                  <c:v>26426</c:v>
                </c:pt>
                <c:pt idx="8">
                  <c:v>25043</c:v>
                </c:pt>
                <c:pt idx="11">
                  <c:v>28669</c:v>
                </c:pt>
                <c:pt idx="14">
                  <c:v>33638</c:v>
                </c:pt>
              </c:numCache>
            </c:numRef>
          </c:val>
          <c:extLst>
            <c:ext xmlns:c16="http://schemas.microsoft.com/office/drawing/2014/chart" uri="{C3380CC4-5D6E-409C-BE32-E72D297353CC}">
              <c16:uniqueId val="{00000002-B2A2-4F0F-8242-33B70F2094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A2-4F0F-8242-33B70F2094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A2-4F0F-8242-33B70F2094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3027</c:v>
                </c:pt>
                <c:pt idx="3">
                  <c:v>2603</c:v>
                </c:pt>
                <c:pt idx="6">
                  <c:v>2612</c:v>
                </c:pt>
                <c:pt idx="9">
                  <c:v>2462</c:v>
                </c:pt>
                <c:pt idx="12">
                  <c:v>2133</c:v>
                </c:pt>
              </c:numCache>
            </c:numRef>
          </c:val>
          <c:extLst>
            <c:ext xmlns:c16="http://schemas.microsoft.com/office/drawing/2014/chart" uri="{C3380CC4-5D6E-409C-BE32-E72D297353CC}">
              <c16:uniqueId val="{00000005-B2A2-4F0F-8242-33B70F2094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35157</c:v>
                </c:pt>
                <c:pt idx="3">
                  <c:v>32428</c:v>
                </c:pt>
                <c:pt idx="6">
                  <c:v>31721</c:v>
                </c:pt>
                <c:pt idx="9">
                  <c:v>46361</c:v>
                </c:pt>
                <c:pt idx="12">
                  <c:v>43419</c:v>
                </c:pt>
              </c:numCache>
            </c:numRef>
          </c:val>
          <c:extLst>
            <c:ext xmlns:c16="http://schemas.microsoft.com/office/drawing/2014/chart" uri="{C3380CC4-5D6E-409C-BE32-E72D297353CC}">
              <c16:uniqueId val="{00000006-B2A2-4F0F-8242-33B70F2094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2A2-4F0F-8242-33B70F2094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45796</c:v>
                </c:pt>
                <c:pt idx="3">
                  <c:v>43155</c:v>
                </c:pt>
                <c:pt idx="6">
                  <c:v>41289</c:v>
                </c:pt>
                <c:pt idx="9">
                  <c:v>40798</c:v>
                </c:pt>
                <c:pt idx="12">
                  <c:v>40312</c:v>
                </c:pt>
              </c:numCache>
            </c:numRef>
          </c:val>
          <c:extLst>
            <c:ext xmlns:c16="http://schemas.microsoft.com/office/drawing/2014/chart" uri="{C3380CC4-5D6E-409C-BE32-E72D297353CC}">
              <c16:uniqueId val="{00000008-B2A2-4F0F-8242-33B70F2094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31542</c:v>
                </c:pt>
                <c:pt idx="3">
                  <c:v>28798</c:v>
                </c:pt>
                <c:pt idx="6">
                  <c:v>26353</c:v>
                </c:pt>
                <c:pt idx="9">
                  <c:v>23816</c:v>
                </c:pt>
                <c:pt idx="12">
                  <c:v>21442</c:v>
                </c:pt>
              </c:numCache>
            </c:numRef>
          </c:val>
          <c:extLst>
            <c:ext xmlns:c16="http://schemas.microsoft.com/office/drawing/2014/chart" uri="{C3380CC4-5D6E-409C-BE32-E72D297353CC}">
              <c16:uniqueId val="{00000009-B2A2-4F0F-8242-33B70F2094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266630</c:v>
                </c:pt>
                <c:pt idx="3">
                  <c:v>270808</c:v>
                </c:pt>
                <c:pt idx="6">
                  <c:v>269193</c:v>
                </c:pt>
                <c:pt idx="9">
                  <c:v>275797</c:v>
                </c:pt>
                <c:pt idx="12">
                  <c:v>283802</c:v>
                </c:pt>
              </c:numCache>
            </c:numRef>
          </c:val>
          <c:extLst>
            <c:ext xmlns:c16="http://schemas.microsoft.com/office/drawing/2014/chart" uri="{C3380CC4-5D6E-409C-BE32-E72D297353CC}">
              <c16:uniqueId val="{0000000A-B2A2-4F0F-8242-33B70F2094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48863</c:v>
                </c:pt>
                <c:pt idx="2">
                  <c:v>#N/A</c:v>
                </c:pt>
                <c:pt idx="3">
                  <c:v>#N/A</c:v>
                </c:pt>
                <c:pt idx="4">
                  <c:v>47450</c:v>
                </c:pt>
                <c:pt idx="5">
                  <c:v>#N/A</c:v>
                </c:pt>
                <c:pt idx="6">
                  <c:v>#N/A</c:v>
                </c:pt>
                <c:pt idx="7">
                  <c:v>45450</c:v>
                </c:pt>
                <c:pt idx="8">
                  <c:v>#N/A</c:v>
                </c:pt>
                <c:pt idx="9">
                  <c:v>#N/A</c:v>
                </c:pt>
                <c:pt idx="10">
                  <c:v>58873</c:v>
                </c:pt>
                <c:pt idx="11">
                  <c:v>#N/A</c:v>
                </c:pt>
                <c:pt idx="12">
                  <c:v>#N/A</c:v>
                </c:pt>
                <c:pt idx="13">
                  <c:v>50740</c:v>
                </c:pt>
                <c:pt idx="14">
                  <c:v>#N/A</c:v>
                </c:pt>
              </c:numCache>
            </c:numRef>
          </c:val>
          <c:smooth val="0"/>
          <c:extLst>
            <c:ext xmlns:c16="http://schemas.microsoft.com/office/drawing/2014/chart" uri="{C3380CC4-5D6E-409C-BE32-E72D297353CC}">
              <c16:uniqueId val="{0000000B-B2A2-4F0F-8242-33B70F2094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6933</c:v>
                </c:pt>
                <c:pt idx="1">
                  <c:v>6238</c:v>
                </c:pt>
                <c:pt idx="2">
                  <c:v>7342</c:v>
                </c:pt>
              </c:numCache>
            </c:numRef>
          </c:val>
          <c:extLst>
            <c:ext xmlns:c16="http://schemas.microsoft.com/office/drawing/2014/chart" uri="{C3380CC4-5D6E-409C-BE32-E72D297353CC}">
              <c16:uniqueId val="{00000000-424B-4B55-8FF7-814DA818FFA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156</c:v>
                </c:pt>
                <c:pt idx="1">
                  <c:v>293</c:v>
                </c:pt>
                <c:pt idx="2">
                  <c:v>334</c:v>
                </c:pt>
              </c:numCache>
            </c:numRef>
          </c:val>
          <c:extLst>
            <c:ext xmlns:c16="http://schemas.microsoft.com/office/drawing/2014/chart" uri="{C3380CC4-5D6E-409C-BE32-E72D297353CC}">
              <c16:uniqueId val="{00000001-424B-4B55-8FF7-814DA818FFA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5214</c:v>
                </c:pt>
                <c:pt idx="1">
                  <c:v>6241</c:v>
                </c:pt>
                <c:pt idx="2">
                  <c:v>7393</c:v>
                </c:pt>
              </c:numCache>
            </c:numRef>
          </c:val>
          <c:extLst>
            <c:ext xmlns:c16="http://schemas.microsoft.com/office/drawing/2014/chart" uri="{C3380CC4-5D6E-409C-BE32-E72D297353CC}">
              <c16:uniqueId val="{00000002-424B-4B55-8FF7-814DA818F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{B893D56D-BED4-436B-B901-6F2604388731}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4C-48D4-972D-577301A96B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{6A4DD990-DA53-4AA1-BDA3-7DC5F2434D11}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4C-48D4-972D-577301A96B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{9A61A808-C177-45D5-88D1-0BF7A0F16E17}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4C-48D4-972D-577301A96B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{CF89CDA7-B6AB-4AEB-84EE-B3B8F8DF92EF}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4C-48D4-972D-577301A96B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{CC222531-80E3-48D2-B336-76D0A15495E8}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4C-48D4-972D-577301A96B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{C3709D87-0704-4C58-98DA-64AED9B8A91F}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4C-48D4-972D-577301A96B8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{26F4F306-08B6-48D7-B865-7A2D918797A2}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4C-48D4-972D-577301A96B8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{CF91C955-9792-4851-98F0-81CD87AA200B}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4C-48D4-972D-577301A96B8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{9B2880C5-74A1-49C9-8CA7-48DC68CBC221}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4C-48D4-972D-577301A96B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61.8</c:v>
                </c:pt>
                <c:pt idx="24">
                  <c:v>63.4</c:v>
                </c:pt>
                <c:pt idx="32">
                  <c:v>64.5</c:v>
                </c:pt>
              </c:numCache>
            </c:numRef>
          </c:xVal>
          <c:yVal>
            <c:numRef>
              <c:f>公会計指標分析・財政指標組合せ分析表!$BP$51:$DC$51</c:f>
              <c:numCache>
                <c:formatCode>#,##0.0;"▲ "#,##0.0</c:formatCode>
                <c:ptCount val="40"/>
                <c:pt idx="8">
                  <c:v>37.9</c:v>
                </c:pt>
                <c:pt idx="16">
                  <c:v>36.5</c:v>
                </c:pt>
                <c:pt idx="24">
                  <c:v>39</c:v>
                </c:pt>
                <c:pt idx="32">
                  <c:v>33.299999999999997</c:v>
                </c:pt>
              </c:numCache>
            </c:numRef>
          </c:yVal>
          <c:smooth val="0"/>
          <c:extLst>
            <c:ext xmlns:c16="http://schemas.microsoft.com/office/drawing/2014/chart" uri="{C3380CC4-5D6E-409C-BE32-E72D297353CC}">
              <c16:uniqueId val="{00000009-F14C-48D4-972D-577301A96B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{262A8B4F-AC1B-4181-A238-1A2014D36EF9}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4C-48D4-972D-577301A96B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{D05B33D0-5570-4F34-BC6C-6A5432293AC1}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4C-48D4-972D-577301A96B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{74A98B1B-DBB5-4B6C-B3B2-2D26A1F1FF0C}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4C-48D4-972D-577301A96B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{B664AB25-35E8-4DE3-94F6-B08DCA6C8979}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4C-48D4-972D-577301A96B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{C67C8F9B-B607-4FF5-8D9F-F103805BDF62}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4C-48D4-972D-577301A96B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{B203D0B2-4E0A-46D0-AC5D-36E9415D1E57}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4C-48D4-972D-577301A96B8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{041C1C32-F6D9-43E6-97AF-FC75190F3691}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4C-48D4-972D-577301A96B8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{AD0CF881-B227-4C68-813D-0BB052323180}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4C-48D4-972D-577301A96B8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{29841760-D4CD-4988-BE5B-85DB2F275714}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4C-48D4-972D-577301A96B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F14C-48D4-972D-577301A96B81}"/>
            </c:ext>
          </c:extLst>
        </c:ser>
        <c:dLbls>
          <c:showLegendKey val="0"/>
          <c:showVal val="1"/>
          <c:showCatName val="0"/>
          <c:showSerName val="0"/>
          <c:showPercent val="0"/>
          <c:showBubbleSize val="0"/>
        </c:dLbls>
        <c:axId val="46179840"/>
        <c:axId val="46181760"/>
      </c:scatterChart>
      <c:valAx>
        <c:axId val="46179840"/>
        <c:scaling>
          <c:orientation val="minMax"/>
          <c:max val="65"/>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883948345417654E-2"/>
                  <c:y val="-7.433726942880608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{827EAF8E-F7BA-4442-B64D-AD4108882755}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3FD-488E-A1E9-85B74638E7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{B9C56DD9-7E5A-49FD-AD8A-1D1369C0055B}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FD-488E-A1E9-85B74638E7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{44F0F417-B2BE-49F7-863E-8D9E9322E94D}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FD-488E-A1E9-85B74638E7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{777994B7-FB23-441E-A13E-D89F66450E3C}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FD-488E-A1E9-85B74638E7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{6F1A24F3-5E95-49B6-ADC4-B65EB1279562}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FD-488E-A1E9-85B74638E718}"/>
                </c:ext>
              </c:extLst>
            </c:dLbl>
            <c:dLbl>
              <c:idx val="8"/>
              <c:layout>
                <c:manualLayout>
                  <c:x val="-3.6512034892803649E-2"/>
                  <c:y val="-2.275521659941352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{6A8811D6-3989-4142-A9C7-D215917DE918}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3FD-488E-A1E9-85B74638E718}"/>
                </c:ext>
              </c:extLst>
            </c:dLbl>
            <c:dLbl>
              <c:idx val="16"/>
              <c:layout>
                <c:manualLayout>
                  <c:x val="-3.1697991619110633E-2"/>
                  <c:y val="-0.10680611847193006"/>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{D1892D3B-970A-4A8E-AABD-A9DD4D11DEE3}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3FD-488E-A1E9-85B74638E718}"/>
                </c:ext>
              </c:extLst>
            </c:dLbl>
            <c:dLbl>
              <c:idx val="24"/>
              <c:layout>
                <c:manualLayout>
                  <c:x val="-3.1697991619110633E-2"/>
                  <c:y val="-5.566501838815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{844647E8-5AA1-4ACA-9924-8BDC6F68FE0F}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3FD-488E-A1E9-85B74638E718}"/>
                </c:ext>
              </c:extLst>
            </c:dLbl>
            <c:dLbl>
              <c:idx val="32"/>
              <c:layout>
                <c:manualLayout>
                  <c:x val="-3.1697991619110633E-2"/>
                  <c:y val="-5.251927006309298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{39B1BE98-FCB6-422B-9AE5-7AF7A6CB7DE0}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3FD-488E-A1E9-85B74638E7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3.2</c:v>
                </c:pt>
                <c:pt idx="16">
                  <c:v>2.9</c:v>
                </c:pt>
                <c:pt idx="24">
                  <c:v>2.9</c:v>
                </c:pt>
                <c:pt idx="32">
                  <c:v>2.7</c:v>
                </c:pt>
              </c:numCache>
            </c:numRef>
          </c:xVal>
          <c:yVal>
            <c:numRef>
              <c:f>公会計指標分析・財政指標組合せ分析表!$BP$73:$DC$73</c:f>
              <c:numCache>
                <c:formatCode>#,##0.0;"▲ "#,##0.0</c:formatCode>
                <c:ptCount val="40"/>
                <c:pt idx="0">
                  <c:v>40.200000000000003</c:v>
                </c:pt>
                <c:pt idx="8">
                  <c:v>37.9</c:v>
                </c:pt>
                <c:pt idx="16">
                  <c:v>36.5</c:v>
                </c:pt>
                <c:pt idx="24">
                  <c:v>39</c:v>
                </c:pt>
                <c:pt idx="32">
                  <c:v>33.299999999999997</c:v>
                </c:pt>
              </c:numCache>
            </c:numRef>
          </c:yVal>
          <c:smooth val="0"/>
          <c:extLst>
            <c:ext xmlns:c16="http://schemas.microsoft.com/office/drawing/2014/chart" uri="{C3380CC4-5D6E-409C-BE32-E72D297353CC}">
              <c16:uniqueId val="{00000009-C3FD-488E-A1E9-85B74638E7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{F0D92BD0-A8F2-4B7A-BA3E-D33FE675AE3A}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3FD-488E-A1E9-85B74638E7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{74C91053-BC25-46DC-B30C-EDB17065E911}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FD-488E-A1E9-85B74638E7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{F1BC5FD3-0541-4BEA-8519-BD4E5168B9FA}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FD-488E-A1E9-85B74638E7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{281D1A2D-4CB7-4773-9E08-F0F665C88958}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FD-488E-A1E9-85B74638E7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{0F971FC9-C923-4CDE-B659-2231E255DBA1}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FD-488E-A1E9-85B74638E71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{6E489E1B-0B16-42CD-8DFD-25088CDAEABB}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3FD-488E-A1E9-85B74638E71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{3EF53ABC-EEA7-45C0-80CD-31C5B312AAE2}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3FD-488E-A1E9-85B74638E71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{FDA52C2D-D270-4CD5-9720-AEC0DBC3990C}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3FD-488E-A1E9-85B74638E71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{944F4CC0-EF86-42BD-A516-E66E71A6A2E7}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3FD-488E-A1E9-85B74638E7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C3FD-488E-A1E9-85B74638E718}"/>
            </c:ext>
          </c:extLst>
        </c:ser>
        <c:dLbls>
          <c:showLegendKey val="0"/>
          <c:showVal val="1"/>
          <c:showCatName val="0"/>
          <c:showSerName val="0"/>
          <c:showPercent val="0"/>
          <c:showBubbleSize val="0"/>
        </c:dLbls>
        <c:axId val="84219776"/>
        <c:axId val="84234240"/>
      </c:scatterChart>
      <c:valAx>
        <c:axId val="84219776"/>
        <c:scaling>
          <c:orientation val="minMax"/>
          <c:max val="12"/>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元利償還金等については、臨時財政対策債などの発行に伴う元利償還金の増加や、全国型市場公募債の発行による満期一括償還地方債に係る年度割相当額の増加により、前年度と比べると増加している。</a:t>
          </a:r>
        </a:p>
        <a:p>
          <a:r>
            <a:rPr kumimoji="1" lang="ja-JP" altLang="en-US" sz="1400">
              <a:latin typeface="ＭＳ ゴシック" pitchFamily="49" charset="-128"/>
              <a:ea typeface="ＭＳ ゴシック" pitchFamily="49" charset="-128"/>
            </a:rPr>
            <a:t>　また、算入公債費等については、基準財政需要額に算入される元利償還金が増加した。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満期一括償還方式の地方債については、毎年度発行額の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住民参加型は</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を積み立てている。なお、積立不足額は生じていない。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将来負担額については、一般会計における地方債の現在高が増加したことにより、前年度と比べると増加となっている。</a:t>
          </a:r>
        </a:p>
        <a:p>
          <a:r>
            <a:rPr kumimoji="1" lang="ja-JP" altLang="en-US" sz="1400">
              <a:latin typeface="ＭＳ ゴシック" pitchFamily="49" charset="-128"/>
              <a:ea typeface="ＭＳ ゴシック" pitchFamily="49" charset="-128"/>
            </a:rPr>
            <a:t>　また、充当可能財源等については、基金残高が増加したことや、地方債現在高のうち地方交付税措置のある事業債に係る残高の比率が増加したことにより、前年度と比べると増加した。</a:t>
          </a:r>
        </a:p>
        <a:p>
          <a:r>
            <a:rPr kumimoji="1" lang="ja-JP" altLang="en-US" sz="1400">
              <a:latin typeface="ＭＳ ゴシック" pitchFamily="49" charset="-128"/>
              <a:ea typeface="ＭＳ ゴシック" pitchFamily="49" charset="-128"/>
            </a:rPr>
            <a:t>　今後についても、市債の発行に当たっては、地方交付税措置のある有利な起債を活用するなど、持続可能な財政運営に努める。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年度の財政調整基金の残高は、市税等の歳入が見込みを上回り取崩額を減額したため、前年度と比べると約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その他特定目的基金においては、老朽化する公共施設の長寿命化事業等を着実に推進する必要があることから、その財源を確保するため、「公共施設保全等基金」や「学校施設整備基金」への積立を行ったことなどから、残高は前年度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年度にかけて基金全体で約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億円増加しているが、これは上記の理由から、平成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年度基金残高が前年度と比べて約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基金については、それぞれの設置目的に従い積立・取崩し等を行っているが、現在、それぞれの積立の考え方などについても整理・研究を進めている。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を確保するため、「公共施設保全等基金」や「学校施設整備基金」の残高が増加する見込みで、現在、「公共施設の保全・利活用基本指針」に基づき、施設等の長寿命化計画の策定に向けた取組を進めているところであるが、積立の考え方などについても整理・研究を進めているところ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基金残高の多い主な基金の使途は、次のとおりである。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○産業集積促進基金：産業集積の促進を図る事業の財源とするために設置された基金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公共施設保全等基金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公共施設の長寿命化事業等を今後も着実に推進する必要があることから、決算剰余金見込額の一部を原資に積立を行ったため残高が増加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産業集積促進基金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企業に支払う奨励金の財源とするため、平成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年度補正予算において積立を行ったとともに、令和元年度当初予算で５億円の取崩しを見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込むこととしたため、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年度末残高としては一時的に増加した。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年度末残高増減額：＋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学校施設の長寿命化事業等を今後も着実に推進する必要があることから、決算剰余金見込額の一部を原資に積立を行ったため残高が増加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を確保するため、「公共施設保全等基金」や「学校施設整備基金」の残高が増加する見込みである。現在、「公共施設の保全・利活用基本指針」に基づき、施設等の長寿命化計画の策定を進めているところであるが、積立の考え方などについても整理・研究を進めているとこ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億円の積立を行ったのに対し、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億円の取崩しを行ったことから、年度末残高は前年度末と比べると約７億円の減少の約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億円の積立に対し、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令和元年度は、前年度決算剰余金等約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億円を積み立てることに対し、約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億円の取崩しを見込んでいることから、年度末残高は前年度末に比べて減少するものと見込んでいる。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中長期的に安定した財政運営を行う観点から、一定程度の残高は確保していく必要があるものと考えているが、現時点で具体的な積立目標額等はないことから、積立の考え方などについて整理・研究を進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運用益等による積立により、令和元年度末残高も増加するものと見込んでいる。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なお、この残高には含まれていない満期一括償還に係る積立は、全国型市場公募債（平成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ずつ、発行の翌年度より積立を行っており、満期一括償還に備えた減債基金の積立不足は生じていない。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有形固定資産減価償却率は、類似団体平均値を上回っており、その差は緩やかに拡大傾向にある。</a:t>
          </a:r>
          <a:r>
            <a:rPr kumimoji="1" lang="en-US" altLang="ja-JP" sz="1100" baseline="0">
              <a:latin typeface="ＭＳ Ｐゴシック" panose="020B0600070205080204" pitchFamily="50" charset="-128"/>
              <a:ea typeface="ＭＳ Ｐゴシック" panose="020B0600070205080204" pitchFamily="50" charset="-128"/>
            </a:rPr>
            <a:t/>
          </a:r>
          <a:br>
            <a:rPr kumimoji="1" lang="en-US" altLang="ja-JP" sz="1100" baseline="0">
              <a:latin typeface="ＭＳ Ｐゴシック" panose="020B0600070205080204" pitchFamily="50" charset="-128"/>
              <a:ea typeface="ＭＳ Ｐゴシック" panose="020B0600070205080204" pitchFamily="50" charset="-128"/>
            </a:rPr>
          </a:br>
          <a:r>
            <a:rPr kumimoji="1" lang="ja-JP" altLang="en-US" sz="1100" baseline="0">
              <a:latin typeface="ＭＳ Ｐゴシック" panose="020B0600070205080204" pitchFamily="50" charset="-128"/>
              <a:ea typeface="ＭＳ Ｐゴシック" panose="020B0600070205080204" pitchFamily="50" charset="-128"/>
            </a:rPr>
            <a:t>　本市では、平成２６年度に策定した公共施設等総合管理計画において、公共施設等の延べ床面積を２０％削減するという目標を掲げ、老朽化した施設の集約化・複合化や除却を進めているところではあるが、昭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年代から</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年代前半における、全国でもまれに見る人口急増に伴い整備した</a:t>
          </a:r>
          <a:r>
            <a:rPr kumimoji="1" lang="ja-JP" altLang="en-US" sz="1100">
              <a:latin typeface="ＭＳ Ｐゴシック" panose="020B0600070205080204" pitchFamily="50" charset="-128"/>
              <a:ea typeface="ＭＳ Ｐゴシック" panose="020B0600070205080204" pitchFamily="50" charset="-128"/>
            </a:rPr>
            <a:t>学校施設等の老朽化により、類似団体平均値を上回っている。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1" name="楕円 80"/>
        <xdr:cNvSpPr/>
      </xdr:nvSpPr>
      <xdr:spPr>
        <a:xfrm>
          <a:off x="4251325" y="55049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124024</xdr:rowOff>
    </xdr:from>
    <xdr:ext cx="405111" cy="259045"/>
    <xdr:sp macro="" textlink="">
      <xdr:nvSpPr>
        <xdr:cNvPr id="82" name="有形固定資産減価償却率該当値テキスト"/>
        <xdr:cNvSpPr txBox="1"/>
      </xdr:nvSpPr>
      <xdr:spPr>
        <a:xfrm>
          <a:off x="4352925" y="536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42787</xdr:rowOff>
    </xdr:from>
    <xdr:to>
      <xdr:col>19</xdr:col>
      <xdr:colOff>187325</xdr:colOff>
      <xdr:row>29</xdr:row>
      <xdr:rowOff>144387</xdr:rowOff>
    </xdr:to>
    <xdr:sp macro="" textlink="">
      <xdr:nvSpPr>
        <xdr:cNvPr id="83" name="楕円 82"/>
        <xdr:cNvSpPr/>
      </xdr:nvSpPr>
      <xdr:spPr>
        <a:xfrm>
          <a:off x="3616325" y="5611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93587</xdr:rowOff>
    </xdr:to>
    <xdr:cxnSp macro="">
      <xdr:nvCxnSpPr>
        <xdr:cNvPr id="84" name="直線コネクタ 83"/>
        <xdr:cNvCxnSpPr/>
      </xdr:nvCxnSpPr>
      <xdr:spPr>
        <a:xfrm flipV="1">
          <a:off x="3667125" y="5555797"/>
          <a:ext cx="635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5" name="楕円 84"/>
        <xdr:cNvSpPr/>
      </xdr:nvSpPr>
      <xdr:spPr>
        <a:xfrm>
          <a:off x="2930525" y="57698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93587</xdr:rowOff>
    </xdr:from>
    <xdr:to>
      <xdr:col>19</xdr:col>
      <xdr:colOff>136525</xdr:colOff>
      <xdr:row>30</xdr:row>
      <xdr:rowOff>86632</xdr:rowOff>
    </xdr:to>
    <xdr:cxnSp macro="">
      <xdr:nvCxnSpPr>
        <xdr:cNvPr id="86" name="直線コネクタ 85"/>
        <xdr:cNvCxnSpPr/>
      </xdr:nvCxnSpPr>
      <xdr:spPr>
        <a:xfrm flipV="1">
          <a:off x="2981325" y="5662537"/>
          <a:ext cx="685800" cy="1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59720</xdr:rowOff>
    </xdr:from>
    <xdr:to>
      <xdr:col>11</xdr:col>
      <xdr:colOff>187325</xdr:colOff>
      <xdr:row>31</xdr:row>
      <xdr:rowOff>161320</xdr:rowOff>
    </xdr:to>
    <xdr:sp macro="" textlink="">
      <xdr:nvSpPr>
        <xdr:cNvPr id="87" name="楕円 86"/>
        <xdr:cNvSpPr/>
      </xdr:nvSpPr>
      <xdr:spPr>
        <a:xfrm>
          <a:off x="2244725" y="5958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86632</xdr:rowOff>
    </xdr:from>
    <xdr:to>
      <xdr:col>15</xdr:col>
      <xdr:colOff>136525</xdr:colOff>
      <xdr:row>31</xdr:row>
      <xdr:rowOff>110520</xdr:rowOff>
    </xdr:to>
    <xdr:cxnSp macro="">
      <xdr:nvCxnSpPr>
        <xdr:cNvPr id="88" name="直線コネクタ 87"/>
        <xdr:cNvCxnSpPr/>
      </xdr:nvCxnSpPr>
      <xdr:spPr>
        <a:xfrm flipV="1">
          <a:off x="2295525" y="5820682"/>
          <a:ext cx="685800" cy="1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160914</xdr:rowOff>
    </xdr:from>
    <xdr:ext cx="405111" cy="259045"/>
    <xdr:sp macro="" textlink="">
      <xdr:nvSpPr>
        <xdr:cNvPr id="92" name="n_1mainValue有形固定資産減価償却率"/>
        <xdr:cNvSpPr txBox="1"/>
      </xdr:nvSpPr>
      <xdr:spPr>
        <a:xfrm>
          <a:off x="3470919" y="539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93" name="n_2mainValue有形固定資産減価償却率"/>
        <xdr:cNvSpPr txBox="1"/>
      </xdr:nvSpPr>
      <xdr:spPr>
        <a:xfrm>
          <a:off x="2797819" y="555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6397</xdr:rowOff>
    </xdr:from>
    <xdr:ext cx="405111" cy="259045"/>
    <xdr:sp macro="" textlink="">
      <xdr:nvSpPr>
        <xdr:cNvPr id="94" name="n_3mainValue有形固定資産減価償却率"/>
        <xdr:cNvSpPr txBox="1"/>
      </xdr:nvSpPr>
      <xdr:spPr>
        <a:xfrm>
          <a:off x="2112019" y="574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債務償還比率は類似団体平均を下回っており、類似団体平均値と同様に平成３０年度は前年度から低下した。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平成３０年度の債務償還費率は、地方交付税措置のある事業債に係る残高の比率が増加したことなどにより、前年度と比べ減となっている。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47692</xdr:rowOff>
    </xdr:from>
    <xdr:to>
      <xdr:col>76</xdr:col>
      <xdr:colOff>73025</xdr:colOff>
      <xdr:row>31</xdr:row>
      <xdr:rowOff>149292</xdr:rowOff>
    </xdr:to>
    <xdr:sp macro="" textlink="">
      <xdr:nvSpPr>
        <xdr:cNvPr id="139" name="楕円 138"/>
        <xdr:cNvSpPr/>
      </xdr:nvSpPr>
      <xdr:spPr>
        <a:xfrm>
          <a:off x="13293725" y="5946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26119</xdr:rowOff>
    </xdr:from>
    <xdr:ext cx="469744" cy="259045"/>
    <xdr:sp macro="" textlink="">
      <xdr:nvSpPr>
        <xdr:cNvPr id="140" name="債務償還比率該当値テキスト"/>
        <xdr:cNvSpPr txBox="1"/>
      </xdr:nvSpPr>
      <xdr:spPr>
        <a:xfrm>
          <a:off x="13376275" y="59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27027</xdr:rowOff>
    </xdr:from>
    <xdr:to>
      <xdr:col>72</xdr:col>
      <xdr:colOff>123825</xdr:colOff>
      <xdr:row>31</xdr:row>
      <xdr:rowOff>128627</xdr:rowOff>
    </xdr:to>
    <xdr:sp macro="" textlink="">
      <xdr:nvSpPr>
        <xdr:cNvPr id="141" name="楕円 140"/>
        <xdr:cNvSpPr/>
      </xdr:nvSpPr>
      <xdr:spPr>
        <a:xfrm>
          <a:off x="12639675" y="592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77827</xdr:rowOff>
    </xdr:from>
    <xdr:to>
      <xdr:col>76</xdr:col>
      <xdr:colOff>22225</xdr:colOff>
      <xdr:row>31</xdr:row>
      <xdr:rowOff>98492</xdr:rowOff>
    </xdr:to>
    <xdr:cxnSp macro="">
      <xdr:nvCxnSpPr>
        <xdr:cNvPr id="142" name="直線コネクタ 141"/>
        <xdr:cNvCxnSpPr/>
      </xdr:nvCxnSpPr>
      <xdr:spPr>
        <a:xfrm>
          <a:off x="12690475" y="5976977"/>
          <a:ext cx="635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119754</xdr:rowOff>
    </xdr:from>
    <xdr:ext cx="469744" cy="259045"/>
    <xdr:sp macro="" textlink="">
      <xdr:nvSpPr>
        <xdr:cNvPr id="144" name="n_1mainValue債務償還比率"/>
        <xdr:cNvSpPr txBox="1"/>
      </xdr:nvSpPr>
      <xdr:spPr>
        <a:xfrm>
          <a:off x="12461952" y="60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216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1" name="楕円 70"/>
        <xdr:cNvSpPr/>
      </xdr:nvSpPr>
      <xdr:spPr>
        <a:xfrm>
          <a:off x="4127500" y="5863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2" name="【道路】&#10;有形固定資産減価償却率該当値テキスト"/>
        <xdr:cNvSpPr txBox="1"/>
      </xdr:nvSpPr>
      <xdr:spPr>
        <a:xfrm>
          <a:off x="42164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135890</xdr:rowOff>
    </xdr:from>
    <xdr:to>
      <xdr:col>20</xdr:col>
      <xdr:colOff>38100</xdr:colOff>
      <xdr:row>36</xdr:row>
      <xdr:rowOff>66040</xdr:rowOff>
    </xdr:to>
    <xdr:sp macro="" textlink="">
      <xdr:nvSpPr>
        <xdr:cNvPr id="73" name="楕円 72"/>
        <xdr:cNvSpPr/>
      </xdr:nvSpPr>
      <xdr:spPr>
        <a:xfrm>
          <a:off x="3384550" y="59207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36</xdr:row>
      <xdr:rowOff>15240</xdr:rowOff>
    </xdr:to>
    <xdr:cxnSp macro="">
      <xdr:nvCxnSpPr>
        <xdr:cNvPr id="74" name="直線コネクタ 73"/>
        <xdr:cNvCxnSpPr/>
      </xdr:nvCxnSpPr>
      <xdr:spPr>
        <a:xfrm flipV="1">
          <a:off x="3429000" y="5914390"/>
          <a:ext cx="7493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5" name="楕円 74"/>
        <xdr:cNvSpPr/>
      </xdr:nvSpPr>
      <xdr:spPr>
        <a:xfrm>
          <a:off x="257175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76200</xdr:rowOff>
    </xdr:to>
    <xdr:cxnSp macro="">
      <xdr:nvCxnSpPr>
        <xdr:cNvPr id="76" name="直線コネクタ 75"/>
        <xdr:cNvCxnSpPr/>
      </xdr:nvCxnSpPr>
      <xdr:spPr>
        <a:xfrm flipV="1">
          <a:off x="2622550" y="596519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7" name="楕円 76"/>
        <xdr:cNvSpPr/>
      </xdr:nvSpPr>
      <xdr:spPr>
        <a:xfrm>
          <a:off x="1778000" y="6047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148590</xdr:rowOff>
    </xdr:to>
    <xdr:cxnSp macro="">
      <xdr:nvCxnSpPr>
        <xdr:cNvPr id="78" name="直線コネクタ 77"/>
        <xdr:cNvCxnSpPr/>
      </xdr:nvCxnSpPr>
      <xdr:spPr>
        <a:xfrm flipV="1">
          <a:off x="1828800" y="6026150"/>
          <a:ext cx="7937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11447</xdr:rowOff>
    </xdr:from>
    <xdr:ext cx="405111" cy="259045"/>
    <xdr:sp macro="" textlink="">
      <xdr:nvSpPr>
        <xdr:cNvPr id="79" name="n_1aveValue【道路】&#10;有形固定資産減価償却率"/>
        <xdr:cNvSpPr txBox="1"/>
      </xdr:nvSpPr>
      <xdr:spPr>
        <a:xfrm>
          <a:off x="32391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0" name="n_2aveValue【道路】&#10;有形固定資産減価償却率"/>
        <xdr:cNvSpPr txBox="1"/>
      </xdr:nvSpPr>
      <xdr:spPr>
        <a:xfrm>
          <a:off x="2439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1" name="n_3aveValue【道路】&#10;有形固定資産減価償却率"/>
        <xdr:cNvSpPr txBox="1"/>
      </xdr:nvSpPr>
      <xdr:spPr>
        <a:xfrm>
          <a:off x="16452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82567</xdr:rowOff>
    </xdr:from>
    <xdr:ext cx="405111" cy="259045"/>
    <xdr:sp macro="" textlink="">
      <xdr:nvSpPr>
        <xdr:cNvPr id="82" name="n_1mainValue【道路】&#10;有形固定資産減価償却率"/>
        <xdr:cNvSpPr txBox="1"/>
      </xdr:nvSpPr>
      <xdr:spPr>
        <a:xfrm>
          <a:off x="32391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3" name="n_2mainValue【道路】&#10;有形固定資産減価償却率"/>
        <xdr:cNvSpPr txBox="1"/>
      </xdr:nvSpPr>
      <xdr:spPr>
        <a:xfrm>
          <a:off x="2439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4" name="n_3mainValue【道路】&#10;有形固定資産減価償却率"/>
        <xdr:cNvSpPr txBox="1"/>
      </xdr:nvSpPr>
      <xdr:spPr>
        <a:xfrm>
          <a:off x="1645294" y="582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3"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3" name="楕円 122"/>
        <xdr:cNvSpPr/>
      </xdr:nvSpPr>
      <xdr:spPr>
        <a:xfrm>
          <a:off x="9398000" y="6569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102887</xdr:rowOff>
    </xdr:from>
    <xdr:ext cx="469744" cy="259045"/>
    <xdr:sp macro="" textlink="">
      <xdr:nvSpPr>
        <xdr:cNvPr id="124" name="【道路】&#10;一人当たり延長該当値テキスト"/>
        <xdr:cNvSpPr txBox="1"/>
      </xdr:nvSpPr>
      <xdr:spPr>
        <a:xfrm>
          <a:off x="946785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125095</xdr:rowOff>
    </xdr:from>
    <xdr:to>
      <xdr:col>50</xdr:col>
      <xdr:colOff>165100</xdr:colOff>
      <xdr:row>40</xdr:row>
      <xdr:rowOff>55245</xdr:rowOff>
    </xdr:to>
    <xdr:sp macro="" textlink="">
      <xdr:nvSpPr>
        <xdr:cNvPr id="125" name="楕円 124"/>
        <xdr:cNvSpPr/>
      </xdr:nvSpPr>
      <xdr:spPr>
        <a:xfrm>
          <a:off x="8636000" y="6570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xdr:rowOff>
    </xdr:from>
    <xdr:to>
      <xdr:col>55</xdr:col>
      <xdr:colOff>0</xdr:colOff>
      <xdr:row>40</xdr:row>
      <xdr:rowOff>4445</xdr:rowOff>
    </xdr:to>
    <xdr:cxnSp macro="">
      <xdr:nvCxnSpPr>
        <xdr:cNvPr id="126" name="直線コネクタ 125"/>
        <xdr:cNvCxnSpPr/>
      </xdr:nvCxnSpPr>
      <xdr:spPr>
        <a:xfrm flipV="1">
          <a:off x="8686800" y="6614160"/>
          <a:ext cx="7429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125857</xdr:rowOff>
    </xdr:from>
    <xdr:to>
      <xdr:col>46</xdr:col>
      <xdr:colOff>38100</xdr:colOff>
      <xdr:row>40</xdr:row>
      <xdr:rowOff>56007</xdr:rowOff>
    </xdr:to>
    <xdr:sp macro="" textlink="">
      <xdr:nvSpPr>
        <xdr:cNvPr id="127" name="楕円 126"/>
        <xdr:cNvSpPr/>
      </xdr:nvSpPr>
      <xdr:spPr>
        <a:xfrm>
          <a:off x="7842250" y="65711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4445</xdr:rowOff>
    </xdr:from>
    <xdr:to>
      <xdr:col>50</xdr:col>
      <xdr:colOff>114300</xdr:colOff>
      <xdr:row>40</xdr:row>
      <xdr:rowOff>5207</xdr:rowOff>
    </xdr:to>
    <xdr:cxnSp macro="">
      <xdr:nvCxnSpPr>
        <xdr:cNvPr id="128" name="直線コネクタ 127"/>
        <xdr:cNvCxnSpPr/>
      </xdr:nvCxnSpPr>
      <xdr:spPr>
        <a:xfrm flipV="1">
          <a:off x="7886700" y="6614795"/>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126238</xdr:rowOff>
    </xdr:from>
    <xdr:to>
      <xdr:col>41</xdr:col>
      <xdr:colOff>101600</xdr:colOff>
      <xdr:row>40</xdr:row>
      <xdr:rowOff>56388</xdr:rowOff>
    </xdr:to>
    <xdr:sp macro="" textlink="">
      <xdr:nvSpPr>
        <xdr:cNvPr id="129" name="楕円 128"/>
        <xdr:cNvSpPr/>
      </xdr:nvSpPr>
      <xdr:spPr>
        <a:xfrm>
          <a:off x="7029450" y="6571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5207</xdr:rowOff>
    </xdr:from>
    <xdr:to>
      <xdr:col>45</xdr:col>
      <xdr:colOff>177800</xdr:colOff>
      <xdr:row>40</xdr:row>
      <xdr:rowOff>5588</xdr:rowOff>
    </xdr:to>
    <xdr:cxnSp macro="">
      <xdr:nvCxnSpPr>
        <xdr:cNvPr id="130" name="直線コネクタ 129"/>
        <xdr:cNvCxnSpPr/>
      </xdr:nvCxnSpPr>
      <xdr:spPr>
        <a:xfrm flipV="1">
          <a:off x="7080250" y="6615557"/>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31"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32"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46372</xdr:rowOff>
    </xdr:from>
    <xdr:ext cx="469744" cy="259045"/>
    <xdr:sp macro="" textlink="">
      <xdr:nvSpPr>
        <xdr:cNvPr id="134" name="n_1mainValue【道路】&#10;一人当たり延長"/>
        <xdr:cNvSpPr txBox="1"/>
      </xdr:nvSpPr>
      <xdr:spPr>
        <a:xfrm>
          <a:off x="8458277"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47134</xdr:rowOff>
    </xdr:from>
    <xdr:ext cx="469744" cy="259045"/>
    <xdr:sp macro="" textlink="">
      <xdr:nvSpPr>
        <xdr:cNvPr id="135" name="n_2mainValue【道路】&#10;一人当たり延長"/>
        <xdr:cNvSpPr txBox="1"/>
      </xdr:nvSpPr>
      <xdr:spPr>
        <a:xfrm>
          <a:off x="7677227"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47515</xdr:rowOff>
    </xdr:from>
    <xdr:ext cx="469744" cy="259045"/>
    <xdr:sp macro="" textlink="">
      <xdr:nvSpPr>
        <xdr:cNvPr id="136" name="n_3mainValue【道路】&#10;一人当たり延長"/>
        <xdr:cNvSpPr txBox="1"/>
      </xdr:nvSpPr>
      <xdr:spPr>
        <a:xfrm>
          <a:off x="6864427"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65"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34925</xdr:rowOff>
    </xdr:from>
    <xdr:to>
      <xdr:col>24</xdr:col>
      <xdr:colOff>114300</xdr:colOff>
      <xdr:row>58</xdr:row>
      <xdr:rowOff>136525</xdr:rowOff>
    </xdr:to>
    <xdr:sp macro="" textlink="">
      <xdr:nvSpPr>
        <xdr:cNvPr id="175" name="楕円 174"/>
        <xdr:cNvSpPr/>
      </xdr:nvSpPr>
      <xdr:spPr>
        <a:xfrm>
          <a:off x="4127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13352</xdr:rowOff>
    </xdr:from>
    <xdr:ext cx="405111" cy="259045"/>
    <xdr:sp macro="" textlink="">
      <xdr:nvSpPr>
        <xdr:cNvPr id="176" name="【橋りょう・トンネル】&#10;有形固定資産減価償却率該当値テキスト"/>
        <xdr:cNvSpPr txBox="1"/>
      </xdr:nvSpPr>
      <xdr:spPr>
        <a:xfrm>
          <a:off x="4216400" y="959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77" name="楕円 176"/>
        <xdr:cNvSpPr/>
      </xdr:nvSpPr>
      <xdr:spPr>
        <a:xfrm>
          <a:off x="3384550" y="9649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118110</xdr:rowOff>
    </xdr:to>
    <xdr:cxnSp macro="">
      <xdr:nvCxnSpPr>
        <xdr:cNvPr id="178" name="直線コネクタ 177"/>
        <xdr:cNvCxnSpPr/>
      </xdr:nvCxnSpPr>
      <xdr:spPr>
        <a:xfrm flipV="1">
          <a:off x="3429000" y="9667875"/>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79" name="楕円 178"/>
        <xdr:cNvSpPr/>
      </xdr:nvSpPr>
      <xdr:spPr>
        <a:xfrm>
          <a:off x="2571750" y="9681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58</xdr:row>
      <xdr:rowOff>150495</xdr:rowOff>
    </xdr:to>
    <xdr:cxnSp macro="">
      <xdr:nvCxnSpPr>
        <xdr:cNvPr id="180" name="直線コネクタ 179"/>
        <xdr:cNvCxnSpPr/>
      </xdr:nvCxnSpPr>
      <xdr:spPr>
        <a:xfrm flipV="1">
          <a:off x="2622550" y="970026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1" name="楕円 180"/>
        <xdr:cNvSpPr/>
      </xdr:nvSpPr>
      <xdr:spPr>
        <a:xfrm>
          <a:off x="1778000" y="9710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7620</xdr:rowOff>
    </xdr:to>
    <xdr:cxnSp macro="">
      <xdr:nvCxnSpPr>
        <xdr:cNvPr id="182" name="直線コネクタ 181"/>
        <xdr:cNvCxnSpPr/>
      </xdr:nvCxnSpPr>
      <xdr:spPr>
        <a:xfrm flipV="1">
          <a:off x="1828800" y="9732645"/>
          <a:ext cx="79375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3"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4"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5"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160037</xdr:rowOff>
    </xdr:from>
    <xdr:ext cx="405111" cy="259045"/>
    <xdr:sp macro="" textlink="">
      <xdr:nvSpPr>
        <xdr:cNvPr id="186" name="n_1mainValue【橋りょう・トンネル】&#10;有形固定資産減価償却率"/>
        <xdr:cNvSpPr txBox="1"/>
      </xdr:nvSpPr>
      <xdr:spPr>
        <a:xfrm>
          <a:off x="3239144"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20972</xdr:rowOff>
    </xdr:from>
    <xdr:ext cx="405111" cy="259045"/>
    <xdr:sp macro="" textlink="">
      <xdr:nvSpPr>
        <xdr:cNvPr id="187" name="n_2mainValue【橋りょう・トンネル】&#10;有形固定資産減価償却率"/>
        <xdr:cNvSpPr txBox="1"/>
      </xdr:nvSpPr>
      <xdr:spPr>
        <a:xfrm>
          <a:off x="2439044" y="976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88" name="n_3mainValue【橋りょう・トンネル】&#10;有形固定資産減価償却率"/>
        <xdr:cNvSpPr txBox="1"/>
      </xdr:nvSpPr>
      <xdr:spPr>
        <a:xfrm>
          <a:off x="1645294"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60098</xdr:rowOff>
    </xdr:from>
    <xdr:to>
      <xdr:col>55</xdr:col>
      <xdr:colOff>50800</xdr:colOff>
      <xdr:row>63</xdr:row>
      <xdr:rowOff>161698</xdr:rowOff>
    </xdr:to>
    <xdr:sp macro="" textlink="">
      <xdr:nvSpPr>
        <xdr:cNvPr id="227" name="楕円 226"/>
        <xdr:cNvSpPr/>
      </xdr:nvSpPr>
      <xdr:spPr>
        <a:xfrm>
          <a:off x="9398000" y="10467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146475</xdr:rowOff>
    </xdr:from>
    <xdr:ext cx="534377" cy="259045"/>
    <xdr:sp macro="" textlink="">
      <xdr:nvSpPr>
        <xdr:cNvPr id="228" name="【橋りょう・トンネル】&#10;一人当たり有形固定資産（償却資産）額該当値テキスト"/>
        <xdr:cNvSpPr txBox="1"/>
      </xdr:nvSpPr>
      <xdr:spPr>
        <a:xfrm>
          <a:off x="9467850" y="103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60063</xdr:rowOff>
    </xdr:from>
    <xdr:to>
      <xdr:col>50</xdr:col>
      <xdr:colOff>165100</xdr:colOff>
      <xdr:row>63</xdr:row>
      <xdr:rowOff>161663</xdr:rowOff>
    </xdr:to>
    <xdr:sp macro="" textlink="">
      <xdr:nvSpPr>
        <xdr:cNvPr id="229" name="楕円 228"/>
        <xdr:cNvSpPr/>
      </xdr:nvSpPr>
      <xdr:spPr>
        <a:xfrm>
          <a:off x="8636000" y="104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110863</xdr:rowOff>
    </xdr:from>
    <xdr:to>
      <xdr:col>55</xdr:col>
      <xdr:colOff>0</xdr:colOff>
      <xdr:row>63</xdr:row>
      <xdr:rowOff>110898</xdr:rowOff>
    </xdr:to>
    <xdr:cxnSp macro="">
      <xdr:nvCxnSpPr>
        <xdr:cNvPr id="230" name="直線コネクタ 229"/>
        <xdr:cNvCxnSpPr/>
      </xdr:nvCxnSpPr>
      <xdr:spPr>
        <a:xfrm>
          <a:off x="8686800" y="10518513"/>
          <a:ext cx="74295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59831</xdr:rowOff>
    </xdr:from>
    <xdr:to>
      <xdr:col>46</xdr:col>
      <xdr:colOff>38100</xdr:colOff>
      <xdr:row>63</xdr:row>
      <xdr:rowOff>161431</xdr:rowOff>
    </xdr:to>
    <xdr:sp macro="" textlink="">
      <xdr:nvSpPr>
        <xdr:cNvPr id="231" name="楕円 230"/>
        <xdr:cNvSpPr/>
      </xdr:nvSpPr>
      <xdr:spPr>
        <a:xfrm>
          <a:off x="7842250" y="104674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110631</xdr:rowOff>
    </xdr:from>
    <xdr:to>
      <xdr:col>50</xdr:col>
      <xdr:colOff>114300</xdr:colOff>
      <xdr:row>63</xdr:row>
      <xdr:rowOff>110863</xdr:rowOff>
    </xdr:to>
    <xdr:cxnSp macro="">
      <xdr:nvCxnSpPr>
        <xdr:cNvPr id="232" name="直線コネクタ 231"/>
        <xdr:cNvCxnSpPr/>
      </xdr:nvCxnSpPr>
      <xdr:spPr>
        <a:xfrm>
          <a:off x="7886700" y="10518281"/>
          <a:ext cx="8001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76419</xdr:rowOff>
    </xdr:from>
    <xdr:to>
      <xdr:col>41</xdr:col>
      <xdr:colOff>101600</xdr:colOff>
      <xdr:row>64</xdr:row>
      <xdr:rowOff>6569</xdr:rowOff>
    </xdr:to>
    <xdr:sp macro="" textlink="">
      <xdr:nvSpPr>
        <xdr:cNvPr id="233" name="楕円 232"/>
        <xdr:cNvSpPr/>
      </xdr:nvSpPr>
      <xdr:spPr>
        <a:xfrm>
          <a:off x="7029450" y="10484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110631</xdr:rowOff>
    </xdr:from>
    <xdr:to>
      <xdr:col>45</xdr:col>
      <xdr:colOff>177800</xdr:colOff>
      <xdr:row>63</xdr:row>
      <xdr:rowOff>127219</xdr:rowOff>
    </xdr:to>
    <xdr:cxnSp macro="">
      <xdr:nvCxnSpPr>
        <xdr:cNvPr id="234" name="直線コネクタ 233"/>
        <xdr:cNvCxnSpPr/>
      </xdr:nvCxnSpPr>
      <xdr:spPr>
        <a:xfrm flipV="1">
          <a:off x="7080250" y="10518281"/>
          <a:ext cx="80645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152790</xdr:rowOff>
    </xdr:from>
    <xdr:ext cx="534377" cy="259045"/>
    <xdr:sp macro="" textlink="">
      <xdr:nvSpPr>
        <xdr:cNvPr id="238" name="n_1mainValue【橋りょう・トンネル】&#10;一人当たり有形固定資産（償却資産）額"/>
        <xdr:cNvSpPr txBox="1"/>
      </xdr:nvSpPr>
      <xdr:spPr>
        <a:xfrm>
          <a:off x="8425961" y="1056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152558</xdr:rowOff>
    </xdr:from>
    <xdr:ext cx="534377" cy="259045"/>
    <xdr:sp macro="" textlink="">
      <xdr:nvSpPr>
        <xdr:cNvPr id="239" name="n_2mainValue【橋りょう・トンネル】&#10;一人当たり有形固定資産（償却資産）額"/>
        <xdr:cNvSpPr txBox="1"/>
      </xdr:nvSpPr>
      <xdr:spPr>
        <a:xfrm>
          <a:off x="7644911" y="105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169146</xdr:rowOff>
    </xdr:from>
    <xdr:ext cx="534377" cy="259045"/>
    <xdr:sp macro="" textlink="">
      <xdr:nvSpPr>
        <xdr:cNvPr id="240" name="n_3mainValue【橋りょう・トンネル】&#10;一人当たり有形固定資産（償却資産）額"/>
        <xdr:cNvSpPr txBox="1"/>
      </xdr:nvSpPr>
      <xdr:spPr>
        <a:xfrm>
          <a:off x="6851161" y="105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70" name="【公営住宅】&#10;有形固定資産減価償却率平均値テキスト"/>
        <xdr:cNvSpPr txBox="1"/>
      </xdr:nvSpPr>
      <xdr:spPr>
        <a:xfrm>
          <a:off x="4216400" y="13258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80" name="楕円 279"/>
        <xdr:cNvSpPr/>
      </xdr:nvSpPr>
      <xdr:spPr>
        <a:xfrm>
          <a:off x="412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81" name="【公営住宅】&#10;有形固定資産減価償却率該当値テキスト"/>
        <xdr:cNvSpPr txBox="1"/>
      </xdr:nvSpPr>
      <xdr:spPr>
        <a:xfrm>
          <a:off x="4216400"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82" name="楕円 281"/>
        <xdr:cNvSpPr/>
      </xdr:nvSpPr>
      <xdr:spPr>
        <a:xfrm>
          <a:off x="3384550" y="13634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140970</xdr:rowOff>
    </xdr:to>
    <xdr:cxnSp macro="">
      <xdr:nvCxnSpPr>
        <xdr:cNvPr id="283" name="直線コネクタ 282"/>
        <xdr:cNvCxnSpPr/>
      </xdr:nvCxnSpPr>
      <xdr:spPr>
        <a:xfrm flipV="1">
          <a:off x="3429000" y="1363980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84" name="楕円 283"/>
        <xdr:cNvSpPr/>
      </xdr:nvSpPr>
      <xdr:spPr>
        <a:xfrm>
          <a:off x="2571750" y="137071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41911</xdr:rowOff>
    </xdr:to>
    <xdr:cxnSp macro="">
      <xdr:nvCxnSpPr>
        <xdr:cNvPr id="285" name="直線コネクタ 284"/>
        <xdr:cNvCxnSpPr/>
      </xdr:nvCxnSpPr>
      <xdr:spPr>
        <a:xfrm flipV="1">
          <a:off x="2622550" y="13685520"/>
          <a:ext cx="80645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86" name="楕円 285"/>
        <xdr:cNvSpPr/>
      </xdr:nvSpPr>
      <xdr:spPr>
        <a:xfrm>
          <a:off x="1778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114300</xdr:rowOff>
    </xdr:to>
    <xdr:cxnSp macro="">
      <xdr:nvCxnSpPr>
        <xdr:cNvPr id="287" name="直線コネクタ 286"/>
        <xdr:cNvCxnSpPr/>
      </xdr:nvCxnSpPr>
      <xdr:spPr>
        <a:xfrm flipV="1">
          <a:off x="1828800" y="13751561"/>
          <a:ext cx="79375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8" name="n_1aveValue【公営住宅】&#10;有形固定資産減価償却率"/>
        <xdr:cNvSpPr txBox="1"/>
      </xdr:nvSpPr>
      <xdr:spPr>
        <a:xfrm>
          <a:off x="3239144"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89" name="n_2aveValue【公営住宅】&#10;有形固定資産減価償却率"/>
        <xdr:cNvSpPr txBox="1"/>
      </xdr:nvSpPr>
      <xdr:spPr>
        <a:xfrm>
          <a:off x="2439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0" name="n_3aveValue【公営住宅】&#10;有形固定資産減価償却率"/>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91" name="n_1mainValue【公営住宅】&#10;有形固定資産減価償却率"/>
        <xdr:cNvSpPr txBox="1"/>
      </xdr:nvSpPr>
      <xdr:spPr>
        <a:xfrm>
          <a:off x="32391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92" name="n_2mainValue【公営住宅】&#10;有形固定資産減価償却率"/>
        <xdr:cNvSpPr txBox="1"/>
      </xdr:nvSpPr>
      <xdr:spPr>
        <a:xfrm>
          <a:off x="2439044"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93" name="n_3mainValue【公営住宅】&#10;有形固定資産減価償却率"/>
        <xdr:cNvSpPr txBox="1"/>
      </xdr:nvSpPr>
      <xdr:spPr>
        <a:xfrm>
          <a:off x="1645294" y="1386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0"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30" name="楕円 329"/>
        <xdr:cNvSpPr/>
      </xdr:nvSpPr>
      <xdr:spPr>
        <a:xfrm>
          <a:off x="9398000" y="140824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31" name="【公営住宅】&#10;一人当たり面積該当値テキスト"/>
        <xdr:cNvSpPr txBox="1"/>
      </xdr:nvSpPr>
      <xdr:spPr>
        <a:xfrm>
          <a:off x="9467850" y="140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41708</xdr:rowOff>
    </xdr:from>
    <xdr:to>
      <xdr:col>50</xdr:col>
      <xdr:colOff>165100</xdr:colOff>
      <xdr:row>85</xdr:row>
      <xdr:rowOff>143308</xdr:rowOff>
    </xdr:to>
    <xdr:sp macro="" textlink="">
      <xdr:nvSpPr>
        <xdr:cNvPr id="332" name="楕円 331"/>
        <xdr:cNvSpPr/>
      </xdr:nvSpPr>
      <xdr:spPr>
        <a:xfrm>
          <a:off x="8636000" y="14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92508</xdr:rowOff>
    </xdr:from>
    <xdr:to>
      <xdr:col>55</xdr:col>
      <xdr:colOff>0</xdr:colOff>
      <xdr:row>85</xdr:row>
      <xdr:rowOff>93421</xdr:rowOff>
    </xdr:to>
    <xdr:cxnSp macro="">
      <xdr:nvCxnSpPr>
        <xdr:cNvPr id="333" name="直線コネクタ 332"/>
        <xdr:cNvCxnSpPr/>
      </xdr:nvCxnSpPr>
      <xdr:spPr>
        <a:xfrm>
          <a:off x="8686800" y="14132358"/>
          <a:ext cx="74295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41708</xdr:rowOff>
    </xdr:from>
    <xdr:to>
      <xdr:col>46</xdr:col>
      <xdr:colOff>38100</xdr:colOff>
      <xdr:row>85</xdr:row>
      <xdr:rowOff>143308</xdr:rowOff>
    </xdr:to>
    <xdr:sp macro="" textlink="">
      <xdr:nvSpPr>
        <xdr:cNvPr id="334" name="楕円 333"/>
        <xdr:cNvSpPr/>
      </xdr:nvSpPr>
      <xdr:spPr>
        <a:xfrm>
          <a:off x="7842250" y="14081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92508</xdr:rowOff>
    </xdr:from>
    <xdr:to>
      <xdr:col>50</xdr:col>
      <xdr:colOff>114300</xdr:colOff>
      <xdr:row>85</xdr:row>
      <xdr:rowOff>92508</xdr:rowOff>
    </xdr:to>
    <xdr:cxnSp macro="">
      <xdr:nvCxnSpPr>
        <xdr:cNvPr id="335" name="直線コネクタ 334"/>
        <xdr:cNvCxnSpPr/>
      </xdr:nvCxnSpPr>
      <xdr:spPr>
        <a:xfrm>
          <a:off x="7886700" y="1413235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41250</xdr:rowOff>
    </xdr:from>
    <xdr:to>
      <xdr:col>41</xdr:col>
      <xdr:colOff>101600</xdr:colOff>
      <xdr:row>85</xdr:row>
      <xdr:rowOff>142850</xdr:rowOff>
    </xdr:to>
    <xdr:sp macro="" textlink="">
      <xdr:nvSpPr>
        <xdr:cNvPr id="336" name="楕円 335"/>
        <xdr:cNvSpPr/>
      </xdr:nvSpPr>
      <xdr:spPr>
        <a:xfrm>
          <a:off x="7029450" y="140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92050</xdr:rowOff>
    </xdr:from>
    <xdr:to>
      <xdr:col>45</xdr:col>
      <xdr:colOff>177800</xdr:colOff>
      <xdr:row>85</xdr:row>
      <xdr:rowOff>92508</xdr:rowOff>
    </xdr:to>
    <xdr:cxnSp macro="">
      <xdr:nvCxnSpPr>
        <xdr:cNvPr id="337" name="直線コネクタ 336"/>
        <xdr:cNvCxnSpPr/>
      </xdr:nvCxnSpPr>
      <xdr:spPr>
        <a:xfrm>
          <a:off x="7080250" y="14131900"/>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38"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39"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134435</xdr:rowOff>
    </xdr:from>
    <xdr:ext cx="469744" cy="259045"/>
    <xdr:sp macro="" textlink="">
      <xdr:nvSpPr>
        <xdr:cNvPr id="341" name="n_1mainValue【公営住宅】&#10;一人当たり面積"/>
        <xdr:cNvSpPr txBox="1"/>
      </xdr:nvSpPr>
      <xdr:spPr>
        <a:xfrm>
          <a:off x="8458277" y="141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134435</xdr:rowOff>
    </xdr:from>
    <xdr:ext cx="469744" cy="259045"/>
    <xdr:sp macro="" textlink="">
      <xdr:nvSpPr>
        <xdr:cNvPr id="342" name="n_2mainValue【公営住宅】&#10;一人当たり面積"/>
        <xdr:cNvSpPr txBox="1"/>
      </xdr:nvSpPr>
      <xdr:spPr>
        <a:xfrm>
          <a:off x="7677227" y="141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133977</xdr:rowOff>
    </xdr:from>
    <xdr:ext cx="469744" cy="259045"/>
    <xdr:sp macro="" textlink="">
      <xdr:nvSpPr>
        <xdr:cNvPr id="343" name="n_3mainValue【公営住宅】&#10;一人当たり面積"/>
        <xdr:cNvSpPr txBox="1"/>
      </xdr:nvSpPr>
      <xdr:spPr>
        <a:xfrm>
          <a:off x="6864427" y="141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0" name="テキスト ボックス 36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2" name="テキスト ボックス 37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2" name="テキスト ボックス 38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384" name="直線コネクタ 383"/>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85"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86" name="直線コネクタ 385"/>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387"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388" name="直線コネクタ 387"/>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389" name="【認定こども園・幼稚園・保育所】&#10;有形固定資産減価償却率平均値テキスト"/>
        <xdr:cNvSpPr txBox="1"/>
      </xdr:nvSpPr>
      <xdr:spPr>
        <a:xfrm>
          <a:off x="14738350" y="5784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90" name="フローチャート: 判断 389"/>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391" name="フローチャート: 判断 390"/>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392" name="フローチャート: 判断 391"/>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393" name="フローチャート: 判断 392"/>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139700</xdr:rowOff>
    </xdr:from>
    <xdr:to>
      <xdr:col>85</xdr:col>
      <xdr:colOff>177800</xdr:colOff>
      <xdr:row>34</xdr:row>
      <xdr:rowOff>69850</xdr:rowOff>
    </xdr:to>
    <xdr:sp macro="" textlink="">
      <xdr:nvSpPr>
        <xdr:cNvPr id="399" name="楕円 398"/>
        <xdr:cNvSpPr/>
      </xdr:nvSpPr>
      <xdr:spPr>
        <a:xfrm>
          <a:off x="14649450" y="5594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162577</xdr:rowOff>
    </xdr:from>
    <xdr:ext cx="405111" cy="259045"/>
    <xdr:sp macro="" textlink="">
      <xdr:nvSpPr>
        <xdr:cNvPr id="400" name="【認定こども園・幼稚園・保育所】&#10;有形固定資産減価償却率該当値テキスト"/>
        <xdr:cNvSpPr txBox="1"/>
      </xdr:nvSpPr>
      <xdr:spPr>
        <a:xfrm>
          <a:off x="1473835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401" name="楕円 400"/>
        <xdr:cNvSpPr/>
      </xdr:nvSpPr>
      <xdr:spPr>
        <a:xfrm>
          <a:off x="1388745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19050</xdr:rowOff>
    </xdr:from>
    <xdr:to>
      <xdr:col>85</xdr:col>
      <xdr:colOff>127000</xdr:colOff>
      <xdr:row>34</xdr:row>
      <xdr:rowOff>95250</xdr:rowOff>
    </xdr:to>
    <xdr:cxnSp macro="">
      <xdr:nvCxnSpPr>
        <xdr:cNvPr id="402" name="直線コネクタ 401"/>
        <xdr:cNvCxnSpPr/>
      </xdr:nvCxnSpPr>
      <xdr:spPr>
        <a:xfrm flipV="1">
          <a:off x="13938250" y="563880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120650</xdr:rowOff>
    </xdr:from>
    <xdr:to>
      <xdr:col>76</xdr:col>
      <xdr:colOff>165100</xdr:colOff>
      <xdr:row>35</xdr:row>
      <xdr:rowOff>50800</xdr:rowOff>
    </xdr:to>
    <xdr:sp macro="" textlink="">
      <xdr:nvSpPr>
        <xdr:cNvPr id="403" name="楕円 402"/>
        <xdr:cNvSpPr/>
      </xdr:nvSpPr>
      <xdr:spPr>
        <a:xfrm>
          <a:off x="13093700" y="5740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35</xdr:row>
      <xdr:rowOff>0</xdr:rowOff>
    </xdr:to>
    <xdr:cxnSp macro="">
      <xdr:nvCxnSpPr>
        <xdr:cNvPr id="404" name="直線コネクタ 403"/>
        <xdr:cNvCxnSpPr/>
      </xdr:nvCxnSpPr>
      <xdr:spPr>
        <a:xfrm flipV="1">
          <a:off x="13144500" y="571500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21590</xdr:rowOff>
    </xdr:from>
    <xdr:to>
      <xdr:col>72</xdr:col>
      <xdr:colOff>38100</xdr:colOff>
      <xdr:row>35</xdr:row>
      <xdr:rowOff>123190</xdr:rowOff>
    </xdr:to>
    <xdr:sp macro="" textlink="">
      <xdr:nvSpPr>
        <xdr:cNvPr id="405" name="楕円 404"/>
        <xdr:cNvSpPr/>
      </xdr:nvSpPr>
      <xdr:spPr>
        <a:xfrm>
          <a:off x="12299950" y="5806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0</xdr:rowOff>
    </xdr:from>
    <xdr:to>
      <xdr:col>76</xdr:col>
      <xdr:colOff>114300</xdr:colOff>
      <xdr:row>35</xdr:row>
      <xdr:rowOff>72390</xdr:rowOff>
    </xdr:to>
    <xdr:cxnSp macro="">
      <xdr:nvCxnSpPr>
        <xdr:cNvPr id="406" name="直線コネクタ 405"/>
        <xdr:cNvCxnSpPr/>
      </xdr:nvCxnSpPr>
      <xdr:spPr>
        <a:xfrm flipV="1">
          <a:off x="12344400" y="5784850"/>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07"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08"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xdr:rowOff>
    </xdr:from>
    <xdr:ext cx="405111" cy="259045"/>
    <xdr:sp macro="" textlink="">
      <xdr:nvSpPr>
        <xdr:cNvPr id="409" name="n_3aveValue【認定こども園・幼稚園・保育所】&#10;有形固定資産減価償却率"/>
        <xdr:cNvSpPr txBox="1"/>
      </xdr:nvSpPr>
      <xdr:spPr>
        <a:xfrm>
          <a:off x="12167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410" name="n_1mainValue【認定こども園・幼稚園・保育所】&#10;有形固定資産減価償却率"/>
        <xdr:cNvSpPr txBox="1"/>
      </xdr:nvSpPr>
      <xdr:spPr>
        <a:xfrm>
          <a:off x="13742044"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67327</xdr:rowOff>
    </xdr:from>
    <xdr:ext cx="405111" cy="259045"/>
    <xdr:sp macro="" textlink="">
      <xdr:nvSpPr>
        <xdr:cNvPr id="411" name="n_2mainValue【認定こども園・幼稚園・保育所】&#10;有形固定資産減価償却率"/>
        <xdr:cNvSpPr txBox="1"/>
      </xdr:nvSpPr>
      <xdr:spPr>
        <a:xfrm>
          <a:off x="12960994" y="55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139717</xdr:rowOff>
    </xdr:from>
    <xdr:ext cx="405111" cy="259045"/>
    <xdr:sp macro="" textlink="">
      <xdr:nvSpPr>
        <xdr:cNvPr id="412" name="n_3mainValue【認定こども園・幼稚園・保育所】&#10;有形固定資産減価償却率"/>
        <xdr:cNvSpPr txBox="1"/>
      </xdr:nvSpPr>
      <xdr:spPr>
        <a:xfrm>
          <a:off x="12167244"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69342</xdr:rowOff>
    </xdr:to>
    <xdr:cxnSp macro="">
      <xdr:nvCxnSpPr>
        <xdr:cNvPr id="434" name="直線コネクタ 433"/>
        <xdr:cNvCxnSpPr/>
      </xdr:nvCxnSpPr>
      <xdr:spPr>
        <a:xfrm flipV="1">
          <a:off x="19951064" y="5542280"/>
          <a:ext cx="0" cy="13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35" name="【認定こども園・幼稚園・保育所】&#10;一人当たり面積最小値テキスト"/>
        <xdr:cNvSpPr txBox="1"/>
      </xdr:nvSpPr>
      <xdr:spPr>
        <a:xfrm>
          <a:off x="19989800" y="684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36" name="直線コネクタ 435"/>
        <xdr:cNvCxnSpPr/>
      </xdr:nvCxnSpPr>
      <xdr:spPr>
        <a:xfrm>
          <a:off x="19881850" y="6844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37" name="【認定こども園・幼稚園・保育所】&#10;一人当たり面積最大値テキスト"/>
        <xdr:cNvSpPr txBox="1"/>
      </xdr:nvSpPr>
      <xdr:spPr>
        <a:xfrm>
          <a:off x="1998980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38" name="直線コネクタ 437"/>
        <xdr:cNvCxnSpPr/>
      </xdr:nvCxnSpPr>
      <xdr:spPr>
        <a:xfrm>
          <a:off x="1988185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39" name="【認定こども園・幼稚園・保育所】&#10;一人当たり面積平均値テキスト"/>
        <xdr:cNvSpPr txBox="1"/>
      </xdr:nvSpPr>
      <xdr:spPr>
        <a:xfrm>
          <a:off x="19989800" y="6390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0" name="フローチャート: 判断 439"/>
        <xdr:cNvSpPr/>
      </xdr:nvSpPr>
      <xdr:spPr>
        <a:xfrm>
          <a:off x="19900900" y="6532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87122</xdr:rowOff>
    </xdr:from>
    <xdr:to>
      <xdr:col>112</xdr:col>
      <xdr:colOff>38100</xdr:colOff>
      <xdr:row>40</xdr:row>
      <xdr:rowOff>17272</xdr:rowOff>
    </xdr:to>
    <xdr:sp macro="" textlink="">
      <xdr:nvSpPr>
        <xdr:cNvPr id="441" name="フローチャート: 判断 440"/>
        <xdr:cNvSpPr/>
      </xdr:nvSpPr>
      <xdr:spPr>
        <a:xfrm>
          <a:off x="191579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42" name="フローチャート: 判断 441"/>
        <xdr:cNvSpPr/>
      </xdr:nvSpPr>
      <xdr:spPr>
        <a:xfrm>
          <a:off x="18345150" y="6514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443" name="フローチャート: 判断 442"/>
        <xdr:cNvSpPr/>
      </xdr:nvSpPr>
      <xdr:spPr>
        <a:xfrm>
          <a:off x="17551400" y="644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49" name="楕円 448"/>
        <xdr:cNvSpPr/>
      </xdr:nvSpPr>
      <xdr:spPr>
        <a:xfrm>
          <a:off x="199009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50" name="【認定こども園・幼稚園・保育所】&#10;一人当たり面積該当値テキスト"/>
        <xdr:cNvSpPr txBox="1"/>
      </xdr:nvSpPr>
      <xdr:spPr>
        <a:xfrm>
          <a:off x="19989800"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51" name="楕円 450"/>
        <xdr:cNvSpPr/>
      </xdr:nvSpPr>
      <xdr:spPr>
        <a:xfrm>
          <a:off x="19157950" y="6626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452" name="直線コネクタ 451"/>
        <xdr:cNvCxnSpPr/>
      </xdr:nvCxnSpPr>
      <xdr:spPr>
        <a:xfrm>
          <a:off x="19202400" y="667740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53" name="楕円 452"/>
        <xdr:cNvSpPr/>
      </xdr:nvSpPr>
      <xdr:spPr>
        <a:xfrm>
          <a:off x="1834515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67056</xdr:rowOff>
    </xdr:to>
    <xdr:cxnSp macro="">
      <xdr:nvCxnSpPr>
        <xdr:cNvPr id="454" name="直線コネクタ 453"/>
        <xdr:cNvCxnSpPr/>
      </xdr:nvCxnSpPr>
      <xdr:spPr>
        <a:xfrm>
          <a:off x="18395950" y="667740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55" name="楕円 454"/>
        <xdr:cNvSpPr/>
      </xdr:nvSpPr>
      <xdr:spPr>
        <a:xfrm>
          <a:off x="17551400" y="68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41</xdr:row>
      <xdr:rowOff>96774</xdr:rowOff>
    </xdr:to>
    <xdr:cxnSp macro="">
      <xdr:nvCxnSpPr>
        <xdr:cNvPr id="456" name="直線コネクタ 455"/>
        <xdr:cNvCxnSpPr/>
      </xdr:nvCxnSpPr>
      <xdr:spPr>
        <a:xfrm flipV="1">
          <a:off x="17602200" y="6677406"/>
          <a:ext cx="793750" cy="1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33799</xdr:rowOff>
    </xdr:from>
    <xdr:ext cx="469744" cy="259045"/>
    <xdr:sp macro="" textlink="">
      <xdr:nvSpPr>
        <xdr:cNvPr id="457" name="n_1aveValue【認定こども園・幼稚園・保育所】&#10;一人当たり面積"/>
        <xdr:cNvSpPr txBox="1"/>
      </xdr:nvSpPr>
      <xdr:spPr>
        <a:xfrm>
          <a:off x="18980227" y="63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58" name="n_2aveValue【認定こども園・幼稚園・保育所】&#10;一人当たり面積"/>
        <xdr:cNvSpPr txBox="1"/>
      </xdr:nvSpPr>
      <xdr:spPr>
        <a:xfrm>
          <a:off x="18180127"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459" name="n_3aveValue【認定こども園・幼稚園・保育所】&#10;一人当たり面積"/>
        <xdr:cNvSpPr txBox="1"/>
      </xdr:nvSpPr>
      <xdr:spPr>
        <a:xfrm>
          <a:off x="1738637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60" name="n_1mainValue【認定こども園・幼稚園・保育所】&#10;一人当たり面積"/>
        <xdr:cNvSpPr txBox="1"/>
      </xdr:nvSpPr>
      <xdr:spPr>
        <a:xfrm>
          <a:off x="18980227" y="67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61" name="n_2mainValue【認定こども園・幼稚園・保育所】&#10;一人当たり面積"/>
        <xdr:cNvSpPr txBox="1"/>
      </xdr:nvSpPr>
      <xdr:spPr>
        <a:xfrm>
          <a:off x="18180127" y="67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462" name="n_3mainValue【認定こども園・幼稚園・保育所】&#10;一人当たり面積"/>
        <xdr:cNvSpPr txBox="1"/>
      </xdr:nvSpPr>
      <xdr:spPr>
        <a:xfrm>
          <a:off x="17386377" y="69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4" name="直線コネクタ 47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75" name="テキスト ボックス 47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78" name="直線コネクタ 47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79" name="テキスト ボックス 47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1" name="テキスト ボックス 48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483" name="直線コネクタ 48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48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485" name="直線コネクタ 48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8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87" name="直線コネクタ 48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488"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89" name="フローチャート: 判断 48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490" name="フローチャート: 判断 48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91" name="フローチャート: 判断 49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2" name="フローチャート: 判断 49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154940</xdr:rowOff>
    </xdr:from>
    <xdr:to>
      <xdr:col>85</xdr:col>
      <xdr:colOff>177800</xdr:colOff>
      <xdr:row>56</xdr:row>
      <xdr:rowOff>85090</xdr:rowOff>
    </xdr:to>
    <xdr:sp macro="" textlink="">
      <xdr:nvSpPr>
        <xdr:cNvPr id="498" name="楕円 497"/>
        <xdr:cNvSpPr/>
      </xdr:nvSpPr>
      <xdr:spPr>
        <a:xfrm>
          <a:off x="14649450" y="92417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69867</xdr:rowOff>
    </xdr:from>
    <xdr:ext cx="405111" cy="259045"/>
    <xdr:sp macro="" textlink="">
      <xdr:nvSpPr>
        <xdr:cNvPr id="499" name="【学校施設】&#10;有形固定資産減価償却率該当値テキスト"/>
        <xdr:cNvSpPr txBox="1"/>
      </xdr:nvSpPr>
      <xdr:spPr>
        <a:xfrm>
          <a:off x="14738350" y="915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xdr:rowOff>
    </xdr:from>
    <xdr:to>
      <xdr:col>81</xdr:col>
      <xdr:colOff>101600</xdr:colOff>
      <xdr:row>56</xdr:row>
      <xdr:rowOff>102235</xdr:rowOff>
    </xdr:to>
    <xdr:sp macro="" textlink="">
      <xdr:nvSpPr>
        <xdr:cNvPr id="500" name="楕円 499"/>
        <xdr:cNvSpPr/>
      </xdr:nvSpPr>
      <xdr:spPr>
        <a:xfrm>
          <a:off x="13887450" y="92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34290</xdr:rowOff>
    </xdr:from>
    <xdr:to>
      <xdr:col>85</xdr:col>
      <xdr:colOff>127000</xdr:colOff>
      <xdr:row>56</xdr:row>
      <xdr:rowOff>51435</xdr:rowOff>
    </xdr:to>
    <xdr:cxnSp macro="">
      <xdr:nvCxnSpPr>
        <xdr:cNvPr id="501" name="直線コネクタ 500"/>
        <xdr:cNvCxnSpPr/>
      </xdr:nvCxnSpPr>
      <xdr:spPr>
        <a:xfrm flipV="1">
          <a:off x="13938250" y="9286240"/>
          <a:ext cx="762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34925</xdr:rowOff>
    </xdr:from>
    <xdr:to>
      <xdr:col>76</xdr:col>
      <xdr:colOff>165100</xdr:colOff>
      <xdr:row>56</xdr:row>
      <xdr:rowOff>136525</xdr:rowOff>
    </xdr:to>
    <xdr:sp macro="" textlink="">
      <xdr:nvSpPr>
        <xdr:cNvPr id="502" name="楕円 501"/>
        <xdr:cNvSpPr/>
      </xdr:nvSpPr>
      <xdr:spPr>
        <a:xfrm>
          <a:off x="130937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51435</xdr:rowOff>
    </xdr:from>
    <xdr:to>
      <xdr:col>81</xdr:col>
      <xdr:colOff>50800</xdr:colOff>
      <xdr:row>56</xdr:row>
      <xdr:rowOff>85725</xdr:rowOff>
    </xdr:to>
    <xdr:cxnSp macro="">
      <xdr:nvCxnSpPr>
        <xdr:cNvPr id="503" name="直線コネクタ 502"/>
        <xdr:cNvCxnSpPr/>
      </xdr:nvCxnSpPr>
      <xdr:spPr>
        <a:xfrm flipV="1">
          <a:off x="13144500" y="930338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137795</xdr:rowOff>
    </xdr:from>
    <xdr:to>
      <xdr:col>72</xdr:col>
      <xdr:colOff>38100</xdr:colOff>
      <xdr:row>57</xdr:row>
      <xdr:rowOff>67945</xdr:rowOff>
    </xdr:to>
    <xdr:sp macro="" textlink="">
      <xdr:nvSpPr>
        <xdr:cNvPr id="504" name="楕円 503"/>
        <xdr:cNvSpPr/>
      </xdr:nvSpPr>
      <xdr:spPr>
        <a:xfrm>
          <a:off x="12299950" y="9389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85725</xdr:rowOff>
    </xdr:from>
    <xdr:to>
      <xdr:col>76</xdr:col>
      <xdr:colOff>114300</xdr:colOff>
      <xdr:row>57</xdr:row>
      <xdr:rowOff>17145</xdr:rowOff>
    </xdr:to>
    <xdr:cxnSp macro="">
      <xdr:nvCxnSpPr>
        <xdr:cNvPr id="505" name="直線コネクタ 504"/>
        <xdr:cNvCxnSpPr/>
      </xdr:nvCxnSpPr>
      <xdr:spPr>
        <a:xfrm flipV="1">
          <a:off x="12344400" y="9337675"/>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06"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07"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08"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118762</xdr:rowOff>
    </xdr:from>
    <xdr:ext cx="405111" cy="259045"/>
    <xdr:sp macro="" textlink="">
      <xdr:nvSpPr>
        <xdr:cNvPr id="509" name="n_1mainValue【学校施設】&#10;有形固定資産減価償却率"/>
        <xdr:cNvSpPr txBox="1"/>
      </xdr:nvSpPr>
      <xdr:spPr>
        <a:xfrm>
          <a:off x="13742044" y="904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153052</xdr:rowOff>
    </xdr:from>
    <xdr:ext cx="405111" cy="259045"/>
    <xdr:sp macro="" textlink="">
      <xdr:nvSpPr>
        <xdr:cNvPr id="510" name="n_2mainValue【学校施設】&#10;有形固定資産減価償却率"/>
        <xdr:cNvSpPr txBox="1"/>
      </xdr:nvSpPr>
      <xdr:spPr>
        <a:xfrm>
          <a:off x="12960994" y="907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84472</xdr:rowOff>
    </xdr:from>
    <xdr:ext cx="405111" cy="259045"/>
    <xdr:sp macro="" textlink="">
      <xdr:nvSpPr>
        <xdr:cNvPr id="511" name="n_3mainValue【学校施設】&#10;有形固定資産減価償却率"/>
        <xdr:cNvSpPr txBox="1"/>
      </xdr:nvSpPr>
      <xdr:spPr>
        <a:xfrm>
          <a:off x="12167244"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36" name="直線コネクタ 53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3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38" name="直線コネクタ 53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3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40" name="直線コネクタ 53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541"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42" name="フローチャート: 判断 54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43" name="フローチャート: 判断 54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44" name="フローチャート: 判断 54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45" name="フローチャート: 判断 54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51" name="楕円 550"/>
        <xdr:cNvSpPr/>
      </xdr:nvSpPr>
      <xdr:spPr>
        <a:xfrm>
          <a:off x="19900900" y="10377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113047</xdr:rowOff>
    </xdr:from>
    <xdr:ext cx="469744" cy="259045"/>
    <xdr:sp macro="" textlink="">
      <xdr:nvSpPr>
        <xdr:cNvPr id="552" name="【学校施設】&#10;一人当たり面積該当値テキスト"/>
        <xdr:cNvSpPr txBox="1"/>
      </xdr:nvSpPr>
      <xdr:spPr>
        <a:xfrm>
          <a:off x="19989800"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119380</xdr:rowOff>
    </xdr:from>
    <xdr:to>
      <xdr:col>112</xdr:col>
      <xdr:colOff>38100</xdr:colOff>
      <xdr:row>63</xdr:row>
      <xdr:rowOff>49530</xdr:rowOff>
    </xdr:to>
    <xdr:sp macro="" textlink="">
      <xdr:nvSpPr>
        <xdr:cNvPr id="553" name="楕円 552"/>
        <xdr:cNvSpPr/>
      </xdr:nvSpPr>
      <xdr:spPr>
        <a:xfrm>
          <a:off x="19157950" y="10361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170180</xdr:rowOff>
    </xdr:from>
    <xdr:to>
      <xdr:col>116</xdr:col>
      <xdr:colOff>63500</xdr:colOff>
      <xdr:row>63</xdr:row>
      <xdr:rowOff>13970</xdr:rowOff>
    </xdr:to>
    <xdr:cxnSp macro="">
      <xdr:nvCxnSpPr>
        <xdr:cNvPr id="554" name="直線コネクタ 553"/>
        <xdr:cNvCxnSpPr/>
      </xdr:nvCxnSpPr>
      <xdr:spPr>
        <a:xfrm>
          <a:off x="19202400" y="1040638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118110</xdr:rowOff>
    </xdr:from>
    <xdr:to>
      <xdr:col>107</xdr:col>
      <xdr:colOff>101600</xdr:colOff>
      <xdr:row>63</xdr:row>
      <xdr:rowOff>48260</xdr:rowOff>
    </xdr:to>
    <xdr:sp macro="" textlink="">
      <xdr:nvSpPr>
        <xdr:cNvPr id="555" name="楕円 554"/>
        <xdr:cNvSpPr/>
      </xdr:nvSpPr>
      <xdr:spPr>
        <a:xfrm>
          <a:off x="18345150" y="1036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168910</xdr:rowOff>
    </xdr:from>
    <xdr:to>
      <xdr:col>111</xdr:col>
      <xdr:colOff>177800</xdr:colOff>
      <xdr:row>62</xdr:row>
      <xdr:rowOff>170180</xdr:rowOff>
    </xdr:to>
    <xdr:cxnSp macro="">
      <xdr:nvCxnSpPr>
        <xdr:cNvPr id="556" name="直線コネクタ 555"/>
        <xdr:cNvCxnSpPr/>
      </xdr:nvCxnSpPr>
      <xdr:spPr>
        <a:xfrm>
          <a:off x="18395950" y="1040511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57" name="楕円 556"/>
        <xdr:cNvSpPr/>
      </xdr:nvSpPr>
      <xdr:spPr>
        <a:xfrm>
          <a:off x="17551400" y="10359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62</xdr:row>
      <xdr:rowOff>168910</xdr:rowOff>
    </xdr:to>
    <xdr:cxnSp macro="">
      <xdr:nvCxnSpPr>
        <xdr:cNvPr id="558" name="直線コネクタ 557"/>
        <xdr:cNvCxnSpPr/>
      </xdr:nvCxnSpPr>
      <xdr:spPr>
        <a:xfrm>
          <a:off x="17602200" y="104101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559"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560"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561"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40657</xdr:rowOff>
    </xdr:from>
    <xdr:ext cx="469744" cy="259045"/>
    <xdr:sp macro="" textlink="">
      <xdr:nvSpPr>
        <xdr:cNvPr id="562" name="n_1mainValue【学校施設】&#10;一人当たり面積"/>
        <xdr:cNvSpPr txBox="1"/>
      </xdr:nvSpPr>
      <xdr:spPr>
        <a:xfrm>
          <a:off x="18980227"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39387</xdr:rowOff>
    </xdr:from>
    <xdr:ext cx="469744" cy="259045"/>
    <xdr:sp macro="" textlink="">
      <xdr:nvSpPr>
        <xdr:cNvPr id="563" name="n_2mainValue【学校施設】&#10;一人当たり面積"/>
        <xdr:cNvSpPr txBox="1"/>
      </xdr:nvSpPr>
      <xdr:spPr>
        <a:xfrm>
          <a:off x="181801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564" name="n_3mainValue【学校施設】&#10;一人当たり面積"/>
        <xdr:cNvSpPr txBox="1"/>
      </xdr:nvSpPr>
      <xdr:spPr>
        <a:xfrm>
          <a:off x="1738637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76" name="直線コネクタ 575"/>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77" name="テキスト ボックス 576"/>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78" name="直線コネクタ 577"/>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79" name="テキスト ボックス 578"/>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80" name="直線コネクタ 579"/>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81" name="テキスト ボックス 580"/>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84" name="直線コネクタ 583"/>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85" name="テキスト ボックス 584"/>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86" name="直線コネクタ 585"/>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87" name="テキスト ボックス 586"/>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88" name="直線コネクタ 587"/>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89" name="テキスト ボックス 588"/>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593" name="直線コネクタ 592"/>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594"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595" name="直線コネクタ 594"/>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596"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597" name="直線コネクタ 596"/>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161625</xdr:rowOff>
    </xdr:from>
    <xdr:ext cx="405111" cy="259045"/>
    <xdr:sp macro="" textlink="">
      <xdr:nvSpPr>
        <xdr:cNvPr id="598" name="【児童館】&#10;有形固定資産減価償却率平均値テキスト"/>
        <xdr:cNvSpPr txBox="1"/>
      </xdr:nvSpPr>
      <xdr:spPr>
        <a:xfrm>
          <a:off x="14738350" y="1337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599" name="フローチャート: 判断 598"/>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00" name="フローチャート: 判断 599"/>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01" name="フローチャート: 判断 600"/>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02" name="フローチャート: 判断 601"/>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67311</xdr:rowOff>
    </xdr:from>
    <xdr:to>
      <xdr:col>85</xdr:col>
      <xdr:colOff>177800</xdr:colOff>
      <xdr:row>84</xdr:row>
      <xdr:rowOff>168911</xdr:rowOff>
    </xdr:to>
    <xdr:sp macro="" textlink="">
      <xdr:nvSpPr>
        <xdr:cNvPr id="608" name="楕円 607"/>
        <xdr:cNvSpPr/>
      </xdr:nvSpPr>
      <xdr:spPr>
        <a:xfrm>
          <a:off x="14649450" y="139420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45738</xdr:rowOff>
    </xdr:from>
    <xdr:ext cx="405111" cy="259045"/>
    <xdr:sp macro="" textlink="">
      <xdr:nvSpPr>
        <xdr:cNvPr id="609" name="【児童館】&#10;有形固定資産減価償却率該当値テキスト"/>
        <xdr:cNvSpPr txBox="1"/>
      </xdr:nvSpPr>
      <xdr:spPr>
        <a:xfrm>
          <a:off x="1473835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121602</xdr:rowOff>
    </xdr:from>
    <xdr:to>
      <xdr:col>81</xdr:col>
      <xdr:colOff>101600</xdr:colOff>
      <xdr:row>85</xdr:row>
      <xdr:rowOff>51752</xdr:rowOff>
    </xdr:to>
    <xdr:sp macro="" textlink="">
      <xdr:nvSpPr>
        <xdr:cNvPr id="610" name="楕円 609"/>
        <xdr:cNvSpPr/>
      </xdr:nvSpPr>
      <xdr:spPr>
        <a:xfrm>
          <a:off x="13887450" y="13996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118111</xdr:rowOff>
    </xdr:from>
    <xdr:to>
      <xdr:col>85</xdr:col>
      <xdr:colOff>127000</xdr:colOff>
      <xdr:row>85</xdr:row>
      <xdr:rowOff>952</xdr:rowOff>
    </xdr:to>
    <xdr:cxnSp macro="">
      <xdr:nvCxnSpPr>
        <xdr:cNvPr id="611" name="直線コネクタ 610"/>
        <xdr:cNvCxnSpPr/>
      </xdr:nvCxnSpPr>
      <xdr:spPr>
        <a:xfrm flipV="1">
          <a:off x="13938250" y="13992861"/>
          <a:ext cx="762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1588</xdr:rowOff>
    </xdr:from>
    <xdr:to>
      <xdr:col>76</xdr:col>
      <xdr:colOff>165100</xdr:colOff>
      <xdr:row>85</xdr:row>
      <xdr:rowOff>103188</xdr:rowOff>
    </xdr:to>
    <xdr:sp macro="" textlink="">
      <xdr:nvSpPr>
        <xdr:cNvPr id="612" name="楕円 611"/>
        <xdr:cNvSpPr/>
      </xdr:nvSpPr>
      <xdr:spPr>
        <a:xfrm>
          <a:off x="13093700" y="140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xdr:rowOff>
    </xdr:from>
    <xdr:to>
      <xdr:col>81</xdr:col>
      <xdr:colOff>50800</xdr:colOff>
      <xdr:row>85</xdr:row>
      <xdr:rowOff>52388</xdr:rowOff>
    </xdr:to>
    <xdr:cxnSp macro="">
      <xdr:nvCxnSpPr>
        <xdr:cNvPr id="613" name="直線コネクタ 612"/>
        <xdr:cNvCxnSpPr/>
      </xdr:nvCxnSpPr>
      <xdr:spPr>
        <a:xfrm flipV="1">
          <a:off x="13144500" y="14040802"/>
          <a:ext cx="7937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14" name="楕円 613"/>
        <xdr:cNvSpPr/>
      </xdr:nvSpPr>
      <xdr:spPr>
        <a:xfrm>
          <a:off x="12299950" y="14095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52388</xdr:rowOff>
    </xdr:from>
    <xdr:to>
      <xdr:col>76</xdr:col>
      <xdr:colOff>114300</xdr:colOff>
      <xdr:row>85</xdr:row>
      <xdr:rowOff>106680</xdr:rowOff>
    </xdr:to>
    <xdr:cxnSp macro="">
      <xdr:nvCxnSpPr>
        <xdr:cNvPr id="615" name="直線コネクタ 614"/>
        <xdr:cNvCxnSpPr/>
      </xdr:nvCxnSpPr>
      <xdr:spPr>
        <a:xfrm flipV="1">
          <a:off x="12344400" y="14092238"/>
          <a:ext cx="8001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105427</xdr:rowOff>
    </xdr:from>
    <xdr:ext cx="405111" cy="259045"/>
    <xdr:sp macro="" textlink="">
      <xdr:nvSpPr>
        <xdr:cNvPr id="616" name="n_1aveValue【児童館】&#10;有形固定資産減価償却率"/>
        <xdr:cNvSpPr txBox="1"/>
      </xdr:nvSpPr>
      <xdr:spPr>
        <a:xfrm>
          <a:off x="137420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617" name="n_2aveValue【児童館】&#10;有形固定資産減価償却率"/>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618"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42879</xdr:rowOff>
    </xdr:from>
    <xdr:ext cx="405111" cy="259045"/>
    <xdr:sp macro="" textlink="">
      <xdr:nvSpPr>
        <xdr:cNvPr id="619" name="n_1mainValue【児童館】&#10;有形固定資産減価償却率"/>
        <xdr:cNvSpPr txBox="1"/>
      </xdr:nvSpPr>
      <xdr:spPr>
        <a:xfrm>
          <a:off x="13742044" y="1408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94315</xdr:rowOff>
    </xdr:from>
    <xdr:ext cx="405111" cy="259045"/>
    <xdr:sp macro="" textlink="">
      <xdr:nvSpPr>
        <xdr:cNvPr id="620" name="n_2mainValue【児童館】&#10;有形固定資産減価償却率"/>
        <xdr:cNvSpPr txBox="1"/>
      </xdr:nvSpPr>
      <xdr:spPr>
        <a:xfrm>
          <a:off x="12960994" y="1413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148607</xdr:rowOff>
    </xdr:from>
    <xdr:ext cx="405111" cy="259045"/>
    <xdr:sp macro="" textlink="">
      <xdr:nvSpPr>
        <xdr:cNvPr id="621" name="n_3mainValue【児童館】&#10;有形固定資産減価償却率"/>
        <xdr:cNvSpPr txBox="1"/>
      </xdr:nvSpPr>
      <xdr:spPr>
        <a:xfrm>
          <a:off x="121672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45" name="直線コネクタ 644"/>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6"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7" name="直線コネクタ 646"/>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48"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49" name="直線コネクタ 648"/>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50" name="【児童館】&#10;一人当たり面積平均値テキスト"/>
        <xdr:cNvSpPr txBox="1"/>
      </xdr:nvSpPr>
      <xdr:spPr>
        <a:xfrm>
          <a:off x="1998980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51" name="フローチャート: 判断 650"/>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52" name="フローチャート: 判断 651"/>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3" name="フローチャート: 判断 652"/>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54" name="フローチャート: 判断 653"/>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660" name="楕円 659"/>
        <xdr:cNvSpPr/>
      </xdr:nvSpPr>
      <xdr:spPr>
        <a:xfrm>
          <a:off x="199009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661" name="【児童館】&#10;一人当たり面積該当値テキスト"/>
        <xdr:cNvSpPr txBox="1"/>
      </xdr:nvSpPr>
      <xdr:spPr>
        <a:xfrm>
          <a:off x="199898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662" name="楕円 661"/>
        <xdr:cNvSpPr/>
      </xdr:nvSpPr>
      <xdr:spPr>
        <a:xfrm>
          <a:off x="19157950" y="13239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663" name="直線コネクタ 662"/>
        <xdr:cNvCxnSpPr/>
      </xdr:nvCxnSpPr>
      <xdr:spPr>
        <a:xfrm>
          <a:off x="19202400" y="13290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664" name="楕円 663"/>
        <xdr:cNvSpPr/>
      </xdr:nvSpPr>
      <xdr:spPr>
        <a:xfrm>
          <a:off x="1834515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665" name="直線コネクタ 664"/>
        <xdr:cNvCxnSpPr/>
      </xdr:nvCxnSpPr>
      <xdr:spPr>
        <a:xfrm>
          <a:off x="18395950" y="13290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666" name="楕円 665"/>
        <xdr:cNvSpPr/>
      </xdr:nvSpPr>
      <xdr:spPr>
        <a:xfrm>
          <a:off x="175514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667" name="直線コネクタ 666"/>
        <xdr:cNvCxnSpPr/>
      </xdr:nvCxnSpPr>
      <xdr:spPr>
        <a:xfrm>
          <a:off x="17602200" y="13290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68"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69"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670" name="n_3aveValue【児童館】&#10;一人当たり面積"/>
        <xdr:cNvSpPr txBox="1"/>
      </xdr:nvSpPr>
      <xdr:spPr>
        <a:xfrm>
          <a:off x="173863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671" name="n_1mainValue【児童館】&#10;一人当たり面積"/>
        <xdr:cNvSpPr txBox="1"/>
      </xdr:nvSpPr>
      <xdr:spPr>
        <a:xfrm>
          <a:off x="189802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672" name="n_2mainValue【児童館】&#10;一人当たり面積"/>
        <xdr:cNvSpPr txBox="1"/>
      </xdr:nvSpPr>
      <xdr:spPr>
        <a:xfrm>
          <a:off x="181801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673" name="n_3mainValue【児童館】&#10;一人当たり面積"/>
        <xdr:cNvSpPr txBox="1"/>
      </xdr:nvSpPr>
      <xdr:spPr>
        <a:xfrm>
          <a:off x="1738637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5" name="直線コネクタ 68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6" name="テキスト ボックス 685"/>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7" name="直線コネクタ 68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8" name="テキスト ボックス 68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9" name="直線コネクタ 68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0" name="テキスト ボックス 68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1" name="直線コネクタ 69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2" name="テキスト ボックス 69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696" name="直線コネクタ 695"/>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697"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698" name="直線コネクタ 697"/>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99"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00" name="直線コネクタ 699"/>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01"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02" name="フローチャート: 判断 701"/>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03" name="フローチャート: 判断 702"/>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4" name="フローチャート: 判断 703"/>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05" name="フローチャート: 判断 704"/>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107696</xdr:rowOff>
    </xdr:from>
    <xdr:to>
      <xdr:col>85</xdr:col>
      <xdr:colOff>177800</xdr:colOff>
      <xdr:row>103</xdr:row>
      <xdr:rowOff>37846</xdr:rowOff>
    </xdr:to>
    <xdr:sp macro="" textlink="">
      <xdr:nvSpPr>
        <xdr:cNvPr id="711" name="楕円 710"/>
        <xdr:cNvSpPr/>
      </xdr:nvSpPr>
      <xdr:spPr>
        <a:xfrm>
          <a:off x="14649450" y="170240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130573</xdr:rowOff>
    </xdr:from>
    <xdr:ext cx="405111" cy="259045"/>
    <xdr:sp macro="" textlink="">
      <xdr:nvSpPr>
        <xdr:cNvPr id="712" name="【公民館】&#10;有形固定資産減価償却率該当値テキスト"/>
        <xdr:cNvSpPr txBox="1"/>
      </xdr:nvSpPr>
      <xdr:spPr>
        <a:xfrm>
          <a:off x="14738350" y="1687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153415</xdr:rowOff>
    </xdr:from>
    <xdr:to>
      <xdr:col>81</xdr:col>
      <xdr:colOff>101600</xdr:colOff>
      <xdr:row>103</xdr:row>
      <xdr:rowOff>83565</xdr:rowOff>
    </xdr:to>
    <xdr:sp macro="" textlink="">
      <xdr:nvSpPr>
        <xdr:cNvPr id="713" name="楕円 712"/>
        <xdr:cNvSpPr/>
      </xdr:nvSpPr>
      <xdr:spPr>
        <a:xfrm>
          <a:off x="13887450" y="170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158496</xdr:rowOff>
    </xdr:from>
    <xdr:to>
      <xdr:col>85</xdr:col>
      <xdr:colOff>127000</xdr:colOff>
      <xdr:row>103</xdr:row>
      <xdr:rowOff>32765</xdr:rowOff>
    </xdr:to>
    <xdr:cxnSp macro="">
      <xdr:nvCxnSpPr>
        <xdr:cNvPr id="714" name="直線コネクタ 713"/>
        <xdr:cNvCxnSpPr/>
      </xdr:nvCxnSpPr>
      <xdr:spPr>
        <a:xfrm flipV="1">
          <a:off x="13938250" y="17074896"/>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15" name="楕円 714"/>
        <xdr:cNvSpPr/>
      </xdr:nvSpPr>
      <xdr:spPr>
        <a:xfrm>
          <a:off x="13093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32765</xdr:rowOff>
    </xdr:from>
    <xdr:to>
      <xdr:col>81</xdr:col>
      <xdr:colOff>50800</xdr:colOff>
      <xdr:row>103</xdr:row>
      <xdr:rowOff>64770</xdr:rowOff>
    </xdr:to>
    <xdr:cxnSp macro="">
      <xdr:nvCxnSpPr>
        <xdr:cNvPr id="716" name="直線コネクタ 715"/>
        <xdr:cNvCxnSpPr/>
      </xdr:nvCxnSpPr>
      <xdr:spPr>
        <a:xfrm flipV="1">
          <a:off x="13144500" y="17120615"/>
          <a:ext cx="79375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144272</xdr:rowOff>
    </xdr:from>
    <xdr:to>
      <xdr:col>72</xdr:col>
      <xdr:colOff>38100</xdr:colOff>
      <xdr:row>103</xdr:row>
      <xdr:rowOff>74422</xdr:rowOff>
    </xdr:to>
    <xdr:sp macro="" textlink="">
      <xdr:nvSpPr>
        <xdr:cNvPr id="717" name="楕円 716"/>
        <xdr:cNvSpPr/>
      </xdr:nvSpPr>
      <xdr:spPr>
        <a:xfrm>
          <a:off x="12299950" y="17060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23622</xdr:rowOff>
    </xdr:from>
    <xdr:to>
      <xdr:col>76</xdr:col>
      <xdr:colOff>114300</xdr:colOff>
      <xdr:row>103</xdr:row>
      <xdr:rowOff>64770</xdr:rowOff>
    </xdr:to>
    <xdr:cxnSp macro="">
      <xdr:nvCxnSpPr>
        <xdr:cNvPr id="718" name="直線コネクタ 717"/>
        <xdr:cNvCxnSpPr/>
      </xdr:nvCxnSpPr>
      <xdr:spPr>
        <a:xfrm>
          <a:off x="12344400" y="17111472"/>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719"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0"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21" name="n_3aveValue【公民館】&#10;有形固定資産減価償却率"/>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100092</xdr:rowOff>
    </xdr:from>
    <xdr:ext cx="405111" cy="259045"/>
    <xdr:sp macro="" textlink="">
      <xdr:nvSpPr>
        <xdr:cNvPr id="722" name="n_1mainValue【公民館】&#10;有形固定資産減価償却率"/>
        <xdr:cNvSpPr txBox="1"/>
      </xdr:nvSpPr>
      <xdr:spPr>
        <a:xfrm>
          <a:off x="13742044" y="168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23" name="n_2mainValue【公民館】&#10;有形固定資産減価償却率"/>
        <xdr:cNvSpPr txBox="1"/>
      </xdr:nvSpPr>
      <xdr:spPr>
        <a:xfrm>
          <a:off x="1296099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90949</xdr:rowOff>
    </xdr:from>
    <xdr:ext cx="405111" cy="259045"/>
    <xdr:sp macro="" textlink="">
      <xdr:nvSpPr>
        <xdr:cNvPr id="724" name="n_3mainValue【公民館】&#10;有形固定資産減価償却率"/>
        <xdr:cNvSpPr txBox="1"/>
      </xdr:nvSpPr>
      <xdr:spPr>
        <a:xfrm>
          <a:off x="12167244" y="1683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0" name="直線コネクタ 749"/>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51"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2" name="直線コネクタ 751"/>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53"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54" name="直線コネクタ 753"/>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755"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756" name="フローチャート: 判断 755"/>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57" name="フローチャート: 判断 756"/>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758" name="フローチャート: 判断 757"/>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759" name="フローチャート: 判断 758"/>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65" name="楕円 764"/>
        <xdr:cNvSpPr/>
      </xdr:nvSpPr>
      <xdr:spPr>
        <a:xfrm>
          <a:off x="199009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66" name="【公民館】&#10;一人当たり面積該当値テキスト"/>
        <xdr:cNvSpPr txBox="1"/>
      </xdr:nvSpPr>
      <xdr:spPr>
        <a:xfrm>
          <a:off x="199898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767" name="楕円 766"/>
        <xdr:cNvSpPr/>
      </xdr:nvSpPr>
      <xdr:spPr>
        <a:xfrm>
          <a:off x="19157950" y="1731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108857</xdr:rowOff>
    </xdr:to>
    <xdr:cxnSp macro="">
      <xdr:nvCxnSpPr>
        <xdr:cNvPr id="768" name="直線コネクタ 767"/>
        <xdr:cNvCxnSpPr/>
      </xdr:nvCxnSpPr>
      <xdr:spPr>
        <a:xfrm flipV="1">
          <a:off x="19202400" y="17335500"/>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769" name="楕円 768"/>
        <xdr:cNvSpPr/>
      </xdr:nvSpPr>
      <xdr:spPr>
        <a:xfrm>
          <a:off x="1834515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108857</xdr:rowOff>
    </xdr:to>
    <xdr:cxnSp macro="">
      <xdr:nvCxnSpPr>
        <xdr:cNvPr id="770" name="直線コネクタ 769"/>
        <xdr:cNvCxnSpPr/>
      </xdr:nvCxnSpPr>
      <xdr:spPr>
        <a:xfrm>
          <a:off x="18395950" y="173681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771" name="楕円 770"/>
        <xdr:cNvSpPr/>
      </xdr:nvSpPr>
      <xdr:spPr>
        <a:xfrm>
          <a:off x="175514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772" name="直線コネクタ 771"/>
        <xdr:cNvCxnSpPr/>
      </xdr:nvCxnSpPr>
      <xdr:spPr>
        <a:xfrm>
          <a:off x="17602200" y="173681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773"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774"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775"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776" name="n_1mainValue【公民館】&#10;一人当たり面積"/>
        <xdr:cNvSpPr txBox="1"/>
      </xdr:nvSpPr>
      <xdr:spPr>
        <a:xfrm>
          <a:off x="189802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777" name="n_2mainValue【公民館】&#10;一人当たり面積"/>
        <xdr:cNvSpPr txBox="1"/>
      </xdr:nvSpPr>
      <xdr:spPr>
        <a:xfrm>
          <a:off x="181801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778" name="n_3mainValue【公民館】&#10;一人当たり面積"/>
        <xdr:cNvSpPr txBox="1"/>
      </xdr:nvSpPr>
      <xdr:spPr>
        <a:xfrm>
          <a:off x="1738637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類似団体と比較して有形固定資産減価償却率が特に高くなっている施設は学校施設、道路、認定こども園・幼稚園・保育所、公民館である。</a:t>
          </a:r>
        </a:p>
        <a:p>
          <a:r>
            <a:rPr kumimoji="1" lang="ja-JP" altLang="en-US" sz="1300">
              <a:latin typeface="ＭＳ Ｐゴシック" panose="020B0600070205080204" pitchFamily="50" charset="-128"/>
              <a:ea typeface="ＭＳ Ｐゴシック" panose="020B0600070205080204" pitchFamily="50" charset="-128"/>
            </a:rPr>
            <a:t>　特に、公共施設全体の約５割の延床面積を占めている学校施設の有形固定資産減価償却率は７１．４％で、類似団体内順位２位となっている。これは、昭和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類似団体と比較して有形固定資産減価償却率が特に低くなっている施設は、橋りょう・トンネル、公営住宅、児童館である。</a:t>
          </a:r>
        </a:p>
        <a:p>
          <a:r>
            <a:rPr kumimoji="1" lang="ja-JP" altLang="en-US" sz="1300">
              <a:latin typeface="ＭＳ Ｐゴシック" panose="020B0600070205080204" pitchFamily="50" charset="-128"/>
              <a:ea typeface="ＭＳ Ｐゴシック" panose="020B0600070205080204" pitchFamily="50" charset="-128"/>
            </a:rPr>
            <a:t>　これらの有形固定資産減価償却率が低くなっている主な要因は、個別の長寿命化計画等に基づき計画的な老朽化施設の改築、更新が行われていることなどによるものである。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xdr:rowOff>
    </xdr:from>
    <xdr:to>
      <xdr:col>24</xdr:col>
      <xdr:colOff>114300</xdr:colOff>
      <xdr:row>35</xdr:row>
      <xdr:rowOff>111760</xdr:rowOff>
    </xdr:to>
    <xdr:sp macro="" textlink="">
      <xdr:nvSpPr>
        <xdr:cNvPr id="71" name="楕円 70"/>
        <xdr:cNvSpPr/>
      </xdr:nvSpPr>
      <xdr:spPr>
        <a:xfrm>
          <a:off x="4127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33037</xdr:rowOff>
    </xdr:from>
    <xdr:ext cx="405111" cy="259045"/>
    <xdr:sp macro="" textlink="">
      <xdr:nvSpPr>
        <xdr:cNvPr id="72" name="【図書館】&#10;有形固定資産減価償却率該当値テキスト"/>
        <xdr:cNvSpPr txBox="1"/>
      </xdr:nvSpPr>
      <xdr:spPr>
        <a:xfrm>
          <a:off x="4216400"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3" name="楕円 72"/>
        <xdr:cNvSpPr/>
      </xdr:nvSpPr>
      <xdr:spPr>
        <a:xfrm>
          <a:off x="3384550" y="5871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60960</xdr:rowOff>
    </xdr:from>
    <xdr:to>
      <xdr:col>24</xdr:col>
      <xdr:colOff>63500</xdr:colOff>
      <xdr:row>35</xdr:row>
      <xdr:rowOff>137160</xdr:rowOff>
    </xdr:to>
    <xdr:cxnSp macro="">
      <xdr:nvCxnSpPr>
        <xdr:cNvPr id="74" name="直線コネクタ 73"/>
        <xdr:cNvCxnSpPr/>
      </xdr:nvCxnSpPr>
      <xdr:spPr>
        <a:xfrm flipV="1">
          <a:off x="3429000" y="584581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5" name="楕円 74"/>
        <xdr:cNvSpPr/>
      </xdr:nvSpPr>
      <xdr:spPr>
        <a:xfrm>
          <a:off x="2571750" y="5947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137160</xdr:rowOff>
    </xdr:from>
    <xdr:to>
      <xdr:col>19</xdr:col>
      <xdr:colOff>177800</xdr:colOff>
      <xdr:row>36</xdr:row>
      <xdr:rowOff>41910</xdr:rowOff>
    </xdr:to>
    <xdr:cxnSp macro="">
      <xdr:nvCxnSpPr>
        <xdr:cNvPr id="76" name="直線コネクタ 75"/>
        <xdr:cNvCxnSpPr/>
      </xdr:nvCxnSpPr>
      <xdr:spPr>
        <a:xfrm flipV="1">
          <a:off x="2622550" y="592201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67310</xdr:rowOff>
    </xdr:from>
    <xdr:to>
      <xdr:col>10</xdr:col>
      <xdr:colOff>165100</xdr:colOff>
      <xdr:row>36</xdr:row>
      <xdr:rowOff>168910</xdr:rowOff>
    </xdr:to>
    <xdr:sp macro="" textlink="">
      <xdr:nvSpPr>
        <xdr:cNvPr id="77" name="楕円 76"/>
        <xdr:cNvSpPr/>
      </xdr:nvSpPr>
      <xdr:spPr>
        <a:xfrm>
          <a:off x="1778000" y="601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118110</xdr:rowOff>
    </xdr:to>
    <xdr:cxnSp macro="">
      <xdr:nvCxnSpPr>
        <xdr:cNvPr id="78" name="直線コネクタ 77"/>
        <xdr:cNvCxnSpPr/>
      </xdr:nvCxnSpPr>
      <xdr:spPr>
        <a:xfrm flipV="1">
          <a:off x="1828800" y="599186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33037</xdr:rowOff>
    </xdr:from>
    <xdr:ext cx="405111" cy="259045"/>
    <xdr:sp macro="" textlink="">
      <xdr:nvSpPr>
        <xdr:cNvPr id="82" name="n_1mainValue【図書館】&#10;有形固定資産減価償却率"/>
        <xdr:cNvSpPr txBox="1"/>
      </xdr:nvSpPr>
      <xdr:spPr>
        <a:xfrm>
          <a:off x="32391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3" name="n_2mainValue【図書館】&#10;有形固定資産減価償却率"/>
        <xdr:cNvSpPr txBox="1"/>
      </xdr:nvSpPr>
      <xdr:spPr>
        <a:xfrm>
          <a:off x="2439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13987</xdr:rowOff>
    </xdr:from>
    <xdr:ext cx="405111" cy="259045"/>
    <xdr:sp macro="" textlink="">
      <xdr:nvSpPr>
        <xdr:cNvPr id="84" name="n_3mainValue【図書館】&#10;有形固定資産減価償却率"/>
        <xdr:cNvSpPr txBox="1"/>
      </xdr:nvSpPr>
      <xdr:spPr>
        <a:xfrm>
          <a:off x="1645294"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2" name="楕円 121"/>
        <xdr:cNvSpPr/>
      </xdr:nvSpPr>
      <xdr:spPr>
        <a:xfrm>
          <a:off x="9398000" y="668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23" name="【図書館】&#10;一人当たり面積該当値テキスト"/>
        <xdr:cNvSpPr txBox="1"/>
      </xdr:nvSpPr>
      <xdr:spPr>
        <a:xfrm>
          <a:off x="9467850"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24" name="楕円 123"/>
        <xdr:cNvSpPr/>
      </xdr:nvSpPr>
      <xdr:spPr>
        <a:xfrm>
          <a:off x="863600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25" name="直線コネクタ 124"/>
        <xdr:cNvCxnSpPr/>
      </xdr:nvCxnSpPr>
      <xdr:spPr>
        <a:xfrm>
          <a:off x="8686800" y="67322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26" name="楕円 125"/>
        <xdr:cNvSpPr/>
      </xdr:nvSpPr>
      <xdr:spPr>
        <a:xfrm>
          <a:off x="7842250" y="668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27" name="直線コネクタ 126"/>
        <xdr:cNvCxnSpPr/>
      </xdr:nvCxnSpPr>
      <xdr:spPr>
        <a:xfrm>
          <a:off x="7886700" y="67322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28" name="楕円 127"/>
        <xdr:cNvSpPr/>
      </xdr:nvSpPr>
      <xdr:spPr>
        <a:xfrm>
          <a:off x="70294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29" name="直線コネクタ 128"/>
        <xdr:cNvCxnSpPr/>
      </xdr:nvCxnSpPr>
      <xdr:spPr>
        <a:xfrm>
          <a:off x="7080250" y="67322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33" name="n_1mainValue【図書館】&#10;一人当たり面積"/>
        <xdr:cNvSpPr txBox="1"/>
      </xdr:nvSpPr>
      <xdr:spPr>
        <a:xfrm>
          <a:off x="845827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34" name="n_2mainValue【図書館】&#10;一人当たり面積"/>
        <xdr:cNvSpPr txBox="1"/>
      </xdr:nvSpPr>
      <xdr:spPr>
        <a:xfrm>
          <a:off x="76772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35" name="n_3mainValue【図書館】&#10;一人当たり面積"/>
        <xdr:cNvSpPr txBox="1"/>
      </xdr:nvSpPr>
      <xdr:spPr>
        <a:xfrm>
          <a:off x="6864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3"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61214</xdr:rowOff>
    </xdr:from>
    <xdr:to>
      <xdr:col>24</xdr:col>
      <xdr:colOff>114300</xdr:colOff>
      <xdr:row>55</xdr:row>
      <xdr:rowOff>162814</xdr:rowOff>
    </xdr:to>
    <xdr:sp macro="" textlink="">
      <xdr:nvSpPr>
        <xdr:cNvPr id="173" name="楕円 172"/>
        <xdr:cNvSpPr/>
      </xdr:nvSpPr>
      <xdr:spPr>
        <a:xfrm>
          <a:off x="4127500" y="914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14241</xdr:rowOff>
    </xdr:from>
    <xdr:ext cx="405111" cy="259045"/>
    <xdr:sp macro="" textlink="">
      <xdr:nvSpPr>
        <xdr:cNvPr id="174" name="【体育館・プール】&#10;有形固定資産減価償却率該当値テキスト"/>
        <xdr:cNvSpPr txBox="1"/>
      </xdr:nvSpPr>
      <xdr:spPr>
        <a:xfrm>
          <a:off x="4216400" y="910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75" name="楕円 174"/>
        <xdr:cNvSpPr/>
      </xdr:nvSpPr>
      <xdr:spPr>
        <a:xfrm>
          <a:off x="3384550" y="9269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112014</xdr:rowOff>
    </xdr:from>
    <xdr:to>
      <xdr:col>24</xdr:col>
      <xdr:colOff>63500</xdr:colOff>
      <xdr:row>56</xdr:row>
      <xdr:rowOff>68580</xdr:rowOff>
    </xdr:to>
    <xdr:cxnSp macro="">
      <xdr:nvCxnSpPr>
        <xdr:cNvPr id="176" name="直線コネクタ 175"/>
        <xdr:cNvCxnSpPr/>
      </xdr:nvCxnSpPr>
      <xdr:spPr>
        <a:xfrm flipV="1">
          <a:off x="3429000" y="9198864"/>
          <a:ext cx="7493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141224</xdr:rowOff>
    </xdr:from>
    <xdr:to>
      <xdr:col>15</xdr:col>
      <xdr:colOff>101600</xdr:colOff>
      <xdr:row>57</xdr:row>
      <xdr:rowOff>71374</xdr:rowOff>
    </xdr:to>
    <xdr:sp macro="" textlink="">
      <xdr:nvSpPr>
        <xdr:cNvPr id="177" name="楕円 176"/>
        <xdr:cNvSpPr/>
      </xdr:nvSpPr>
      <xdr:spPr>
        <a:xfrm>
          <a:off x="2571750" y="9393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68580</xdr:rowOff>
    </xdr:from>
    <xdr:to>
      <xdr:col>19</xdr:col>
      <xdr:colOff>177800</xdr:colOff>
      <xdr:row>57</xdr:row>
      <xdr:rowOff>20574</xdr:rowOff>
    </xdr:to>
    <xdr:cxnSp macro="">
      <xdr:nvCxnSpPr>
        <xdr:cNvPr id="178" name="直線コネクタ 177"/>
        <xdr:cNvCxnSpPr/>
      </xdr:nvCxnSpPr>
      <xdr:spPr>
        <a:xfrm flipV="1">
          <a:off x="2622550" y="9320530"/>
          <a:ext cx="80645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93218</xdr:rowOff>
    </xdr:from>
    <xdr:to>
      <xdr:col>10</xdr:col>
      <xdr:colOff>165100</xdr:colOff>
      <xdr:row>58</xdr:row>
      <xdr:rowOff>23368</xdr:rowOff>
    </xdr:to>
    <xdr:sp macro="" textlink="">
      <xdr:nvSpPr>
        <xdr:cNvPr id="179" name="楕円 178"/>
        <xdr:cNvSpPr/>
      </xdr:nvSpPr>
      <xdr:spPr>
        <a:xfrm>
          <a:off x="1778000" y="9510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20574</xdr:rowOff>
    </xdr:from>
    <xdr:to>
      <xdr:col>15</xdr:col>
      <xdr:colOff>50800</xdr:colOff>
      <xdr:row>57</xdr:row>
      <xdr:rowOff>144018</xdr:rowOff>
    </xdr:to>
    <xdr:cxnSp macro="">
      <xdr:nvCxnSpPr>
        <xdr:cNvPr id="180" name="直線コネクタ 179"/>
        <xdr:cNvCxnSpPr/>
      </xdr:nvCxnSpPr>
      <xdr:spPr>
        <a:xfrm flipV="1">
          <a:off x="1828800" y="9437624"/>
          <a:ext cx="79375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1"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2"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3" name="n_3aveValue【体育館・プール】&#10;有形固定資産減価償却率"/>
        <xdr:cNvSpPr txBox="1"/>
      </xdr:nvSpPr>
      <xdr:spPr>
        <a:xfrm>
          <a:off x="16452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84" name="n_1mainValue【体育館・プール】&#10;有形固定資産減価償却率"/>
        <xdr:cNvSpPr txBox="1"/>
      </xdr:nvSpPr>
      <xdr:spPr>
        <a:xfrm>
          <a:off x="3239144" y="905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87901</xdr:rowOff>
    </xdr:from>
    <xdr:ext cx="405111" cy="259045"/>
    <xdr:sp macro="" textlink="">
      <xdr:nvSpPr>
        <xdr:cNvPr id="185" name="n_2mainValue【体育館・プール】&#10;有形固定資産減価償却率"/>
        <xdr:cNvSpPr txBox="1"/>
      </xdr:nvSpPr>
      <xdr:spPr>
        <a:xfrm>
          <a:off x="2439044" y="917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39895</xdr:rowOff>
    </xdr:from>
    <xdr:ext cx="405111" cy="259045"/>
    <xdr:sp macro="" textlink="">
      <xdr:nvSpPr>
        <xdr:cNvPr id="186" name="n_3mainValue【体育館・プール】&#10;有形固定資産減価償却率"/>
        <xdr:cNvSpPr txBox="1"/>
      </xdr:nvSpPr>
      <xdr:spPr>
        <a:xfrm>
          <a:off x="1645294" y="92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18" name="【体育館・プール】&#10;一人当たり面積平均値テキスト"/>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28" name="楕円 227"/>
        <xdr:cNvSpPr/>
      </xdr:nvSpPr>
      <xdr:spPr>
        <a:xfrm>
          <a:off x="939800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29" name="【体育館・プール】&#10;一人当たり面積該当値テキスト"/>
        <xdr:cNvSpPr txBox="1"/>
      </xdr:nvSpPr>
      <xdr:spPr>
        <a:xfrm>
          <a:off x="946785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30" name="楕円 229"/>
        <xdr:cNvSpPr/>
      </xdr:nvSpPr>
      <xdr:spPr>
        <a:xfrm>
          <a:off x="86360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31" name="直線コネクタ 230"/>
        <xdr:cNvCxnSpPr/>
      </xdr:nvCxnSpPr>
      <xdr:spPr>
        <a:xfrm>
          <a:off x="8686800" y="10280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32" name="楕円 231"/>
        <xdr:cNvSpPr/>
      </xdr:nvSpPr>
      <xdr:spPr>
        <a:xfrm>
          <a:off x="78422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38100</xdr:rowOff>
    </xdr:to>
    <xdr:cxnSp macro="">
      <xdr:nvCxnSpPr>
        <xdr:cNvPr id="233" name="直線コネクタ 232"/>
        <xdr:cNvCxnSpPr/>
      </xdr:nvCxnSpPr>
      <xdr:spPr>
        <a:xfrm>
          <a:off x="7886700" y="10280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74385</xdr:rowOff>
    </xdr:from>
    <xdr:to>
      <xdr:col>41</xdr:col>
      <xdr:colOff>101600</xdr:colOff>
      <xdr:row>63</xdr:row>
      <xdr:rowOff>4535</xdr:rowOff>
    </xdr:to>
    <xdr:sp macro="" textlink="">
      <xdr:nvSpPr>
        <xdr:cNvPr id="234" name="楕円 233"/>
        <xdr:cNvSpPr/>
      </xdr:nvSpPr>
      <xdr:spPr>
        <a:xfrm>
          <a:off x="7029450" y="10316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125185</xdr:rowOff>
    </xdr:to>
    <xdr:cxnSp macro="">
      <xdr:nvCxnSpPr>
        <xdr:cNvPr id="235" name="直線コネクタ 234"/>
        <xdr:cNvCxnSpPr/>
      </xdr:nvCxnSpPr>
      <xdr:spPr>
        <a:xfrm flipV="1">
          <a:off x="7080250" y="10280650"/>
          <a:ext cx="80645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36" name="n_1aveValue【体育館・プール】&#10;一人当たり面積"/>
        <xdr:cNvSpPr txBox="1"/>
      </xdr:nvSpPr>
      <xdr:spPr>
        <a:xfrm>
          <a:off x="84582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37" name="n_2aveValue【体育館・プール】&#10;一人当たり面積"/>
        <xdr:cNvSpPr txBox="1"/>
      </xdr:nvSpPr>
      <xdr:spPr>
        <a:xfrm>
          <a:off x="7677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38"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39" name="n_1mainValue【体育館・プール】&#10;一人当たり面積"/>
        <xdr:cNvSpPr txBox="1"/>
      </xdr:nvSpPr>
      <xdr:spPr>
        <a:xfrm>
          <a:off x="845827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40" name="n_2mainValue【体育館・プール】&#10;一人当たり面積"/>
        <xdr:cNvSpPr txBox="1"/>
      </xdr:nvSpPr>
      <xdr:spPr>
        <a:xfrm>
          <a:off x="7677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167112</xdr:rowOff>
    </xdr:from>
    <xdr:ext cx="469744" cy="259045"/>
    <xdr:sp macro="" textlink="">
      <xdr:nvSpPr>
        <xdr:cNvPr id="241" name="n_3mainValue【体育館・プール】&#10;一人当たり面積"/>
        <xdr:cNvSpPr txBox="1"/>
      </xdr:nvSpPr>
      <xdr:spPr>
        <a:xfrm>
          <a:off x="6864427" y="104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283" name="楕円 282"/>
        <xdr:cNvSpPr/>
      </xdr:nvSpPr>
      <xdr:spPr>
        <a:xfrm>
          <a:off x="412750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284" name="【福祉施設】&#10;有形固定資産減価償却率該当値テキスト"/>
        <xdr:cNvSpPr txBox="1"/>
      </xdr:nvSpPr>
      <xdr:spPr>
        <a:xfrm>
          <a:off x="4216400" y="133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23223</xdr:rowOff>
    </xdr:from>
    <xdr:to>
      <xdr:col>20</xdr:col>
      <xdr:colOff>38100</xdr:colOff>
      <xdr:row>82</xdr:row>
      <xdr:rowOff>124823</xdr:rowOff>
    </xdr:to>
    <xdr:sp macro="" textlink="">
      <xdr:nvSpPr>
        <xdr:cNvPr id="285" name="楕円 284"/>
        <xdr:cNvSpPr/>
      </xdr:nvSpPr>
      <xdr:spPr>
        <a:xfrm>
          <a:off x="3384550" y="13567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5443</xdr:rowOff>
    </xdr:from>
    <xdr:to>
      <xdr:col>24</xdr:col>
      <xdr:colOff>63500</xdr:colOff>
      <xdr:row>82</xdr:row>
      <xdr:rowOff>74023</xdr:rowOff>
    </xdr:to>
    <xdr:cxnSp macro="">
      <xdr:nvCxnSpPr>
        <xdr:cNvPr id="286" name="直線コネクタ 285"/>
        <xdr:cNvCxnSpPr/>
      </xdr:nvCxnSpPr>
      <xdr:spPr>
        <a:xfrm flipV="1">
          <a:off x="3429000" y="13549993"/>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287" name="楕円 286"/>
        <xdr:cNvSpPr/>
      </xdr:nvSpPr>
      <xdr:spPr>
        <a:xfrm>
          <a:off x="2571750" y="13636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74023</xdr:rowOff>
    </xdr:from>
    <xdr:to>
      <xdr:col>19</xdr:col>
      <xdr:colOff>177800</xdr:colOff>
      <xdr:row>82</xdr:row>
      <xdr:rowOff>142602</xdr:rowOff>
    </xdr:to>
    <xdr:cxnSp macro="">
      <xdr:nvCxnSpPr>
        <xdr:cNvPr id="288" name="直線コネクタ 287"/>
        <xdr:cNvCxnSpPr/>
      </xdr:nvCxnSpPr>
      <xdr:spPr>
        <a:xfrm flipV="1">
          <a:off x="2622550" y="13618573"/>
          <a:ext cx="80645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289" name="楕円 288"/>
        <xdr:cNvSpPr/>
      </xdr:nvSpPr>
      <xdr:spPr>
        <a:xfrm>
          <a:off x="1778000" y="13708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83</xdr:row>
      <xdr:rowOff>42999</xdr:rowOff>
    </xdr:to>
    <xdr:cxnSp macro="">
      <xdr:nvCxnSpPr>
        <xdr:cNvPr id="290" name="直線コネクタ 289"/>
        <xdr:cNvCxnSpPr/>
      </xdr:nvCxnSpPr>
      <xdr:spPr>
        <a:xfrm flipV="1">
          <a:off x="1828800" y="13687152"/>
          <a:ext cx="793750" cy="6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1"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2"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141350</xdr:rowOff>
    </xdr:from>
    <xdr:ext cx="405111" cy="259045"/>
    <xdr:sp macro="" textlink="">
      <xdr:nvSpPr>
        <xdr:cNvPr id="294" name="n_1mainValue【福祉施設】&#10;有形固定資産減価償却率"/>
        <xdr:cNvSpPr txBox="1"/>
      </xdr:nvSpPr>
      <xdr:spPr>
        <a:xfrm>
          <a:off x="3239144" y="1335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295" name="n_2mainValue【福祉施設】&#10;有形固定資産減価償却率"/>
        <xdr:cNvSpPr txBox="1"/>
      </xdr:nvSpPr>
      <xdr:spPr>
        <a:xfrm>
          <a:off x="2439044" y="1341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84926</xdr:rowOff>
    </xdr:from>
    <xdr:ext cx="405111" cy="259045"/>
    <xdr:sp macro="" textlink="">
      <xdr:nvSpPr>
        <xdr:cNvPr id="296" name="n_3mainValue【福祉施設】&#10;有形固定資産減価償却率"/>
        <xdr:cNvSpPr txBox="1"/>
      </xdr:nvSpPr>
      <xdr:spPr>
        <a:xfrm>
          <a:off x="1645294" y="1379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7"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37" name="楕円 336"/>
        <xdr:cNvSpPr/>
      </xdr:nvSpPr>
      <xdr:spPr>
        <a:xfrm>
          <a:off x="939800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38" name="【福祉施設】&#10;一人当たり面積該当値テキスト"/>
        <xdr:cNvSpPr txBox="1"/>
      </xdr:nvSpPr>
      <xdr:spPr>
        <a:xfrm>
          <a:off x="946785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39" name="楕円 338"/>
        <xdr:cNvSpPr/>
      </xdr:nvSpPr>
      <xdr:spPr>
        <a:xfrm>
          <a:off x="8636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40" name="直線コネクタ 339"/>
        <xdr:cNvCxnSpPr/>
      </xdr:nvCxnSpPr>
      <xdr:spPr>
        <a:xfrm>
          <a:off x="8686800" y="13582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41" name="楕円 340"/>
        <xdr:cNvSpPr/>
      </xdr:nvSpPr>
      <xdr:spPr>
        <a:xfrm>
          <a:off x="78422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42" name="直線コネクタ 341"/>
        <xdr:cNvCxnSpPr/>
      </xdr:nvCxnSpPr>
      <xdr:spPr>
        <a:xfrm>
          <a:off x="7886700" y="13582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3629</xdr:rowOff>
    </xdr:from>
    <xdr:to>
      <xdr:col>41</xdr:col>
      <xdr:colOff>101600</xdr:colOff>
      <xdr:row>82</xdr:row>
      <xdr:rowOff>105229</xdr:rowOff>
    </xdr:to>
    <xdr:sp macro="" textlink="">
      <xdr:nvSpPr>
        <xdr:cNvPr id="343" name="楕円 342"/>
        <xdr:cNvSpPr/>
      </xdr:nvSpPr>
      <xdr:spPr>
        <a:xfrm>
          <a:off x="702945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54429</xdr:rowOff>
    </xdr:to>
    <xdr:cxnSp macro="">
      <xdr:nvCxnSpPr>
        <xdr:cNvPr id="344" name="直線コネクタ 343"/>
        <xdr:cNvCxnSpPr/>
      </xdr:nvCxnSpPr>
      <xdr:spPr>
        <a:xfrm flipV="1">
          <a:off x="7080250" y="13582650"/>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5"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6"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7"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48" name="n_1mainValue【福祉施設】&#10;一人当たり面積"/>
        <xdr:cNvSpPr txBox="1"/>
      </xdr:nvSpPr>
      <xdr:spPr>
        <a:xfrm>
          <a:off x="84582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49" name="n_2mainValue【福祉施設】&#10;一人当たり面積"/>
        <xdr:cNvSpPr txBox="1"/>
      </xdr:nvSpPr>
      <xdr:spPr>
        <a:xfrm>
          <a:off x="7677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121756</xdr:rowOff>
    </xdr:from>
    <xdr:ext cx="469744" cy="259045"/>
    <xdr:sp macro="" textlink="">
      <xdr:nvSpPr>
        <xdr:cNvPr id="350" name="n_3mainValue【福祉施設】&#10;一人当たり面積"/>
        <xdr:cNvSpPr txBox="1"/>
      </xdr:nvSpPr>
      <xdr:spPr>
        <a:xfrm>
          <a:off x="6864427" y="133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88264</xdr:rowOff>
    </xdr:from>
    <xdr:to>
      <xdr:col>24</xdr:col>
      <xdr:colOff>114300</xdr:colOff>
      <xdr:row>105</xdr:row>
      <xdr:rowOff>18414</xdr:rowOff>
    </xdr:to>
    <xdr:sp macro="" textlink="">
      <xdr:nvSpPr>
        <xdr:cNvPr id="390" name="楕円 389"/>
        <xdr:cNvSpPr/>
      </xdr:nvSpPr>
      <xdr:spPr>
        <a:xfrm>
          <a:off x="4127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111141</xdr:rowOff>
    </xdr:from>
    <xdr:ext cx="405111" cy="259045"/>
    <xdr:sp macro="" textlink="">
      <xdr:nvSpPr>
        <xdr:cNvPr id="391" name="【市民会館】&#10;有形固定資産減価償却率該当値テキスト"/>
        <xdr:cNvSpPr txBox="1"/>
      </xdr:nvSpPr>
      <xdr:spPr>
        <a:xfrm>
          <a:off x="4216400"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92" name="楕円 391"/>
        <xdr:cNvSpPr/>
      </xdr:nvSpPr>
      <xdr:spPr>
        <a:xfrm>
          <a:off x="3384550" y="173189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139064</xdr:rowOff>
    </xdr:to>
    <xdr:cxnSp macro="">
      <xdr:nvCxnSpPr>
        <xdr:cNvPr id="393" name="直線コネクタ 392"/>
        <xdr:cNvCxnSpPr/>
      </xdr:nvCxnSpPr>
      <xdr:spPr>
        <a:xfrm>
          <a:off x="3429000" y="17369789"/>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394" name="楕円 393"/>
        <xdr:cNvSpPr/>
      </xdr:nvSpPr>
      <xdr:spPr>
        <a:xfrm>
          <a:off x="257175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144780</xdr:rowOff>
    </xdr:to>
    <xdr:cxnSp macro="">
      <xdr:nvCxnSpPr>
        <xdr:cNvPr id="395" name="直線コネクタ 394"/>
        <xdr:cNvCxnSpPr/>
      </xdr:nvCxnSpPr>
      <xdr:spPr>
        <a:xfrm flipV="1">
          <a:off x="2622550" y="17369789"/>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126364</xdr:rowOff>
    </xdr:from>
    <xdr:to>
      <xdr:col>10</xdr:col>
      <xdr:colOff>165100</xdr:colOff>
      <xdr:row>105</xdr:row>
      <xdr:rowOff>56514</xdr:rowOff>
    </xdr:to>
    <xdr:sp macro="" textlink="">
      <xdr:nvSpPr>
        <xdr:cNvPr id="396" name="楕円 395"/>
        <xdr:cNvSpPr/>
      </xdr:nvSpPr>
      <xdr:spPr>
        <a:xfrm>
          <a:off x="17780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144780</xdr:rowOff>
    </xdr:from>
    <xdr:to>
      <xdr:col>15</xdr:col>
      <xdr:colOff>50800</xdr:colOff>
      <xdr:row>105</xdr:row>
      <xdr:rowOff>5714</xdr:rowOff>
    </xdr:to>
    <xdr:cxnSp macro="">
      <xdr:nvCxnSpPr>
        <xdr:cNvPr id="397" name="直線コネクタ 396"/>
        <xdr:cNvCxnSpPr/>
      </xdr:nvCxnSpPr>
      <xdr:spPr>
        <a:xfrm flipV="1">
          <a:off x="1828800" y="17404080"/>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6366</xdr:rowOff>
    </xdr:from>
    <xdr:ext cx="405111" cy="259045"/>
    <xdr:sp macro="" textlink="">
      <xdr:nvSpPr>
        <xdr:cNvPr id="401" name="n_1mainValue【市民会館】&#10;有形固定資産減価償却率"/>
        <xdr:cNvSpPr txBox="1"/>
      </xdr:nvSpPr>
      <xdr:spPr>
        <a:xfrm>
          <a:off x="32391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02" name="n_2mainValue【市民会館】&#10;有形固定資産減価償却率"/>
        <xdr:cNvSpPr txBox="1"/>
      </xdr:nvSpPr>
      <xdr:spPr>
        <a:xfrm>
          <a:off x="2439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73041</xdr:rowOff>
    </xdr:from>
    <xdr:ext cx="405111" cy="259045"/>
    <xdr:sp macro="" textlink="">
      <xdr:nvSpPr>
        <xdr:cNvPr id="403" name="n_3mainValue【市民会館】&#10;有形固定資産減価償却率"/>
        <xdr:cNvSpPr txBox="1"/>
      </xdr:nvSpPr>
      <xdr:spPr>
        <a:xfrm>
          <a:off x="164529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38" name="楕円 437"/>
        <xdr:cNvSpPr/>
      </xdr:nvSpPr>
      <xdr:spPr>
        <a:xfrm>
          <a:off x="939800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39" name="【市民会館】&#10;一人当たり面積該当値テキスト"/>
        <xdr:cNvSpPr txBox="1"/>
      </xdr:nvSpPr>
      <xdr:spPr>
        <a:xfrm>
          <a:off x="9467850"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40" name="楕円 439"/>
        <xdr:cNvSpPr/>
      </xdr:nvSpPr>
      <xdr:spPr>
        <a:xfrm>
          <a:off x="86360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41" name="直線コネクタ 440"/>
        <xdr:cNvCxnSpPr/>
      </xdr:nvCxnSpPr>
      <xdr:spPr>
        <a:xfrm>
          <a:off x="8686800" y="176326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42" name="楕円 441"/>
        <xdr:cNvSpPr/>
      </xdr:nvSpPr>
      <xdr:spPr>
        <a:xfrm>
          <a:off x="784225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43" name="直線コネクタ 442"/>
        <xdr:cNvCxnSpPr/>
      </xdr:nvCxnSpPr>
      <xdr:spPr>
        <a:xfrm>
          <a:off x="7886700" y="176326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44" name="楕円 443"/>
        <xdr:cNvSpPr/>
      </xdr:nvSpPr>
      <xdr:spPr>
        <a:xfrm>
          <a:off x="702945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445" name="直線コネクタ 444"/>
        <xdr:cNvCxnSpPr/>
      </xdr:nvCxnSpPr>
      <xdr:spPr>
        <a:xfrm>
          <a:off x="7080250" y="176326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6"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7"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48"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49" name="n_1mainValue【市民会館】&#10;一人当たり面積"/>
        <xdr:cNvSpPr txBox="1"/>
      </xdr:nvSpPr>
      <xdr:spPr>
        <a:xfrm>
          <a:off x="845827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50" name="n_2mainValue【市民会館】&#10;一人当たり面積"/>
        <xdr:cNvSpPr txBox="1"/>
      </xdr:nvSpPr>
      <xdr:spPr>
        <a:xfrm>
          <a:off x="76772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51" name="n_3mainValue【市民会館】&#10;一人当たり面積"/>
        <xdr:cNvSpPr txBox="1"/>
      </xdr:nvSpPr>
      <xdr:spPr>
        <a:xfrm>
          <a:off x="68644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81" name="【一般廃棄物処理施設】&#10;有形固定資産減価償却率平均値テキスト"/>
        <xdr:cNvSpPr txBox="1"/>
      </xdr:nvSpPr>
      <xdr:spPr>
        <a:xfrm>
          <a:off x="14738350" y="590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4" name="フローチャート: 判断 483"/>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5" name="フローチャート: 判断 484"/>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91" name="楕円 490"/>
        <xdr:cNvSpPr/>
      </xdr:nvSpPr>
      <xdr:spPr>
        <a:xfrm>
          <a:off x="14649450" y="5909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492" name="【一般廃棄物処理施設】&#10;有形固定資産減価償却率該当値テキスト"/>
        <xdr:cNvSpPr txBox="1"/>
      </xdr:nvSpPr>
      <xdr:spPr>
        <a:xfrm>
          <a:off x="14738350"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93" name="楕円 492"/>
        <xdr:cNvSpPr/>
      </xdr:nvSpPr>
      <xdr:spPr>
        <a:xfrm>
          <a:off x="13887450" y="5947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41910</xdr:rowOff>
    </xdr:to>
    <xdr:cxnSp macro="">
      <xdr:nvCxnSpPr>
        <xdr:cNvPr id="494" name="直線コネクタ 493"/>
        <xdr:cNvCxnSpPr/>
      </xdr:nvCxnSpPr>
      <xdr:spPr>
        <a:xfrm flipV="1">
          <a:off x="13938250" y="595376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95" name="楕円 494"/>
        <xdr:cNvSpPr/>
      </xdr:nvSpPr>
      <xdr:spPr>
        <a:xfrm>
          <a:off x="13093700" y="602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129540</xdr:rowOff>
    </xdr:to>
    <xdr:cxnSp macro="">
      <xdr:nvCxnSpPr>
        <xdr:cNvPr id="496" name="直線コネクタ 495"/>
        <xdr:cNvCxnSpPr/>
      </xdr:nvCxnSpPr>
      <xdr:spPr>
        <a:xfrm flipV="1">
          <a:off x="13144500" y="5991860"/>
          <a:ext cx="79375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97" name="楕円 496"/>
        <xdr:cNvSpPr/>
      </xdr:nvSpPr>
      <xdr:spPr>
        <a:xfrm>
          <a:off x="12299950" y="6066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36</xdr:row>
      <xdr:rowOff>167640</xdr:rowOff>
    </xdr:to>
    <xdr:cxnSp macro="">
      <xdr:nvCxnSpPr>
        <xdr:cNvPr id="498" name="直線コネクタ 497"/>
        <xdr:cNvCxnSpPr/>
      </xdr:nvCxnSpPr>
      <xdr:spPr>
        <a:xfrm flipV="1">
          <a:off x="12344400" y="607949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99" name="n_1aveValue【一般廃棄物処理施設】&#10;有形固定資産減価償却率"/>
        <xdr:cNvSpPr txBox="1"/>
      </xdr:nvSpPr>
      <xdr:spPr>
        <a:xfrm>
          <a:off x="137420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500" name="n_2aveValue【一般廃棄物処理施設】&#10;有形固定資産減価償却率"/>
        <xdr:cNvSpPr txBox="1"/>
      </xdr:nvSpPr>
      <xdr:spPr>
        <a:xfrm>
          <a:off x="129609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01" name="n_3aveValue【一般廃棄物処理施設】&#10;有形固定資産減価償却率"/>
        <xdr:cNvSpPr txBox="1"/>
      </xdr:nvSpPr>
      <xdr:spPr>
        <a:xfrm>
          <a:off x="121672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502" name="n_1mainValue【一般廃棄物処理施設】&#10;有形固定資産減価償却率"/>
        <xdr:cNvSpPr txBox="1"/>
      </xdr:nvSpPr>
      <xdr:spPr>
        <a:xfrm>
          <a:off x="13742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503" name="n_2mainValue【一般廃棄物処理施設】&#10;有形固定資産減価償却率"/>
        <xdr:cNvSpPr txBox="1"/>
      </xdr:nvSpPr>
      <xdr:spPr>
        <a:xfrm>
          <a:off x="1296099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504" name="n_3mainValue【一般廃棄物処理施設】&#10;有形固定資産減価償却率"/>
        <xdr:cNvSpPr txBox="1"/>
      </xdr:nvSpPr>
      <xdr:spPr>
        <a:xfrm>
          <a:off x="121672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4"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7" name="フローチャート: 判断 536"/>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38" name="フローチャート: 判断 537"/>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112192</xdr:rowOff>
    </xdr:from>
    <xdr:to>
      <xdr:col>116</xdr:col>
      <xdr:colOff>114300</xdr:colOff>
      <xdr:row>36</xdr:row>
      <xdr:rowOff>42342</xdr:rowOff>
    </xdr:to>
    <xdr:sp macro="" textlink="">
      <xdr:nvSpPr>
        <xdr:cNvPr id="544" name="楕円 543"/>
        <xdr:cNvSpPr/>
      </xdr:nvSpPr>
      <xdr:spPr>
        <a:xfrm>
          <a:off x="19900900" y="5897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135069</xdr:rowOff>
    </xdr:from>
    <xdr:ext cx="534377" cy="259045"/>
    <xdr:sp macro="" textlink="">
      <xdr:nvSpPr>
        <xdr:cNvPr id="545" name="【一般廃棄物処理施設】&#10;一人当たり有形固定資産（償却資産）額該当値テキスト"/>
        <xdr:cNvSpPr txBox="1"/>
      </xdr:nvSpPr>
      <xdr:spPr>
        <a:xfrm>
          <a:off x="19989800" y="57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149339</xdr:rowOff>
    </xdr:from>
    <xdr:to>
      <xdr:col>112</xdr:col>
      <xdr:colOff>38100</xdr:colOff>
      <xdr:row>36</xdr:row>
      <xdr:rowOff>79489</xdr:rowOff>
    </xdr:to>
    <xdr:sp macro="" textlink="">
      <xdr:nvSpPr>
        <xdr:cNvPr id="546" name="楕円 545"/>
        <xdr:cNvSpPr/>
      </xdr:nvSpPr>
      <xdr:spPr>
        <a:xfrm>
          <a:off x="19157950" y="59341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162992</xdr:rowOff>
    </xdr:from>
    <xdr:to>
      <xdr:col>116</xdr:col>
      <xdr:colOff>63500</xdr:colOff>
      <xdr:row>36</xdr:row>
      <xdr:rowOff>28689</xdr:rowOff>
    </xdr:to>
    <xdr:cxnSp macro="">
      <xdr:nvCxnSpPr>
        <xdr:cNvPr id="547" name="直線コネクタ 546"/>
        <xdr:cNvCxnSpPr/>
      </xdr:nvCxnSpPr>
      <xdr:spPr>
        <a:xfrm flipV="1">
          <a:off x="19202400" y="5947842"/>
          <a:ext cx="7493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156407</xdr:rowOff>
    </xdr:from>
    <xdr:to>
      <xdr:col>107</xdr:col>
      <xdr:colOff>101600</xdr:colOff>
      <xdr:row>36</xdr:row>
      <xdr:rowOff>86557</xdr:rowOff>
    </xdr:to>
    <xdr:sp macro="" textlink="">
      <xdr:nvSpPr>
        <xdr:cNvPr id="548" name="楕円 547"/>
        <xdr:cNvSpPr/>
      </xdr:nvSpPr>
      <xdr:spPr>
        <a:xfrm>
          <a:off x="18345150" y="5941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28689</xdr:rowOff>
    </xdr:from>
    <xdr:to>
      <xdr:col>111</xdr:col>
      <xdr:colOff>177800</xdr:colOff>
      <xdr:row>36</xdr:row>
      <xdr:rowOff>35757</xdr:rowOff>
    </xdr:to>
    <xdr:cxnSp macro="">
      <xdr:nvCxnSpPr>
        <xdr:cNvPr id="549" name="直線コネクタ 548"/>
        <xdr:cNvCxnSpPr/>
      </xdr:nvCxnSpPr>
      <xdr:spPr>
        <a:xfrm flipV="1">
          <a:off x="18395950" y="5978639"/>
          <a:ext cx="80645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20999</xdr:rowOff>
    </xdr:from>
    <xdr:to>
      <xdr:col>102</xdr:col>
      <xdr:colOff>165100</xdr:colOff>
      <xdr:row>36</xdr:row>
      <xdr:rowOff>122599</xdr:rowOff>
    </xdr:to>
    <xdr:sp macro="" textlink="">
      <xdr:nvSpPr>
        <xdr:cNvPr id="550" name="楕円 549"/>
        <xdr:cNvSpPr/>
      </xdr:nvSpPr>
      <xdr:spPr>
        <a:xfrm>
          <a:off x="17551400" y="59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35757</xdr:rowOff>
    </xdr:from>
    <xdr:to>
      <xdr:col>107</xdr:col>
      <xdr:colOff>50800</xdr:colOff>
      <xdr:row>36</xdr:row>
      <xdr:rowOff>71799</xdr:rowOff>
    </xdr:to>
    <xdr:cxnSp macro="">
      <xdr:nvCxnSpPr>
        <xdr:cNvPr id="551" name="直線コネクタ 550"/>
        <xdr:cNvCxnSpPr/>
      </xdr:nvCxnSpPr>
      <xdr:spPr>
        <a:xfrm flipV="1">
          <a:off x="17602200" y="5985707"/>
          <a:ext cx="79375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2"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3"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4"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96016</xdr:rowOff>
    </xdr:from>
    <xdr:ext cx="534377" cy="259045"/>
    <xdr:sp macro="" textlink="">
      <xdr:nvSpPr>
        <xdr:cNvPr id="555" name="n_1mainValue【一般廃棄物処理施設】&#10;一人当たり有形固定資産（償却資産）額"/>
        <xdr:cNvSpPr txBox="1"/>
      </xdr:nvSpPr>
      <xdr:spPr>
        <a:xfrm>
          <a:off x="18947911" y="5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103084</xdr:rowOff>
    </xdr:from>
    <xdr:ext cx="534377" cy="259045"/>
    <xdr:sp macro="" textlink="">
      <xdr:nvSpPr>
        <xdr:cNvPr id="556" name="n_2mainValue【一般廃棄物処理施設】&#10;一人当たり有形固定資産（償却資産）額"/>
        <xdr:cNvSpPr txBox="1"/>
      </xdr:nvSpPr>
      <xdr:spPr>
        <a:xfrm>
          <a:off x="18166861" y="5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139126</xdr:rowOff>
    </xdr:from>
    <xdr:ext cx="534377" cy="259045"/>
    <xdr:sp macro="" textlink="">
      <xdr:nvSpPr>
        <xdr:cNvPr id="557" name="n_3mainValue【一般廃棄物処理施設】&#10;一人当たり有形固定資産（償却資産）額"/>
        <xdr:cNvSpPr txBox="1"/>
      </xdr:nvSpPr>
      <xdr:spPr>
        <a:xfrm>
          <a:off x="17354061" y="5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154957</xdr:rowOff>
    </xdr:from>
    <xdr:ext cx="405111" cy="259045"/>
    <xdr:sp macro="" textlink="">
      <xdr:nvSpPr>
        <xdr:cNvPr id="587" name="【保健センター・保健所】&#10;有形固定資産減価償却率平均値テキスト"/>
        <xdr:cNvSpPr txBox="1"/>
      </xdr:nvSpPr>
      <xdr:spPr>
        <a:xfrm>
          <a:off x="1473835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0" name="フローチャート: 判断 58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1" name="フローチャート: 判断 59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97" name="楕円 596"/>
        <xdr:cNvSpPr/>
      </xdr:nvSpPr>
      <xdr:spPr>
        <a:xfrm>
          <a:off x="14649450" y="10198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98" name="【保健センター・保健所】&#10;有形固定資産減価償却率該当値テキスト"/>
        <xdr:cNvSpPr txBox="1"/>
      </xdr:nvSpPr>
      <xdr:spPr>
        <a:xfrm>
          <a:off x="1473835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99" name="楕円 598"/>
        <xdr:cNvSpPr/>
      </xdr:nvSpPr>
      <xdr:spPr>
        <a:xfrm>
          <a:off x="1388745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76200</xdr:rowOff>
    </xdr:to>
    <xdr:cxnSp macro="">
      <xdr:nvCxnSpPr>
        <xdr:cNvPr id="600" name="直線コネクタ 599"/>
        <xdr:cNvCxnSpPr/>
      </xdr:nvCxnSpPr>
      <xdr:spPr>
        <a:xfrm flipV="1">
          <a:off x="13938250" y="1024255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601" name="楕円 600"/>
        <xdr:cNvSpPr/>
      </xdr:nvSpPr>
      <xdr:spPr>
        <a:xfrm>
          <a:off x="130937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152400</xdr:rowOff>
    </xdr:to>
    <xdr:cxnSp macro="">
      <xdr:nvCxnSpPr>
        <xdr:cNvPr id="602" name="直線コネクタ 601"/>
        <xdr:cNvCxnSpPr/>
      </xdr:nvCxnSpPr>
      <xdr:spPr>
        <a:xfrm flipV="1">
          <a:off x="13144500" y="1031875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90170</xdr:rowOff>
    </xdr:from>
    <xdr:to>
      <xdr:col>72</xdr:col>
      <xdr:colOff>38100</xdr:colOff>
      <xdr:row>64</xdr:row>
      <xdr:rowOff>20320</xdr:rowOff>
    </xdr:to>
    <xdr:sp macro="" textlink="">
      <xdr:nvSpPr>
        <xdr:cNvPr id="603" name="楕円 602"/>
        <xdr:cNvSpPr/>
      </xdr:nvSpPr>
      <xdr:spPr>
        <a:xfrm>
          <a:off x="12299950" y="10497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140970</xdr:rowOff>
    </xdr:to>
    <xdr:cxnSp macro="">
      <xdr:nvCxnSpPr>
        <xdr:cNvPr id="604" name="直線コネクタ 603"/>
        <xdr:cNvCxnSpPr/>
      </xdr:nvCxnSpPr>
      <xdr:spPr>
        <a:xfrm flipV="1">
          <a:off x="12344400" y="10394950"/>
          <a:ext cx="8001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101617</xdr:rowOff>
    </xdr:from>
    <xdr:ext cx="405111" cy="259045"/>
    <xdr:sp macro="" textlink="">
      <xdr:nvSpPr>
        <xdr:cNvPr id="605" name="n_1aveValue【保健センター・保健所】&#10;有形固定資産減価償却率"/>
        <xdr:cNvSpPr txBox="1"/>
      </xdr:nvSpPr>
      <xdr:spPr>
        <a:xfrm>
          <a:off x="13742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606" name="n_2aveValue【保健センター・保健所】&#10;有形固定資産減価償却率"/>
        <xdr:cNvSpPr txBox="1"/>
      </xdr:nvSpPr>
      <xdr:spPr>
        <a:xfrm>
          <a:off x="1296099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7"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608" name="n_1mainValue【保健センター・保健所】&#10;有形固定資産減価償却率"/>
        <xdr:cNvSpPr txBox="1"/>
      </xdr:nvSpPr>
      <xdr:spPr>
        <a:xfrm>
          <a:off x="137420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609" name="n_2mainValue【保健センター・保健所】&#10;有形固定資産減価償却率"/>
        <xdr:cNvSpPr txBox="1"/>
      </xdr:nvSpPr>
      <xdr:spPr>
        <a:xfrm>
          <a:off x="1296099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11447</xdr:rowOff>
    </xdr:from>
    <xdr:ext cx="405111" cy="259045"/>
    <xdr:sp macro="" textlink="">
      <xdr:nvSpPr>
        <xdr:cNvPr id="610" name="n_3mainValue【保健センター・保健所】&#10;有形固定資産減価償却率"/>
        <xdr:cNvSpPr txBox="1"/>
      </xdr:nvSpPr>
      <xdr:spPr>
        <a:xfrm>
          <a:off x="121672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9" name="【保健センター・保健所】&#10;一人当たり面積平均値テキスト"/>
        <xdr:cNvSpPr txBox="1"/>
      </xdr:nvSpPr>
      <xdr:spPr>
        <a:xfrm>
          <a:off x="199898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フローチャート: 判断 641"/>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3" name="フローチャート: 判断 642"/>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649" name="楕円 648"/>
        <xdr:cNvSpPr/>
      </xdr:nvSpPr>
      <xdr:spPr>
        <a:xfrm>
          <a:off x="1990090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35577</xdr:rowOff>
    </xdr:from>
    <xdr:ext cx="469744" cy="259045"/>
    <xdr:sp macro="" textlink="">
      <xdr:nvSpPr>
        <xdr:cNvPr id="650" name="【保健センター・保健所】&#10;一人当たり面積該当値テキスト"/>
        <xdr:cNvSpPr txBox="1"/>
      </xdr:nvSpPr>
      <xdr:spPr>
        <a:xfrm>
          <a:off x="19989800" y="912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651" name="楕円 650"/>
        <xdr:cNvSpPr/>
      </xdr:nvSpPr>
      <xdr:spPr>
        <a:xfrm>
          <a:off x="19157950" y="920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0</xdr:rowOff>
    </xdr:to>
    <xdr:cxnSp macro="">
      <xdr:nvCxnSpPr>
        <xdr:cNvPr id="652" name="直線コネクタ 651"/>
        <xdr:cNvCxnSpPr/>
      </xdr:nvCxnSpPr>
      <xdr:spPr>
        <a:xfrm>
          <a:off x="19202400" y="9251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653" name="楕円 652"/>
        <xdr:cNvSpPr/>
      </xdr:nvSpPr>
      <xdr:spPr>
        <a:xfrm>
          <a:off x="1834515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654" name="直線コネクタ 653"/>
        <xdr:cNvCxnSpPr/>
      </xdr:nvCxnSpPr>
      <xdr:spPr>
        <a:xfrm>
          <a:off x="18395950" y="9251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655" name="楕円 654"/>
        <xdr:cNvSpPr/>
      </xdr:nvSpPr>
      <xdr:spPr>
        <a:xfrm>
          <a:off x="1755140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0</xdr:rowOff>
    </xdr:to>
    <xdr:cxnSp macro="">
      <xdr:nvCxnSpPr>
        <xdr:cNvPr id="656" name="直線コネクタ 655"/>
        <xdr:cNvCxnSpPr/>
      </xdr:nvCxnSpPr>
      <xdr:spPr>
        <a:xfrm>
          <a:off x="17602200" y="9251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7"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59" name="n_3aveValue【保健センター・保健所】&#10;一人当たり面積"/>
        <xdr:cNvSpPr txBox="1"/>
      </xdr:nvSpPr>
      <xdr:spPr>
        <a:xfrm>
          <a:off x="1738637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60" name="n_1mainValue【保健センター・保健所】&#10;一人当たり面積"/>
        <xdr:cNvSpPr txBox="1"/>
      </xdr:nvSpPr>
      <xdr:spPr>
        <a:xfrm>
          <a:off x="1898022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661" name="n_2mainValue【保健センター・保健所】&#10;一人当たり面積"/>
        <xdr:cNvSpPr txBox="1"/>
      </xdr:nvSpPr>
      <xdr:spPr>
        <a:xfrm>
          <a:off x="1818012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662" name="n_3mainValue【保健センター・保健所】&#10;一人当たり面積"/>
        <xdr:cNvSpPr txBox="1"/>
      </xdr:nvSpPr>
      <xdr:spPr>
        <a:xfrm>
          <a:off x="1738637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2"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5" name="フローチャート: 判断 694"/>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6" name="フローチャート: 判断 695"/>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02" name="楕円 701"/>
        <xdr:cNvSpPr/>
      </xdr:nvSpPr>
      <xdr:spPr>
        <a:xfrm>
          <a:off x="14649450" y="132511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703" name="【消防施設】&#10;有形固定資産減価償却率該当値テキスト"/>
        <xdr:cNvSpPr txBox="1"/>
      </xdr:nvSpPr>
      <xdr:spPr>
        <a:xfrm>
          <a:off x="14738350"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704" name="楕円 703"/>
        <xdr:cNvSpPr/>
      </xdr:nvSpPr>
      <xdr:spPr>
        <a:xfrm>
          <a:off x="13887450" y="13350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81</xdr:row>
      <xdr:rowOff>15239</xdr:rowOff>
    </xdr:to>
    <xdr:cxnSp macro="">
      <xdr:nvCxnSpPr>
        <xdr:cNvPr id="705" name="直線コネクタ 704"/>
        <xdr:cNvCxnSpPr/>
      </xdr:nvCxnSpPr>
      <xdr:spPr>
        <a:xfrm flipV="1">
          <a:off x="13938250" y="13301980"/>
          <a:ext cx="762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06" name="楕円 705"/>
        <xdr:cNvSpPr/>
      </xdr:nvSpPr>
      <xdr:spPr>
        <a:xfrm>
          <a:off x="130937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72389</xdr:rowOff>
    </xdr:to>
    <xdr:cxnSp macro="">
      <xdr:nvCxnSpPr>
        <xdr:cNvPr id="707" name="直線コネクタ 706"/>
        <xdr:cNvCxnSpPr/>
      </xdr:nvCxnSpPr>
      <xdr:spPr>
        <a:xfrm flipV="1">
          <a:off x="13144500" y="13394689"/>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08" name="楕円 707"/>
        <xdr:cNvSpPr/>
      </xdr:nvSpPr>
      <xdr:spPr>
        <a:xfrm>
          <a:off x="12299950" y="13500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82</xdr:row>
      <xdr:rowOff>0</xdr:rowOff>
    </xdr:to>
    <xdr:cxnSp macro="">
      <xdr:nvCxnSpPr>
        <xdr:cNvPr id="709" name="直線コネクタ 708"/>
        <xdr:cNvCxnSpPr/>
      </xdr:nvCxnSpPr>
      <xdr:spPr>
        <a:xfrm flipV="1">
          <a:off x="12344400" y="13451839"/>
          <a:ext cx="8001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0"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1"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2" name="n_3aveValue【消防施設】&#10;有形固定資産減価償却率"/>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713" name="n_1mainValue【消防施設】&#10;有形固定資産減価償却率"/>
        <xdr:cNvSpPr txBox="1"/>
      </xdr:nvSpPr>
      <xdr:spPr>
        <a:xfrm>
          <a:off x="137420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114316</xdr:rowOff>
    </xdr:from>
    <xdr:ext cx="405111" cy="259045"/>
    <xdr:sp macro="" textlink="">
      <xdr:nvSpPr>
        <xdr:cNvPr id="714" name="n_2mainValue【消防施設】&#10;有形固定資産減価償却率"/>
        <xdr:cNvSpPr txBox="1"/>
      </xdr:nvSpPr>
      <xdr:spPr>
        <a:xfrm>
          <a:off x="1296099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715" name="n_3mainValue【消防施設】&#10;有形固定資産減価償却率"/>
        <xdr:cNvSpPr txBox="1"/>
      </xdr:nvSpPr>
      <xdr:spPr>
        <a:xfrm>
          <a:off x="121672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0" name="直線コネクタ 739"/>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1"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2" name="直線コネクタ 741"/>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3"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4" name="直線コネクタ 743"/>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745"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6" name="フローチャート: 判断 745"/>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7" name="フローチャート: 判断 746"/>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48" name="フローチャート: 判断 747"/>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49" name="フローチャート: 判断 748"/>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755" name="楕円 754"/>
        <xdr:cNvSpPr/>
      </xdr:nvSpPr>
      <xdr:spPr>
        <a:xfrm>
          <a:off x="199009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756" name="【消防施設】&#10;一人当たり面積該当値テキスト"/>
        <xdr:cNvSpPr txBox="1"/>
      </xdr:nvSpPr>
      <xdr:spPr>
        <a:xfrm>
          <a:off x="19989800"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57" name="楕円 756"/>
        <xdr:cNvSpPr/>
      </xdr:nvSpPr>
      <xdr:spPr>
        <a:xfrm>
          <a:off x="19157950" y="1309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95250</xdr:rowOff>
    </xdr:to>
    <xdr:cxnSp macro="">
      <xdr:nvCxnSpPr>
        <xdr:cNvPr id="758" name="直線コネクタ 757"/>
        <xdr:cNvCxnSpPr/>
      </xdr:nvCxnSpPr>
      <xdr:spPr>
        <a:xfrm flipV="1">
          <a:off x="19202400" y="1310640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59" name="楕円 758"/>
        <xdr:cNvSpPr/>
      </xdr:nvSpPr>
      <xdr:spPr>
        <a:xfrm>
          <a:off x="1834515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760" name="直線コネクタ 759"/>
        <xdr:cNvCxnSpPr/>
      </xdr:nvCxnSpPr>
      <xdr:spPr>
        <a:xfrm>
          <a:off x="18395950" y="1314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61" name="楕円 760"/>
        <xdr:cNvSpPr/>
      </xdr:nvSpPr>
      <xdr:spPr>
        <a:xfrm>
          <a:off x="175514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80</xdr:row>
      <xdr:rowOff>0</xdr:rowOff>
    </xdr:to>
    <xdr:cxnSp macro="">
      <xdr:nvCxnSpPr>
        <xdr:cNvPr id="762" name="直線コネクタ 761"/>
        <xdr:cNvCxnSpPr/>
      </xdr:nvCxnSpPr>
      <xdr:spPr>
        <a:xfrm flipV="1">
          <a:off x="17602200" y="1314450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3"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4" name="n_2aveValue【消防施設】&#10;一人当たり面積"/>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65" name="n_3aveValue【消防施設】&#10;一人当たり面積"/>
        <xdr:cNvSpPr txBox="1"/>
      </xdr:nvSpPr>
      <xdr:spPr>
        <a:xfrm>
          <a:off x="173863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66" name="n_1mainValue【消防施設】&#10;一人当たり面積"/>
        <xdr:cNvSpPr txBox="1"/>
      </xdr:nvSpPr>
      <xdr:spPr>
        <a:xfrm>
          <a:off x="18980227"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67" name="n_2mainValue【消防施設】&#10;一人当たり面積"/>
        <xdr:cNvSpPr txBox="1"/>
      </xdr:nvSpPr>
      <xdr:spPr>
        <a:xfrm>
          <a:off x="18180127"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68" name="n_3mainValue【消防施設】&#10;一人当たり面積"/>
        <xdr:cNvSpPr txBox="1"/>
      </xdr:nvSpPr>
      <xdr:spPr>
        <a:xfrm>
          <a:off x="1738637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9" name="テキスト ボックス 778"/>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0" name="直線コネクタ 77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1" name="テキスト ボックス 78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2" name="直線コネクタ 78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3" name="テキスト ボックス 78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4" name="直線コネクタ 78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5" name="テキスト ボックス 78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6" name="直線コネクタ 78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7" name="テキスト ボックス 78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9" name="テキスト ボックス 78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1" name="直線コネクタ 790"/>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2"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3" name="直線コネクタ 792"/>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4"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5" name="直線コネクタ 794"/>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6"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7" name="フローチャート: 判断 796"/>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98" name="フローチャート: 判断 797"/>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99" name="フローチャート: 判断 798"/>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0" name="フローチャート: 判断 799"/>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18542</xdr:rowOff>
    </xdr:from>
    <xdr:to>
      <xdr:col>85</xdr:col>
      <xdr:colOff>177800</xdr:colOff>
      <xdr:row>103</xdr:row>
      <xdr:rowOff>120142</xdr:rowOff>
    </xdr:to>
    <xdr:sp macro="" textlink="">
      <xdr:nvSpPr>
        <xdr:cNvPr id="806" name="楕円 805"/>
        <xdr:cNvSpPr/>
      </xdr:nvSpPr>
      <xdr:spPr>
        <a:xfrm>
          <a:off x="14649450" y="171063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41419</xdr:rowOff>
    </xdr:from>
    <xdr:ext cx="405111" cy="259045"/>
    <xdr:sp macro="" textlink="">
      <xdr:nvSpPr>
        <xdr:cNvPr id="807" name="【庁舎】&#10;有形固定資産減価償却率該当値テキスト"/>
        <xdr:cNvSpPr txBox="1"/>
      </xdr:nvSpPr>
      <xdr:spPr>
        <a:xfrm>
          <a:off x="14738350" y="1695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08" name="楕円 807"/>
        <xdr:cNvSpPr/>
      </xdr:nvSpPr>
      <xdr:spPr>
        <a:xfrm>
          <a:off x="1388745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69342</xdr:rowOff>
    </xdr:to>
    <xdr:cxnSp macro="">
      <xdr:nvCxnSpPr>
        <xdr:cNvPr id="809" name="直線コネクタ 808"/>
        <xdr:cNvCxnSpPr/>
      </xdr:nvCxnSpPr>
      <xdr:spPr>
        <a:xfrm>
          <a:off x="13938250" y="17152620"/>
          <a:ext cx="762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810" name="楕円 809"/>
        <xdr:cNvSpPr/>
      </xdr:nvSpPr>
      <xdr:spPr>
        <a:xfrm>
          <a:off x="13093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147065</xdr:rowOff>
    </xdr:to>
    <xdr:cxnSp macro="">
      <xdr:nvCxnSpPr>
        <xdr:cNvPr id="811" name="直線コネクタ 810"/>
        <xdr:cNvCxnSpPr/>
      </xdr:nvCxnSpPr>
      <xdr:spPr>
        <a:xfrm flipV="1">
          <a:off x="13144500" y="17152620"/>
          <a:ext cx="79375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11685</xdr:rowOff>
    </xdr:from>
    <xdr:to>
      <xdr:col>72</xdr:col>
      <xdr:colOff>38100</xdr:colOff>
      <xdr:row>104</xdr:row>
      <xdr:rowOff>113285</xdr:rowOff>
    </xdr:to>
    <xdr:sp macro="" textlink="">
      <xdr:nvSpPr>
        <xdr:cNvPr id="812" name="楕円 811"/>
        <xdr:cNvSpPr/>
      </xdr:nvSpPr>
      <xdr:spPr>
        <a:xfrm>
          <a:off x="12299950" y="17270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147065</xdr:rowOff>
    </xdr:from>
    <xdr:to>
      <xdr:col>76</xdr:col>
      <xdr:colOff>114300</xdr:colOff>
      <xdr:row>104</xdr:row>
      <xdr:rowOff>62485</xdr:rowOff>
    </xdr:to>
    <xdr:cxnSp macro="">
      <xdr:nvCxnSpPr>
        <xdr:cNvPr id="813" name="直線コネクタ 812"/>
        <xdr:cNvCxnSpPr/>
      </xdr:nvCxnSpPr>
      <xdr:spPr>
        <a:xfrm flipV="1">
          <a:off x="12344400" y="17234915"/>
          <a:ext cx="8001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4"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5"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6"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17" name="n_1mainValue【庁舎】&#10;有形固定資産減価償却率"/>
        <xdr:cNvSpPr txBox="1"/>
      </xdr:nvSpPr>
      <xdr:spPr>
        <a:xfrm>
          <a:off x="1374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42942</xdr:rowOff>
    </xdr:from>
    <xdr:ext cx="405111" cy="259045"/>
    <xdr:sp macro="" textlink="">
      <xdr:nvSpPr>
        <xdr:cNvPr id="818" name="n_2mainValue【庁舎】&#10;有形固定資産減価償却率"/>
        <xdr:cNvSpPr txBox="1"/>
      </xdr:nvSpPr>
      <xdr:spPr>
        <a:xfrm>
          <a:off x="1296099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104412</xdr:rowOff>
    </xdr:from>
    <xdr:ext cx="405111" cy="259045"/>
    <xdr:sp macro="" textlink="">
      <xdr:nvSpPr>
        <xdr:cNvPr id="819" name="n_3mainValue【庁舎】&#10;有形固定資産減価償却率"/>
        <xdr:cNvSpPr txBox="1"/>
      </xdr:nvSpPr>
      <xdr:spPr>
        <a:xfrm>
          <a:off x="12167244" y="173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1" name="直線コネクタ 830"/>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2" name="テキスト ボックス 831"/>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5" name="直線コネクタ 834"/>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6" name="テキスト ボックス 83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9" name="直線コネクタ 838"/>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0" name="テキスト ボックス 839"/>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3" name="直線コネクタ 842"/>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4" name="テキスト ボックス 843"/>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48" name="直線コネクタ 847"/>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49"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0" name="直線コネクタ 849"/>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1"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2" name="直線コネクタ 851"/>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3"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4" name="フローチャート: 判断 853"/>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5" name="フローチャート: 判断 854"/>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6" name="フローチャート: 判断 855"/>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7" name="フローチャート: 判断 856"/>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863" name="楕円 862"/>
        <xdr:cNvSpPr/>
      </xdr:nvSpPr>
      <xdr:spPr>
        <a:xfrm>
          <a:off x="199009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16527</xdr:rowOff>
    </xdr:from>
    <xdr:ext cx="469744" cy="259045"/>
    <xdr:sp macro="" textlink="">
      <xdr:nvSpPr>
        <xdr:cNvPr id="864" name="【庁舎】&#10;一人当たり面積該当値テキスト"/>
        <xdr:cNvSpPr txBox="1"/>
      </xdr:nvSpPr>
      <xdr:spPr>
        <a:xfrm>
          <a:off x="19989800" y="177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73025</xdr:rowOff>
    </xdr:from>
    <xdr:to>
      <xdr:col>112</xdr:col>
      <xdr:colOff>38100</xdr:colOff>
      <xdr:row>108</xdr:row>
      <xdr:rowOff>3175</xdr:rowOff>
    </xdr:to>
    <xdr:sp macro="" textlink="">
      <xdr:nvSpPr>
        <xdr:cNvPr id="865" name="楕円 864"/>
        <xdr:cNvSpPr/>
      </xdr:nvSpPr>
      <xdr:spPr>
        <a:xfrm>
          <a:off x="19157950" y="17846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123825</xdr:rowOff>
    </xdr:from>
    <xdr:to>
      <xdr:col>116</xdr:col>
      <xdr:colOff>63500</xdr:colOff>
      <xdr:row>107</xdr:row>
      <xdr:rowOff>152400</xdr:rowOff>
    </xdr:to>
    <xdr:cxnSp macro="">
      <xdr:nvCxnSpPr>
        <xdr:cNvPr id="866" name="直線コネクタ 865"/>
        <xdr:cNvCxnSpPr/>
      </xdr:nvCxnSpPr>
      <xdr:spPr>
        <a:xfrm>
          <a:off x="19202400" y="1789747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101600</xdr:rowOff>
    </xdr:from>
    <xdr:to>
      <xdr:col>107</xdr:col>
      <xdr:colOff>101600</xdr:colOff>
      <xdr:row>108</xdr:row>
      <xdr:rowOff>31750</xdr:rowOff>
    </xdr:to>
    <xdr:sp macro="" textlink="">
      <xdr:nvSpPr>
        <xdr:cNvPr id="867" name="楕円 866"/>
        <xdr:cNvSpPr/>
      </xdr:nvSpPr>
      <xdr:spPr>
        <a:xfrm>
          <a:off x="1834515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123825</xdr:rowOff>
    </xdr:from>
    <xdr:to>
      <xdr:col>111</xdr:col>
      <xdr:colOff>177800</xdr:colOff>
      <xdr:row>107</xdr:row>
      <xdr:rowOff>152400</xdr:rowOff>
    </xdr:to>
    <xdr:cxnSp macro="">
      <xdr:nvCxnSpPr>
        <xdr:cNvPr id="868" name="直線コネクタ 867"/>
        <xdr:cNvCxnSpPr/>
      </xdr:nvCxnSpPr>
      <xdr:spPr>
        <a:xfrm flipV="1">
          <a:off x="18395950" y="1789747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34925</xdr:rowOff>
    </xdr:from>
    <xdr:to>
      <xdr:col>102</xdr:col>
      <xdr:colOff>165100</xdr:colOff>
      <xdr:row>107</xdr:row>
      <xdr:rowOff>136525</xdr:rowOff>
    </xdr:to>
    <xdr:sp macro="" textlink="">
      <xdr:nvSpPr>
        <xdr:cNvPr id="869" name="楕円 868"/>
        <xdr:cNvSpPr/>
      </xdr:nvSpPr>
      <xdr:spPr>
        <a:xfrm>
          <a:off x="175514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85725</xdr:rowOff>
    </xdr:from>
    <xdr:to>
      <xdr:col>107</xdr:col>
      <xdr:colOff>50800</xdr:colOff>
      <xdr:row>107</xdr:row>
      <xdr:rowOff>152400</xdr:rowOff>
    </xdr:to>
    <xdr:cxnSp macro="">
      <xdr:nvCxnSpPr>
        <xdr:cNvPr id="870" name="直線コネクタ 869"/>
        <xdr:cNvCxnSpPr/>
      </xdr:nvCxnSpPr>
      <xdr:spPr>
        <a:xfrm>
          <a:off x="17602200" y="17859375"/>
          <a:ext cx="7937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1"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2" name="n_2aveValue【庁舎】&#10;一人当たり面積"/>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3"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165752</xdr:rowOff>
    </xdr:from>
    <xdr:ext cx="469744" cy="259045"/>
    <xdr:sp macro="" textlink="">
      <xdr:nvSpPr>
        <xdr:cNvPr id="874" name="n_1mainValue【庁舎】&#10;一人当たり面積"/>
        <xdr:cNvSpPr txBox="1"/>
      </xdr:nvSpPr>
      <xdr:spPr>
        <a:xfrm>
          <a:off x="189802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22877</xdr:rowOff>
    </xdr:from>
    <xdr:ext cx="469744" cy="259045"/>
    <xdr:sp macro="" textlink="">
      <xdr:nvSpPr>
        <xdr:cNvPr id="875" name="n_2mainValue【庁舎】&#10;一人当たり面積"/>
        <xdr:cNvSpPr txBox="1"/>
      </xdr:nvSpPr>
      <xdr:spPr>
        <a:xfrm>
          <a:off x="181801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127652</xdr:rowOff>
    </xdr:from>
    <xdr:ext cx="469744" cy="259045"/>
    <xdr:sp macro="" textlink="">
      <xdr:nvSpPr>
        <xdr:cNvPr id="876" name="n_3mainValue【庁舎】&#10;一人当たり面積"/>
        <xdr:cNvSpPr txBox="1"/>
      </xdr:nvSpPr>
      <xdr:spPr>
        <a:xfrm>
          <a:off x="17386377" y="1790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類似団体と比較して有形固定資産減価償却率が特に高くなっている施設は、図書館、体育館・プール、消防施設である。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有形固定資産減価償却率が高くなっている要因は、これまで予防保全としての修繕、補修が多く、固定資産額の増額に繋がっていないことがあげられる。</a:t>
          </a:r>
        </a:p>
        <a:p>
          <a:r>
            <a:rPr kumimoji="1" lang="ja-JP" altLang="en-US" sz="1300">
              <a:latin typeface="ＭＳ Ｐゴシック" panose="020B0600070205080204" pitchFamily="50" charset="-128"/>
              <a:ea typeface="ＭＳ Ｐゴシック" panose="020B0600070205080204" pitchFamily="50" charset="-128"/>
            </a:rPr>
            <a:t>令和元年度に策定した庁舎等の一般建築物の長寿命化計画に基づき、今後、計画的な老朽化対策等に取り組む。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においては、市税の増収等により基準財政収入額が増加したものの、社会福祉費等の増加による基準財政需要額の増加額が基準財政収入額の増加額を上回ったため、単年度の財政力指数は前年度と比べる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0.89</a:t>
          </a:r>
          <a:r>
            <a:rPr kumimoji="1" lang="ja-JP" altLang="en-US" sz="1200">
              <a:latin typeface="ＭＳ Ｐゴシック" panose="020B0600070205080204" pitchFamily="50" charset="-128"/>
              <a:ea typeface="ＭＳ Ｐゴシック" panose="020B0600070205080204" pitchFamily="50" charset="-128"/>
            </a:rPr>
            <a:t>となり、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年平均では前年度と比べると</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年間の推移を見ると、類似団体平均を上回っているものの、低下傾向が続いている状況にあることから、更なる市税等の収納率の向上や債権回収の強化に向けた取組等により、財政基盤の強化に努める。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132080</xdr:rowOff>
    </xdr:from>
    <xdr:to>
      <xdr:col>23</xdr:col>
      <xdr:colOff>133350</xdr:colOff>
      <xdr:row>39</xdr:row>
      <xdr:rowOff>57150</xdr:rowOff>
    </xdr:to>
    <xdr:cxnSp macro="">
      <xdr:nvCxnSpPr>
        <xdr:cNvPr id="67" name="直線コネクタ 66"/>
        <xdr:cNvCxnSpPr/>
      </xdr:nvCxnSpPr>
      <xdr:spPr>
        <a:xfrm>
          <a:off x="4114800" y="664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0" name="直線コネクタ 69"/>
        <xdr:cNvCxnSpPr/>
      </xdr:nvCxnSpPr>
      <xdr:spPr>
        <a:xfrm>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83820</xdr:rowOff>
    </xdr:to>
    <xdr:cxnSp macro="">
      <xdr:nvCxnSpPr>
        <xdr:cNvPr id="73" name="直線コネクタ 72"/>
        <xdr:cNvCxnSpPr/>
      </xdr:nvCxnSpPr>
      <xdr:spPr>
        <a:xfrm>
          <a:off x="2336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35560</xdr:rowOff>
    </xdr:from>
    <xdr:to>
      <xdr:col>11</xdr:col>
      <xdr:colOff>31750</xdr:colOff>
      <xdr:row>38</xdr:row>
      <xdr:rowOff>83820</xdr:rowOff>
    </xdr:to>
    <xdr:cxnSp macro="">
      <xdr:nvCxnSpPr>
        <xdr:cNvPr id="76" name="直線コネクタ 75"/>
        <xdr:cNvCxnSpPr/>
      </xdr:nvCxnSpPr>
      <xdr:spPr>
        <a:xfrm>
          <a:off x="1447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8" name="楕円 87"/>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89" name="テキスト ボックス 88"/>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156210</xdr:rowOff>
    </xdr:from>
    <xdr:to>
      <xdr:col>7</xdr:col>
      <xdr:colOff>31750</xdr:colOff>
      <xdr:row>38</xdr:row>
      <xdr:rowOff>86360</xdr:rowOff>
    </xdr:to>
    <xdr:sp macro="" textlink="">
      <xdr:nvSpPr>
        <xdr:cNvPr id="94" name="楕円 93"/>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96537</xdr:rowOff>
    </xdr:from>
    <xdr:ext cx="762000" cy="259045"/>
    <xdr:sp macro="" textlink="">
      <xdr:nvSpPr>
        <xdr:cNvPr id="95" name="テキスト ボックス 94"/>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生活保護費や保育所等への施設型給付費の増加等により扶助費が増加したことや、学校情報教育推進事業や中学校完全給食推進事業の増加等により物件費が増加したことなどから、経常経費充当一般財源が前年度と比べると０．６％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方、経常一般財源は、市税について、県費負担教職員の給与負担等の権限移譲に伴い個人市民税所得割が増加したことや、新規法人の市内進出や法人の設備投資の促進により、固定資産税が増加したこと等で、前年度と比べると０．６％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こうしたことにより、経常収支比率は前年度と比べると０．３ポイント低下の９８．１％となったものの、依然として類似団体平均を上回っている。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のため、引き続き、事務事業の精査・見直しや、市単独事業の扶助費等の見直しなどを行うとともに、収納対策の強化による市税収入等の確保に取り組むほか、市債の発行に当たっては、元利償還金に対する地方交付税措置のある有利な起債を活用するなど、財政の硬直化改善に努め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143933</xdr:rowOff>
    </xdr:to>
    <xdr:cxnSp macro="">
      <xdr:nvCxnSpPr>
        <xdr:cNvPr id="130" name="直線コネクタ 129"/>
        <xdr:cNvCxnSpPr/>
      </xdr:nvCxnSpPr>
      <xdr:spPr>
        <a:xfrm flipV="1">
          <a:off x="4114800" y="1107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68</xdr:row>
      <xdr:rowOff>7761</xdr:rowOff>
    </xdr:to>
    <xdr:cxnSp macro="">
      <xdr:nvCxnSpPr>
        <xdr:cNvPr id="133" name="直線コネクタ 132"/>
        <xdr:cNvCxnSpPr/>
      </xdr:nvCxnSpPr>
      <xdr:spPr>
        <a:xfrm flipV="1">
          <a:off x="3225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68</xdr:row>
      <xdr:rowOff>7761</xdr:rowOff>
    </xdr:to>
    <xdr:cxnSp macro="">
      <xdr:nvCxnSpPr>
        <xdr:cNvPr id="136" name="直線コネクタ 135"/>
        <xdr:cNvCxnSpPr/>
      </xdr:nvCxnSpPr>
      <xdr:spPr>
        <a:xfrm>
          <a:off x="2336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90311</xdr:rowOff>
    </xdr:from>
    <xdr:to>
      <xdr:col>11</xdr:col>
      <xdr:colOff>31750</xdr:colOff>
      <xdr:row>64</xdr:row>
      <xdr:rowOff>103717</xdr:rowOff>
    </xdr:to>
    <xdr:cxnSp macro="">
      <xdr:nvCxnSpPr>
        <xdr:cNvPr id="139" name="直線コネクタ 138"/>
        <xdr:cNvCxnSpPr/>
      </xdr:nvCxnSpPr>
      <xdr:spPr>
        <a:xfrm flipV="1">
          <a:off x="1447800" y="1106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49" name="楕円 148"/>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0"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1" name="楕円 150"/>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2" name="テキスト ボックス 151"/>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128411</xdr:rowOff>
    </xdr:from>
    <xdr:to>
      <xdr:col>15</xdr:col>
      <xdr:colOff>133350</xdr:colOff>
      <xdr:row>68</xdr:row>
      <xdr:rowOff>58561</xdr:rowOff>
    </xdr:to>
    <xdr:sp macro="" textlink="">
      <xdr:nvSpPr>
        <xdr:cNvPr id="153" name="楕円 152"/>
        <xdr:cNvSpPr/>
      </xdr:nvSpPr>
      <xdr:spPr>
        <a:xfrm>
          <a:off x="3175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43338</xdr:rowOff>
    </xdr:from>
    <xdr:ext cx="762000" cy="259045"/>
    <xdr:sp macro="" textlink="">
      <xdr:nvSpPr>
        <xdr:cNvPr id="154" name="テキスト ボックス 153"/>
        <xdr:cNvSpPr txBox="1"/>
      </xdr:nvSpPr>
      <xdr:spPr>
        <a:xfrm>
          <a:off x="2844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39511</xdr:rowOff>
    </xdr:from>
    <xdr:to>
      <xdr:col>11</xdr:col>
      <xdr:colOff>82550</xdr:colOff>
      <xdr:row>64</xdr:row>
      <xdr:rowOff>141111</xdr:rowOff>
    </xdr:to>
    <xdr:sp macro="" textlink="">
      <xdr:nvSpPr>
        <xdr:cNvPr id="155" name="楕円 154"/>
        <xdr:cNvSpPr/>
      </xdr:nvSpPr>
      <xdr:spPr>
        <a:xfrm>
          <a:off x="2286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125888</xdr:rowOff>
    </xdr:from>
    <xdr:ext cx="762000" cy="259045"/>
    <xdr:sp macro="" textlink="">
      <xdr:nvSpPr>
        <xdr:cNvPr id="156" name="テキスト ボックス 155"/>
        <xdr:cNvSpPr txBox="1"/>
      </xdr:nvSpPr>
      <xdr:spPr>
        <a:xfrm>
          <a:off x="1955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7" name="楕円 156"/>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58" name="テキスト ボックス 157"/>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物件費及び維持補修費の合計額の人口一人当たりの金額は、前年度と同様、類似団体平均を下回っている。各経費についてみると、人件費については、退職手当や時間外勤務手当等の減少により、前年度と比べると１．１％減、物件費については、行政事務情報化経費の増加等により、前年度と比べると２．８％増、維持補修費については、清掃施設や小・中学校などに係る経費等の増加により、前年度と比べると１５．１％増となった。人件費と維持補修費については類似団体平均を下回っているが、物件費については類似団体平均を上回り、団体内順位も１２位となっている。こうしたことから、行財政改革の取組により、引き続き、物件費をはじめ、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93684</xdr:rowOff>
    </xdr:from>
    <xdr:to>
      <xdr:col>23</xdr:col>
      <xdr:colOff>133350</xdr:colOff>
      <xdr:row>85</xdr:row>
      <xdr:rowOff>134122</xdr:rowOff>
    </xdr:to>
    <xdr:cxnSp macro="">
      <xdr:nvCxnSpPr>
        <xdr:cNvPr id="193" name="直線コネクタ 192"/>
        <xdr:cNvCxnSpPr/>
      </xdr:nvCxnSpPr>
      <xdr:spPr>
        <a:xfrm>
          <a:off x="4114800" y="14666934"/>
          <a:ext cx="8382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168246</xdr:rowOff>
    </xdr:from>
    <xdr:ext cx="762000" cy="259045"/>
    <xdr:sp macro="" textlink="">
      <xdr:nvSpPr>
        <xdr:cNvPr id="194" name="人件費・物件費等の状況平均値テキスト"/>
        <xdr:cNvSpPr txBox="1"/>
      </xdr:nvSpPr>
      <xdr:spPr>
        <a:xfrm>
          <a:off x="5041900" y="14741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89909</xdr:rowOff>
    </xdr:from>
    <xdr:to>
      <xdr:col>19</xdr:col>
      <xdr:colOff>133350</xdr:colOff>
      <xdr:row>85</xdr:row>
      <xdr:rowOff>93684</xdr:rowOff>
    </xdr:to>
    <xdr:cxnSp macro="">
      <xdr:nvCxnSpPr>
        <xdr:cNvPr id="196" name="直線コネクタ 195"/>
        <xdr:cNvCxnSpPr/>
      </xdr:nvCxnSpPr>
      <xdr:spPr>
        <a:xfrm>
          <a:off x="3225800" y="13977359"/>
          <a:ext cx="889000" cy="6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110292</xdr:rowOff>
    </xdr:from>
    <xdr:ext cx="736600" cy="259045"/>
    <xdr:sp macro="" textlink="">
      <xdr:nvSpPr>
        <xdr:cNvPr id="198" name="テキスト ボックス 197"/>
        <xdr:cNvSpPr txBox="1"/>
      </xdr:nvSpPr>
      <xdr:spPr>
        <a:xfrm>
          <a:off x="3733800" y="1485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89909</xdr:rowOff>
    </xdr:from>
    <xdr:to>
      <xdr:col>15</xdr:col>
      <xdr:colOff>82550</xdr:colOff>
      <xdr:row>81</xdr:row>
      <xdr:rowOff>94011</xdr:rowOff>
    </xdr:to>
    <xdr:cxnSp macro="">
      <xdr:nvCxnSpPr>
        <xdr:cNvPr id="199" name="直線コネクタ 198"/>
        <xdr:cNvCxnSpPr/>
      </xdr:nvCxnSpPr>
      <xdr:spPr>
        <a:xfrm flipV="1">
          <a:off x="2336800" y="1397735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31653</xdr:rowOff>
    </xdr:from>
    <xdr:ext cx="762000" cy="259045"/>
    <xdr:sp macro="" textlink="">
      <xdr:nvSpPr>
        <xdr:cNvPr id="201" name="テキスト ボックス 200"/>
        <xdr:cNvSpPr txBox="1"/>
      </xdr:nvSpPr>
      <xdr:spPr>
        <a:xfrm>
          <a:off x="2844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94011</xdr:rowOff>
    </xdr:from>
    <xdr:to>
      <xdr:col>11</xdr:col>
      <xdr:colOff>31750</xdr:colOff>
      <xdr:row>81</xdr:row>
      <xdr:rowOff>100727</xdr:rowOff>
    </xdr:to>
    <xdr:cxnSp macro="">
      <xdr:nvCxnSpPr>
        <xdr:cNvPr id="202" name="直線コネクタ 201"/>
        <xdr:cNvCxnSpPr/>
      </xdr:nvCxnSpPr>
      <xdr:spPr>
        <a:xfrm flipV="1">
          <a:off x="1447800" y="13981461"/>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1551</xdr:rowOff>
    </xdr:from>
    <xdr:ext cx="762000" cy="259045"/>
    <xdr:sp macro="" textlink="">
      <xdr:nvSpPr>
        <xdr:cNvPr id="204" name="テキスト ボックス 203"/>
        <xdr:cNvSpPr txBox="1"/>
      </xdr:nvSpPr>
      <xdr:spPr>
        <a:xfrm>
          <a:off x="1955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83322</xdr:rowOff>
    </xdr:from>
    <xdr:to>
      <xdr:col>23</xdr:col>
      <xdr:colOff>184150</xdr:colOff>
      <xdr:row>86</xdr:row>
      <xdr:rowOff>13472</xdr:rowOff>
    </xdr:to>
    <xdr:sp macro="" textlink="">
      <xdr:nvSpPr>
        <xdr:cNvPr id="212" name="楕円 211"/>
        <xdr:cNvSpPr/>
      </xdr:nvSpPr>
      <xdr:spPr>
        <a:xfrm>
          <a:off x="4902200" y="14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99849</xdr:rowOff>
    </xdr:from>
    <xdr:ext cx="762000" cy="259045"/>
    <xdr:sp macro="" textlink="">
      <xdr:nvSpPr>
        <xdr:cNvPr id="213" name="人件費・物件費等の状況該当値テキスト"/>
        <xdr:cNvSpPr txBox="1"/>
      </xdr:nvSpPr>
      <xdr:spPr>
        <a:xfrm>
          <a:off x="5041900" y="1450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42884</xdr:rowOff>
    </xdr:from>
    <xdr:to>
      <xdr:col>19</xdr:col>
      <xdr:colOff>184150</xdr:colOff>
      <xdr:row>85</xdr:row>
      <xdr:rowOff>144484</xdr:rowOff>
    </xdr:to>
    <xdr:sp macro="" textlink="">
      <xdr:nvSpPr>
        <xdr:cNvPr id="214" name="楕円 213"/>
        <xdr:cNvSpPr/>
      </xdr:nvSpPr>
      <xdr:spPr>
        <a:xfrm>
          <a:off x="4064000" y="146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154661</xdr:rowOff>
    </xdr:from>
    <xdr:ext cx="736600" cy="259045"/>
    <xdr:sp macro="" textlink="">
      <xdr:nvSpPr>
        <xdr:cNvPr id="215" name="テキスト ボックス 214"/>
        <xdr:cNvSpPr txBox="1"/>
      </xdr:nvSpPr>
      <xdr:spPr>
        <a:xfrm>
          <a:off x="3733800" y="143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39109</xdr:rowOff>
    </xdr:from>
    <xdr:to>
      <xdr:col>15</xdr:col>
      <xdr:colOff>133350</xdr:colOff>
      <xdr:row>81</xdr:row>
      <xdr:rowOff>140709</xdr:rowOff>
    </xdr:to>
    <xdr:sp macro="" textlink="">
      <xdr:nvSpPr>
        <xdr:cNvPr id="216" name="楕円 215"/>
        <xdr:cNvSpPr/>
      </xdr:nvSpPr>
      <xdr:spPr>
        <a:xfrm>
          <a:off x="3175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150886</xdr:rowOff>
    </xdr:from>
    <xdr:ext cx="762000" cy="259045"/>
    <xdr:sp macro="" textlink="">
      <xdr:nvSpPr>
        <xdr:cNvPr id="217" name="テキスト ボックス 216"/>
        <xdr:cNvSpPr txBox="1"/>
      </xdr:nvSpPr>
      <xdr:spPr>
        <a:xfrm>
          <a:off x="2844800" y="136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43211</xdr:rowOff>
    </xdr:from>
    <xdr:to>
      <xdr:col>11</xdr:col>
      <xdr:colOff>82550</xdr:colOff>
      <xdr:row>81</xdr:row>
      <xdr:rowOff>144811</xdr:rowOff>
    </xdr:to>
    <xdr:sp macro="" textlink="">
      <xdr:nvSpPr>
        <xdr:cNvPr id="218" name="楕円 217"/>
        <xdr:cNvSpPr/>
      </xdr:nvSpPr>
      <xdr:spPr>
        <a:xfrm>
          <a:off x="2286000" y="139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154988</xdr:rowOff>
    </xdr:from>
    <xdr:ext cx="762000" cy="259045"/>
    <xdr:sp macro="" textlink="">
      <xdr:nvSpPr>
        <xdr:cNvPr id="219" name="テキスト ボックス 218"/>
        <xdr:cNvSpPr txBox="1"/>
      </xdr:nvSpPr>
      <xdr:spPr>
        <a:xfrm>
          <a:off x="1955800" y="1369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49927</xdr:rowOff>
    </xdr:from>
    <xdr:to>
      <xdr:col>7</xdr:col>
      <xdr:colOff>31750</xdr:colOff>
      <xdr:row>81</xdr:row>
      <xdr:rowOff>151527</xdr:rowOff>
    </xdr:to>
    <xdr:sp macro="" textlink="">
      <xdr:nvSpPr>
        <xdr:cNvPr id="220" name="楕円 219"/>
        <xdr:cNvSpPr/>
      </xdr:nvSpPr>
      <xdr:spPr>
        <a:xfrm>
          <a:off x="1397000" y="139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161704</xdr:rowOff>
    </xdr:from>
    <xdr:ext cx="762000" cy="259045"/>
    <xdr:sp macro="" textlink="">
      <xdr:nvSpPr>
        <xdr:cNvPr id="221" name="テキスト ボックス 220"/>
        <xdr:cNvSpPr txBox="1"/>
      </xdr:nvSpPr>
      <xdr:spPr>
        <a:xfrm>
          <a:off x="1066800" y="1370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平成２７年度に給与制度の総合的見直しを実施し、給料表の引下げ改定を行ったことにより、２７年度ラスパイレス指数（</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を下回っている。その後は、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を下回る水準で推移している。平成３０年度の数値（３１年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日現在）は、職員構成の変動により前年度と比較して０．２ポイント低下している。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102659</xdr:rowOff>
    </xdr:to>
    <xdr:cxnSp macro="">
      <xdr:nvCxnSpPr>
        <xdr:cNvPr id="255" name="直線コネクタ 254"/>
        <xdr:cNvCxnSpPr/>
      </xdr:nvCxnSpPr>
      <xdr:spPr>
        <a:xfrm flipV="1">
          <a:off x="16179800" y="144642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58" name="直線コネクタ 257"/>
        <xdr:cNvCxnSpPr/>
      </xdr:nvCxnSpPr>
      <xdr:spPr>
        <a:xfrm flipV="1">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xdr:cNvCxnSpPr/>
      </xdr:nvCxnSpPr>
      <xdr:spPr>
        <a:xfrm>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51859</xdr:rowOff>
    </xdr:to>
    <xdr:cxnSp macro="">
      <xdr:nvCxnSpPr>
        <xdr:cNvPr id="264" name="直線コネクタ 263"/>
        <xdr:cNvCxnSpPr/>
      </xdr:nvCxnSpPr>
      <xdr:spPr>
        <a:xfrm flipV="1">
          <a:off x="13512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6" name="楕円 275"/>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7" name="テキスト ボックス 276"/>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79" name="テキスト ボックス 278"/>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0" name="楕円 279"/>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1" name="テキスト ボックス 280"/>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3" name="テキスト ボックス 282"/>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計画期間：平成２９年度～３１年度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においては、２９年度当初の職員定数を３年間維持することとしており、職員数も変動していないことから、前年度とほぼ同数となっている。</a:t>
          </a:r>
        </a:p>
        <a:p>
          <a:r>
            <a:rPr kumimoji="1" lang="ja-JP" altLang="en-US" sz="1300">
              <a:latin typeface="ＭＳ Ｐゴシック" panose="020B0600070205080204" pitchFamily="50" charset="-128"/>
              <a:ea typeface="ＭＳ Ｐゴシック" panose="020B0600070205080204" pitchFamily="50" charset="-128"/>
            </a:rPr>
            <a:t>　平成２６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64</xdr:row>
      <xdr:rowOff>133477</xdr:rowOff>
    </xdr:to>
    <xdr:cxnSp macro="">
      <xdr:nvCxnSpPr>
        <xdr:cNvPr id="316" name="直線コネクタ 315"/>
        <xdr:cNvCxnSpPr/>
      </xdr:nvCxnSpPr>
      <xdr:spPr>
        <a:xfrm flipV="1">
          <a:off x="16179800" y="1110386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163339</xdr:rowOff>
    </xdr:from>
    <xdr:ext cx="762000" cy="259045"/>
    <xdr:sp macro="" textlink="">
      <xdr:nvSpPr>
        <xdr:cNvPr id="317" name="定員管理の状況平均値テキスト"/>
        <xdr:cNvSpPr txBox="1"/>
      </xdr:nvSpPr>
      <xdr:spPr>
        <a:xfrm>
          <a:off x="17106900" y="1113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133477</xdr:rowOff>
    </xdr:from>
    <xdr:to>
      <xdr:col>77</xdr:col>
      <xdr:colOff>44450</xdr:colOff>
      <xdr:row>64</xdr:row>
      <xdr:rowOff>140716</xdr:rowOff>
    </xdr:to>
    <xdr:cxnSp macro="">
      <xdr:nvCxnSpPr>
        <xdr:cNvPr id="319" name="直線コネクタ 318"/>
        <xdr:cNvCxnSpPr/>
      </xdr:nvCxnSpPr>
      <xdr:spPr>
        <a:xfrm flipV="1">
          <a:off x="15290800" y="111062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101363</xdr:rowOff>
    </xdr:from>
    <xdr:ext cx="736600" cy="259045"/>
    <xdr:sp macro="" textlink="">
      <xdr:nvSpPr>
        <xdr:cNvPr id="321" name="テキスト ボックス 320"/>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11049</xdr:rowOff>
    </xdr:from>
    <xdr:to>
      <xdr:col>72</xdr:col>
      <xdr:colOff>203200</xdr:colOff>
      <xdr:row>64</xdr:row>
      <xdr:rowOff>140716</xdr:rowOff>
    </xdr:to>
    <xdr:cxnSp macro="">
      <xdr:nvCxnSpPr>
        <xdr:cNvPr id="322" name="直線コネクタ 321"/>
        <xdr:cNvCxnSpPr/>
      </xdr:nvCxnSpPr>
      <xdr:spPr>
        <a:xfrm>
          <a:off x="14401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108602</xdr:rowOff>
    </xdr:from>
    <xdr:ext cx="762000" cy="259045"/>
    <xdr:sp macro="" textlink="">
      <xdr:nvSpPr>
        <xdr:cNvPr id="324" name="テキスト ボックス 323"/>
        <xdr:cNvSpPr txBox="1"/>
      </xdr:nvSpPr>
      <xdr:spPr>
        <a:xfrm>
          <a:off x="14909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11049</xdr:rowOff>
    </xdr:from>
    <xdr:to>
      <xdr:col>68</xdr:col>
      <xdr:colOff>152400</xdr:colOff>
      <xdr:row>59</xdr:row>
      <xdr:rowOff>23114</xdr:rowOff>
    </xdr:to>
    <xdr:cxnSp macro="">
      <xdr:nvCxnSpPr>
        <xdr:cNvPr id="325" name="直線コネクタ 324"/>
        <xdr:cNvCxnSpPr/>
      </xdr:nvCxnSpPr>
      <xdr:spPr>
        <a:xfrm flipV="1">
          <a:off x="13512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80264</xdr:rowOff>
    </xdr:from>
    <xdr:to>
      <xdr:col>81</xdr:col>
      <xdr:colOff>95250</xdr:colOff>
      <xdr:row>65</xdr:row>
      <xdr:rowOff>10414</xdr:rowOff>
    </xdr:to>
    <xdr:sp macro="" textlink="">
      <xdr:nvSpPr>
        <xdr:cNvPr id="335" name="楕円 334"/>
        <xdr:cNvSpPr/>
      </xdr:nvSpPr>
      <xdr:spPr>
        <a:xfrm>
          <a:off x="16967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96791</xdr:rowOff>
    </xdr:from>
    <xdr:ext cx="762000" cy="259045"/>
    <xdr:sp macro="" textlink="">
      <xdr:nvSpPr>
        <xdr:cNvPr id="336" name="定員管理の状況該当値テキスト"/>
        <xdr:cNvSpPr txBox="1"/>
      </xdr:nvSpPr>
      <xdr:spPr>
        <a:xfrm>
          <a:off x="171069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82677</xdr:rowOff>
    </xdr:from>
    <xdr:to>
      <xdr:col>77</xdr:col>
      <xdr:colOff>95250</xdr:colOff>
      <xdr:row>65</xdr:row>
      <xdr:rowOff>12827</xdr:rowOff>
    </xdr:to>
    <xdr:sp macro="" textlink="">
      <xdr:nvSpPr>
        <xdr:cNvPr id="337" name="楕円 336"/>
        <xdr:cNvSpPr/>
      </xdr:nvSpPr>
      <xdr:spPr>
        <a:xfrm>
          <a:off x="16129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23004</xdr:rowOff>
    </xdr:from>
    <xdr:ext cx="736600" cy="259045"/>
    <xdr:sp macro="" textlink="">
      <xdr:nvSpPr>
        <xdr:cNvPr id="338" name="テキスト ボックス 337"/>
        <xdr:cNvSpPr txBox="1"/>
      </xdr:nvSpPr>
      <xdr:spPr>
        <a:xfrm>
          <a:off x="15798800" y="1082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89916</xdr:rowOff>
    </xdr:from>
    <xdr:to>
      <xdr:col>73</xdr:col>
      <xdr:colOff>44450</xdr:colOff>
      <xdr:row>65</xdr:row>
      <xdr:rowOff>20066</xdr:rowOff>
    </xdr:to>
    <xdr:sp macro="" textlink="">
      <xdr:nvSpPr>
        <xdr:cNvPr id="339" name="楕円 338"/>
        <xdr:cNvSpPr/>
      </xdr:nvSpPr>
      <xdr:spPr>
        <a:xfrm>
          <a:off x="15240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30243</xdr:rowOff>
    </xdr:from>
    <xdr:ext cx="762000" cy="259045"/>
    <xdr:sp macro="" textlink="">
      <xdr:nvSpPr>
        <xdr:cNvPr id="340" name="テキスト ボックス 339"/>
        <xdr:cNvSpPr txBox="1"/>
      </xdr:nvSpPr>
      <xdr:spPr>
        <a:xfrm>
          <a:off x="14909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131699</xdr:rowOff>
    </xdr:from>
    <xdr:to>
      <xdr:col>68</xdr:col>
      <xdr:colOff>203200</xdr:colOff>
      <xdr:row>59</xdr:row>
      <xdr:rowOff>61849</xdr:rowOff>
    </xdr:to>
    <xdr:sp macro="" textlink="">
      <xdr:nvSpPr>
        <xdr:cNvPr id="341" name="楕円 340"/>
        <xdr:cNvSpPr/>
      </xdr:nvSpPr>
      <xdr:spPr>
        <a:xfrm>
          <a:off x="14351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72026</xdr:rowOff>
    </xdr:from>
    <xdr:ext cx="762000" cy="259045"/>
    <xdr:sp macro="" textlink="">
      <xdr:nvSpPr>
        <xdr:cNvPr id="342" name="テキスト ボックス 341"/>
        <xdr:cNvSpPr txBox="1"/>
      </xdr:nvSpPr>
      <xdr:spPr>
        <a:xfrm>
          <a:off x="14020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143764</xdr:rowOff>
    </xdr:from>
    <xdr:to>
      <xdr:col>64</xdr:col>
      <xdr:colOff>152400</xdr:colOff>
      <xdr:row>59</xdr:row>
      <xdr:rowOff>73914</xdr:rowOff>
    </xdr:to>
    <xdr:sp macro="" textlink="">
      <xdr:nvSpPr>
        <xdr:cNvPr id="343" name="楕円 342"/>
        <xdr:cNvSpPr/>
      </xdr:nvSpPr>
      <xdr:spPr>
        <a:xfrm>
          <a:off x="13462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84091</xdr:rowOff>
    </xdr:from>
    <xdr:ext cx="762000" cy="259045"/>
    <xdr:sp macro="" textlink="">
      <xdr:nvSpPr>
        <xdr:cNvPr id="344" name="テキスト ボックス 343"/>
        <xdr:cNvSpPr txBox="1"/>
      </xdr:nvSpPr>
      <xdr:spPr>
        <a:xfrm>
          <a:off x="13131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については、分母である標準財政規模が市税の増収等により増加したことに加え、分子では元利償還金等が増加したものの、緊急防災・減災事業債など地方交付税措置のある事業債に係る元利償還金の比率が増加したことにより、前年度と比べると０．２ポイント低下となっている。</a:t>
          </a:r>
        </a:p>
        <a:p>
          <a:r>
            <a:rPr kumimoji="1" lang="ja-JP" altLang="en-US" sz="1100">
              <a:latin typeface="ＭＳ Ｐゴシック" panose="020B0600070205080204" pitchFamily="50" charset="-128"/>
              <a:ea typeface="ＭＳ Ｐゴシック" panose="020B0600070205080204" pitchFamily="50" charset="-128"/>
            </a:rPr>
            <a:t>　実質公債費比率が類似団体平均を大きく下回っている主な要因としては、第２次さがみはら都市経営指針・実行計画で定める市債の発行抑制目標等に留意し、適正な市債発行に努めてきたことがあげられるが、引き続き、市債の発行に当たっては、元利償還金に対する地方交付税措置のある有利な起債を活用するなど、将来にわた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166511</xdr:rowOff>
    </xdr:to>
    <xdr:cxnSp macro="">
      <xdr:nvCxnSpPr>
        <xdr:cNvPr id="379" name="直線コネクタ 378"/>
        <xdr:cNvCxnSpPr/>
      </xdr:nvCxnSpPr>
      <xdr:spPr>
        <a:xfrm flipV="1">
          <a:off x="16179800" y="61404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166511</xdr:rowOff>
    </xdr:from>
    <xdr:to>
      <xdr:col>77</xdr:col>
      <xdr:colOff>44450</xdr:colOff>
      <xdr:row>35</xdr:row>
      <xdr:rowOff>166511</xdr:rowOff>
    </xdr:to>
    <xdr:cxnSp macro="">
      <xdr:nvCxnSpPr>
        <xdr:cNvPr id="382" name="直線コネクタ 381"/>
        <xdr:cNvCxnSpPr/>
      </xdr:nvCxnSpPr>
      <xdr:spPr>
        <a:xfrm>
          <a:off x="15290800" y="616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36</xdr:row>
      <xdr:rowOff>35278</xdr:rowOff>
    </xdr:to>
    <xdr:cxnSp macro="">
      <xdr:nvCxnSpPr>
        <xdr:cNvPr id="385" name="直線コネクタ 384"/>
        <xdr:cNvCxnSpPr/>
      </xdr:nvCxnSpPr>
      <xdr:spPr>
        <a:xfrm flipV="1">
          <a:off x="14401800" y="61672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35278</xdr:rowOff>
    </xdr:from>
    <xdr:to>
      <xdr:col>68</xdr:col>
      <xdr:colOff>152400</xdr:colOff>
      <xdr:row>36</xdr:row>
      <xdr:rowOff>62089</xdr:rowOff>
    </xdr:to>
    <xdr:cxnSp macro="">
      <xdr:nvCxnSpPr>
        <xdr:cNvPr id="388" name="直線コネクタ 387"/>
        <xdr:cNvCxnSpPr/>
      </xdr:nvCxnSpPr>
      <xdr:spPr>
        <a:xfrm flipV="1">
          <a:off x="13512800" y="62074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8" name="楕円 397"/>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9"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115711</xdr:rowOff>
    </xdr:from>
    <xdr:to>
      <xdr:col>77</xdr:col>
      <xdr:colOff>95250</xdr:colOff>
      <xdr:row>36</xdr:row>
      <xdr:rowOff>45861</xdr:rowOff>
    </xdr:to>
    <xdr:sp macro="" textlink="">
      <xdr:nvSpPr>
        <xdr:cNvPr id="400" name="楕円 399"/>
        <xdr:cNvSpPr/>
      </xdr:nvSpPr>
      <xdr:spPr>
        <a:xfrm>
          <a:off x="16129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56038</xdr:rowOff>
    </xdr:from>
    <xdr:ext cx="736600" cy="259045"/>
    <xdr:sp macro="" textlink="">
      <xdr:nvSpPr>
        <xdr:cNvPr id="401" name="テキスト ボックス 400"/>
        <xdr:cNvSpPr txBox="1"/>
      </xdr:nvSpPr>
      <xdr:spPr>
        <a:xfrm>
          <a:off x="15798800" y="588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2" name="楕円 401"/>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3" name="テキスト ボックス 402"/>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155928</xdr:rowOff>
    </xdr:from>
    <xdr:to>
      <xdr:col>68</xdr:col>
      <xdr:colOff>203200</xdr:colOff>
      <xdr:row>36</xdr:row>
      <xdr:rowOff>86078</xdr:rowOff>
    </xdr:to>
    <xdr:sp macro="" textlink="">
      <xdr:nvSpPr>
        <xdr:cNvPr id="404" name="楕円 403"/>
        <xdr:cNvSpPr/>
      </xdr:nvSpPr>
      <xdr:spPr>
        <a:xfrm>
          <a:off x="14351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96255</xdr:rowOff>
    </xdr:from>
    <xdr:ext cx="762000" cy="259045"/>
    <xdr:sp macro="" textlink="">
      <xdr:nvSpPr>
        <xdr:cNvPr id="405" name="テキスト ボックス 404"/>
        <xdr:cNvSpPr txBox="1"/>
      </xdr:nvSpPr>
      <xdr:spPr>
        <a:xfrm>
          <a:off x="14020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11289</xdr:rowOff>
    </xdr:from>
    <xdr:to>
      <xdr:col>64</xdr:col>
      <xdr:colOff>152400</xdr:colOff>
      <xdr:row>36</xdr:row>
      <xdr:rowOff>112889</xdr:rowOff>
    </xdr:to>
    <xdr:sp macro="" textlink="">
      <xdr:nvSpPr>
        <xdr:cNvPr id="406" name="楕円 405"/>
        <xdr:cNvSpPr/>
      </xdr:nvSpPr>
      <xdr:spPr>
        <a:xfrm>
          <a:off x="13462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123066</xdr:rowOff>
    </xdr:from>
    <xdr:ext cx="762000" cy="259045"/>
    <xdr:sp macro="" textlink="">
      <xdr:nvSpPr>
        <xdr:cNvPr id="407" name="テキスト ボックス 406"/>
        <xdr:cNvSpPr txBox="1"/>
      </xdr:nvSpPr>
      <xdr:spPr>
        <a:xfrm>
          <a:off x="13131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将来負担比率については、分母である標準財政規模が市税の増収等により増加したことに加え、分子では基金残高の増加や地方債現在高のうち地方交付税措置のある事業債に係る残高の比率が増加したことにより、前年度と比べると５．７ポイントの低下となっている。</a:t>
          </a:r>
        </a:p>
        <a:p>
          <a:r>
            <a:rPr kumimoji="1" lang="ja-JP" altLang="en-US" sz="1100">
              <a:latin typeface="ＭＳ Ｐゴシック" panose="020B0600070205080204" pitchFamily="50" charset="-128"/>
              <a:ea typeface="ＭＳ Ｐゴシック" panose="020B0600070205080204" pitchFamily="50" charset="-128"/>
            </a:rPr>
            <a:t>　将来負担比率が類似団体平均を大きく下回っている主な要因としては、第２次さがみはら都市経営指針・実行計画で定める市債の発行抑制目標等に留意し、適正な発行に努めていることがあげられるが、引き続き、市債の発行に当たっては、元利償還金に対する地方交付税措置のある有利な起債を活用するなど、将来にわた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66760</xdr:rowOff>
    </xdr:from>
    <xdr:to>
      <xdr:col>81</xdr:col>
      <xdr:colOff>44450</xdr:colOff>
      <xdr:row>15</xdr:row>
      <xdr:rowOff>112607</xdr:rowOff>
    </xdr:to>
    <xdr:cxnSp macro="">
      <xdr:nvCxnSpPr>
        <xdr:cNvPr id="441" name="直線コネクタ 440"/>
        <xdr:cNvCxnSpPr/>
      </xdr:nvCxnSpPr>
      <xdr:spPr>
        <a:xfrm flipV="1">
          <a:off x="16179800" y="263851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112607</xdr:rowOff>
    </xdr:to>
    <xdr:cxnSp macro="">
      <xdr:nvCxnSpPr>
        <xdr:cNvPr id="444" name="直線コネクタ 443"/>
        <xdr:cNvCxnSpPr/>
      </xdr:nvCxnSpPr>
      <xdr:spPr>
        <a:xfrm>
          <a:off x="15290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103759</xdr:rowOff>
    </xdr:to>
    <xdr:cxnSp macro="">
      <xdr:nvCxnSpPr>
        <xdr:cNvPr id="447" name="直線コネクタ 446"/>
        <xdr:cNvCxnSpPr/>
      </xdr:nvCxnSpPr>
      <xdr:spPr>
        <a:xfrm flipV="1">
          <a:off x="14401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15</xdr:row>
      <xdr:rowOff>122259</xdr:rowOff>
    </xdr:to>
    <xdr:cxnSp macro="">
      <xdr:nvCxnSpPr>
        <xdr:cNvPr id="450" name="直線コネクタ 449"/>
        <xdr:cNvCxnSpPr/>
      </xdr:nvCxnSpPr>
      <xdr:spPr>
        <a:xfrm flipV="1">
          <a:off x="13512800" y="267550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15960</xdr:rowOff>
    </xdr:from>
    <xdr:to>
      <xdr:col>81</xdr:col>
      <xdr:colOff>95250</xdr:colOff>
      <xdr:row>15</xdr:row>
      <xdr:rowOff>117560</xdr:rowOff>
    </xdr:to>
    <xdr:sp macro="" textlink="">
      <xdr:nvSpPr>
        <xdr:cNvPr id="460" name="楕円 459"/>
        <xdr:cNvSpPr/>
      </xdr:nvSpPr>
      <xdr:spPr>
        <a:xfrm>
          <a:off x="169672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32487</xdr:rowOff>
    </xdr:from>
    <xdr:ext cx="762000" cy="259045"/>
    <xdr:sp macro="" textlink="">
      <xdr:nvSpPr>
        <xdr:cNvPr id="461" name="将来負担の状況該当値テキスト"/>
        <xdr:cNvSpPr txBox="1"/>
      </xdr:nvSpPr>
      <xdr:spPr>
        <a:xfrm>
          <a:off x="17106900" y="243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61807</xdr:rowOff>
    </xdr:from>
    <xdr:to>
      <xdr:col>77</xdr:col>
      <xdr:colOff>95250</xdr:colOff>
      <xdr:row>15</xdr:row>
      <xdr:rowOff>163407</xdr:rowOff>
    </xdr:to>
    <xdr:sp macro="" textlink="">
      <xdr:nvSpPr>
        <xdr:cNvPr id="462" name="楕円 461"/>
        <xdr:cNvSpPr/>
      </xdr:nvSpPr>
      <xdr:spPr>
        <a:xfrm>
          <a:off x="16129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2134</xdr:rowOff>
    </xdr:from>
    <xdr:ext cx="736600" cy="259045"/>
    <xdr:sp macro="" textlink="">
      <xdr:nvSpPr>
        <xdr:cNvPr id="463" name="テキスト ボックス 462"/>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4" name="楕円 463"/>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153475</xdr:rowOff>
    </xdr:from>
    <xdr:ext cx="762000" cy="259045"/>
    <xdr:sp macro="" textlink="">
      <xdr:nvSpPr>
        <xdr:cNvPr id="465" name="テキスト ボックス 464"/>
        <xdr:cNvSpPr txBox="1"/>
      </xdr:nvSpPr>
      <xdr:spPr>
        <a:xfrm>
          <a:off x="14909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66" name="楕円 465"/>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67" name="テキスト ボックス 466"/>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71459</xdr:rowOff>
    </xdr:from>
    <xdr:to>
      <xdr:col>64</xdr:col>
      <xdr:colOff>152400</xdr:colOff>
      <xdr:row>16</xdr:row>
      <xdr:rowOff>1609</xdr:rowOff>
    </xdr:to>
    <xdr:sp macro="" textlink="">
      <xdr:nvSpPr>
        <xdr:cNvPr id="468" name="楕円 467"/>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11786</xdr:rowOff>
    </xdr:from>
    <xdr:ext cx="762000" cy="259045"/>
    <xdr:sp macro="" textlink="">
      <xdr:nvSpPr>
        <xdr:cNvPr id="469" name="テキスト ボックス 46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人件費に係る経常収支比率については、前年度と比べると０．８ポイント低下の３４．４％となっている。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人口一人当たりの人件費や</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当たり職員数、ラスパイレス指数は、類似団体平均を下回っている。給与制度の総合的見直し（平成２７年度実施）や職員定数管理計画（２８年度策定）において、給与水準の適正化や適切な定員管理に取り組んでおり、今後も引き続き、適正な職員規模や給与水準の維持に努め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114300</xdr:rowOff>
    </xdr:from>
    <xdr:to>
      <xdr:col>24</xdr:col>
      <xdr:colOff>25400</xdr:colOff>
      <xdr:row>41</xdr:row>
      <xdr:rowOff>44450</xdr:rowOff>
    </xdr:to>
    <xdr:cxnSp macro="">
      <xdr:nvCxnSpPr>
        <xdr:cNvPr id="66" name="直線コネクタ 65"/>
        <xdr:cNvCxnSpPr/>
      </xdr:nvCxnSpPr>
      <xdr:spPr>
        <a:xfrm flipV="1">
          <a:off x="3987800" y="697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41</xdr:row>
      <xdr:rowOff>44450</xdr:rowOff>
    </xdr:to>
    <xdr:cxnSp macro="">
      <xdr:nvCxnSpPr>
        <xdr:cNvPr id="69" name="直線コネクタ 68"/>
        <xdr:cNvCxnSpPr/>
      </xdr:nvCxnSpPr>
      <xdr:spPr>
        <a:xfrm>
          <a:off x="3098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158750</xdr:rowOff>
    </xdr:to>
    <xdr:cxnSp macro="">
      <xdr:nvCxnSpPr>
        <xdr:cNvPr id="72" name="直線コネクタ 71"/>
        <xdr:cNvCxnSpPr/>
      </xdr:nvCxnSpPr>
      <xdr:spPr>
        <a:xfrm>
          <a:off x="2209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95250</xdr:rowOff>
    </xdr:to>
    <xdr:cxnSp macro="">
      <xdr:nvCxnSpPr>
        <xdr:cNvPr id="75" name="直線コネクタ 74"/>
        <xdr:cNvCxnSpPr/>
      </xdr:nvCxnSpPr>
      <xdr:spPr>
        <a:xfrm flipV="1">
          <a:off x="1320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63500</xdr:rowOff>
    </xdr:from>
    <xdr:to>
      <xdr:col>24</xdr:col>
      <xdr:colOff>76200</xdr:colOff>
      <xdr:row>40</xdr:row>
      <xdr:rowOff>165100</xdr:rowOff>
    </xdr:to>
    <xdr:sp macro="" textlink="">
      <xdr:nvSpPr>
        <xdr:cNvPr id="85" name="楕円 84"/>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165100</xdr:rowOff>
    </xdr:from>
    <xdr:to>
      <xdr:col>20</xdr:col>
      <xdr:colOff>38100</xdr:colOff>
      <xdr:row>41</xdr:row>
      <xdr:rowOff>95250</xdr:rowOff>
    </xdr:to>
    <xdr:sp macro="" textlink="">
      <xdr:nvSpPr>
        <xdr:cNvPr id="87" name="楕円 86"/>
        <xdr:cNvSpPr/>
      </xdr:nvSpPr>
      <xdr:spPr>
        <a:xfrm>
          <a:off x="3937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80027</xdr:rowOff>
    </xdr:from>
    <xdr:ext cx="736600" cy="259045"/>
    <xdr:sp macro="" textlink="">
      <xdr:nvSpPr>
        <xdr:cNvPr id="88" name="テキスト ボックス 87"/>
        <xdr:cNvSpPr txBox="1"/>
      </xdr:nvSpPr>
      <xdr:spPr>
        <a:xfrm>
          <a:off x="3606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90" name="テキスト ボックス 89"/>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67327</xdr:rowOff>
    </xdr:from>
    <xdr:ext cx="762000" cy="259045"/>
    <xdr:sp macro="" textlink="">
      <xdr:nvSpPr>
        <xdr:cNvPr id="92" name="テキスト ボックス 91"/>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物件費に係る経常収支比率については、前年度と比べると０．４ポイント上昇の１６．３％となっている。近年の推移をみると、平成２６年度以降、継続して類似団体平均を上回っている。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の内訳では、委託料の占める割合が６６．４％と最も高く、次いで需用費、賃金となっている。物件費が類似団体平均に比べて高いのは、本市の最低賃金が他の類似団体と比較して高い傾向にあるため、最低賃金が委託事業者や非常勤職員の賃金に反映される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引き続き、事務事業の精査・見直しによる経費縮減に努める。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110672</xdr:rowOff>
    </xdr:to>
    <xdr:cxnSp macro="">
      <xdr:nvCxnSpPr>
        <xdr:cNvPr id="124" name="直線コネクタ 123"/>
        <xdr:cNvCxnSpPr/>
      </xdr:nvCxnSpPr>
      <xdr:spPr>
        <a:xfrm flipV="1">
          <a:off x="16510000" y="23749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82749</xdr:rowOff>
    </xdr:from>
    <xdr:ext cx="762000" cy="259045"/>
    <xdr:sp macro="" textlink="">
      <xdr:nvSpPr>
        <xdr:cNvPr id="125" name="物件費最小値テキスト"/>
        <xdr:cNvSpPr txBox="1"/>
      </xdr:nvSpPr>
      <xdr:spPr>
        <a:xfrm>
          <a:off x="16598900" y="35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110672</xdr:rowOff>
    </xdr:from>
    <xdr:to>
      <xdr:col>82</xdr:col>
      <xdr:colOff>196850</xdr:colOff>
      <xdr:row>20</xdr:row>
      <xdr:rowOff>110672</xdr:rowOff>
    </xdr:to>
    <xdr:cxnSp macro="">
      <xdr:nvCxnSpPr>
        <xdr:cNvPr id="126" name="直線コネクタ 125"/>
        <xdr:cNvCxnSpPr/>
      </xdr:nvCxnSpPr>
      <xdr:spPr>
        <a:xfrm>
          <a:off x="16421100" y="353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31750</xdr:rowOff>
    </xdr:to>
    <xdr:cxnSp macro="">
      <xdr:nvCxnSpPr>
        <xdr:cNvPr id="129" name="直線コネクタ 128"/>
        <xdr:cNvCxnSpPr/>
      </xdr:nvCxnSpPr>
      <xdr:spPr>
        <a:xfrm>
          <a:off x="15671800" y="3245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110672</xdr:rowOff>
    </xdr:to>
    <xdr:cxnSp macro="">
      <xdr:nvCxnSpPr>
        <xdr:cNvPr id="132" name="直線コネクタ 131"/>
        <xdr:cNvCxnSpPr/>
      </xdr:nvCxnSpPr>
      <xdr:spPr>
        <a:xfrm flipV="1">
          <a:off x="14782800" y="32457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3" name="フローチャート: 判断 132"/>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4" name="テキスト ボックス 133"/>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110672</xdr:rowOff>
    </xdr:to>
    <xdr:cxnSp macro="">
      <xdr:nvCxnSpPr>
        <xdr:cNvPr id="135" name="直線コネクタ 134"/>
        <xdr:cNvCxnSpPr/>
      </xdr:nvCxnSpPr>
      <xdr:spPr>
        <a:xfrm>
          <a:off x="13893800" y="3539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20</xdr:row>
      <xdr:rowOff>154214</xdr:rowOff>
    </xdr:to>
    <xdr:cxnSp macro="">
      <xdr:nvCxnSpPr>
        <xdr:cNvPr id="138" name="直線コネクタ 137"/>
        <xdr:cNvCxnSpPr/>
      </xdr:nvCxnSpPr>
      <xdr:spPr>
        <a:xfrm flipV="1">
          <a:off x="13004800" y="3539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103414</xdr:rowOff>
    </xdr:from>
    <xdr:to>
      <xdr:col>65</xdr:col>
      <xdr:colOff>53975</xdr:colOff>
      <xdr:row>21</xdr:row>
      <xdr:rowOff>33564</xdr:rowOff>
    </xdr:to>
    <xdr:sp macro="" textlink="">
      <xdr:nvSpPr>
        <xdr:cNvPr id="156" name="楕円 155"/>
        <xdr:cNvSpPr/>
      </xdr:nvSpPr>
      <xdr:spPr>
        <a:xfrm>
          <a:off x="12954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18341</xdr:rowOff>
    </xdr:from>
    <xdr:ext cx="762000" cy="259045"/>
    <xdr:sp macro="" textlink="">
      <xdr:nvSpPr>
        <xdr:cNvPr id="157" name="テキスト ボックス 156"/>
        <xdr:cNvSpPr txBox="1"/>
      </xdr:nvSpPr>
      <xdr:spPr>
        <a:xfrm>
          <a:off x="12623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扶助費に係る経常収支比率については、前年度と比べると０．４ポイント上昇の１７．２％となっている。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この要因としては、障害児者介護給付費や難病患者医療費給付事業に係る経費が増加したことなどが挙げられる。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本市の扶助費充当分が類似団体平均を上回っているのは、人口一人当たりの市単独事業の扶助費が高く、その中でも特に児童福祉費と社会福祉費が、類似団体内で比べると高い水準にあること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３０年度については、市単独事業の扶助費のうち、施設型給付費（教育総務費）が前年度と比べると２４．５％増と大きく伸びている。こうしたことから、引き続き、市単独事業の扶助費等の見直し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86178</xdr:rowOff>
    </xdr:to>
    <xdr:cxnSp macro="">
      <xdr:nvCxnSpPr>
        <xdr:cNvPr id="192" name="直線コネクタ 191"/>
        <xdr:cNvCxnSpPr/>
      </xdr:nvCxnSpPr>
      <xdr:spPr>
        <a:xfrm>
          <a:off x="3987800" y="10136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3"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4" name="フローチャート: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61</xdr:row>
      <xdr:rowOff>135165</xdr:rowOff>
    </xdr:to>
    <xdr:cxnSp macro="">
      <xdr:nvCxnSpPr>
        <xdr:cNvPr id="195" name="直線コネクタ 194"/>
        <xdr:cNvCxnSpPr/>
      </xdr:nvCxnSpPr>
      <xdr:spPr>
        <a:xfrm flipV="1">
          <a:off x="3098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6" name="フローチャート: 判断 195"/>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7" name="テキスト ボックス 196"/>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135165</xdr:rowOff>
    </xdr:to>
    <xdr:cxnSp macro="">
      <xdr:nvCxnSpPr>
        <xdr:cNvPr id="198" name="直線コネクタ 197"/>
        <xdr:cNvCxnSpPr/>
      </xdr:nvCxnSpPr>
      <xdr:spPr>
        <a:xfrm>
          <a:off x="2209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9" name="フローチャート: 判断 198"/>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00" name="テキスト ボックス 199"/>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94343</xdr:rowOff>
    </xdr:to>
    <xdr:cxnSp macro="">
      <xdr:nvCxnSpPr>
        <xdr:cNvPr id="201" name="直線コネクタ 200"/>
        <xdr:cNvCxnSpPr/>
      </xdr:nvCxnSpPr>
      <xdr:spPr>
        <a:xfrm>
          <a:off x="1320800" y="10299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2" name="フローチャート: 判断 201"/>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3" name="テキスト ボックス 202"/>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4" name="フローチャート: 判断 203"/>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5" name="テキスト ボックス 204"/>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3" name="楕円 212"/>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4" name="テキスト ボックス 213"/>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15" name="楕円 214"/>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16" name="テキスト ボックス 215"/>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7" name="楕円 216"/>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8" name="テキスト ボックス 217"/>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9" name="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その他に係る経常収支比率については、前年度と比べると０．１ポイント上昇の９．５％となっている。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これは、国民健康保険事業特別会計において、財政健全化を進めたことにより繰出金が減少したものの、清掃施設や小・中学校に係る維持補修費が増加したことが主な要因である。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8" name="直線コネクタ 247"/>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51"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2" name="直線コネクタ 251"/>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107950</xdr:rowOff>
    </xdr:to>
    <xdr:cxnSp macro="">
      <xdr:nvCxnSpPr>
        <xdr:cNvPr id="253" name="直線コネクタ 252"/>
        <xdr:cNvCxnSpPr/>
      </xdr:nvCxnSpPr>
      <xdr:spPr>
        <a:xfrm>
          <a:off x="15671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56</xdr:row>
      <xdr:rowOff>88900</xdr:rowOff>
    </xdr:to>
    <xdr:cxnSp macro="">
      <xdr:nvCxnSpPr>
        <xdr:cNvPr id="256" name="直線コネクタ 255"/>
        <xdr:cNvCxnSpPr/>
      </xdr:nvCxnSpPr>
      <xdr:spPr>
        <a:xfrm flipV="1">
          <a:off x="14782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7" name="フローチャート: 判断 256"/>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8" name="テキスト ボックス 257"/>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88900</xdr:rowOff>
    </xdr:to>
    <xdr:cxnSp macro="">
      <xdr:nvCxnSpPr>
        <xdr:cNvPr id="259" name="直線コネクタ 258"/>
        <xdr:cNvCxnSpPr/>
      </xdr:nvCxnSpPr>
      <xdr:spPr>
        <a:xfrm>
          <a:off x="13893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146050</xdr:rowOff>
    </xdr:to>
    <xdr:cxnSp macro="">
      <xdr:nvCxnSpPr>
        <xdr:cNvPr id="262" name="直線コネクタ 261"/>
        <xdr:cNvCxnSpPr/>
      </xdr:nvCxnSpPr>
      <xdr:spPr>
        <a:xfrm>
          <a:off x="13004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3" name="フローチャート: 判断 262"/>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4" name="テキスト ボックス 263"/>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6" name="テキスト ボックス 26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72" name="楕円 271"/>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73"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4" name="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80" name="楕円 279"/>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81" name="テキスト ボックス 280"/>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補助費等に係る経常収支比率については、前年度と比べると０．３ポイント低下の６．３％となっており、近年の推移をみても、平成２６年度以降、継続して類似団体平均を下回っている。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これは、補助費等のうち、臨時福祉給付金給付事業の終了等により民生費が大きく減少したことが、主な要因である。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引き続き、行財政改革の取組を進め、事務事業の精査・見直しによる経費縮減に努める。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9" name="直線コネクタ 308"/>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146050</xdr:rowOff>
    </xdr:to>
    <xdr:cxnSp macro="">
      <xdr:nvCxnSpPr>
        <xdr:cNvPr id="314" name="直線コネクタ 313"/>
        <xdr:cNvCxnSpPr/>
      </xdr:nvCxnSpPr>
      <xdr:spPr>
        <a:xfrm flipV="1">
          <a:off x="15671800" y="608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5"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フローチャート: 判断 315"/>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37</xdr:row>
      <xdr:rowOff>127000</xdr:rowOff>
    </xdr:to>
    <xdr:cxnSp macro="">
      <xdr:nvCxnSpPr>
        <xdr:cNvPr id="317" name="直線コネクタ 316"/>
        <xdr:cNvCxnSpPr/>
      </xdr:nvCxnSpPr>
      <xdr:spPr>
        <a:xfrm flipV="1">
          <a:off x="14782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8" name="フローチャート: 判断 317"/>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9" name="テキスト ボックス 318"/>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127000</xdr:rowOff>
    </xdr:to>
    <xdr:cxnSp macro="">
      <xdr:nvCxnSpPr>
        <xdr:cNvPr id="320" name="直線コネクタ 319"/>
        <xdr:cNvCxnSpPr/>
      </xdr:nvCxnSpPr>
      <xdr:spPr>
        <a:xfrm>
          <a:off x="13893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21" name="フローチャート: 判断 320"/>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2" name="テキスト ボックス 321"/>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50800</xdr:rowOff>
    </xdr:to>
    <xdr:cxnSp macro="">
      <xdr:nvCxnSpPr>
        <xdr:cNvPr id="323" name="直線コネクタ 322"/>
        <xdr:cNvCxnSpPr/>
      </xdr:nvCxnSpPr>
      <xdr:spPr>
        <a:xfrm>
          <a:off x="13004800" y="637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4" name="フローチャート: 判断 323"/>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5" name="テキスト ボックス 32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5" name="楕円 334"/>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6" name="テキスト ボックス 335"/>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37" name="楕円 336"/>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38" name="テキスト ボックス 337"/>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9" name="楕円 338"/>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40" name="テキスト ボックス 339"/>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2" name="テキスト ボックス 341"/>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係る経常収支比率については、前年度と比べると０．１ポイント低下の１４．４％となっており、類似団体内において最も低い数値となっている。近年の推移をみても、平成２６年度以降、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これは、第２次さがみはら都市経営指針・実行計画において、市債の発行抑制目標等に留意し、適正な市債発行に努めてきたこと等が主な要因である。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引き続き、市債の発行に当たっては、元利償還金に対する地方交付税措置のある有利な起債を活用するなど、適正な対応に努める。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2" name="直線コネクタ 371"/>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3"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4" name="直線コネクタ 373"/>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4535</xdr:rowOff>
    </xdr:from>
    <xdr:to>
      <xdr:col>24</xdr:col>
      <xdr:colOff>25400</xdr:colOff>
      <xdr:row>73</xdr:row>
      <xdr:rowOff>20865</xdr:rowOff>
    </xdr:to>
    <xdr:cxnSp macro="">
      <xdr:nvCxnSpPr>
        <xdr:cNvPr id="377" name="直線コネクタ 376"/>
        <xdr:cNvCxnSpPr/>
      </xdr:nvCxnSpPr>
      <xdr:spPr>
        <a:xfrm flipV="1">
          <a:off x="3987800" y="125203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8"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9" name="フローチャート: 判断 378"/>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20865</xdr:rowOff>
    </xdr:from>
    <xdr:to>
      <xdr:col>19</xdr:col>
      <xdr:colOff>187325</xdr:colOff>
      <xdr:row>75</xdr:row>
      <xdr:rowOff>53522</xdr:rowOff>
    </xdr:to>
    <xdr:cxnSp macro="">
      <xdr:nvCxnSpPr>
        <xdr:cNvPr id="380" name="直線コネクタ 379"/>
        <xdr:cNvCxnSpPr/>
      </xdr:nvCxnSpPr>
      <xdr:spPr>
        <a:xfrm flipV="1">
          <a:off x="3098800" y="125367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1" name="フローチャート: 判断 380"/>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2" name="テキスト ボックス 381"/>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75</xdr:row>
      <xdr:rowOff>53522</xdr:rowOff>
    </xdr:to>
    <xdr:cxnSp macro="">
      <xdr:nvCxnSpPr>
        <xdr:cNvPr id="383" name="直線コネクタ 382"/>
        <xdr:cNvCxnSpPr/>
      </xdr:nvCxnSpPr>
      <xdr:spPr>
        <a:xfrm>
          <a:off x="2209800" y="12716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4" name="フローチャート: 判断 383"/>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5" name="テキスト ボックス 384"/>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29028</xdr:rowOff>
    </xdr:from>
    <xdr:to>
      <xdr:col>11</xdr:col>
      <xdr:colOff>9525</xdr:colOff>
      <xdr:row>74</xdr:row>
      <xdr:rowOff>78015</xdr:rowOff>
    </xdr:to>
    <xdr:cxnSp macro="">
      <xdr:nvCxnSpPr>
        <xdr:cNvPr id="386" name="直線コネクタ 385"/>
        <xdr:cNvCxnSpPr/>
      </xdr:nvCxnSpPr>
      <xdr:spPr>
        <a:xfrm flipV="1">
          <a:off x="1320800" y="12716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7" name="フローチャート: 判断 386"/>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8" name="テキスト ボックス 387"/>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フローチャート: 判断 388"/>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125185</xdr:rowOff>
    </xdr:from>
    <xdr:to>
      <xdr:col>24</xdr:col>
      <xdr:colOff>76200</xdr:colOff>
      <xdr:row>73</xdr:row>
      <xdr:rowOff>55335</xdr:rowOff>
    </xdr:to>
    <xdr:sp macro="" textlink="">
      <xdr:nvSpPr>
        <xdr:cNvPr id="396" name="楕円 395"/>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33762</xdr:rowOff>
    </xdr:from>
    <xdr:ext cx="762000" cy="259045"/>
    <xdr:sp macro="" textlink="">
      <xdr:nvSpPr>
        <xdr:cNvPr id="397"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141515</xdr:rowOff>
    </xdr:from>
    <xdr:to>
      <xdr:col>20</xdr:col>
      <xdr:colOff>38100</xdr:colOff>
      <xdr:row>73</xdr:row>
      <xdr:rowOff>71665</xdr:rowOff>
    </xdr:to>
    <xdr:sp macro="" textlink="">
      <xdr:nvSpPr>
        <xdr:cNvPr id="398" name="楕円 397"/>
        <xdr:cNvSpPr/>
      </xdr:nvSpPr>
      <xdr:spPr>
        <a:xfrm>
          <a:off x="3937000" y="12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81842</xdr:rowOff>
    </xdr:from>
    <xdr:ext cx="736600" cy="259045"/>
    <xdr:sp macro="" textlink="">
      <xdr:nvSpPr>
        <xdr:cNvPr id="399" name="テキスト ボックス 398"/>
        <xdr:cNvSpPr txBox="1"/>
      </xdr:nvSpPr>
      <xdr:spPr>
        <a:xfrm>
          <a:off x="3606800" y="122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400" name="楕円 399"/>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401" name="テキスト ボックス 400"/>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149678</xdr:rowOff>
    </xdr:from>
    <xdr:to>
      <xdr:col>11</xdr:col>
      <xdr:colOff>60325</xdr:colOff>
      <xdr:row>74</xdr:row>
      <xdr:rowOff>79828</xdr:rowOff>
    </xdr:to>
    <xdr:sp macro="" textlink="">
      <xdr:nvSpPr>
        <xdr:cNvPr id="402" name="楕円 401"/>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90005</xdr:rowOff>
    </xdr:from>
    <xdr:ext cx="762000" cy="259045"/>
    <xdr:sp macro="" textlink="">
      <xdr:nvSpPr>
        <xdr:cNvPr id="403" name="テキスト ボックス 402"/>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27215</xdr:rowOff>
    </xdr:from>
    <xdr:to>
      <xdr:col>6</xdr:col>
      <xdr:colOff>171450</xdr:colOff>
      <xdr:row>74</xdr:row>
      <xdr:rowOff>128815</xdr:rowOff>
    </xdr:to>
    <xdr:sp macro="" textlink="">
      <xdr:nvSpPr>
        <xdr:cNvPr id="404" name="楕円 403"/>
        <xdr:cNvSpPr/>
      </xdr:nvSpPr>
      <xdr:spPr>
        <a:xfrm>
          <a:off x="1270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138992</xdr:rowOff>
    </xdr:from>
    <xdr:ext cx="762000" cy="259045"/>
    <xdr:sp macro="" textlink="">
      <xdr:nvSpPr>
        <xdr:cNvPr id="405" name="テキスト ボックス 404"/>
        <xdr:cNvSpPr txBox="1"/>
      </xdr:nvSpPr>
      <xdr:spPr>
        <a:xfrm>
          <a:off x="939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について、主な内訳をみると、人件費充当分が３４．４％、扶助費充当分が１７．２％、物件費充当分が１６．３％となっており、前年度と比べると０．２ポイント低下の８３．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これらの主な内訳が類似団体平均を上回っているため、全体としても高い数値となり、公債費以外についても類似団体平均を上回っている。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こうしたことから、引き続き、行財政改革の取組を進め、経費縮減に努める。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133858</xdr:rowOff>
    </xdr:from>
    <xdr:to>
      <xdr:col>82</xdr:col>
      <xdr:colOff>107950</xdr:colOff>
      <xdr:row>80</xdr:row>
      <xdr:rowOff>168148</xdr:rowOff>
    </xdr:to>
    <xdr:cxnSp macro="">
      <xdr:nvCxnSpPr>
        <xdr:cNvPr id="431" name="直線コネクタ 430"/>
        <xdr:cNvCxnSpPr/>
      </xdr:nvCxnSpPr>
      <xdr:spPr>
        <a:xfrm flipV="1">
          <a:off x="16510000" y="1264970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3" name="直線コネクタ 43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48785</xdr:rowOff>
    </xdr:from>
    <xdr:ext cx="762000" cy="259045"/>
    <xdr:sp macro="" textlink="">
      <xdr:nvSpPr>
        <xdr:cNvPr id="434" name="公債費以外最大値テキスト"/>
        <xdr:cNvSpPr txBox="1"/>
      </xdr:nvSpPr>
      <xdr:spPr>
        <a:xfrm>
          <a:off x="16598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133858</xdr:rowOff>
    </xdr:from>
    <xdr:to>
      <xdr:col>82</xdr:col>
      <xdr:colOff>196850</xdr:colOff>
      <xdr:row>73</xdr:row>
      <xdr:rowOff>133858</xdr:rowOff>
    </xdr:to>
    <xdr:cxnSp macro="">
      <xdr:nvCxnSpPr>
        <xdr:cNvPr id="435" name="直線コネクタ 434"/>
        <xdr:cNvCxnSpPr/>
      </xdr:nvCxnSpPr>
      <xdr:spPr>
        <a:xfrm>
          <a:off x="16421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122428</xdr:rowOff>
    </xdr:from>
    <xdr:to>
      <xdr:col>82</xdr:col>
      <xdr:colOff>107950</xdr:colOff>
      <xdr:row>80</xdr:row>
      <xdr:rowOff>140715</xdr:rowOff>
    </xdr:to>
    <xdr:cxnSp macro="">
      <xdr:nvCxnSpPr>
        <xdr:cNvPr id="436" name="直線コネクタ 435"/>
        <xdr:cNvCxnSpPr/>
      </xdr:nvCxnSpPr>
      <xdr:spPr>
        <a:xfrm flipV="1">
          <a:off x="15671800" y="138384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7"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8" name="フローチャート: 判断 437"/>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81</xdr:row>
      <xdr:rowOff>133858</xdr:rowOff>
    </xdr:to>
    <xdr:cxnSp macro="">
      <xdr:nvCxnSpPr>
        <xdr:cNvPr id="439" name="直線コネクタ 438"/>
        <xdr:cNvCxnSpPr/>
      </xdr:nvCxnSpPr>
      <xdr:spPr>
        <a:xfrm flipV="1">
          <a:off x="14782800" y="138567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40" name="フローチャート: 判断 439"/>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41" name="テキスト ボックス 440"/>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81</xdr:row>
      <xdr:rowOff>133858</xdr:rowOff>
    </xdr:to>
    <xdr:cxnSp macro="">
      <xdr:nvCxnSpPr>
        <xdr:cNvPr id="442" name="直線コネクタ 441"/>
        <xdr:cNvCxnSpPr/>
      </xdr:nvCxnSpPr>
      <xdr:spPr>
        <a:xfrm>
          <a:off x="13893800" y="137195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3" name="フローチャート: 判断 44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4" name="テキスト ボックス 44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3556</xdr:rowOff>
    </xdr:to>
    <xdr:cxnSp macro="">
      <xdr:nvCxnSpPr>
        <xdr:cNvPr id="445" name="直線コネクタ 444"/>
        <xdr:cNvCxnSpPr/>
      </xdr:nvCxnSpPr>
      <xdr:spPr>
        <a:xfrm>
          <a:off x="13004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158496</xdr:rowOff>
    </xdr:from>
    <xdr:to>
      <xdr:col>69</xdr:col>
      <xdr:colOff>142875</xdr:colOff>
      <xdr:row>75</xdr:row>
      <xdr:rowOff>88646</xdr:rowOff>
    </xdr:to>
    <xdr:sp macro="" textlink="">
      <xdr:nvSpPr>
        <xdr:cNvPr id="446" name="フローチャート: 判断 445"/>
        <xdr:cNvSpPr/>
      </xdr:nvSpPr>
      <xdr:spPr>
        <a:xfrm>
          <a:off x="13843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47" name="テキスト ボックス 446"/>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8" name="フローチャート: 判断 44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9" name="テキスト ボックス 448"/>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71628</xdr:rowOff>
    </xdr:from>
    <xdr:to>
      <xdr:col>82</xdr:col>
      <xdr:colOff>158750</xdr:colOff>
      <xdr:row>81</xdr:row>
      <xdr:rowOff>1778</xdr:rowOff>
    </xdr:to>
    <xdr:sp macro="" textlink="">
      <xdr:nvSpPr>
        <xdr:cNvPr id="455" name="楕円 454"/>
        <xdr:cNvSpPr/>
      </xdr:nvSpPr>
      <xdr:spPr>
        <a:xfrm>
          <a:off x="16459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151655</xdr:rowOff>
    </xdr:from>
    <xdr:ext cx="762000" cy="259045"/>
    <xdr:sp macro="" textlink="">
      <xdr:nvSpPr>
        <xdr:cNvPr id="456" name="公債費以外該当値テキスト"/>
        <xdr:cNvSpPr txBox="1"/>
      </xdr:nvSpPr>
      <xdr:spPr>
        <a:xfrm>
          <a:off x="16598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57" name="楕円 456"/>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58" name="テキスト ボックス 457"/>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83058</xdr:rowOff>
    </xdr:from>
    <xdr:to>
      <xdr:col>74</xdr:col>
      <xdr:colOff>31750</xdr:colOff>
      <xdr:row>82</xdr:row>
      <xdr:rowOff>13208</xdr:rowOff>
    </xdr:to>
    <xdr:sp macro="" textlink="">
      <xdr:nvSpPr>
        <xdr:cNvPr id="459" name="楕円 458"/>
        <xdr:cNvSpPr/>
      </xdr:nvSpPr>
      <xdr:spPr>
        <a:xfrm>
          <a:off x="14732000" y="139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169435</xdr:rowOff>
    </xdr:from>
    <xdr:ext cx="762000" cy="259045"/>
    <xdr:sp macro="" textlink="">
      <xdr:nvSpPr>
        <xdr:cNvPr id="460" name="テキスト ボックス 459"/>
        <xdr:cNvSpPr txBox="1"/>
      </xdr:nvSpPr>
      <xdr:spPr>
        <a:xfrm>
          <a:off x="14401800" y="140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61" name="楕円 460"/>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62" name="テキスト ボックス 461"/>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63" name="楕円 462"/>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64" name="テキスト ボックス 463"/>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60234</xdr:rowOff>
    </xdr:from>
    <xdr:to>
      <xdr:col>29</xdr:col>
      <xdr:colOff>127000</xdr:colOff>
      <xdr:row>15</xdr:row>
      <xdr:rowOff>70955</xdr:rowOff>
    </xdr:to>
    <xdr:cxnSp macro="">
      <xdr:nvCxnSpPr>
        <xdr:cNvPr id="48" name="直線コネクタ 47"/>
        <xdr:cNvCxnSpPr/>
      </xdr:nvCxnSpPr>
      <xdr:spPr bwMode="auto">
        <a:xfrm>
          <a:off x="5003800" y="2679609"/>
          <a:ext cx="6477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55519</xdr:rowOff>
    </xdr:from>
    <xdr:ext cx="762000" cy="259045"/>
    <xdr:sp macro="" textlink="">
      <xdr:nvSpPr>
        <xdr:cNvPr id="49" name="人口1人当たり決算額の推移平均値テキスト130"/>
        <xdr:cNvSpPr txBox="1"/>
      </xdr:nvSpPr>
      <xdr:spPr>
        <a:xfrm>
          <a:off x="5740400" y="2331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60234</xdr:rowOff>
    </xdr:from>
    <xdr:to>
      <xdr:col>26</xdr:col>
      <xdr:colOff>50800</xdr:colOff>
      <xdr:row>19</xdr:row>
      <xdr:rowOff>165893</xdr:rowOff>
    </xdr:to>
    <xdr:cxnSp macro="">
      <xdr:nvCxnSpPr>
        <xdr:cNvPr id="51" name="直線コネクタ 50"/>
        <xdr:cNvCxnSpPr/>
      </xdr:nvCxnSpPr>
      <xdr:spPr bwMode="auto">
        <a:xfrm flipV="1">
          <a:off x="43053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155546</xdr:rowOff>
    </xdr:from>
    <xdr:ext cx="736600" cy="259045"/>
    <xdr:sp macro="" textlink="">
      <xdr:nvSpPr>
        <xdr:cNvPr id="53" name="テキスト ボックス 52"/>
        <xdr:cNvSpPr txBox="1"/>
      </xdr:nvSpPr>
      <xdr:spPr>
        <a:xfrm>
          <a:off x="4622800" y="226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159697</xdr:rowOff>
    </xdr:from>
    <xdr:to>
      <xdr:col>22</xdr:col>
      <xdr:colOff>114300</xdr:colOff>
      <xdr:row>19</xdr:row>
      <xdr:rowOff>165893</xdr:rowOff>
    </xdr:to>
    <xdr:cxnSp macro="">
      <xdr:nvCxnSpPr>
        <xdr:cNvPr id="54" name="直線コネクタ 53"/>
        <xdr:cNvCxnSpPr/>
      </xdr:nvCxnSpPr>
      <xdr:spPr bwMode="auto">
        <a:xfrm>
          <a:off x="36068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154540</xdr:rowOff>
    </xdr:from>
    <xdr:ext cx="762000" cy="259045"/>
    <xdr:sp macro="" textlink="">
      <xdr:nvSpPr>
        <xdr:cNvPr id="56" name="テキスト ボックス 55"/>
        <xdr:cNvSpPr txBox="1"/>
      </xdr:nvSpPr>
      <xdr:spPr>
        <a:xfrm>
          <a:off x="3924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159697</xdr:rowOff>
    </xdr:from>
    <xdr:to>
      <xdr:col>18</xdr:col>
      <xdr:colOff>177800</xdr:colOff>
      <xdr:row>20</xdr:row>
      <xdr:rowOff>17463</xdr:rowOff>
    </xdr:to>
    <xdr:cxnSp macro="">
      <xdr:nvCxnSpPr>
        <xdr:cNvPr id="57" name="直線コネクタ 56"/>
        <xdr:cNvCxnSpPr/>
      </xdr:nvCxnSpPr>
      <xdr:spPr bwMode="auto">
        <a:xfrm flipV="1">
          <a:off x="2908300" y="3464872"/>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146654</xdr:rowOff>
    </xdr:from>
    <xdr:ext cx="762000" cy="259045"/>
    <xdr:sp macro="" textlink="">
      <xdr:nvSpPr>
        <xdr:cNvPr id="59" name="テキスト ボックス 58"/>
        <xdr:cNvSpPr txBox="1"/>
      </xdr:nvSpPr>
      <xdr:spPr>
        <a:xfrm>
          <a:off x="32258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154380</xdr:rowOff>
    </xdr:from>
    <xdr:ext cx="762000" cy="259045"/>
    <xdr:sp macro="" textlink="">
      <xdr:nvSpPr>
        <xdr:cNvPr id="61" name="テキスト ボックス 60"/>
        <xdr:cNvSpPr txBox="1"/>
      </xdr:nvSpPr>
      <xdr:spPr>
        <a:xfrm>
          <a:off x="25273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20155</xdr:rowOff>
    </xdr:from>
    <xdr:to>
      <xdr:col>29</xdr:col>
      <xdr:colOff>177800</xdr:colOff>
      <xdr:row>15</xdr:row>
      <xdr:rowOff>121755</xdr:rowOff>
    </xdr:to>
    <xdr:sp macro="" textlink="">
      <xdr:nvSpPr>
        <xdr:cNvPr id="67" name="楕円 66"/>
        <xdr:cNvSpPr/>
      </xdr:nvSpPr>
      <xdr:spPr bwMode="auto">
        <a:xfrm>
          <a:off x="56007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163682</xdr:rowOff>
    </xdr:from>
    <xdr:ext cx="762000" cy="259045"/>
    <xdr:sp macro="" textlink="">
      <xdr:nvSpPr>
        <xdr:cNvPr id="68" name="人口1人当たり決算額の推移該当値テキスト130"/>
        <xdr:cNvSpPr txBox="1"/>
      </xdr:nvSpPr>
      <xdr:spPr>
        <a:xfrm>
          <a:off x="5740400" y="261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9434</xdr:rowOff>
    </xdr:from>
    <xdr:to>
      <xdr:col>26</xdr:col>
      <xdr:colOff>101600</xdr:colOff>
      <xdr:row>15</xdr:row>
      <xdr:rowOff>111034</xdr:rowOff>
    </xdr:to>
    <xdr:sp macro="" textlink="">
      <xdr:nvSpPr>
        <xdr:cNvPr id="69" name="楕円 68"/>
        <xdr:cNvSpPr/>
      </xdr:nvSpPr>
      <xdr:spPr bwMode="auto">
        <a:xfrm>
          <a:off x="49530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95811</xdr:rowOff>
    </xdr:from>
    <xdr:ext cx="736600" cy="259045"/>
    <xdr:sp macro="" textlink="">
      <xdr:nvSpPr>
        <xdr:cNvPr id="70" name="テキスト ボックス 69"/>
        <xdr:cNvSpPr txBox="1"/>
      </xdr:nvSpPr>
      <xdr:spPr>
        <a:xfrm>
          <a:off x="4622800" y="271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115093</xdr:rowOff>
    </xdr:from>
    <xdr:to>
      <xdr:col>22</xdr:col>
      <xdr:colOff>165100</xdr:colOff>
      <xdr:row>20</xdr:row>
      <xdr:rowOff>45243</xdr:rowOff>
    </xdr:to>
    <xdr:sp macro="" textlink="">
      <xdr:nvSpPr>
        <xdr:cNvPr id="71" name="楕円 70"/>
        <xdr:cNvSpPr/>
      </xdr:nvSpPr>
      <xdr:spPr bwMode="auto">
        <a:xfrm>
          <a:off x="42545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30020</xdr:rowOff>
    </xdr:from>
    <xdr:ext cx="762000" cy="259045"/>
    <xdr:sp macro="" textlink="">
      <xdr:nvSpPr>
        <xdr:cNvPr id="72" name="テキスト ボックス 71"/>
        <xdr:cNvSpPr txBox="1"/>
      </xdr:nvSpPr>
      <xdr:spPr>
        <a:xfrm>
          <a:off x="39243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108897</xdr:rowOff>
    </xdr:from>
    <xdr:to>
      <xdr:col>19</xdr:col>
      <xdr:colOff>38100</xdr:colOff>
      <xdr:row>20</xdr:row>
      <xdr:rowOff>39047</xdr:rowOff>
    </xdr:to>
    <xdr:sp macro="" textlink="">
      <xdr:nvSpPr>
        <xdr:cNvPr id="73" name="楕円 72"/>
        <xdr:cNvSpPr/>
      </xdr:nvSpPr>
      <xdr:spPr bwMode="auto">
        <a:xfrm>
          <a:off x="35560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23824</xdr:rowOff>
    </xdr:from>
    <xdr:ext cx="762000" cy="259045"/>
    <xdr:sp macro="" textlink="">
      <xdr:nvSpPr>
        <xdr:cNvPr id="74" name="テキスト ボックス 73"/>
        <xdr:cNvSpPr txBox="1"/>
      </xdr:nvSpPr>
      <xdr:spPr>
        <a:xfrm>
          <a:off x="32258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138113</xdr:rowOff>
    </xdr:from>
    <xdr:to>
      <xdr:col>15</xdr:col>
      <xdr:colOff>101600</xdr:colOff>
      <xdr:row>20</xdr:row>
      <xdr:rowOff>68263</xdr:rowOff>
    </xdr:to>
    <xdr:sp macro="" textlink="">
      <xdr:nvSpPr>
        <xdr:cNvPr id="75" name="楕円 74"/>
        <xdr:cNvSpPr/>
      </xdr:nvSpPr>
      <xdr:spPr bwMode="auto">
        <a:xfrm>
          <a:off x="2857500" y="344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53040</xdr:rowOff>
    </xdr:from>
    <xdr:ext cx="762000" cy="259045"/>
    <xdr:sp macro="" textlink="">
      <xdr:nvSpPr>
        <xdr:cNvPr id="76" name="テキスト ボックス 75"/>
        <xdr:cNvSpPr txBox="1"/>
      </xdr:nvSpPr>
      <xdr:spPr>
        <a:xfrm>
          <a:off x="2527300" y="35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124879</xdr:rowOff>
    </xdr:from>
    <xdr:ext cx="762000" cy="259045"/>
    <xdr:sp macro="" textlink="">
      <xdr:nvSpPr>
        <xdr:cNvPr id="104" name="人口1人当たり決算額の推移最小値テキスト445"/>
        <xdr:cNvSpPr txBox="1"/>
      </xdr:nvSpPr>
      <xdr:spPr>
        <a:xfrm>
          <a:off x="5740400" y="724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88321</xdr:rowOff>
    </xdr:from>
    <xdr:to>
      <xdr:col>29</xdr:col>
      <xdr:colOff>127000</xdr:colOff>
      <xdr:row>37</xdr:row>
      <xdr:rowOff>114702</xdr:rowOff>
    </xdr:to>
    <xdr:cxnSp macro="">
      <xdr:nvCxnSpPr>
        <xdr:cNvPr id="108" name="直線コネクタ 107"/>
        <xdr:cNvCxnSpPr/>
      </xdr:nvCxnSpPr>
      <xdr:spPr bwMode="auto">
        <a:xfrm>
          <a:off x="5003800" y="7213021"/>
          <a:ext cx="6477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88321</xdr:rowOff>
    </xdr:from>
    <xdr:to>
      <xdr:col>26</xdr:col>
      <xdr:colOff>50800</xdr:colOff>
      <xdr:row>37</xdr:row>
      <xdr:rowOff>119502</xdr:rowOff>
    </xdr:to>
    <xdr:cxnSp macro="">
      <xdr:nvCxnSpPr>
        <xdr:cNvPr id="111" name="直線コネクタ 110"/>
        <xdr:cNvCxnSpPr/>
      </xdr:nvCxnSpPr>
      <xdr:spPr bwMode="auto">
        <a:xfrm flipV="1">
          <a:off x="43053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119502</xdr:rowOff>
    </xdr:from>
    <xdr:to>
      <xdr:col>22</xdr:col>
      <xdr:colOff>114300</xdr:colOff>
      <xdr:row>37</xdr:row>
      <xdr:rowOff>119868</xdr:rowOff>
    </xdr:to>
    <xdr:cxnSp macro="">
      <xdr:nvCxnSpPr>
        <xdr:cNvPr id="114" name="直線コネクタ 113"/>
        <xdr:cNvCxnSpPr/>
      </xdr:nvCxnSpPr>
      <xdr:spPr bwMode="auto">
        <a:xfrm flipV="1">
          <a:off x="36068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119868</xdr:rowOff>
    </xdr:from>
    <xdr:to>
      <xdr:col>18</xdr:col>
      <xdr:colOff>177800</xdr:colOff>
      <xdr:row>37</xdr:row>
      <xdr:rowOff>138247</xdr:rowOff>
    </xdr:to>
    <xdr:cxnSp macro="">
      <xdr:nvCxnSpPr>
        <xdr:cNvPr id="117" name="直線コネクタ 116"/>
        <xdr:cNvCxnSpPr/>
      </xdr:nvCxnSpPr>
      <xdr:spPr bwMode="auto">
        <a:xfrm flipV="1">
          <a:off x="29083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63902</xdr:rowOff>
    </xdr:from>
    <xdr:to>
      <xdr:col>29</xdr:col>
      <xdr:colOff>177800</xdr:colOff>
      <xdr:row>37</xdr:row>
      <xdr:rowOff>165502</xdr:rowOff>
    </xdr:to>
    <xdr:sp macro="" textlink="">
      <xdr:nvSpPr>
        <xdr:cNvPr id="127" name="楕円 126"/>
        <xdr:cNvSpPr/>
      </xdr:nvSpPr>
      <xdr:spPr bwMode="auto">
        <a:xfrm>
          <a:off x="56007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143929</xdr:rowOff>
    </xdr:from>
    <xdr:ext cx="762000" cy="259045"/>
    <xdr:sp macro="" textlink="">
      <xdr:nvSpPr>
        <xdr:cNvPr id="128" name="人口1人当たり決算額の推移該当値テキスト445"/>
        <xdr:cNvSpPr txBox="1"/>
      </xdr:nvSpPr>
      <xdr:spPr>
        <a:xfrm>
          <a:off x="5740400" y="709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37521</xdr:rowOff>
    </xdr:from>
    <xdr:to>
      <xdr:col>26</xdr:col>
      <xdr:colOff>101600</xdr:colOff>
      <xdr:row>37</xdr:row>
      <xdr:rowOff>139121</xdr:rowOff>
    </xdr:to>
    <xdr:sp macro="" textlink="">
      <xdr:nvSpPr>
        <xdr:cNvPr id="129" name="楕円 128"/>
        <xdr:cNvSpPr/>
      </xdr:nvSpPr>
      <xdr:spPr bwMode="auto">
        <a:xfrm>
          <a:off x="49530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123898</xdr:rowOff>
    </xdr:from>
    <xdr:ext cx="736600" cy="259045"/>
    <xdr:sp macro="" textlink="">
      <xdr:nvSpPr>
        <xdr:cNvPr id="130" name="テキスト ボックス 129"/>
        <xdr:cNvSpPr txBox="1"/>
      </xdr:nvSpPr>
      <xdr:spPr>
        <a:xfrm>
          <a:off x="4622800" y="7248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68702</xdr:rowOff>
    </xdr:from>
    <xdr:to>
      <xdr:col>22</xdr:col>
      <xdr:colOff>165100</xdr:colOff>
      <xdr:row>37</xdr:row>
      <xdr:rowOff>170302</xdr:rowOff>
    </xdr:to>
    <xdr:sp macro="" textlink="">
      <xdr:nvSpPr>
        <xdr:cNvPr id="131" name="楕円 130"/>
        <xdr:cNvSpPr/>
      </xdr:nvSpPr>
      <xdr:spPr bwMode="auto">
        <a:xfrm>
          <a:off x="42545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155079</xdr:rowOff>
    </xdr:from>
    <xdr:ext cx="762000" cy="259045"/>
    <xdr:sp macro="" textlink="">
      <xdr:nvSpPr>
        <xdr:cNvPr id="132" name="テキスト ボックス 131"/>
        <xdr:cNvSpPr txBox="1"/>
      </xdr:nvSpPr>
      <xdr:spPr>
        <a:xfrm>
          <a:off x="39243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69068</xdr:rowOff>
    </xdr:from>
    <xdr:to>
      <xdr:col>19</xdr:col>
      <xdr:colOff>38100</xdr:colOff>
      <xdr:row>37</xdr:row>
      <xdr:rowOff>170668</xdr:rowOff>
    </xdr:to>
    <xdr:sp macro="" textlink="">
      <xdr:nvSpPr>
        <xdr:cNvPr id="133" name="楕円 132"/>
        <xdr:cNvSpPr/>
      </xdr:nvSpPr>
      <xdr:spPr bwMode="auto">
        <a:xfrm>
          <a:off x="35560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155445</xdr:rowOff>
    </xdr:from>
    <xdr:ext cx="762000" cy="259045"/>
    <xdr:sp macro="" textlink="">
      <xdr:nvSpPr>
        <xdr:cNvPr id="134" name="テキスト ボックス 133"/>
        <xdr:cNvSpPr txBox="1"/>
      </xdr:nvSpPr>
      <xdr:spPr>
        <a:xfrm>
          <a:off x="32258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87447</xdr:rowOff>
    </xdr:from>
    <xdr:to>
      <xdr:col>15</xdr:col>
      <xdr:colOff>101600</xdr:colOff>
      <xdr:row>37</xdr:row>
      <xdr:rowOff>189047</xdr:rowOff>
    </xdr:to>
    <xdr:sp macro="" textlink="">
      <xdr:nvSpPr>
        <xdr:cNvPr id="135" name="楕円 134"/>
        <xdr:cNvSpPr/>
      </xdr:nvSpPr>
      <xdr:spPr bwMode="auto">
        <a:xfrm>
          <a:off x="28575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173824</xdr:rowOff>
    </xdr:from>
    <xdr:ext cx="762000" cy="259045"/>
    <xdr:sp macro="" textlink="">
      <xdr:nvSpPr>
        <xdr:cNvPr id="136" name="テキスト ボックス 135"/>
        <xdr:cNvSpPr txBox="1"/>
      </xdr:nvSpPr>
      <xdr:spPr>
        <a:xfrm>
          <a:off x="25273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148547</xdr:rowOff>
    </xdr:from>
    <xdr:to>
      <xdr:col>24</xdr:col>
      <xdr:colOff>63500</xdr:colOff>
      <xdr:row>34</xdr:row>
      <xdr:rowOff>2311</xdr:rowOff>
    </xdr:to>
    <xdr:cxnSp macro="">
      <xdr:nvCxnSpPr>
        <xdr:cNvPr id="59" name="直線コネクタ 58"/>
        <xdr:cNvCxnSpPr/>
      </xdr:nvCxnSpPr>
      <xdr:spPr>
        <a:xfrm>
          <a:off x="3797300" y="5806397"/>
          <a:ext cx="8382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154685</xdr:rowOff>
    </xdr:from>
    <xdr:ext cx="599010" cy="259045"/>
    <xdr:sp macro="" textlink="">
      <xdr:nvSpPr>
        <xdr:cNvPr id="60" name="人件費平均値テキスト"/>
        <xdr:cNvSpPr txBox="1"/>
      </xdr:nvSpPr>
      <xdr:spPr>
        <a:xfrm>
          <a:off x="4686300" y="546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148547</xdr:rowOff>
    </xdr:from>
    <xdr:to>
      <xdr:col>19</xdr:col>
      <xdr:colOff>177800</xdr:colOff>
      <xdr:row>38</xdr:row>
      <xdr:rowOff>148753</xdr:rowOff>
    </xdr:to>
    <xdr:cxnSp macro="">
      <xdr:nvCxnSpPr>
        <xdr:cNvPr id="62" name="直線コネクタ 61"/>
        <xdr:cNvCxnSpPr/>
      </xdr:nvCxnSpPr>
      <xdr:spPr>
        <a:xfrm flipV="1">
          <a:off x="2908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75833</xdr:rowOff>
    </xdr:from>
    <xdr:ext cx="599010" cy="259045"/>
    <xdr:sp macro="" textlink="">
      <xdr:nvSpPr>
        <xdr:cNvPr id="64" name="テキスト ボックス 63"/>
        <xdr:cNvSpPr txBox="1"/>
      </xdr:nvSpPr>
      <xdr:spPr>
        <a:xfrm>
          <a:off x="3497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147998</xdr:rowOff>
    </xdr:from>
    <xdr:to>
      <xdr:col>15</xdr:col>
      <xdr:colOff>50800</xdr:colOff>
      <xdr:row>38</xdr:row>
      <xdr:rowOff>148753</xdr:rowOff>
    </xdr:to>
    <xdr:cxnSp macro="">
      <xdr:nvCxnSpPr>
        <xdr:cNvPr id="65" name="直線コネクタ 64"/>
        <xdr:cNvCxnSpPr/>
      </xdr:nvCxnSpPr>
      <xdr:spPr>
        <a:xfrm>
          <a:off x="2019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150974</xdr:rowOff>
    </xdr:from>
    <xdr:ext cx="534377" cy="259045"/>
    <xdr:sp macro="" textlink="">
      <xdr:nvSpPr>
        <xdr:cNvPr id="67" name="テキスト ボックス 66"/>
        <xdr:cNvSpPr txBox="1"/>
      </xdr:nvSpPr>
      <xdr:spPr>
        <a:xfrm>
          <a:off x="2641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147998</xdr:rowOff>
    </xdr:from>
    <xdr:to>
      <xdr:col>10</xdr:col>
      <xdr:colOff>114300</xdr:colOff>
      <xdr:row>38</xdr:row>
      <xdr:rowOff>154308</xdr:rowOff>
    </xdr:to>
    <xdr:cxnSp macro="">
      <xdr:nvCxnSpPr>
        <xdr:cNvPr id="68" name="直線コネクタ 67"/>
        <xdr:cNvCxnSpPr/>
      </xdr:nvCxnSpPr>
      <xdr:spPr>
        <a:xfrm flipV="1">
          <a:off x="1130300" y="666309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122961</xdr:rowOff>
    </xdr:from>
    <xdr:to>
      <xdr:col>24</xdr:col>
      <xdr:colOff>114300</xdr:colOff>
      <xdr:row>34</xdr:row>
      <xdr:rowOff>53111</xdr:rowOff>
    </xdr:to>
    <xdr:sp macro="" textlink="">
      <xdr:nvSpPr>
        <xdr:cNvPr id="78" name="楕円 77"/>
        <xdr:cNvSpPr/>
      </xdr:nvSpPr>
      <xdr:spPr>
        <a:xfrm>
          <a:off x="45847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101388</xdr:rowOff>
    </xdr:from>
    <xdr:ext cx="534377" cy="259045"/>
    <xdr:sp macro="" textlink="">
      <xdr:nvSpPr>
        <xdr:cNvPr id="79" name="人件費該当値テキスト"/>
        <xdr:cNvSpPr txBox="1"/>
      </xdr:nvSpPr>
      <xdr:spPr>
        <a:xfrm>
          <a:off x="4686300" y="57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97747</xdr:rowOff>
    </xdr:from>
    <xdr:to>
      <xdr:col>20</xdr:col>
      <xdr:colOff>38100</xdr:colOff>
      <xdr:row>34</xdr:row>
      <xdr:rowOff>27897</xdr:rowOff>
    </xdr:to>
    <xdr:sp macro="" textlink="">
      <xdr:nvSpPr>
        <xdr:cNvPr id="80" name="楕円 79"/>
        <xdr:cNvSpPr/>
      </xdr:nvSpPr>
      <xdr:spPr>
        <a:xfrm>
          <a:off x="3746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19024</xdr:rowOff>
    </xdr:from>
    <xdr:ext cx="534377" cy="259045"/>
    <xdr:sp macro="" textlink="">
      <xdr:nvSpPr>
        <xdr:cNvPr id="81" name="テキスト ボックス 80"/>
        <xdr:cNvSpPr txBox="1"/>
      </xdr:nvSpPr>
      <xdr:spPr>
        <a:xfrm>
          <a:off x="3530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97953</xdr:rowOff>
    </xdr:from>
    <xdr:to>
      <xdr:col>15</xdr:col>
      <xdr:colOff>101600</xdr:colOff>
      <xdr:row>39</xdr:row>
      <xdr:rowOff>28103</xdr:rowOff>
    </xdr:to>
    <xdr:sp macro="" textlink="">
      <xdr:nvSpPr>
        <xdr:cNvPr id="82" name="楕円 81"/>
        <xdr:cNvSpPr/>
      </xdr:nvSpPr>
      <xdr:spPr>
        <a:xfrm>
          <a:off x="2857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19230</xdr:rowOff>
    </xdr:from>
    <xdr:ext cx="534377" cy="259045"/>
    <xdr:sp macro="" textlink="">
      <xdr:nvSpPr>
        <xdr:cNvPr id="83" name="テキスト ボックス 82"/>
        <xdr:cNvSpPr txBox="1"/>
      </xdr:nvSpPr>
      <xdr:spPr>
        <a:xfrm>
          <a:off x="2641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97198</xdr:rowOff>
    </xdr:from>
    <xdr:to>
      <xdr:col>10</xdr:col>
      <xdr:colOff>165100</xdr:colOff>
      <xdr:row>39</xdr:row>
      <xdr:rowOff>27348</xdr:rowOff>
    </xdr:to>
    <xdr:sp macro="" textlink="">
      <xdr:nvSpPr>
        <xdr:cNvPr id="84" name="楕円 83"/>
        <xdr:cNvSpPr/>
      </xdr:nvSpPr>
      <xdr:spPr>
        <a:xfrm>
          <a:off x="1968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18475</xdr:rowOff>
    </xdr:from>
    <xdr:ext cx="534377" cy="259045"/>
    <xdr:sp macro="" textlink="">
      <xdr:nvSpPr>
        <xdr:cNvPr id="85" name="テキスト ボックス 84"/>
        <xdr:cNvSpPr txBox="1"/>
      </xdr:nvSpPr>
      <xdr:spPr>
        <a:xfrm>
          <a:off x="1752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103508</xdr:rowOff>
    </xdr:from>
    <xdr:to>
      <xdr:col>6</xdr:col>
      <xdr:colOff>38100</xdr:colOff>
      <xdr:row>39</xdr:row>
      <xdr:rowOff>33658</xdr:rowOff>
    </xdr:to>
    <xdr:sp macro="" textlink="">
      <xdr:nvSpPr>
        <xdr:cNvPr id="86" name="楕円 85"/>
        <xdr:cNvSpPr/>
      </xdr:nvSpPr>
      <xdr:spPr>
        <a:xfrm>
          <a:off x="1079500" y="66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24785</xdr:rowOff>
    </xdr:from>
    <xdr:ext cx="534377" cy="259045"/>
    <xdr:sp macro="" textlink="">
      <xdr:nvSpPr>
        <xdr:cNvPr id="87" name="テキスト ボックス 86"/>
        <xdr:cNvSpPr txBox="1"/>
      </xdr:nvSpPr>
      <xdr:spPr>
        <a:xfrm>
          <a:off x="863111" y="67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80721</xdr:rowOff>
    </xdr:from>
    <xdr:to>
      <xdr:col>24</xdr:col>
      <xdr:colOff>63500</xdr:colOff>
      <xdr:row>53</xdr:row>
      <xdr:rowOff>143038</xdr:rowOff>
    </xdr:to>
    <xdr:cxnSp macro="">
      <xdr:nvCxnSpPr>
        <xdr:cNvPr id="115" name="直線コネクタ 114"/>
        <xdr:cNvCxnSpPr/>
      </xdr:nvCxnSpPr>
      <xdr:spPr>
        <a:xfrm flipV="1">
          <a:off x="3797300" y="9167571"/>
          <a:ext cx="8382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143038</xdr:rowOff>
    </xdr:from>
    <xdr:to>
      <xdr:col>19</xdr:col>
      <xdr:colOff>177800</xdr:colOff>
      <xdr:row>54</xdr:row>
      <xdr:rowOff>3272</xdr:rowOff>
    </xdr:to>
    <xdr:cxnSp macro="">
      <xdr:nvCxnSpPr>
        <xdr:cNvPr id="118" name="直線コネクタ 117"/>
        <xdr:cNvCxnSpPr/>
      </xdr:nvCxnSpPr>
      <xdr:spPr>
        <a:xfrm flipV="1">
          <a:off x="2908300" y="922988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2860</xdr:rowOff>
    </xdr:from>
    <xdr:to>
      <xdr:col>15</xdr:col>
      <xdr:colOff>50800</xdr:colOff>
      <xdr:row>54</xdr:row>
      <xdr:rowOff>3272</xdr:rowOff>
    </xdr:to>
    <xdr:cxnSp macro="">
      <xdr:nvCxnSpPr>
        <xdr:cNvPr id="121" name="直線コネクタ 120"/>
        <xdr:cNvCxnSpPr/>
      </xdr:nvCxnSpPr>
      <xdr:spPr>
        <a:xfrm>
          <a:off x="2019300" y="926116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127676</xdr:rowOff>
    </xdr:from>
    <xdr:to>
      <xdr:col>10</xdr:col>
      <xdr:colOff>114300</xdr:colOff>
      <xdr:row>54</xdr:row>
      <xdr:rowOff>2860</xdr:rowOff>
    </xdr:to>
    <xdr:cxnSp macro="">
      <xdr:nvCxnSpPr>
        <xdr:cNvPr id="124" name="直線コネクタ 123"/>
        <xdr:cNvCxnSpPr/>
      </xdr:nvCxnSpPr>
      <xdr:spPr>
        <a:xfrm>
          <a:off x="1130300" y="921452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29921</xdr:rowOff>
    </xdr:from>
    <xdr:to>
      <xdr:col>24</xdr:col>
      <xdr:colOff>114300</xdr:colOff>
      <xdr:row>53</xdr:row>
      <xdr:rowOff>131521</xdr:rowOff>
    </xdr:to>
    <xdr:sp macro="" textlink="">
      <xdr:nvSpPr>
        <xdr:cNvPr id="134" name="楕円 133"/>
        <xdr:cNvSpPr/>
      </xdr:nvSpPr>
      <xdr:spPr>
        <a:xfrm>
          <a:off x="4584700" y="9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52798</xdr:rowOff>
    </xdr:from>
    <xdr:ext cx="534377" cy="259045"/>
    <xdr:sp macro="" textlink="">
      <xdr:nvSpPr>
        <xdr:cNvPr id="135" name="物件費該当値テキスト"/>
        <xdr:cNvSpPr txBox="1"/>
      </xdr:nvSpPr>
      <xdr:spPr>
        <a:xfrm>
          <a:off x="4686300" y="89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92238</xdr:rowOff>
    </xdr:from>
    <xdr:to>
      <xdr:col>20</xdr:col>
      <xdr:colOff>38100</xdr:colOff>
      <xdr:row>54</xdr:row>
      <xdr:rowOff>22388</xdr:rowOff>
    </xdr:to>
    <xdr:sp macro="" textlink="">
      <xdr:nvSpPr>
        <xdr:cNvPr id="136" name="楕円 135"/>
        <xdr:cNvSpPr/>
      </xdr:nvSpPr>
      <xdr:spPr>
        <a:xfrm>
          <a:off x="3746500" y="91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38915</xdr:rowOff>
    </xdr:from>
    <xdr:ext cx="534377" cy="259045"/>
    <xdr:sp macro="" textlink="">
      <xdr:nvSpPr>
        <xdr:cNvPr id="137" name="テキスト ボックス 136"/>
        <xdr:cNvSpPr txBox="1"/>
      </xdr:nvSpPr>
      <xdr:spPr>
        <a:xfrm>
          <a:off x="3530111" y="8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123922</xdr:rowOff>
    </xdr:from>
    <xdr:to>
      <xdr:col>15</xdr:col>
      <xdr:colOff>101600</xdr:colOff>
      <xdr:row>54</xdr:row>
      <xdr:rowOff>54072</xdr:rowOff>
    </xdr:to>
    <xdr:sp macro="" textlink="">
      <xdr:nvSpPr>
        <xdr:cNvPr id="138" name="楕円 137"/>
        <xdr:cNvSpPr/>
      </xdr:nvSpPr>
      <xdr:spPr>
        <a:xfrm>
          <a:off x="2857500" y="92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70599</xdr:rowOff>
    </xdr:from>
    <xdr:ext cx="534377" cy="259045"/>
    <xdr:sp macro="" textlink="">
      <xdr:nvSpPr>
        <xdr:cNvPr id="139" name="テキスト ボックス 138"/>
        <xdr:cNvSpPr txBox="1"/>
      </xdr:nvSpPr>
      <xdr:spPr>
        <a:xfrm>
          <a:off x="2641111" y="89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123510</xdr:rowOff>
    </xdr:from>
    <xdr:to>
      <xdr:col>10</xdr:col>
      <xdr:colOff>165100</xdr:colOff>
      <xdr:row>54</xdr:row>
      <xdr:rowOff>53660</xdr:rowOff>
    </xdr:to>
    <xdr:sp macro="" textlink="">
      <xdr:nvSpPr>
        <xdr:cNvPr id="140" name="楕円 139"/>
        <xdr:cNvSpPr/>
      </xdr:nvSpPr>
      <xdr:spPr>
        <a:xfrm>
          <a:off x="1968500" y="921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70187</xdr:rowOff>
    </xdr:from>
    <xdr:ext cx="534377" cy="259045"/>
    <xdr:sp macro="" textlink="">
      <xdr:nvSpPr>
        <xdr:cNvPr id="141" name="テキスト ボックス 140"/>
        <xdr:cNvSpPr txBox="1"/>
      </xdr:nvSpPr>
      <xdr:spPr>
        <a:xfrm>
          <a:off x="1752111" y="89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76876</xdr:rowOff>
    </xdr:from>
    <xdr:to>
      <xdr:col>6</xdr:col>
      <xdr:colOff>38100</xdr:colOff>
      <xdr:row>54</xdr:row>
      <xdr:rowOff>7026</xdr:rowOff>
    </xdr:to>
    <xdr:sp macro="" textlink="">
      <xdr:nvSpPr>
        <xdr:cNvPr id="142" name="楕円 141"/>
        <xdr:cNvSpPr/>
      </xdr:nvSpPr>
      <xdr:spPr>
        <a:xfrm>
          <a:off x="1079500" y="91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23553</xdr:rowOff>
    </xdr:from>
    <xdr:ext cx="534377" cy="259045"/>
    <xdr:sp macro="" textlink="">
      <xdr:nvSpPr>
        <xdr:cNvPr id="143" name="テキスト ボックス 142"/>
        <xdr:cNvSpPr txBox="1"/>
      </xdr:nvSpPr>
      <xdr:spPr>
        <a:xfrm>
          <a:off x="863111" y="89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6567</xdr:rowOff>
    </xdr:from>
    <xdr:to>
      <xdr:col>24</xdr:col>
      <xdr:colOff>63500</xdr:colOff>
      <xdr:row>78</xdr:row>
      <xdr:rowOff>84074</xdr:rowOff>
    </xdr:to>
    <xdr:cxnSp macro="">
      <xdr:nvCxnSpPr>
        <xdr:cNvPr id="175" name="直線コネクタ 174"/>
        <xdr:cNvCxnSpPr/>
      </xdr:nvCxnSpPr>
      <xdr:spPr>
        <a:xfrm flipV="1">
          <a:off x="3797300" y="13379667"/>
          <a:ext cx="8382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138937</xdr:rowOff>
    </xdr:from>
    <xdr:to>
      <xdr:col>19</xdr:col>
      <xdr:colOff>177800</xdr:colOff>
      <xdr:row>78</xdr:row>
      <xdr:rowOff>84074</xdr:rowOff>
    </xdr:to>
    <xdr:cxnSp macro="">
      <xdr:nvCxnSpPr>
        <xdr:cNvPr id="178" name="直線コネクタ 177"/>
        <xdr:cNvCxnSpPr/>
      </xdr:nvCxnSpPr>
      <xdr:spPr>
        <a:xfrm>
          <a:off x="2908300" y="1334058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138937</xdr:rowOff>
    </xdr:from>
    <xdr:to>
      <xdr:col>15</xdr:col>
      <xdr:colOff>50800</xdr:colOff>
      <xdr:row>77</xdr:row>
      <xdr:rowOff>156029</xdr:rowOff>
    </xdr:to>
    <xdr:cxnSp macro="">
      <xdr:nvCxnSpPr>
        <xdr:cNvPr id="181" name="直線コネクタ 180"/>
        <xdr:cNvCxnSpPr/>
      </xdr:nvCxnSpPr>
      <xdr:spPr>
        <a:xfrm flipV="1">
          <a:off x="2019300" y="13340587"/>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156029</xdr:rowOff>
    </xdr:from>
    <xdr:to>
      <xdr:col>10</xdr:col>
      <xdr:colOff>114300</xdr:colOff>
      <xdr:row>78</xdr:row>
      <xdr:rowOff>12120</xdr:rowOff>
    </xdr:to>
    <xdr:cxnSp macro="">
      <xdr:nvCxnSpPr>
        <xdr:cNvPr id="184" name="直線コネクタ 183"/>
        <xdr:cNvCxnSpPr/>
      </xdr:nvCxnSpPr>
      <xdr:spPr>
        <a:xfrm flipV="1">
          <a:off x="1130300" y="13357679"/>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127217</xdr:rowOff>
    </xdr:from>
    <xdr:to>
      <xdr:col>24</xdr:col>
      <xdr:colOff>114300</xdr:colOff>
      <xdr:row>78</xdr:row>
      <xdr:rowOff>57367</xdr:rowOff>
    </xdr:to>
    <xdr:sp macro="" textlink="">
      <xdr:nvSpPr>
        <xdr:cNvPr id="194" name="楕円 193"/>
        <xdr:cNvSpPr/>
      </xdr:nvSpPr>
      <xdr:spPr>
        <a:xfrm>
          <a:off x="45847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105644</xdr:rowOff>
    </xdr:from>
    <xdr:ext cx="469744" cy="259045"/>
    <xdr:sp macro="" textlink="">
      <xdr:nvSpPr>
        <xdr:cNvPr id="195" name="維持補修費該当値テキスト"/>
        <xdr:cNvSpPr txBox="1"/>
      </xdr:nvSpPr>
      <xdr:spPr>
        <a:xfrm>
          <a:off x="4686300" y="133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33274</xdr:rowOff>
    </xdr:from>
    <xdr:to>
      <xdr:col>20</xdr:col>
      <xdr:colOff>38100</xdr:colOff>
      <xdr:row>78</xdr:row>
      <xdr:rowOff>134874</xdr:rowOff>
    </xdr:to>
    <xdr:sp macro="" textlink="">
      <xdr:nvSpPr>
        <xdr:cNvPr id="196" name="楕円 195"/>
        <xdr:cNvSpPr/>
      </xdr:nvSpPr>
      <xdr:spPr>
        <a:xfrm>
          <a:off x="3746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126001</xdr:rowOff>
    </xdr:from>
    <xdr:ext cx="469744" cy="259045"/>
    <xdr:sp macro="" textlink="">
      <xdr:nvSpPr>
        <xdr:cNvPr id="197" name="テキスト ボックス 196"/>
        <xdr:cNvSpPr txBox="1"/>
      </xdr:nvSpPr>
      <xdr:spPr>
        <a:xfrm>
          <a:off x="3562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88137</xdr:rowOff>
    </xdr:from>
    <xdr:to>
      <xdr:col>15</xdr:col>
      <xdr:colOff>101600</xdr:colOff>
      <xdr:row>78</xdr:row>
      <xdr:rowOff>18287</xdr:rowOff>
    </xdr:to>
    <xdr:sp macro="" textlink="">
      <xdr:nvSpPr>
        <xdr:cNvPr id="198" name="楕円 197"/>
        <xdr:cNvSpPr/>
      </xdr:nvSpPr>
      <xdr:spPr>
        <a:xfrm>
          <a:off x="2857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9414</xdr:rowOff>
    </xdr:from>
    <xdr:ext cx="469744" cy="259045"/>
    <xdr:sp macro="" textlink="">
      <xdr:nvSpPr>
        <xdr:cNvPr id="199" name="テキスト ボックス 198"/>
        <xdr:cNvSpPr txBox="1"/>
      </xdr:nvSpPr>
      <xdr:spPr>
        <a:xfrm>
          <a:off x="2673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105229</xdr:rowOff>
    </xdr:from>
    <xdr:to>
      <xdr:col>10</xdr:col>
      <xdr:colOff>165100</xdr:colOff>
      <xdr:row>78</xdr:row>
      <xdr:rowOff>35379</xdr:rowOff>
    </xdr:to>
    <xdr:sp macro="" textlink="">
      <xdr:nvSpPr>
        <xdr:cNvPr id="200" name="楕円 199"/>
        <xdr:cNvSpPr/>
      </xdr:nvSpPr>
      <xdr:spPr>
        <a:xfrm>
          <a:off x="1968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26506</xdr:rowOff>
    </xdr:from>
    <xdr:ext cx="469744" cy="259045"/>
    <xdr:sp macro="" textlink="">
      <xdr:nvSpPr>
        <xdr:cNvPr id="201" name="テキスト ボックス 200"/>
        <xdr:cNvSpPr txBox="1"/>
      </xdr:nvSpPr>
      <xdr:spPr>
        <a:xfrm>
          <a:off x="1784428" y="1339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132770</xdr:rowOff>
    </xdr:from>
    <xdr:to>
      <xdr:col>6</xdr:col>
      <xdr:colOff>38100</xdr:colOff>
      <xdr:row>78</xdr:row>
      <xdr:rowOff>62920</xdr:rowOff>
    </xdr:to>
    <xdr:sp macro="" textlink="">
      <xdr:nvSpPr>
        <xdr:cNvPr id="202" name="楕円 201"/>
        <xdr:cNvSpPr/>
      </xdr:nvSpPr>
      <xdr:spPr>
        <a:xfrm>
          <a:off x="1079500" y="133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54047</xdr:rowOff>
    </xdr:from>
    <xdr:ext cx="469744" cy="259045"/>
    <xdr:sp macro="" textlink="">
      <xdr:nvSpPr>
        <xdr:cNvPr id="203" name="テキスト ボックス 202"/>
        <xdr:cNvSpPr txBox="1"/>
      </xdr:nvSpPr>
      <xdr:spPr>
        <a:xfrm>
          <a:off x="895428" y="1342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70816</xdr:rowOff>
    </xdr:from>
    <xdr:to>
      <xdr:col>24</xdr:col>
      <xdr:colOff>63500</xdr:colOff>
      <xdr:row>97</xdr:row>
      <xdr:rowOff>114909</xdr:rowOff>
    </xdr:to>
    <xdr:cxnSp macro="">
      <xdr:nvCxnSpPr>
        <xdr:cNvPr id="233" name="直線コネクタ 232"/>
        <xdr:cNvCxnSpPr/>
      </xdr:nvCxnSpPr>
      <xdr:spPr>
        <a:xfrm flipV="1">
          <a:off x="3797300" y="16701466"/>
          <a:ext cx="8382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114909</xdr:rowOff>
    </xdr:from>
    <xdr:to>
      <xdr:col>19</xdr:col>
      <xdr:colOff>177800</xdr:colOff>
      <xdr:row>97</xdr:row>
      <xdr:rowOff>166370</xdr:rowOff>
    </xdr:to>
    <xdr:cxnSp macro="">
      <xdr:nvCxnSpPr>
        <xdr:cNvPr id="236" name="直線コネクタ 235"/>
        <xdr:cNvCxnSpPr/>
      </xdr:nvCxnSpPr>
      <xdr:spPr>
        <a:xfrm flipV="1">
          <a:off x="2908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166370</xdr:rowOff>
    </xdr:from>
    <xdr:to>
      <xdr:col>15</xdr:col>
      <xdr:colOff>50800</xdr:colOff>
      <xdr:row>98</xdr:row>
      <xdr:rowOff>39852</xdr:rowOff>
    </xdr:to>
    <xdr:cxnSp macro="">
      <xdr:nvCxnSpPr>
        <xdr:cNvPr id="239" name="直線コネクタ 238"/>
        <xdr:cNvCxnSpPr/>
      </xdr:nvCxnSpPr>
      <xdr:spPr>
        <a:xfrm flipV="1">
          <a:off x="2019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39852</xdr:rowOff>
    </xdr:from>
    <xdr:to>
      <xdr:col>10</xdr:col>
      <xdr:colOff>114300</xdr:colOff>
      <xdr:row>98</xdr:row>
      <xdr:rowOff>145174</xdr:rowOff>
    </xdr:to>
    <xdr:cxnSp macro="">
      <xdr:nvCxnSpPr>
        <xdr:cNvPr id="242" name="直線コネクタ 241"/>
        <xdr:cNvCxnSpPr/>
      </xdr:nvCxnSpPr>
      <xdr:spPr>
        <a:xfrm flipV="1">
          <a:off x="1130300" y="16841952"/>
          <a:ext cx="889000" cy="10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20016</xdr:rowOff>
    </xdr:from>
    <xdr:to>
      <xdr:col>24</xdr:col>
      <xdr:colOff>114300</xdr:colOff>
      <xdr:row>97</xdr:row>
      <xdr:rowOff>121616</xdr:rowOff>
    </xdr:to>
    <xdr:sp macro="" textlink="">
      <xdr:nvSpPr>
        <xdr:cNvPr id="252" name="楕円 251"/>
        <xdr:cNvSpPr/>
      </xdr:nvSpPr>
      <xdr:spPr>
        <a:xfrm>
          <a:off x="45847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169893</xdr:rowOff>
    </xdr:from>
    <xdr:ext cx="599010" cy="259045"/>
    <xdr:sp macro="" textlink="">
      <xdr:nvSpPr>
        <xdr:cNvPr id="253" name="扶助費該当値テキスト"/>
        <xdr:cNvSpPr txBox="1"/>
      </xdr:nvSpPr>
      <xdr:spPr>
        <a:xfrm>
          <a:off x="4686300" y="166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64109</xdr:rowOff>
    </xdr:from>
    <xdr:to>
      <xdr:col>20</xdr:col>
      <xdr:colOff>38100</xdr:colOff>
      <xdr:row>97</xdr:row>
      <xdr:rowOff>165709</xdr:rowOff>
    </xdr:to>
    <xdr:sp macro="" textlink="">
      <xdr:nvSpPr>
        <xdr:cNvPr id="254" name="楕円 253"/>
        <xdr:cNvSpPr/>
      </xdr:nvSpPr>
      <xdr:spPr>
        <a:xfrm>
          <a:off x="3746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156836</xdr:rowOff>
    </xdr:from>
    <xdr:ext cx="599010" cy="259045"/>
    <xdr:sp macro="" textlink="">
      <xdr:nvSpPr>
        <xdr:cNvPr id="255" name="テキスト ボックス 254"/>
        <xdr:cNvSpPr txBox="1"/>
      </xdr:nvSpPr>
      <xdr:spPr>
        <a:xfrm>
          <a:off x="3497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115570</xdr:rowOff>
    </xdr:from>
    <xdr:to>
      <xdr:col>15</xdr:col>
      <xdr:colOff>101600</xdr:colOff>
      <xdr:row>98</xdr:row>
      <xdr:rowOff>45720</xdr:rowOff>
    </xdr:to>
    <xdr:sp macro="" textlink="">
      <xdr:nvSpPr>
        <xdr:cNvPr id="256" name="楕円 255"/>
        <xdr:cNvSpPr/>
      </xdr:nvSpPr>
      <xdr:spPr>
        <a:xfrm>
          <a:off x="2857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36847</xdr:rowOff>
    </xdr:from>
    <xdr:ext cx="599010" cy="259045"/>
    <xdr:sp macro="" textlink="">
      <xdr:nvSpPr>
        <xdr:cNvPr id="257" name="テキスト ボックス 256"/>
        <xdr:cNvSpPr txBox="1"/>
      </xdr:nvSpPr>
      <xdr:spPr>
        <a:xfrm>
          <a:off x="2608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160502</xdr:rowOff>
    </xdr:from>
    <xdr:to>
      <xdr:col>10</xdr:col>
      <xdr:colOff>165100</xdr:colOff>
      <xdr:row>98</xdr:row>
      <xdr:rowOff>90652</xdr:rowOff>
    </xdr:to>
    <xdr:sp macro="" textlink="">
      <xdr:nvSpPr>
        <xdr:cNvPr id="258" name="楕円 257"/>
        <xdr:cNvSpPr/>
      </xdr:nvSpPr>
      <xdr:spPr>
        <a:xfrm>
          <a:off x="1968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81779</xdr:rowOff>
    </xdr:from>
    <xdr:ext cx="599010" cy="259045"/>
    <xdr:sp macro="" textlink="">
      <xdr:nvSpPr>
        <xdr:cNvPr id="259" name="テキスト ボックス 258"/>
        <xdr:cNvSpPr txBox="1"/>
      </xdr:nvSpPr>
      <xdr:spPr>
        <a:xfrm>
          <a:off x="1719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94374</xdr:rowOff>
    </xdr:from>
    <xdr:to>
      <xdr:col>6</xdr:col>
      <xdr:colOff>38100</xdr:colOff>
      <xdr:row>99</xdr:row>
      <xdr:rowOff>24524</xdr:rowOff>
    </xdr:to>
    <xdr:sp macro="" textlink="">
      <xdr:nvSpPr>
        <xdr:cNvPr id="260" name="楕円 259"/>
        <xdr:cNvSpPr/>
      </xdr:nvSpPr>
      <xdr:spPr>
        <a:xfrm>
          <a:off x="1079500" y="168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15651</xdr:rowOff>
    </xdr:from>
    <xdr:ext cx="534377" cy="259045"/>
    <xdr:sp macro="" textlink="">
      <xdr:nvSpPr>
        <xdr:cNvPr id="261" name="テキスト ボックス 260"/>
        <xdr:cNvSpPr txBox="1"/>
      </xdr:nvSpPr>
      <xdr:spPr>
        <a:xfrm>
          <a:off x="863111" y="169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100686</xdr:rowOff>
    </xdr:from>
    <xdr:to>
      <xdr:col>55</xdr:col>
      <xdr:colOff>0</xdr:colOff>
      <xdr:row>37</xdr:row>
      <xdr:rowOff>6845</xdr:rowOff>
    </xdr:to>
    <xdr:cxnSp macro="">
      <xdr:nvCxnSpPr>
        <xdr:cNvPr id="291" name="直線コネクタ 290"/>
        <xdr:cNvCxnSpPr/>
      </xdr:nvCxnSpPr>
      <xdr:spPr>
        <a:xfrm>
          <a:off x="9639300" y="6272886"/>
          <a:ext cx="8382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31953</xdr:rowOff>
    </xdr:from>
    <xdr:to>
      <xdr:col>50</xdr:col>
      <xdr:colOff>114300</xdr:colOff>
      <xdr:row>36</xdr:row>
      <xdr:rowOff>100686</xdr:rowOff>
    </xdr:to>
    <xdr:cxnSp macro="">
      <xdr:nvCxnSpPr>
        <xdr:cNvPr id="294" name="直線コネクタ 293"/>
        <xdr:cNvCxnSpPr/>
      </xdr:nvCxnSpPr>
      <xdr:spPr>
        <a:xfrm>
          <a:off x="8750300" y="6204153"/>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31953</xdr:rowOff>
    </xdr:from>
    <xdr:to>
      <xdr:col>45</xdr:col>
      <xdr:colOff>177800</xdr:colOff>
      <xdr:row>36</xdr:row>
      <xdr:rowOff>101829</xdr:rowOff>
    </xdr:to>
    <xdr:cxnSp macro="">
      <xdr:nvCxnSpPr>
        <xdr:cNvPr id="297" name="直線コネクタ 296"/>
        <xdr:cNvCxnSpPr/>
      </xdr:nvCxnSpPr>
      <xdr:spPr>
        <a:xfrm flipV="1">
          <a:off x="7861300" y="6204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57633</xdr:rowOff>
    </xdr:from>
    <xdr:to>
      <xdr:col>41</xdr:col>
      <xdr:colOff>50800</xdr:colOff>
      <xdr:row>36</xdr:row>
      <xdr:rowOff>101829</xdr:rowOff>
    </xdr:to>
    <xdr:cxnSp macro="">
      <xdr:nvCxnSpPr>
        <xdr:cNvPr id="300" name="直線コネクタ 299"/>
        <xdr:cNvCxnSpPr/>
      </xdr:nvCxnSpPr>
      <xdr:spPr>
        <a:xfrm>
          <a:off x="6972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127495</xdr:rowOff>
    </xdr:from>
    <xdr:to>
      <xdr:col>55</xdr:col>
      <xdr:colOff>50800</xdr:colOff>
      <xdr:row>37</xdr:row>
      <xdr:rowOff>57645</xdr:rowOff>
    </xdr:to>
    <xdr:sp macro="" textlink="">
      <xdr:nvSpPr>
        <xdr:cNvPr id="310" name="楕円 309"/>
        <xdr:cNvSpPr/>
      </xdr:nvSpPr>
      <xdr:spPr>
        <a:xfrm>
          <a:off x="10426700" y="62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42422</xdr:rowOff>
    </xdr:from>
    <xdr:ext cx="534377" cy="259045"/>
    <xdr:sp macro="" textlink="">
      <xdr:nvSpPr>
        <xdr:cNvPr id="311" name="補助費等該当値テキスト"/>
        <xdr:cNvSpPr txBox="1"/>
      </xdr:nvSpPr>
      <xdr:spPr>
        <a:xfrm>
          <a:off x="10528300" y="62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49886</xdr:rowOff>
    </xdr:from>
    <xdr:to>
      <xdr:col>50</xdr:col>
      <xdr:colOff>165100</xdr:colOff>
      <xdr:row>36</xdr:row>
      <xdr:rowOff>151486</xdr:rowOff>
    </xdr:to>
    <xdr:sp macro="" textlink="">
      <xdr:nvSpPr>
        <xdr:cNvPr id="312" name="楕円 311"/>
        <xdr:cNvSpPr/>
      </xdr:nvSpPr>
      <xdr:spPr>
        <a:xfrm>
          <a:off x="9588500" y="6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142613</xdr:rowOff>
    </xdr:from>
    <xdr:ext cx="534377" cy="259045"/>
    <xdr:sp macro="" textlink="">
      <xdr:nvSpPr>
        <xdr:cNvPr id="313" name="テキスト ボックス 312"/>
        <xdr:cNvSpPr txBox="1"/>
      </xdr:nvSpPr>
      <xdr:spPr>
        <a:xfrm>
          <a:off x="9372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152603</xdr:rowOff>
    </xdr:from>
    <xdr:to>
      <xdr:col>46</xdr:col>
      <xdr:colOff>38100</xdr:colOff>
      <xdr:row>36</xdr:row>
      <xdr:rowOff>82753</xdr:rowOff>
    </xdr:to>
    <xdr:sp macro="" textlink="">
      <xdr:nvSpPr>
        <xdr:cNvPr id="314" name="楕円 313"/>
        <xdr:cNvSpPr/>
      </xdr:nvSpPr>
      <xdr:spPr>
        <a:xfrm>
          <a:off x="86995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73880</xdr:rowOff>
    </xdr:from>
    <xdr:ext cx="534377" cy="259045"/>
    <xdr:sp macro="" textlink="">
      <xdr:nvSpPr>
        <xdr:cNvPr id="315" name="テキスト ボックス 314"/>
        <xdr:cNvSpPr txBox="1"/>
      </xdr:nvSpPr>
      <xdr:spPr>
        <a:xfrm>
          <a:off x="8483111" y="62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51029</xdr:rowOff>
    </xdr:from>
    <xdr:to>
      <xdr:col>41</xdr:col>
      <xdr:colOff>101600</xdr:colOff>
      <xdr:row>36</xdr:row>
      <xdr:rowOff>152629</xdr:rowOff>
    </xdr:to>
    <xdr:sp macro="" textlink="">
      <xdr:nvSpPr>
        <xdr:cNvPr id="316" name="楕円 315"/>
        <xdr:cNvSpPr/>
      </xdr:nvSpPr>
      <xdr:spPr>
        <a:xfrm>
          <a:off x="7810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143756</xdr:rowOff>
    </xdr:from>
    <xdr:ext cx="534377" cy="259045"/>
    <xdr:sp macro="" textlink="">
      <xdr:nvSpPr>
        <xdr:cNvPr id="317" name="テキスト ボックス 316"/>
        <xdr:cNvSpPr txBox="1"/>
      </xdr:nvSpPr>
      <xdr:spPr>
        <a:xfrm>
          <a:off x="7594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6833</xdr:rowOff>
    </xdr:from>
    <xdr:to>
      <xdr:col>36</xdr:col>
      <xdr:colOff>165100</xdr:colOff>
      <xdr:row>36</xdr:row>
      <xdr:rowOff>108433</xdr:rowOff>
    </xdr:to>
    <xdr:sp macro="" textlink="">
      <xdr:nvSpPr>
        <xdr:cNvPr id="318" name="楕円 317"/>
        <xdr:cNvSpPr/>
      </xdr:nvSpPr>
      <xdr:spPr>
        <a:xfrm>
          <a:off x="6921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99560</xdr:rowOff>
    </xdr:from>
    <xdr:ext cx="534377" cy="259045"/>
    <xdr:sp macro="" textlink="">
      <xdr:nvSpPr>
        <xdr:cNvPr id="319" name="テキスト ボックス 318"/>
        <xdr:cNvSpPr txBox="1"/>
      </xdr:nvSpPr>
      <xdr:spPr>
        <a:xfrm>
          <a:off x="6705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22360</xdr:rowOff>
    </xdr:from>
    <xdr:to>
      <xdr:col>54</xdr:col>
      <xdr:colOff>189865</xdr:colOff>
      <xdr:row>57</xdr:row>
      <xdr:rowOff>43756</xdr:rowOff>
    </xdr:to>
    <xdr:cxnSp macro="">
      <xdr:nvCxnSpPr>
        <xdr:cNvPr id="342" name="直線コネクタ 341"/>
        <xdr:cNvCxnSpPr/>
      </xdr:nvCxnSpPr>
      <xdr:spPr>
        <a:xfrm flipV="1">
          <a:off x="10475595" y="8766310"/>
          <a:ext cx="1270" cy="10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47583</xdr:rowOff>
    </xdr:from>
    <xdr:ext cx="534377" cy="259045"/>
    <xdr:sp macro="" textlink="">
      <xdr:nvSpPr>
        <xdr:cNvPr id="343" name="普通建設事業費最小値テキスト"/>
        <xdr:cNvSpPr txBox="1"/>
      </xdr:nvSpPr>
      <xdr:spPr>
        <a:xfrm>
          <a:off x="10528300" y="98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43756</xdr:rowOff>
    </xdr:from>
    <xdr:to>
      <xdr:col>55</xdr:col>
      <xdr:colOff>88900</xdr:colOff>
      <xdr:row>57</xdr:row>
      <xdr:rowOff>43756</xdr:rowOff>
    </xdr:to>
    <xdr:cxnSp macro="">
      <xdr:nvCxnSpPr>
        <xdr:cNvPr id="344" name="直線コネクタ 343"/>
        <xdr:cNvCxnSpPr/>
      </xdr:nvCxnSpPr>
      <xdr:spPr>
        <a:xfrm>
          <a:off x="10388600" y="981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140487</xdr:rowOff>
    </xdr:from>
    <xdr:ext cx="534377" cy="259045"/>
    <xdr:sp macro="" textlink="">
      <xdr:nvSpPr>
        <xdr:cNvPr id="345" name="普通建設事業費最大値テキスト"/>
        <xdr:cNvSpPr txBox="1"/>
      </xdr:nvSpPr>
      <xdr:spPr>
        <a:xfrm>
          <a:off x="10528300" y="85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22360</xdr:rowOff>
    </xdr:from>
    <xdr:to>
      <xdr:col>55</xdr:col>
      <xdr:colOff>88900</xdr:colOff>
      <xdr:row>51</xdr:row>
      <xdr:rowOff>22360</xdr:rowOff>
    </xdr:to>
    <xdr:cxnSp macro="">
      <xdr:nvCxnSpPr>
        <xdr:cNvPr id="346" name="直線コネクタ 345"/>
        <xdr:cNvCxnSpPr/>
      </xdr:nvCxnSpPr>
      <xdr:spPr>
        <a:xfrm>
          <a:off x="10388600" y="876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43756</xdr:rowOff>
    </xdr:from>
    <xdr:to>
      <xdr:col>55</xdr:col>
      <xdr:colOff>0</xdr:colOff>
      <xdr:row>57</xdr:row>
      <xdr:rowOff>155039</xdr:rowOff>
    </xdr:to>
    <xdr:cxnSp macro="">
      <xdr:nvCxnSpPr>
        <xdr:cNvPr id="347" name="直線コネクタ 346"/>
        <xdr:cNvCxnSpPr/>
      </xdr:nvCxnSpPr>
      <xdr:spPr>
        <a:xfrm flipV="1">
          <a:off x="9639300" y="9816406"/>
          <a:ext cx="8382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170184</xdr:rowOff>
    </xdr:from>
    <xdr:ext cx="534377" cy="259045"/>
    <xdr:sp macro="" textlink="">
      <xdr:nvSpPr>
        <xdr:cNvPr id="348" name="普通建設事業費平均値テキスト"/>
        <xdr:cNvSpPr txBox="1"/>
      </xdr:nvSpPr>
      <xdr:spPr>
        <a:xfrm>
          <a:off x="10528300" y="908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147307</xdr:rowOff>
    </xdr:from>
    <xdr:to>
      <xdr:col>55</xdr:col>
      <xdr:colOff>50800</xdr:colOff>
      <xdr:row>54</xdr:row>
      <xdr:rowOff>77457</xdr:rowOff>
    </xdr:to>
    <xdr:sp macro="" textlink="">
      <xdr:nvSpPr>
        <xdr:cNvPr id="349" name="フローチャート: 判断 348"/>
        <xdr:cNvSpPr/>
      </xdr:nvSpPr>
      <xdr:spPr>
        <a:xfrm>
          <a:off x="104267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155039</xdr:rowOff>
    </xdr:from>
    <xdr:to>
      <xdr:col>50</xdr:col>
      <xdr:colOff>114300</xdr:colOff>
      <xdr:row>58</xdr:row>
      <xdr:rowOff>45562</xdr:rowOff>
    </xdr:to>
    <xdr:cxnSp macro="">
      <xdr:nvCxnSpPr>
        <xdr:cNvPr id="350" name="直線コネクタ 349"/>
        <xdr:cNvCxnSpPr/>
      </xdr:nvCxnSpPr>
      <xdr:spPr>
        <a:xfrm flipV="1">
          <a:off x="8750300" y="992768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22675</xdr:rowOff>
    </xdr:from>
    <xdr:to>
      <xdr:col>50</xdr:col>
      <xdr:colOff>165100</xdr:colOff>
      <xdr:row>54</xdr:row>
      <xdr:rowOff>124275</xdr:rowOff>
    </xdr:to>
    <xdr:sp macro="" textlink="">
      <xdr:nvSpPr>
        <xdr:cNvPr id="351" name="フローチャート: 判断 350"/>
        <xdr:cNvSpPr/>
      </xdr:nvSpPr>
      <xdr:spPr>
        <a:xfrm>
          <a:off x="9588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140802</xdr:rowOff>
    </xdr:from>
    <xdr:ext cx="534377" cy="259045"/>
    <xdr:sp macro="" textlink="">
      <xdr:nvSpPr>
        <xdr:cNvPr id="352" name="テキスト ボックス 351"/>
        <xdr:cNvSpPr txBox="1"/>
      </xdr:nvSpPr>
      <xdr:spPr>
        <a:xfrm>
          <a:off x="9372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171430</xdr:rowOff>
    </xdr:from>
    <xdr:to>
      <xdr:col>45</xdr:col>
      <xdr:colOff>177800</xdr:colOff>
      <xdr:row>58</xdr:row>
      <xdr:rowOff>45562</xdr:rowOff>
    </xdr:to>
    <xdr:cxnSp macro="">
      <xdr:nvCxnSpPr>
        <xdr:cNvPr id="353" name="直線コネクタ 352"/>
        <xdr:cNvCxnSpPr/>
      </xdr:nvCxnSpPr>
      <xdr:spPr>
        <a:xfrm>
          <a:off x="7861300" y="9772630"/>
          <a:ext cx="889000" cy="2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50404</xdr:rowOff>
    </xdr:from>
    <xdr:to>
      <xdr:col>46</xdr:col>
      <xdr:colOff>38100</xdr:colOff>
      <xdr:row>54</xdr:row>
      <xdr:rowOff>152004</xdr:rowOff>
    </xdr:to>
    <xdr:sp macro="" textlink="">
      <xdr:nvSpPr>
        <xdr:cNvPr id="354" name="フローチャート: 判断 353"/>
        <xdr:cNvSpPr/>
      </xdr:nvSpPr>
      <xdr:spPr>
        <a:xfrm>
          <a:off x="8699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168531</xdr:rowOff>
    </xdr:from>
    <xdr:ext cx="534377" cy="259045"/>
    <xdr:sp macro="" textlink="">
      <xdr:nvSpPr>
        <xdr:cNvPr id="355" name="テキスト ボックス 354"/>
        <xdr:cNvSpPr txBox="1"/>
      </xdr:nvSpPr>
      <xdr:spPr>
        <a:xfrm>
          <a:off x="8483111" y="9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138992</xdr:rowOff>
    </xdr:from>
    <xdr:to>
      <xdr:col>41</xdr:col>
      <xdr:colOff>50800</xdr:colOff>
      <xdr:row>56</xdr:row>
      <xdr:rowOff>171430</xdr:rowOff>
    </xdr:to>
    <xdr:cxnSp macro="">
      <xdr:nvCxnSpPr>
        <xdr:cNvPr id="356" name="直線コネクタ 355"/>
        <xdr:cNvCxnSpPr/>
      </xdr:nvCxnSpPr>
      <xdr:spPr>
        <a:xfrm>
          <a:off x="6972300" y="9568742"/>
          <a:ext cx="889000" cy="20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45512</xdr:rowOff>
    </xdr:from>
    <xdr:to>
      <xdr:col>41</xdr:col>
      <xdr:colOff>101600</xdr:colOff>
      <xdr:row>54</xdr:row>
      <xdr:rowOff>147112</xdr:rowOff>
    </xdr:to>
    <xdr:sp macro="" textlink="">
      <xdr:nvSpPr>
        <xdr:cNvPr id="357" name="フローチャート: 判断 356"/>
        <xdr:cNvSpPr/>
      </xdr:nvSpPr>
      <xdr:spPr>
        <a:xfrm>
          <a:off x="7810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163639</xdr:rowOff>
    </xdr:from>
    <xdr:ext cx="534377" cy="259045"/>
    <xdr:sp macro="" textlink="">
      <xdr:nvSpPr>
        <xdr:cNvPr id="358" name="テキスト ボックス 357"/>
        <xdr:cNvSpPr txBox="1"/>
      </xdr:nvSpPr>
      <xdr:spPr>
        <a:xfrm>
          <a:off x="7594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7244</xdr:rowOff>
    </xdr:from>
    <xdr:to>
      <xdr:col>36</xdr:col>
      <xdr:colOff>165100</xdr:colOff>
      <xdr:row>54</xdr:row>
      <xdr:rowOff>108844</xdr:rowOff>
    </xdr:to>
    <xdr:sp macro="" textlink="">
      <xdr:nvSpPr>
        <xdr:cNvPr id="359" name="フローチャート: 判断 358"/>
        <xdr:cNvSpPr/>
      </xdr:nvSpPr>
      <xdr:spPr>
        <a:xfrm>
          <a:off x="6921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125371</xdr:rowOff>
    </xdr:from>
    <xdr:ext cx="534377" cy="259045"/>
    <xdr:sp macro="" textlink="">
      <xdr:nvSpPr>
        <xdr:cNvPr id="360" name="テキスト ボックス 359"/>
        <xdr:cNvSpPr txBox="1"/>
      </xdr:nvSpPr>
      <xdr:spPr>
        <a:xfrm>
          <a:off x="6705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164406</xdr:rowOff>
    </xdr:from>
    <xdr:to>
      <xdr:col>55</xdr:col>
      <xdr:colOff>50800</xdr:colOff>
      <xdr:row>57</xdr:row>
      <xdr:rowOff>94556</xdr:rowOff>
    </xdr:to>
    <xdr:sp macro="" textlink="">
      <xdr:nvSpPr>
        <xdr:cNvPr id="366" name="楕円 365"/>
        <xdr:cNvSpPr/>
      </xdr:nvSpPr>
      <xdr:spPr>
        <a:xfrm>
          <a:off x="104267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79333</xdr:rowOff>
    </xdr:from>
    <xdr:ext cx="534377" cy="259045"/>
    <xdr:sp macro="" textlink="">
      <xdr:nvSpPr>
        <xdr:cNvPr id="367" name="普通建設事業費該当値テキスト"/>
        <xdr:cNvSpPr txBox="1"/>
      </xdr:nvSpPr>
      <xdr:spPr>
        <a:xfrm>
          <a:off x="10528300" y="968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104239</xdr:rowOff>
    </xdr:from>
    <xdr:to>
      <xdr:col>50</xdr:col>
      <xdr:colOff>165100</xdr:colOff>
      <xdr:row>58</xdr:row>
      <xdr:rowOff>34389</xdr:rowOff>
    </xdr:to>
    <xdr:sp macro="" textlink="">
      <xdr:nvSpPr>
        <xdr:cNvPr id="368" name="楕円 367"/>
        <xdr:cNvSpPr/>
      </xdr:nvSpPr>
      <xdr:spPr>
        <a:xfrm>
          <a:off x="9588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25516</xdr:rowOff>
    </xdr:from>
    <xdr:ext cx="534377" cy="259045"/>
    <xdr:sp macro="" textlink="">
      <xdr:nvSpPr>
        <xdr:cNvPr id="369" name="テキスト ボックス 368"/>
        <xdr:cNvSpPr txBox="1"/>
      </xdr:nvSpPr>
      <xdr:spPr>
        <a:xfrm>
          <a:off x="9372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166212</xdr:rowOff>
    </xdr:from>
    <xdr:to>
      <xdr:col>46</xdr:col>
      <xdr:colOff>38100</xdr:colOff>
      <xdr:row>58</xdr:row>
      <xdr:rowOff>96362</xdr:rowOff>
    </xdr:to>
    <xdr:sp macro="" textlink="">
      <xdr:nvSpPr>
        <xdr:cNvPr id="370" name="楕円 369"/>
        <xdr:cNvSpPr/>
      </xdr:nvSpPr>
      <xdr:spPr>
        <a:xfrm>
          <a:off x="8699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87489</xdr:rowOff>
    </xdr:from>
    <xdr:ext cx="534377" cy="259045"/>
    <xdr:sp macro="" textlink="">
      <xdr:nvSpPr>
        <xdr:cNvPr id="371" name="テキスト ボックス 370"/>
        <xdr:cNvSpPr txBox="1"/>
      </xdr:nvSpPr>
      <xdr:spPr>
        <a:xfrm>
          <a:off x="8483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120630</xdr:rowOff>
    </xdr:from>
    <xdr:to>
      <xdr:col>41</xdr:col>
      <xdr:colOff>101600</xdr:colOff>
      <xdr:row>57</xdr:row>
      <xdr:rowOff>50780</xdr:rowOff>
    </xdr:to>
    <xdr:sp macro="" textlink="">
      <xdr:nvSpPr>
        <xdr:cNvPr id="372" name="楕円 371"/>
        <xdr:cNvSpPr/>
      </xdr:nvSpPr>
      <xdr:spPr>
        <a:xfrm>
          <a:off x="7810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41907</xdr:rowOff>
    </xdr:from>
    <xdr:ext cx="534377" cy="259045"/>
    <xdr:sp macro="" textlink="">
      <xdr:nvSpPr>
        <xdr:cNvPr id="373" name="テキスト ボックス 372"/>
        <xdr:cNvSpPr txBox="1"/>
      </xdr:nvSpPr>
      <xdr:spPr>
        <a:xfrm>
          <a:off x="7594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88192</xdr:rowOff>
    </xdr:from>
    <xdr:to>
      <xdr:col>36</xdr:col>
      <xdr:colOff>165100</xdr:colOff>
      <xdr:row>56</xdr:row>
      <xdr:rowOff>18342</xdr:rowOff>
    </xdr:to>
    <xdr:sp macro="" textlink="">
      <xdr:nvSpPr>
        <xdr:cNvPr id="374" name="楕円 373"/>
        <xdr:cNvSpPr/>
      </xdr:nvSpPr>
      <xdr:spPr>
        <a:xfrm>
          <a:off x="6921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9469</xdr:rowOff>
    </xdr:from>
    <xdr:ext cx="534377" cy="259045"/>
    <xdr:sp macro="" textlink="">
      <xdr:nvSpPr>
        <xdr:cNvPr id="375" name="テキスト ボックス 374"/>
        <xdr:cNvSpPr txBox="1"/>
      </xdr:nvSpPr>
      <xdr:spPr>
        <a:xfrm>
          <a:off x="6705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399" name="直線コネクタ 398"/>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0"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1" name="直線コネクタ 400"/>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2"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3" name="直線コネクタ 402"/>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110744</xdr:rowOff>
    </xdr:from>
    <xdr:to>
      <xdr:col>55</xdr:col>
      <xdr:colOff>0</xdr:colOff>
      <xdr:row>78</xdr:row>
      <xdr:rowOff>26924</xdr:rowOff>
    </xdr:to>
    <xdr:cxnSp macro="">
      <xdr:nvCxnSpPr>
        <xdr:cNvPr id="404" name="直線コネクタ 403"/>
        <xdr:cNvCxnSpPr/>
      </xdr:nvCxnSpPr>
      <xdr:spPr>
        <a:xfrm>
          <a:off x="9639300" y="13312394"/>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5"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06" name="フローチャート: 判断 405"/>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110744</xdr:rowOff>
    </xdr:from>
    <xdr:to>
      <xdr:col>50</xdr:col>
      <xdr:colOff>114300</xdr:colOff>
      <xdr:row>78</xdr:row>
      <xdr:rowOff>133871</xdr:rowOff>
    </xdr:to>
    <xdr:cxnSp macro="">
      <xdr:nvCxnSpPr>
        <xdr:cNvPr id="407" name="直線コネクタ 406"/>
        <xdr:cNvCxnSpPr/>
      </xdr:nvCxnSpPr>
      <xdr:spPr>
        <a:xfrm flipV="1">
          <a:off x="8750300" y="13312394"/>
          <a:ext cx="889000" cy="19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08" name="フローチャート: 判断 407"/>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09" name="テキスト ボックス 408"/>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164464</xdr:rowOff>
    </xdr:from>
    <xdr:to>
      <xdr:col>45</xdr:col>
      <xdr:colOff>177800</xdr:colOff>
      <xdr:row>78</xdr:row>
      <xdr:rowOff>133871</xdr:rowOff>
    </xdr:to>
    <xdr:cxnSp macro="">
      <xdr:nvCxnSpPr>
        <xdr:cNvPr id="410" name="直線コネクタ 409"/>
        <xdr:cNvCxnSpPr/>
      </xdr:nvCxnSpPr>
      <xdr:spPr>
        <a:xfrm>
          <a:off x="7861300" y="13194664"/>
          <a:ext cx="889000" cy="3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1" name="フローチャート: 判断 410"/>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2" name="テキスト ボックス 411"/>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130746</xdr:rowOff>
    </xdr:from>
    <xdr:to>
      <xdr:col>41</xdr:col>
      <xdr:colOff>50800</xdr:colOff>
      <xdr:row>76</xdr:row>
      <xdr:rowOff>164464</xdr:rowOff>
    </xdr:to>
    <xdr:cxnSp macro="">
      <xdr:nvCxnSpPr>
        <xdr:cNvPr id="413" name="直線コネクタ 412"/>
        <xdr:cNvCxnSpPr/>
      </xdr:nvCxnSpPr>
      <xdr:spPr>
        <a:xfrm>
          <a:off x="6972300" y="12989496"/>
          <a:ext cx="889000" cy="2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4" name="フローチャート: 判断 413"/>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5" name="テキスト ボックス 414"/>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16" name="フローチャート: 判断 415"/>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17" name="テキスト ボックス 416"/>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147574</xdr:rowOff>
    </xdr:from>
    <xdr:to>
      <xdr:col>55</xdr:col>
      <xdr:colOff>50800</xdr:colOff>
      <xdr:row>78</xdr:row>
      <xdr:rowOff>77724</xdr:rowOff>
    </xdr:to>
    <xdr:sp macro="" textlink="">
      <xdr:nvSpPr>
        <xdr:cNvPr id="423" name="楕円 422"/>
        <xdr:cNvSpPr/>
      </xdr:nvSpPr>
      <xdr:spPr>
        <a:xfrm>
          <a:off x="10426700" y="133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62501</xdr:rowOff>
    </xdr:from>
    <xdr:ext cx="469744" cy="259045"/>
    <xdr:sp macro="" textlink="">
      <xdr:nvSpPr>
        <xdr:cNvPr id="424" name="普通建設事業費 （ うち新規整備　）該当値テキスト"/>
        <xdr:cNvSpPr txBox="1"/>
      </xdr:nvSpPr>
      <xdr:spPr>
        <a:xfrm>
          <a:off x="105283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59944</xdr:rowOff>
    </xdr:from>
    <xdr:to>
      <xdr:col>50</xdr:col>
      <xdr:colOff>165100</xdr:colOff>
      <xdr:row>77</xdr:row>
      <xdr:rowOff>161544</xdr:rowOff>
    </xdr:to>
    <xdr:sp macro="" textlink="">
      <xdr:nvSpPr>
        <xdr:cNvPr id="425" name="楕円 424"/>
        <xdr:cNvSpPr/>
      </xdr:nvSpPr>
      <xdr:spPr>
        <a:xfrm>
          <a:off x="9588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152671</xdr:rowOff>
    </xdr:from>
    <xdr:ext cx="469744" cy="259045"/>
    <xdr:sp macro="" textlink="">
      <xdr:nvSpPr>
        <xdr:cNvPr id="426" name="テキスト ボックス 425"/>
        <xdr:cNvSpPr txBox="1"/>
      </xdr:nvSpPr>
      <xdr:spPr>
        <a:xfrm>
          <a:off x="9404428" y="133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83071</xdr:rowOff>
    </xdr:from>
    <xdr:to>
      <xdr:col>46</xdr:col>
      <xdr:colOff>38100</xdr:colOff>
      <xdr:row>79</xdr:row>
      <xdr:rowOff>13221</xdr:rowOff>
    </xdr:to>
    <xdr:sp macro="" textlink="">
      <xdr:nvSpPr>
        <xdr:cNvPr id="427" name="楕円 426"/>
        <xdr:cNvSpPr/>
      </xdr:nvSpPr>
      <xdr:spPr>
        <a:xfrm>
          <a:off x="869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4348</xdr:rowOff>
    </xdr:from>
    <xdr:ext cx="469744" cy="259045"/>
    <xdr:sp macro="" textlink="">
      <xdr:nvSpPr>
        <xdr:cNvPr id="428" name="テキスト ボックス 427"/>
        <xdr:cNvSpPr txBox="1"/>
      </xdr:nvSpPr>
      <xdr:spPr>
        <a:xfrm>
          <a:off x="8515428"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113664</xdr:rowOff>
    </xdr:from>
    <xdr:to>
      <xdr:col>41</xdr:col>
      <xdr:colOff>101600</xdr:colOff>
      <xdr:row>77</xdr:row>
      <xdr:rowOff>43814</xdr:rowOff>
    </xdr:to>
    <xdr:sp macro="" textlink="">
      <xdr:nvSpPr>
        <xdr:cNvPr id="429" name="楕円 428"/>
        <xdr:cNvSpPr/>
      </xdr:nvSpPr>
      <xdr:spPr>
        <a:xfrm>
          <a:off x="7810500" y="131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34941</xdr:rowOff>
    </xdr:from>
    <xdr:ext cx="534377" cy="259045"/>
    <xdr:sp macro="" textlink="">
      <xdr:nvSpPr>
        <xdr:cNvPr id="430" name="テキスト ボックス 429"/>
        <xdr:cNvSpPr txBox="1"/>
      </xdr:nvSpPr>
      <xdr:spPr>
        <a:xfrm>
          <a:off x="7594111" y="132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79946</xdr:rowOff>
    </xdr:from>
    <xdr:to>
      <xdr:col>36</xdr:col>
      <xdr:colOff>165100</xdr:colOff>
      <xdr:row>76</xdr:row>
      <xdr:rowOff>10096</xdr:rowOff>
    </xdr:to>
    <xdr:sp macro="" textlink="">
      <xdr:nvSpPr>
        <xdr:cNvPr id="431" name="楕円 430"/>
        <xdr:cNvSpPr/>
      </xdr:nvSpPr>
      <xdr:spPr>
        <a:xfrm>
          <a:off x="6921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1224</xdr:rowOff>
    </xdr:from>
    <xdr:ext cx="534377" cy="259045"/>
    <xdr:sp macro="" textlink="">
      <xdr:nvSpPr>
        <xdr:cNvPr id="432" name="テキスト ボックス 431"/>
        <xdr:cNvSpPr txBox="1"/>
      </xdr:nvSpPr>
      <xdr:spPr>
        <a:xfrm>
          <a:off x="6705111" y="130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71920</xdr:rowOff>
    </xdr:from>
    <xdr:to>
      <xdr:col>54</xdr:col>
      <xdr:colOff>189865</xdr:colOff>
      <xdr:row>95</xdr:row>
      <xdr:rowOff>151245</xdr:rowOff>
    </xdr:to>
    <xdr:cxnSp macro="">
      <xdr:nvCxnSpPr>
        <xdr:cNvPr id="456" name="直線コネクタ 455"/>
        <xdr:cNvCxnSpPr/>
      </xdr:nvCxnSpPr>
      <xdr:spPr>
        <a:xfrm flipV="1">
          <a:off x="10475595" y="15502420"/>
          <a:ext cx="1270" cy="936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155072</xdr:rowOff>
    </xdr:from>
    <xdr:ext cx="534377" cy="259045"/>
    <xdr:sp macro="" textlink="">
      <xdr:nvSpPr>
        <xdr:cNvPr id="457" name="普通建設事業費 （ うち更新整備　）最小値テキスト"/>
        <xdr:cNvSpPr txBox="1"/>
      </xdr:nvSpPr>
      <xdr:spPr>
        <a:xfrm>
          <a:off x="10528300" y="164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151245</xdr:rowOff>
    </xdr:from>
    <xdr:to>
      <xdr:col>55</xdr:col>
      <xdr:colOff>88900</xdr:colOff>
      <xdr:row>95</xdr:row>
      <xdr:rowOff>151245</xdr:rowOff>
    </xdr:to>
    <xdr:cxnSp macro="">
      <xdr:nvCxnSpPr>
        <xdr:cNvPr id="458" name="直線コネクタ 457"/>
        <xdr:cNvCxnSpPr/>
      </xdr:nvCxnSpPr>
      <xdr:spPr>
        <a:xfrm>
          <a:off x="10388600" y="1643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18597</xdr:rowOff>
    </xdr:from>
    <xdr:ext cx="534377" cy="259045"/>
    <xdr:sp macro="" textlink="">
      <xdr:nvSpPr>
        <xdr:cNvPr id="459" name="普通建設事業費 （ うち更新整備　）最大値テキスト"/>
        <xdr:cNvSpPr txBox="1"/>
      </xdr:nvSpPr>
      <xdr:spPr>
        <a:xfrm>
          <a:off x="10528300" y="152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71920</xdr:rowOff>
    </xdr:from>
    <xdr:to>
      <xdr:col>55</xdr:col>
      <xdr:colOff>88900</xdr:colOff>
      <xdr:row>90</xdr:row>
      <xdr:rowOff>71920</xdr:rowOff>
    </xdr:to>
    <xdr:cxnSp macro="">
      <xdr:nvCxnSpPr>
        <xdr:cNvPr id="460" name="直線コネクタ 459"/>
        <xdr:cNvCxnSpPr/>
      </xdr:nvCxnSpPr>
      <xdr:spPr>
        <a:xfrm>
          <a:off x="10388600" y="155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138861</xdr:rowOff>
    </xdr:from>
    <xdr:to>
      <xdr:col>55</xdr:col>
      <xdr:colOff>0</xdr:colOff>
      <xdr:row>97</xdr:row>
      <xdr:rowOff>113754</xdr:rowOff>
    </xdr:to>
    <xdr:cxnSp macro="">
      <xdr:nvCxnSpPr>
        <xdr:cNvPr id="461" name="直線コネクタ 460"/>
        <xdr:cNvCxnSpPr/>
      </xdr:nvCxnSpPr>
      <xdr:spPr>
        <a:xfrm flipV="1">
          <a:off x="9639300" y="16426611"/>
          <a:ext cx="838200" cy="3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83887</xdr:rowOff>
    </xdr:from>
    <xdr:ext cx="534377" cy="259045"/>
    <xdr:sp macro="" textlink="">
      <xdr:nvSpPr>
        <xdr:cNvPr id="462" name="普通建設事業費 （ うち更新整備　）平均値テキスト"/>
        <xdr:cNvSpPr txBox="1"/>
      </xdr:nvSpPr>
      <xdr:spPr>
        <a:xfrm>
          <a:off x="10528300" y="15857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61010</xdr:rowOff>
    </xdr:from>
    <xdr:to>
      <xdr:col>55</xdr:col>
      <xdr:colOff>50800</xdr:colOff>
      <xdr:row>93</xdr:row>
      <xdr:rowOff>162610</xdr:rowOff>
    </xdr:to>
    <xdr:sp macro="" textlink="">
      <xdr:nvSpPr>
        <xdr:cNvPr id="463" name="フローチャート: 判断 462"/>
        <xdr:cNvSpPr/>
      </xdr:nvSpPr>
      <xdr:spPr>
        <a:xfrm>
          <a:off x="10426700" y="160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5131</xdr:rowOff>
    </xdr:from>
    <xdr:to>
      <xdr:col>50</xdr:col>
      <xdr:colOff>114300</xdr:colOff>
      <xdr:row>97</xdr:row>
      <xdr:rowOff>113754</xdr:rowOff>
    </xdr:to>
    <xdr:cxnSp macro="">
      <xdr:nvCxnSpPr>
        <xdr:cNvPr id="464" name="直線コネクタ 463"/>
        <xdr:cNvCxnSpPr/>
      </xdr:nvCxnSpPr>
      <xdr:spPr>
        <a:xfrm>
          <a:off x="8750300" y="16635781"/>
          <a:ext cx="8890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128067</xdr:rowOff>
    </xdr:from>
    <xdr:to>
      <xdr:col>50</xdr:col>
      <xdr:colOff>165100</xdr:colOff>
      <xdr:row>94</xdr:row>
      <xdr:rowOff>58217</xdr:rowOff>
    </xdr:to>
    <xdr:sp macro="" textlink="">
      <xdr:nvSpPr>
        <xdr:cNvPr id="465" name="フローチャート: 判断 464"/>
        <xdr:cNvSpPr/>
      </xdr:nvSpPr>
      <xdr:spPr>
        <a:xfrm>
          <a:off x="95885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74744</xdr:rowOff>
    </xdr:from>
    <xdr:ext cx="534377" cy="259045"/>
    <xdr:sp macro="" textlink="">
      <xdr:nvSpPr>
        <xdr:cNvPr id="466" name="テキスト ボックス 465"/>
        <xdr:cNvSpPr txBox="1"/>
      </xdr:nvSpPr>
      <xdr:spPr>
        <a:xfrm>
          <a:off x="9372111" y="158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5131</xdr:rowOff>
    </xdr:from>
    <xdr:to>
      <xdr:col>45</xdr:col>
      <xdr:colOff>177800</xdr:colOff>
      <xdr:row>97</xdr:row>
      <xdr:rowOff>39039</xdr:rowOff>
    </xdr:to>
    <xdr:cxnSp macro="">
      <xdr:nvCxnSpPr>
        <xdr:cNvPr id="467" name="直線コネクタ 466"/>
        <xdr:cNvCxnSpPr/>
      </xdr:nvCxnSpPr>
      <xdr:spPr>
        <a:xfrm flipV="1">
          <a:off x="7861300" y="1663578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161023</xdr:rowOff>
    </xdr:from>
    <xdr:to>
      <xdr:col>46</xdr:col>
      <xdr:colOff>38100</xdr:colOff>
      <xdr:row>94</xdr:row>
      <xdr:rowOff>91173</xdr:rowOff>
    </xdr:to>
    <xdr:sp macro="" textlink="">
      <xdr:nvSpPr>
        <xdr:cNvPr id="468" name="フローチャート: 判断 467"/>
        <xdr:cNvSpPr/>
      </xdr:nvSpPr>
      <xdr:spPr>
        <a:xfrm>
          <a:off x="8699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107700</xdr:rowOff>
    </xdr:from>
    <xdr:ext cx="534377" cy="259045"/>
    <xdr:sp macro="" textlink="">
      <xdr:nvSpPr>
        <xdr:cNvPr id="469" name="テキスト ボックス 468"/>
        <xdr:cNvSpPr txBox="1"/>
      </xdr:nvSpPr>
      <xdr:spPr>
        <a:xfrm>
          <a:off x="8483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39039</xdr:rowOff>
    </xdr:from>
    <xdr:to>
      <xdr:col>41</xdr:col>
      <xdr:colOff>50800</xdr:colOff>
      <xdr:row>97</xdr:row>
      <xdr:rowOff>43574</xdr:rowOff>
    </xdr:to>
    <xdr:cxnSp macro="">
      <xdr:nvCxnSpPr>
        <xdr:cNvPr id="470" name="直線コネクタ 469"/>
        <xdr:cNvCxnSpPr/>
      </xdr:nvCxnSpPr>
      <xdr:spPr>
        <a:xfrm flipV="1">
          <a:off x="6972300" y="16669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142126</xdr:rowOff>
    </xdr:from>
    <xdr:to>
      <xdr:col>41</xdr:col>
      <xdr:colOff>101600</xdr:colOff>
      <xdr:row>95</xdr:row>
      <xdr:rowOff>72276</xdr:rowOff>
    </xdr:to>
    <xdr:sp macro="" textlink="">
      <xdr:nvSpPr>
        <xdr:cNvPr id="471" name="フローチャート: 判断 470"/>
        <xdr:cNvSpPr/>
      </xdr:nvSpPr>
      <xdr:spPr>
        <a:xfrm>
          <a:off x="7810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88803</xdr:rowOff>
    </xdr:from>
    <xdr:ext cx="534377" cy="259045"/>
    <xdr:sp macro="" textlink="">
      <xdr:nvSpPr>
        <xdr:cNvPr id="472" name="テキスト ボックス 471"/>
        <xdr:cNvSpPr txBox="1"/>
      </xdr:nvSpPr>
      <xdr:spPr>
        <a:xfrm>
          <a:off x="7594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130544</xdr:rowOff>
    </xdr:from>
    <xdr:to>
      <xdr:col>36</xdr:col>
      <xdr:colOff>165100</xdr:colOff>
      <xdr:row>95</xdr:row>
      <xdr:rowOff>60694</xdr:rowOff>
    </xdr:to>
    <xdr:sp macro="" textlink="">
      <xdr:nvSpPr>
        <xdr:cNvPr id="473" name="フローチャート: 判断 472"/>
        <xdr:cNvSpPr/>
      </xdr:nvSpPr>
      <xdr:spPr>
        <a:xfrm>
          <a:off x="6921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77221</xdr:rowOff>
    </xdr:from>
    <xdr:ext cx="534377" cy="259045"/>
    <xdr:sp macro="" textlink="">
      <xdr:nvSpPr>
        <xdr:cNvPr id="474" name="テキスト ボックス 473"/>
        <xdr:cNvSpPr txBox="1"/>
      </xdr:nvSpPr>
      <xdr:spPr>
        <a:xfrm>
          <a:off x="6705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88061</xdr:rowOff>
    </xdr:from>
    <xdr:to>
      <xdr:col>55</xdr:col>
      <xdr:colOff>50800</xdr:colOff>
      <xdr:row>96</xdr:row>
      <xdr:rowOff>18211</xdr:rowOff>
    </xdr:to>
    <xdr:sp macro="" textlink="">
      <xdr:nvSpPr>
        <xdr:cNvPr id="480" name="楕円 479"/>
        <xdr:cNvSpPr/>
      </xdr:nvSpPr>
      <xdr:spPr>
        <a:xfrm>
          <a:off x="10426700" y="163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2988</xdr:rowOff>
    </xdr:from>
    <xdr:ext cx="534377" cy="259045"/>
    <xdr:sp macro="" textlink="">
      <xdr:nvSpPr>
        <xdr:cNvPr id="481" name="普通建設事業費 （ うち更新整備　）該当値テキスト"/>
        <xdr:cNvSpPr txBox="1"/>
      </xdr:nvSpPr>
      <xdr:spPr>
        <a:xfrm>
          <a:off x="10528300"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62954</xdr:rowOff>
    </xdr:from>
    <xdr:to>
      <xdr:col>50</xdr:col>
      <xdr:colOff>165100</xdr:colOff>
      <xdr:row>97</xdr:row>
      <xdr:rowOff>164554</xdr:rowOff>
    </xdr:to>
    <xdr:sp macro="" textlink="">
      <xdr:nvSpPr>
        <xdr:cNvPr id="482" name="楕円 481"/>
        <xdr:cNvSpPr/>
      </xdr:nvSpPr>
      <xdr:spPr>
        <a:xfrm>
          <a:off x="9588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155681</xdr:rowOff>
    </xdr:from>
    <xdr:ext cx="469744" cy="259045"/>
    <xdr:sp macro="" textlink="">
      <xdr:nvSpPr>
        <xdr:cNvPr id="483" name="テキスト ボックス 482"/>
        <xdr:cNvSpPr txBox="1"/>
      </xdr:nvSpPr>
      <xdr:spPr>
        <a:xfrm>
          <a:off x="9404428" y="167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125781</xdr:rowOff>
    </xdr:from>
    <xdr:to>
      <xdr:col>46</xdr:col>
      <xdr:colOff>38100</xdr:colOff>
      <xdr:row>97</xdr:row>
      <xdr:rowOff>55931</xdr:rowOff>
    </xdr:to>
    <xdr:sp macro="" textlink="">
      <xdr:nvSpPr>
        <xdr:cNvPr id="484" name="楕円 483"/>
        <xdr:cNvSpPr/>
      </xdr:nvSpPr>
      <xdr:spPr>
        <a:xfrm>
          <a:off x="86995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47058</xdr:rowOff>
    </xdr:from>
    <xdr:ext cx="534377" cy="259045"/>
    <xdr:sp macro="" textlink="">
      <xdr:nvSpPr>
        <xdr:cNvPr id="485" name="テキスト ボックス 484"/>
        <xdr:cNvSpPr txBox="1"/>
      </xdr:nvSpPr>
      <xdr:spPr>
        <a:xfrm>
          <a:off x="8483111"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159689</xdr:rowOff>
    </xdr:from>
    <xdr:to>
      <xdr:col>41</xdr:col>
      <xdr:colOff>101600</xdr:colOff>
      <xdr:row>97</xdr:row>
      <xdr:rowOff>89839</xdr:rowOff>
    </xdr:to>
    <xdr:sp macro="" textlink="">
      <xdr:nvSpPr>
        <xdr:cNvPr id="486" name="楕円 485"/>
        <xdr:cNvSpPr/>
      </xdr:nvSpPr>
      <xdr:spPr>
        <a:xfrm>
          <a:off x="7810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80966</xdr:rowOff>
    </xdr:from>
    <xdr:ext cx="469744" cy="259045"/>
    <xdr:sp macro="" textlink="">
      <xdr:nvSpPr>
        <xdr:cNvPr id="487" name="テキスト ボックス 486"/>
        <xdr:cNvSpPr txBox="1"/>
      </xdr:nvSpPr>
      <xdr:spPr>
        <a:xfrm>
          <a:off x="7626428"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164224</xdr:rowOff>
    </xdr:from>
    <xdr:to>
      <xdr:col>36</xdr:col>
      <xdr:colOff>165100</xdr:colOff>
      <xdr:row>97</xdr:row>
      <xdr:rowOff>94374</xdr:rowOff>
    </xdr:to>
    <xdr:sp macro="" textlink="">
      <xdr:nvSpPr>
        <xdr:cNvPr id="488" name="楕円 487"/>
        <xdr:cNvSpPr/>
      </xdr:nvSpPr>
      <xdr:spPr>
        <a:xfrm>
          <a:off x="6921500" y="166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85501</xdr:rowOff>
    </xdr:from>
    <xdr:ext cx="469744" cy="259045"/>
    <xdr:sp macro="" textlink="">
      <xdr:nvSpPr>
        <xdr:cNvPr id="489" name="テキスト ボックス 488"/>
        <xdr:cNvSpPr txBox="1"/>
      </xdr:nvSpPr>
      <xdr:spPr>
        <a:xfrm>
          <a:off x="6737428" y="167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3" name="直線コネクタ 512"/>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6"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17" name="直線コネクタ 516"/>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28524</xdr:rowOff>
    </xdr:to>
    <xdr:cxnSp macro="">
      <xdr:nvCxnSpPr>
        <xdr:cNvPr id="518" name="直線コネクタ 517"/>
        <xdr:cNvCxnSpPr/>
      </xdr:nvCxnSpPr>
      <xdr:spPr>
        <a:xfrm flipV="1">
          <a:off x="15481300" y="6681089"/>
          <a:ext cx="8382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19"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0" name="フローチャート: 判断 519"/>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28524</xdr:rowOff>
    </xdr:from>
    <xdr:to>
      <xdr:col>81</xdr:col>
      <xdr:colOff>50800</xdr:colOff>
      <xdr:row>39</xdr:row>
      <xdr:rowOff>41554</xdr:rowOff>
    </xdr:to>
    <xdr:cxnSp macro="">
      <xdr:nvCxnSpPr>
        <xdr:cNvPr id="521" name="直線コネクタ 520"/>
        <xdr:cNvCxnSpPr/>
      </xdr:nvCxnSpPr>
      <xdr:spPr>
        <a:xfrm flipV="1">
          <a:off x="14592300" y="67150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2" name="フローチャート: 判断 521"/>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3" name="テキスト ボックス 522"/>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41554</xdr:rowOff>
    </xdr:from>
    <xdr:to>
      <xdr:col>76</xdr:col>
      <xdr:colOff>114300</xdr:colOff>
      <xdr:row>39</xdr:row>
      <xdr:rowOff>44450</xdr:rowOff>
    </xdr:to>
    <xdr:cxnSp macro="">
      <xdr:nvCxnSpPr>
        <xdr:cNvPr id="524" name="直線コネクタ 523"/>
        <xdr:cNvCxnSpPr/>
      </xdr:nvCxnSpPr>
      <xdr:spPr>
        <a:xfrm flipV="1">
          <a:off x="13703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5" name="フローチャート: 判断 524"/>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6" name="テキスト ボックス 525"/>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40487</xdr:rowOff>
    </xdr:from>
    <xdr:to>
      <xdr:col>71</xdr:col>
      <xdr:colOff>177800</xdr:colOff>
      <xdr:row>39</xdr:row>
      <xdr:rowOff>44450</xdr:rowOff>
    </xdr:to>
    <xdr:cxnSp macro="">
      <xdr:nvCxnSpPr>
        <xdr:cNvPr id="527" name="直線コネクタ 526"/>
        <xdr:cNvCxnSpPr/>
      </xdr:nvCxnSpPr>
      <xdr:spPr>
        <a:xfrm>
          <a:off x="12814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28" name="フローチャート: 判断 527"/>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29" name="テキスト ボックス 528"/>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0" name="フローチャート: 判断 529"/>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1" name="テキスト ボックス 530"/>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7" name="楕円 536"/>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378565" cy="259045"/>
    <xdr:sp macro="" textlink="">
      <xdr:nvSpPr>
        <xdr:cNvPr id="538" name="災害復旧事業費該当値テキスト"/>
        <xdr:cNvSpPr txBox="1"/>
      </xdr:nvSpPr>
      <xdr:spPr>
        <a:xfrm>
          <a:off x="16370300" y="65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149174</xdr:rowOff>
    </xdr:from>
    <xdr:to>
      <xdr:col>81</xdr:col>
      <xdr:colOff>101600</xdr:colOff>
      <xdr:row>39</xdr:row>
      <xdr:rowOff>79324</xdr:rowOff>
    </xdr:to>
    <xdr:sp macro="" textlink="">
      <xdr:nvSpPr>
        <xdr:cNvPr id="539" name="楕円 538"/>
        <xdr:cNvSpPr/>
      </xdr:nvSpPr>
      <xdr:spPr>
        <a:xfrm>
          <a:off x="15430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70451</xdr:rowOff>
    </xdr:from>
    <xdr:ext cx="378565" cy="259045"/>
    <xdr:sp macro="" textlink="">
      <xdr:nvSpPr>
        <xdr:cNvPr id="540" name="テキスト ボックス 539"/>
        <xdr:cNvSpPr txBox="1"/>
      </xdr:nvSpPr>
      <xdr:spPr>
        <a:xfrm>
          <a:off x="15292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162204</xdr:rowOff>
    </xdr:from>
    <xdr:to>
      <xdr:col>76</xdr:col>
      <xdr:colOff>165100</xdr:colOff>
      <xdr:row>39</xdr:row>
      <xdr:rowOff>92354</xdr:rowOff>
    </xdr:to>
    <xdr:sp macro="" textlink="">
      <xdr:nvSpPr>
        <xdr:cNvPr id="541" name="楕円 540"/>
        <xdr:cNvSpPr/>
      </xdr:nvSpPr>
      <xdr:spPr>
        <a:xfrm>
          <a:off x="14541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83481</xdr:rowOff>
    </xdr:from>
    <xdr:ext cx="313932" cy="259045"/>
    <xdr:sp macro="" textlink="">
      <xdr:nvSpPr>
        <xdr:cNvPr id="542" name="テキスト ボックス 541"/>
        <xdr:cNvSpPr txBox="1"/>
      </xdr:nvSpPr>
      <xdr:spPr>
        <a:xfrm>
          <a:off x="14435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161137</xdr:rowOff>
    </xdr:from>
    <xdr:to>
      <xdr:col>67</xdr:col>
      <xdr:colOff>101600</xdr:colOff>
      <xdr:row>39</xdr:row>
      <xdr:rowOff>91287</xdr:rowOff>
    </xdr:to>
    <xdr:sp macro="" textlink="">
      <xdr:nvSpPr>
        <xdr:cNvPr id="545" name="楕円 544"/>
        <xdr:cNvSpPr/>
      </xdr:nvSpPr>
      <xdr:spPr>
        <a:xfrm>
          <a:off x="12763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82414</xdr:rowOff>
    </xdr:from>
    <xdr:ext cx="313932" cy="259045"/>
    <xdr:sp macro="" textlink="">
      <xdr:nvSpPr>
        <xdr:cNvPr id="546" name="テキスト ボックス 545"/>
        <xdr:cNvSpPr txBox="1"/>
      </xdr:nvSpPr>
      <xdr:spPr>
        <a:xfrm>
          <a:off x="12657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38936</xdr:rowOff>
    </xdr:from>
    <xdr:to>
      <xdr:col>85</xdr:col>
      <xdr:colOff>126364</xdr:colOff>
      <xdr:row>78</xdr:row>
      <xdr:rowOff>18069</xdr:rowOff>
    </xdr:to>
    <xdr:cxnSp macro="">
      <xdr:nvCxnSpPr>
        <xdr:cNvPr id="622" name="直線コネクタ 621"/>
        <xdr:cNvCxnSpPr/>
      </xdr:nvCxnSpPr>
      <xdr:spPr>
        <a:xfrm flipV="1">
          <a:off x="16317595" y="12211886"/>
          <a:ext cx="1269" cy="117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21896</xdr:rowOff>
    </xdr:from>
    <xdr:ext cx="534377" cy="259045"/>
    <xdr:sp macro="" textlink="">
      <xdr:nvSpPr>
        <xdr:cNvPr id="623" name="公債費最小値テキスト"/>
        <xdr:cNvSpPr txBox="1"/>
      </xdr:nvSpPr>
      <xdr:spPr>
        <a:xfrm>
          <a:off x="16370300" y="133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18069</xdr:rowOff>
    </xdr:from>
    <xdr:to>
      <xdr:col>86</xdr:col>
      <xdr:colOff>25400</xdr:colOff>
      <xdr:row>78</xdr:row>
      <xdr:rowOff>18069</xdr:rowOff>
    </xdr:to>
    <xdr:cxnSp macro="">
      <xdr:nvCxnSpPr>
        <xdr:cNvPr id="624" name="直線コネクタ 623"/>
        <xdr:cNvCxnSpPr/>
      </xdr:nvCxnSpPr>
      <xdr:spPr>
        <a:xfrm>
          <a:off x="16230600" y="133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157063</xdr:rowOff>
    </xdr:from>
    <xdr:ext cx="599010" cy="259045"/>
    <xdr:sp macro="" textlink="">
      <xdr:nvSpPr>
        <xdr:cNvPr id="625" name="公債費最大値テキスト"/>
        <xdr:cNvSpPr txBox="1"/>
      </xdr:nvSpPr>
      <xdr:spPr>
        <a:xfrm>
          <a:off x="16370300" y="119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38936</xdr:rowOff>
    </xdr:from>
    <xdr:to>
      <xdr:col>86</xdr:col>
      <xdr:colOff>25400</xdr:colOff>
      <xdr:row>71</xdr:row>
      <xdr:rowOff>38936</xdr:rowOff>
    </xdr:to>
    <xdr:cxnSp macro="">
      <xdr:nvCxnSpPr>
        <xdr:cNvPr id="626" name="直線コネクタ 625"/>
        <xdr:cNvCxnSpPr/>
      </xdr:nvCxnSpPr>
      <xdr:spPr>
        <a:xfrm>
          <a:off x="16230600" y="1221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18069</xdr:rowOff>
    </xdr:from>
    <xdr:to>
      <xdr:col>85</xdr:col>
      <xdr:colOff>127000</xdr:colOff>
      <xdr:row>78</xdr:row>
      <xdr:rowOff>19146</xdr:rowOff>
    </xdr:to>
    <xdr:cxnSp macro="">
      <xdr:nvCxnSpPr>
        <xdr:cNvPr id="627" name="直線コネクタ 626"/>
        <xdr:cNvCxnSpPr/>
      </xdr:nvCxnSpPr>
      <xdr:spPr>
        <a:xfrm flipV="1">
          <a:off x="15481300" y="13391169"/>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127061</xdr:rowOff>
    </xdr:from>
    <xdr:ext cx="534377" cy="259045"/>
    <xdr:sp macro="" textlink="">
      <xdr:nvSpPr>
        <xdr:cNvPr id="628" name="公債費平均値テキスト"/>
        <xdr:cNvSpPr txBox="1"/>
      </xdr:nvSpPr>
      <xdr:spPr>
        <a:xfrm>
          <a:off x="16370300" y="12814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104184</xdr:rowOff>
    </xdr:from>
    <xdr:to>
      <xdr:col>85</xdr:col>
      <xdr:colOff>177800</xdr:colOff>
      <xdr:row>76</xdr:row>
      <xdr:rowOff>34333</xdr:rowOff>
    </xdr:to>
    <xdr:sp macro="" textlink="">
      <xdr:nvSpPr>
        <xdr:cNvPr id="629" name="フローチャート: 判断 628"/>
        <xdr:cNvSpPr/>
      </xdr:nvSpPr>
      <xdr:spPr>
        <a:xfrm>
          <a:off x="16268700" y="129629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19146</xdr:rowOff>
    </xdr:from>
    <xdr:to>
      <xdr:col>81</xdr:col>
      <xdr:colOff>50800</xdr:colOff>
      <xdr:row>78</xdr:row>
      <xdr:rowOff>38103</xdr:rowOff>
    </xdr:to>
    <xdr:cxnSp macro="">
      <xdr:nvCxnSpPr>
        <xdr:cNvPr id="630" name="直線コネクタ 629"/>
        <xdr:cNvCxnSpPr/>
      </xdr:nvCxnSpPr>
      <xdr:spPr>
        <a:xfrm flipV="1">
          <a:off x="14592300" y="13392246"/>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113588</xdr:rowOff>
    </xdr:from>
    <xdr:to>
      <xdr:col>81</xdr:col>
      <xdr:colOff>101600</xdr:colOff>
      <xdr:row>76</xdr:row>
      <xdr:rowOff>43738</xdr:rowOff>
    </xdr:to>
    <xdr:sp macro="" textlink="">
      <xdr:nvSpPr>
        <xdr:cNvPr id="631" name="フローチャート: 判断 630"/>
        <xdr:cNvSpPr/>
      </xdr:nvSpPr>
      <xdr:spPr>
        <a:xfrm>
          <a:off x="15430500" y="129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60265</xdr:rowOff>
    </xdr:from>
    <xdr:ext cx="534377" cy="259045"/>
    <xdr:sp macro="" textlink="">
      <xdr:nvSpPr>
        <xdr:cNvPr id="632" name="テキスト ボックス 631"/>
        <xdr:cNvSpPr txBox="1"/>
      </xdr:nvSpPr>
      <xdr:spPr>
        <a:xfrm>
          <a:off x="15214111" y="127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38103</xdr:rowOff>
    </xdr:from>
    <xdr:to>
      <xdr:col>76</xdr:col>
      <xdr:colOff>114300</xdr:colOff>
      <xdr:row>78</xdr:row>
      <xdr:rowOff>66777</xdr:rowOff>
    </xdr:to>
    <xdr:cxnSp macro="">
      <xdr:nvCxnSpPr>
        <xdr:cNvPr id="633" name="直線コネクタ 632"/>
        <xdr:cNvCxnSpPr/>
      </xdr:nvCxnSpPr>
      <xdr:spPr>
        <a:xfrm flipV="1">
          <a:off x="13703300" y="13411203"/>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103090</xdr:rowOff>
    </xdr:from>
    <xdr:to>
      <xdr:col>76</xdr:col>
      <xdr:colOff>165100</xdr:colOff>
      <xdr:row>76</xdr:row>
      <xdr:rowOff>33240</xdr:rowOff>
    </xdr:to>
    <xdr:sp macro="" textlink="">
      <xdr:nvSpPr>
        <xdr:cNvPr id="634" name="フローチャート: 判断 633"/>
        <xdr:cNvSpPr/>
      </xdr:nvSpPr>
      <xdr:spPr>
        <a:xfrm>
          <a:off x="14541500" y="1296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49767</xdr:rowOff>
    </xdr:from>
    <xdr:ext cx="534377" cy="259045"/>
    <xdr:sp macro="" textlink="">
      <xdr:nvSpPr>
        <xdr:cNvPr id="635" name="テキスト ボックス 634"/>
        <xdr:cNvSpPr txBox="1"/>
      </xdr:nvSpPr>
      <xdr:spPr>
        <a:xfrm>
          <a:off x="14325111" y="127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65993</xdr:rowOff>
    </xdr:from>
    <xdr:to>
      <xdr:col>71</xdr:col>
      <xdr:colOff>177800</xdr:colOff>
      <xdr:row>78</xdr:row>
      <xdr:rowOff>66777</xdr:rowOff>
    </xdr:to>
    <xdr:cxnSp macro="">
      <xdr:nvCxnSpPr>
        <xdr:cNvPr id="636" name="直線コネクタ 635"/>
        <xdr:cNvCxnSpPr/>
      </xdr:nvCxnSpPr>
      <xdr:spPr>
        <a:xfrm>
          <a:off x="12814300" y="1343909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94076</xdr:rowOff>
    </xdr:from>
    <xdr:to>
      <xdr:col>72</xdr:col>
      <xdr:colOff>38100</xdr:colOff>
      <xdr:row>76</xdr:row>
      <xdr:rowOff>24226</xdr:rowOff>
    </xdr:to>
    <xdr:sp macro="" textlink="">
      <xdr:nvSpPr>
        <xdr:cNvPr id="637" name="フローチャート: 判断 636"/>
        <xdr:cNvSpPr/>
      </xdr:nvSpPr>
      <xdr:spPr>
        <a:xfrm>
          <a:off x="13652500" y="129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40753</xdr:rowOff>
    </xdr:from>
    <xdr:ext cx="534377" cy="259045"/>
    <xdr:sp macro="" textlink="">
      <xdr:nvSpPr>
        <xdr:cNvPr id="638" name="テキスト ボックス 637"/>
        <xdr:cNvSpPr txBox="1"/>
      </xdr:nvSpPr>
      <xdr:spPr>
        <a:xfrm>
          <a:off x="13436111" y="127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99677</xdr:rowOff>
    </xdr:from>
    <xdr:to>
      <xdr:col>67</xdr:col>
      <xdr:colOff>101600</xdr:colOff>
      <xdr:row>76</xdr:row>
      <xdr:rowOff>29828</xdr:rowOff>
    </xdr:to>
    <xdr:sp macro="" textlink="">
      <xdr:nvSpPr>
        <xdr:cNvPr id="639" name="フローチャート: 判断 638"/>
        <xdr:cNvSpPr/>
      </xdr:nvSpPr>
      <xdr:spPr>
        <a:xfrm>
          <a:off x="12763500" y="129584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46354</xdr:rowOff>
    </xdr:from>
    <xdr:ext cx="534377" cy="259045"/>
    <xdr:sp macro="" textlink="">
      <xdr:nvSpPr>
        <xdr:cNvPr id="640" name="テキスト ボックス 639"/>
        <xdr:cNvSpPr txBox="1"/>
      </xdr:nvSpPr>
      <xdr:spPr>
        <a:xfrm>
          <a:off x="12547111" y="127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138719</xdr:rowOff>
    </xdr:from>
    <xdr:to>
      <xdr:col>85</xdr:col>
      <xdr:colOff>177800</xdr:colOff>
      <xdr:row>78</xdr:row>
      <xdr:rowOff>68869</xdr:rowOff>
    </xdr:to>
    <xdr:sp macro="" textlink="">
      <xdr:nvSpPr>
        <xdr:cNvPr id="646" name="楕円 645"/>
        <xdr:cNvSpPr/>
      </xdr:nvSpPr>
      <xdr:spPr>
        <a:xfrm>
          <a:off x="16268700" y="133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53646</xdr:rowOff>
    </xdr:from>
    <xdr:ext cx="534377" cy="259045"/>
    <xdr:sp macro="" textlink="">
      <xdr:nvSpPr>
        <xdr:cNvPr id="647" name="公債費該当値テキスト"/>
        <xdr:cNvSpPr txBox="1"/>
      </xdr:nvSpPr>
      <xdr:spPr>
        <a:xfrm>
          <a:off x="16370300" y="1325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139796</xdr:rowOff>
    </xdr:from>
    <xdr:to>
      <xdr:col>81</xdr:col>
      <xdr:colOff>101600</xdr:colOff>
      <xdr:row>78</xdr:row>
      <xdr:rowOff>69946</xdr:rowOff>
    </xdr:to>
    <xdr:sp macro="" textlink="">
      <xdr:nvSpPr>
        <xdr:cNvPr id="648" name="楕円 647"/>
        <xdr:cNvSpPr/>
      </xdr:nvSpPr>
      <xdr:spPr>
        <a:xfrm>
          <a:off x="15430500" y="133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61073</xdr:rowOff>
    </xdr:from>
    <xdr:ext cx="534377" cy="259045"/>
    <xdr:sp macro="" textlink="">
      <xdr:nvSpPr>
        <xdr:cNvPr id="649" name="テキスト ボックス 648"/>
        <xdr:cNvSpPr txBox="1"/>
      </xdr:nvSpPr>
      <xdr:spPr>
        <a:xfrm>
          <a:off x="15214111" y="134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158753</xdr:rowOff>
    </xdr:from>
    <xdr:to>
      <xdr:col>76</xdr:col>
      <xdr:colOff>165100</xdr:colOff>
      <xdr:row>78</xdr:row>
      <xdr:rowOff>88903</xdr:rowOff>
    </xdr:to>
    <xdr:sp macro="" textlink="">
      <xdr:nvSpPr>
        <xdr:cNvPr id="650" name="楕円 649"/>
        <xdr:cNvSpPr/>
      </xdr:nvSpPr>
      <xdr:spPr>
        <a:xfrm>
          <a:off x="14541500" y="133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80030</xdr:rowOff>
    </xdr:from>
    <xdr:ext cx="534377" cy="259045"/>
    <xdr:sp macro="" textlink="">
      <xdr:nvSpPr>
        <xdr:cNvPr id="651" name="テキスト ボックス 650"/>
        <xdr:cNvSpPr txBox="1"/>
      </xdr:nvSpPr>
      <xdr:spPr>
        <a:xfrm>
          <a:off x="14325111" y="134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15977</xdr:rowOff>
    </xdr:from>
    <xdr:to>
      <xdr:col>72</xdr:col>
      <xdr:colOff>38100</xdr:colOff>
      <xdr:row>78</xdr:row>
      <xdr:rowOff>117577</xdr:rowOff>
    </xdr:to>
    <xdr:sp macro="" textlink="">
      <xdr:nvSpPr>
        <xdr:cNvPr id="652" name="楕円 651"/>
        <xdr:cNvSpPr/>
      </xdr:nvSpPr>
      <xdr:spPr>
        <a:xfrm>
          <a:off x="13652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108704</xdr:rowOff>
    </xdr:from>
    <xdr:ext cx="534377" cy="259045"/>
    <xdr:sp macro="" textlink="">
      <xdr:nvSpPr>
        <xdr:cNvPr id="653" name="テキスト ボックス 652"/>
        <xdr:cNvSpPr txBox="1"/>
      </xdr:nvSpPr>
      <xdr:spPr>
        <a:xfrm>
          <a:off x="13436111" y="13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15193</xdr:rowOff>
    </xdr:from>
    <xdr:to>
      <xdr:col>67</xdr:col>
      <xdr:colOff>101600</xdr:colOff>
      <xdr:row>78</xdr:row>
      <xdr:rowOff>116793</xdr:rowOff>
    </xdr:to>
    <xdr:sp macro="" textlink="">
      <xdr:nvSpPr>
        <xdr:cNvPr id="654" name="楕円 653"/>
        <xdr:cNvSpPr/>
      </xdr:nvSpPr>
      <xdr:spPr>
        <a:xfrm>
          <a:off x="12763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107920</xdr:rowOff>
    </xdr:from>
    <xdr:ext cx="534377" cy="259045"/>
    <xdr:sp macro="" textlink="">
      <xdr:nvSpPr>
        <xdr:cNvPr id="655" name="テキスト ボックス 654"/>
        <xdr:cNvSpPr txBox="1"/>
      </xdr:nvSpPr>
      <xdr:spPr>
        <a:xfrm>
          <a:off x="12547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9" name="テキスト ボックス 66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1" name="テキスト ボックス 670"/>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3" name="テキスト ボックス 672"/>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9" name="直線コネクタ 678"/>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0"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1" name="直線コネクタ 680"/>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2"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3" name="直線コネクタ 682"/>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170053</xdr:rowOff>
    </xdr:from>
    <xdr:to>
      <xdr:col>85</xdr:col>
      <xdr:colOff>127000</xdr:colOff>
      <xdr:row>97</xdr:row>
      <xdr:rowOff>110871</xdr:rowOff>
    </xdr:to>
    <xdr:cxnSp macro="">
      <xdr:nvCxnSpPr>
        <xdr:cNvPr id="684" name="直線コネクタ 683"/>
        <xdr:cNvCxnSpPr/>
      </xdr:nvCxnSpPr>
      <xdr:spPr>
        <a:xfrm flipV="1">
          <a:off x="15481300" y="16629253"/>
          <a:ext cx="838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5"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6" name="フローチャート: 判断 685"/>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110871</xdr:rowOff>
    </xdr:from>
    <xdr:to>
      <xdr:col>81</xdr:col>
      <xdr:colOff>50800</xdr:colOff>
      <xdr:row>98</xdr:row>
      <xdr:rowOff>88137</xdr:rowOff>
    </xdr:to>
    <xdr:cxnSp macro="">
      <xdr:nvCxnSpPr>
        <xdr:cNvPr id="687" name="直線コネクタ 686"/>
        <xdr:cNvCxnSpPr/>
      </xdr:nvCxnSpPr>
      <xdr:spPr>
        <a:xfrm flipV="1">
          <a:off x="14592300" y="1674152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8" name="フローチャート: 判断 687"/>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89" name="テキスト ボックス 688"/>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88137</xdr:rowOff>
    </xdr:from>
    <xdr:to>
      <xdr:col>76</xdr:col>
      <xdr:colOff>114300</xdr:colOff>
      <xdr:row>99</xdr:row>
      <xdr:rowOff>17780</xdr:rowOff>
    </xdr:to>
    <xdr:cxnSp macro="">
      <xdr:nvCxnSpPr>
        <xdr:cNvPr id="690" name="直線コネクタ 689"/>
        <xdr:cNvCxnSpPr/>
      </xdr:nvCxnSpPr>
      <xdr:spPr>
        <a:xfrm flipV="1">
          <a:off x="13703300" y="16890237"/>
          <a:ext cx="889000" cy="10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1" name="フローチャート: 判断 690"/>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2" name="テキスト ボックス 691"/>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17780</xdr:rowOff>
    </xdr:from>
    <xdr:to>
      <xdr:col>71</xdr:col>
      <xdr:colOff>177800</xdr:colOff>
      <xdr:row>99</xdr:row>
      <xdr:rowOff>26036</xdr:rowOff>
    </xdr:to>
    <xdr:cxnSp macro="">
      <xdr:nvCxnSpPr>
        <xdr:cNvPr id="693" name="直線コネクタ 692"/>
        <xdr:cNvCxnSpPr/>
      </xdr:nvCxnSpPr>
      <xdr:spPr>
        <a:xfrm flipV="1">
          <a:off x="12814300" y="16991330"/>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4" name="フローチャート: 判断 693"/>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5" name="テキスト ボックス 694"/>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6" name="フローチャート: 判断 695"/>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7" name="テキスト ボックス 696"/>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119253</xdr:rowOff>
    </xdr:from>
    <xdr:to>
      <xdr:col>85</xdr:col>
      <xdr:colOff>177800</xdr:colOff>
      <xdr:row>97</xdr:row>
      <xdr:rowOff>49403</xdr:rowOff>
    </xdr:to>
    <xdr:sp macro="" textlink="">
      <xdr:nvSpPr>
        <xdr:cNvPr id="703" name="楕円 702"/>
        <xdr:cNvSpPr/>
      </xdr:nvSpPr>
      <xdr:spPr>
        <a:xfrm>
          <a:off x="162687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97680</xdr:rowOff>
    </xdr:from>
    <xdr:ext cx="469744" cy="259045"/>
    <xdr:sp macro="" textlink="">
      <xdr:nvSpPr>
        <xdr:cNvPr id="704" name="積立金該当値テキスト"/>
        <xdr:cNvSpPr txBox="1"/>
      </xdr:nvSpPr>
      <xdr:spPr>
        <a:xfrm>
          <a:off x="16370300" y="165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60071</xdr:rowOff>
    </xdr:from>
    <xdr:to>
      <xdr:col>81</xdr:col>
      <xdr:colOff>101600</xdr:colOff>
      <xdr:row>97</xdr:row>
      <xdr:rowOff>161671</xdr:rowOff>
    </xdr:to>
    <xdr:sp macro="" textlink="">
      <xdr:nvSpPr>
        <xdr:cNvPr id="705" name="楕円 704"/>
        <xdr:cNvSpPr/>
      </xdr:nvSpPr>
      <xdr:spPr>
        <a:xfrm>
          <a:off x="15430500" y="1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152798</xdr:rowOff>
    </xdr:from>
    <xdr:ext cx="469744" cy="259045"/>
    <xdr:sp macro="" textlink="">
      <xdr:nvSpPr>
        <xdr:cNvPr id="706" name="テキスト ボックス 705"/>
        <xdr:cNvSpPr txBox="1"/>
      </xdr:nvSpPr>
      <xdr:spPr>
        <a:xfrm>
          <a:off x="15246428"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37337</xdr:rowOff>
    </xdr:from>
    <xdr:to>
      <xdr:col>76</xdr:col>
      <xdr:colOff>165100</xdr:colOff>
      <xdr:row>98</xdr:row>
      <xdr:rowOff>138937</xdr:rowOff>
    </xdr:to>
    <xdr:sp macro="" textlink="">
      <xdr:nvSpPr>
        <xdr:cNvPr id="707" name="楕円 706"/>
        <xdr:cNvSpPr/>
      </xdr:nvSpPr>
      <xdr:spPr>
        <a:xfrm>
          <a:off x="14541500" y="16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130064</xdr:rowOff>
    </xdr:from>
    <xdr:ext cx="469744" cy="259045"/>
    <xdr:sp macro="" textlink="">
      <xdr:nvSpPr>
        <xdr:cNvPr id="708" name="テキスト ボックス 707"/>
        <xdr:cNvSpPr txBox="1"/>
      </xdr:nvSpPr>
      <xdr:spPr>
        <a:xfrm>
          <a:off x="14357428" y="169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138430</xdr:rowOff>
    </xdr:from>
    <xdr:to>
      <xdr:col>72</xdr:col>
      <xdr:colOff>38100</xdr:colOff>
      <xdr:row>99</xdr:row>
      <xdr:rowOff>68580</xdr:rowOff>
    </xdr:to>
    <xdr:sp macro="" textlink="">
      <xdr:nvSpPr>
        <xdr:cNvPr id="709" name="楕円 708"/>
        <xdr:cNvSpPr/>
      </xdr:nvSpPr>
      <xdr:spPr>
        <a:xfrm>
          <a:off x="13652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59707</xdr:rowOff>
    </xdr:from>
    <xdr:ext cx="378565" cy="259045"/>
    <xdr:sp macro="" textlink="">
      <xdr:nvSpPr>
        <xdr:cNvPr id="710" name="テキスト ボックス 709"/>
        <xdr:cNvSpPr txBox="1"/>
      </xdr:nvSpPr>
      <xdr:spPr>
        <a:xfrm>
          <a:off x="13514017" y="1703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146686</xdr:rowOff>
    </xdr:from>
    <xdr:to>
      <xdr:col>67</xdr:col>
      <xdr:colOff>101600</xdr:colOff>
      <xdr:row>99</xdr:row>
      <xdr:rowOff>76836</xdr:rowOff>
    </xdr:to>
    <xdr:sp macro="" textlink="">
      <xdr:nvSpPr>
        <xdr:cNvPr id="711" name="楕円 710"/>
        <xdr:cNvSpPr/>
      </xdr:nvSpPr>
      <xdr:spPr>
        <a:xfrm>
          <a:off x="12763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67963</xdr:rowOff>
    </xdr:from>
    <xdr:ext cx="378565" cy="259045"/>
    <xdr:sp macro="" textlink="">
      <xdr:nvSpPr>
        <xdr:cNvPr id="712" name="テキスト ボックス 711"/>
        <xdr:cNvSpPr txBox="1"/>
      </xdr:nvSpPr>
      <xdr:spPr>
        <a:xfrm>
          <a:off x="12625017" y="1704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8" name="直線コネクタ 737"/>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1"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2" name="直線コネクタ 741"/>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98878</xdr:rowOff>
    </xdr:to>
    <xdr:cxnSp macro="">
      <xdr:nvCxnSpPr>
        <xdr:cNvPr id="743" name="直線コネクタ 742"/>
        <xdr:cNvCxnSpPr/>
      </xdr:nvCxnSpPr>
      <xdr:spPr>
        <a:xfrm>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4"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5" name="フローチャート: 判断 744"/>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94633</xdr:rowOff>
    </xdr:from>
    <xdr:to>
      <xdr:col>111</xdr:col>
      <xdr:colOff>177800</xdr:colOff>
      <xdr:row>39</xdr:row>
      <xdr:rowOff>96593</xdr:rowOff>
    </xdr:to>
    <xdr:cxnSp macro="">
      <xdr:nvCxnSpPr>
        <xdr:cNvPr id="746" name="直線コネクタ 745"/>
        <xdr:cNvCxnSpPr/>
      </xdr:nvCxnSpPr>
      <xdr:spPr>
        <a:xfrm>
          <a:off x="20434300" y="678118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7" name="フローチャート: 判断 746"/>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8" name="テキスト ボックス 747"/>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94633</xdr:rowOff>
    </xdr:to>
    <xdr:cxnSp macro="">
      <xdr:nvCxnSpPr>
        <xdr:cNvPr id="749" name="直線コネクタ 748"/>
        <xdr:cNvCxnSpPr/>
      </xdr:nvCxnSpPr>
      <xdr:spPr>
        <a:xfrm>
          <a:off x="19545300" y="6781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0" name="フローチャート: 判断 749"/>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1" name="テキスト ボックス 750"/>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90061</xdr:rowOff>
    </xdr:from>
    <xdr:to>
      <xdr:col>102</xdr:col>
      <xdr:colOff>114300</xdr:colOff>
      <xdr:row>39</xdr:row>
      <xdr:rowOff>94633</xdr:rowOff>
    </xdr:to>
    <xdr:cxnSp macro="">
      <xdr:nvCxnSpPr>
        <xdr:cNvPr id="752" name="直線コネクタ 751"/>
        <xdr:cNvCxnSpPr/>
      </xdr:nvCxnSpPr>
      <xdr:spPr>
        <a:xfrm>
          <a:off x="18656300" y="67766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3" name="フローチャート: 判断 752"/>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4" name="テキスト ボックス 753"/>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5" name="フローチャート: 判断 754"/>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6" name="テキスト ボックス 755"/>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64" name="楕円 763"/>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138520</xdr:rowOff>
    </xdr:from>
    <xdr:ext cx="249299" cy="259045"/>
    <xdr:sp macro="" textlink="">
      <xdr:nvSpPr>
        <xdr:cNvPr id="765" name="テキスト ボックス 764"/>
        <xdr:cNvSpPr txBox="1"/>
      </xdr:nvSpPr>
      <xdr:spPr>
        <a:xfrm>
          <a:off x="21198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43833</xdr:rowOff>
    </xdr:from>
    <xdr:to>
      <xdr:col>107</xdr:col>
      <xdr:colOff>101600</xdr:colOff>
      <xdr:row>39</xdr:row>
      <xdr:rowOff>145433</xdr:rowOff>
    </xdr:to>
    <xdr:sp macro="" textlink="">
      <xdr:nvSpPr>
        <xdr:cNvPr id="766" name="楕円 765"/>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136560</xdr:rowOff>
    </xdr:from>
    <xdr:ext cx="313932" cy="259045"/>
    <xdr:sp macro="" textlink="">
      <xdr:nvSpPr>
        <xdr:cNvPr id="767" name="テキスト ボックス 766"/>
        <xdr:cNvSpPr txBox="1"/>
      </xdr:nvSpPr>
      <xdr:spPr>
        <a:xfrm>
          <a:off x="20277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68" name="楕円 767"/>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69" name="テキスト ボックス 768"/>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39261</xdr:rowOff>
    </xdr:from>
    <xdr:to>
      <xdr:col>98</xdr:col>
      <xdr:colOff>38100</xdr:colOff>
      <xdr:row>39</xdr:row>
      <xdr:rowOff>140861</xdr:rowOff>
    </xdr:to>
    <xdr:sp macro="" textlink="">
      <xdr:nvSpPr>
        <xdr:cNvPr id="770" name="楕円 769"/>
        <xdr:cNvSpPr/>
      </xdr:nvSpPr>
      <xdr:spPr>
        <a:xfrm>
          <a:off x="18605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131988</xdr:rowOff>
    </xdr:from>
    <xdr:ext cx="313932" cy="259045"/>
    <xdr:sp macro="" textlink="">
      <xdr:nvSpPr>
        <xdr:cNvPr id="771" name="テキスト ボックス 770"/>
        <xdr:cNvSpPr txBox="1"/>
      </xdr:nvSpPr>
      <xdr:spPr>
        <a:xfrm>
          <a:off x="18499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3" name="直線コネクタ 792"/>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4"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5" name="直線コネクタ 794"/>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6"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7" name="直線コネクタ 796"/>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103056</xdr:rowOff>
    </xdr:from>
    <xdr:to>
      <xdr:col>116</xdr:col>
      <xdr:colOff>63500</xdr:colOff>
      <xdr:row>56</xdr:row>
      <xdr:rowOff>153874</xdr:rowOff>
    </xdr:to>
    <xdr:cxnSp macro="">
      <xdr:nvCxnSpPr>
        <xdr:cNvPr id="798" name="直線コネクタ 797"/>
        <xdr:cNvCxnSpPr/>
      </xdr:nvCxnSpPr>
      <xdr:spPr>
        <a:xfrm>
          <a:off x="21323300" y="9704256"/>
          <a:ext cx="8382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9"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0" name="フローチャート: 判断 799"/>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103056</xdr:rowOff>
    </xdr:from>
    <xdr:to>
      <xdr:col>111</xdr:col>
      <xdr:colOff>177800</xdr:colOff>
      <xdr:row>56</xdr:row>
      <xdr:rowOff>122784</xdr:rowOff>
    </xdr:to>
    <xdr:cxnSp macro="">
      <xdr:nvCxnSpPr>
        <xdr:cNvPr id="801" name="直線コネクタ 800"/>
        <xdr:cNvCxnSpPr/>
      </xdr:nvCxnSpPr>
      <xdr:spPr>
        <a:xfrm flipV="1">
          <a:off x="20434300" y="970425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2" name="フローチャート: 判断 801"/>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3" name="テキスト ボックス 802"/>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115720</xdr:rowOff>
    </xdr:from>
    <xdr:to>
      <xdr:col>107</xdr:col>
      <xdr:colOff>50800</xdr:colOff>
      <xdr:row>56</xdr:row>
      <xdr:rowOff>122784</xdr:rowOff>
    </xdr:to>
    <xdr:cxnSp macro="">
      <xdr:nvCxnSpPr>
        <xdr:cNvPr id="804" name="直線コネクタ 803"/>
        <xdr:cNvCxnSpPr/>
      </xdr:nvCxnSpPr>
      <xdr:spPr>
        <a:xfrm>
          <a:off x="19545300" y="97169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5" name="フローチャート: 判断 804"/>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6" name="テキスト ボックス 805"/>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68766</xdr:rowOff>
    </xdr:from>
    <xdr:to>
      <xdr:col>102</xdr:col>
      <xdr:colOff>114300</xdr:colOff>
      <xdr:row>56</xdr:row>
      <xdr:rowOff>115720</xdr:rowOff>
    </xdr:to>
    <xdr:cxnSp macro="">
      <xdr:nvCxnSpPr>
        <xdr:cNvPr id="807" name="直線コネクタ 806"/>
        <xdr:cNvCxnSpPr/>
      </xdr:nvCxnSpPr>
      <xdr:spPr>
        <a:xfrm>
          <a:off x="18656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8" name="フローチャート: 判断 807"/>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9" name="テキスト ボックス 808"/>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0" name="フローチャート: 判断 809"/>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1" name="テキスト ボックス 810"/>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103074</xdr:rowOff>
    </xdr:from>
    <xdr:to>
      <xdr:col>116</xdr:col>
      <xdr:colOff>114300</xdr:colOff>
      <xdr:row>57</xdr:row>
      <xdr:rowOff>33224</xdr:rowOff>
    </xdr:to>
    <xdr:sp macro="" textlink="">
      <xdr:nvSpPr>
        <xdr:cNvPr id="817" name="楕円 816"/>
        <xdr:cNvSpPr/>
      </xdr:nvSpPr>
      <xdr:spPr>
        <a:xfrm>
          <a:off x="221107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81501</xdr:rowOff>
    </xdr:from>
    <xdr:ext cx="534377" cy="259045"/>
    <xdr:sp macro="" textlink="">
      <xdr:nvSpPr>
        <xdr:cNvPr id="818" name="貸付金該当値テキスト"/>
        <xdr:cNvSpPr txBox="1"/>
      </xdr:nvSpPr>
      <xdr:spPr>
        <a:xfrm>
          <a:off x="22212300" y="96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52256</xdr:rowOff>
    </xdr:from>
    <xdr:to>
      <xdr:col>112</xdr:col>
      <xdr:colOff>38100</xdr:colOff>
      <xdr:row>56</xdr:row>
      <xdr:rowOff>153856</xdr:rowOff>
    </xdr:to>
    <xdr:sp macro="" textlink="">
      <xdr:nvSpPr>
        <xdr:cNvPr id="819" name="楕円 818"/>
        <xdr:cNvSpPr/>
      </xdr:nvSpPr>
      <xdr:spPr>
        <a:xfrm>
          <a:off x="21272500" y="96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144983</xdr:rowOff>
    </xdr:from>
    <xdr:ext cx="534377" cy="259045"/>
    <xdr:sp macro="" textlink="">
      <xdr:nvSpPr>
        <xdr:cNvPr id="820" name="テキスト ボックス 819"/>
        <xdr:cNvSpPr txBox="1"/>
      </xdr:nvSpPr>
      <xdr:spPr>
        <a:xfrm>
          <a:off x="21056111" y="97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71984</xdr:rowOff>
    </xdr:from>
    <xdr:to>
      <xdr:col>107</xdr:col>
      <xdr:colOff>101600</xdr:colOff>
      <xdr:row>57</xdr:row>
      <xdr:rowOff>2134</xdr:rowOff>
    </xdr:to>
    <xdr:sp macro="" textlink="">
      <xdr:nvSpPr>
        <xdr:cNvPr id="821" name="楕円 820"/>
        <xdr:cNvSpPr/>
      </xdr:nvSpPr>
      <xdr:spPr>
        <a:xfrm>
          <a:off x="20383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164711</xdr:rowOff>
    </xdr:from>
    <xdr:ext cx="534377" cy="259045"/>
    <xdr:sp macro="" textlink="">
      <xdr:nvSpPr>
        <xdr:cNvPr id="822" name="テキスト ボックス 821"/>
        <xdr:cNvSpPr txBox="1"/>
      </xdr:nvSpPr>
      <xdr:spPr>
        <a:xfrm>
          <a:off x="20167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64920</xdr:rowOff>
    </xdr:from>
    <xdr:to>
      <xdr:col>102</xdr:col>
      <xdr:colOff>165100</xdr:colOff>
      <xdr:row>56</xdr:row>
      <xdr:rowOff>166520</xdr:rowOff>
    </xdr:to>
    <xdr:sp macro="" textlink="">
      <xdr:nvSpPr>
        <xdr:cNvPr id="823" name="楕円 822"/>
        <xdr:cNvSpPr/>
      </xdr:nvSpPr>
      <xdr:spPr>
        <a:xfrm>
          <a:off x="19494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157647</xdr:rowOff>
    </xdr:from>
    <xdr:ext cx="534377" cy="259045"/>
    <xdr:sp macro="" textlink="">
      <xdr:nvSpPr>
        <xdr:cNvPr id="824" name="テキスト ボックス 823"/>
        <xdr:cNvSpPr txBox="1"/>
      </xdr:nvSpPr>
      <xdr:spPr>
        <a:xfrm>
          <a:off x="19278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17966</xdr:rowOff>
    </xdr:from>
    <xdr:to>
      <xdr:col>98</xdr:col>
      <xdr:colOff>38100</xdr:colOff>
      <xdr:row>56</xdr:row>
      <xdr:rowOff>119566</xdr:rowOff>
    </xdr:to>
    <xdr:sp macro="" textlink="">
      <xdr:nvSpPr>
        <xdr:cNvPr id="825" name="楕円 824"/>
        <xdr:cNvSpPr/>
      </xdr:nvSpPr>
      <xdr:spPr>
        <a:xfrm>
          <a:off x="18605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110693</xdr:rowOff>
    </xdr:from>
    <xdr:ext cx="534377" cy="259045"/>
    <xdr:sp macro="" textlink="">
      <xdr:nvSpPr>
        <xdr:cNvPr id="826" name="テキスト ボックス 825"/>
        <xdr:cNvSpPr txBox="1"/>
      </xdr:nvSpPr>
      <xdr:spPr>
        <a:xfrm>
          <a:off x="18389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9" name="直線コネクタ 848"/>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0"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1" name="直線コネクタ 850"/>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2"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3" name="直線コネクタ 852"/>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42591</xdr:rowOff>
    </xdr:from>
    <xdr:to>
      <xdr:col>116</xdr:col>
      <xdr:colOff>63500</xdr:colOff>
      <xdr:row>76</xdr:row>
      <xdr:rowOff>55575</xdr:rowOff>
    </xdr:to>
    <xdr:cxnSp macro="">
      <xdr:nvCxnSpPr>
        <xdr:cNvPr id="854" name="直線コネクタ 853"/>
        <xdr:cNvCxnSpPr/>
      </xdr:nvCxnSpPr>
      <xdr:spPr>
        <a:xfrm>
          <a:off x="21323300" y="13072791"/>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5"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6" name="フローチャート: 判断 855"/>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42591</xdr:rowOff>
    </xdr:from>
    <xdr:to>
      <xdr:col>111</xdr:col>
      <xdr:colOff>177800</xdr:colOff>
      <xdr:row>76</xdr:row>
      <xdr:rowOff>64901</xdr:rowOff>
    </xdr:to>
    <xdr:cxnSp macro="">
      <xdr:nvCxnSpPr>
        <xdr:cNvPr id="857" name="直線コネクタ 856"/>
        <xdr:cNvCxnSpPr/>
      </xdr:nvCxnSpPr>
      <xdr:spPr>
        <a:xfrm flipV="1">
          <a:off x="20434300" y="1307279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8" name="フローチャート: 判断 857"/>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59" name="テキスト ボックス 858"/>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xdr:rowOff>
    </xdr:from>
    <xdr:to>
      <xdr:col>107</xdr:col>
      <xdr:colOff>50800</xdr:colOff>
      <xdr:row>76</xdr:row>
      <xdr:rowOff>64901</xdr:rowOff>
    </xdr:to>
    <xdr:cxnSp macro="">
      <xdr:nvCxnSpPr>
        <xdr:cNvPr id="860" name="直線コネクタ 859"/>
        <xdr:cNvCxnSpPr/>
      </xdr:nvCxnSpPr>
      <xdr:spPr>
        <a:xfrm>
          <a:off x="19545300" y="13031003"/>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1" name="フローチャート: 判断 860"/>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2" name="テキスト ボックス 861"/>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803</xdr:rowOff>
    </xdr:from>
    <xdr:to>
      <xdr:col>102</xdr:col>
      <xdr:colOff>114300</xdr:colOff>
      <xdr:row>76</xdr:row>
      <xdr:rowOff>142078</xdr:rowOff>
    </xdr:to>
    <xdr:cxnSp macro="">
      <xdr:nvCxnSpPr>
        <xdr:cNvPr id="863" name="直線コネクタ 862"/>
        <xdr:cNvCxnSpPr/>
      </xdr:nvCxnSpPr>
      <xdr:spPr>
        <a:xfrm flipV="1">
          <a:off x="18656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4" name="フローチャート: 判断 863"/>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5" name="テキスト ボックス 864"/>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6" name="フローチャート: 判断 865"/>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67" name="テキスト ボックス 866"/>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4775</xdr:rowOff>
    </xdr:from>
    <xdr:to>
      <xdr:col>116</xdr:col>
      <xdr:colOff>114300</xdr:colOff>
      <xdr:row>76</xdr:row>
      <xdr:rowOff>106375</xdr:rowOff>
    </xdr:to>
    <xdr:sp macro="" textlink="">
      <xdr:nvSpPr>
        <xdr:cNvPr id="873" name="楕円 872"/>
        <xdr:cNvSpPr/>
      </xdr:nvSpPr>
      <xdr:spPr>
        <a:xfrm>
          <a:off x="221107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154652</xdr:rowOff>
    </xdr:from>
    <xdr:ext cx="534377" cy="259045"/>
    <xdr:sp macro="" textlink="">
      <xdr:nvSpPr>
        <xdr:cNvPr id="874" name="繰出金該当値テキスト"/>
        <xdr:cNvSpPr txBox="1"/>
      </xdr:nvSpPr>
      <xdr:spPr>
        <a:xfrm>
          <a:off x="22212300" y="130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163241</xdr:rowOff>
    </xdr:from>
    <xdr:to>
      <xdr:col>112</xdr:col>
      <xdr:colOff>38100</xdr:colOff>
      <xdr:row>76</xdr:row>
      <xdr:rowOff>93391</xdr:rowOff>
    </xdr:to>
    <xdr:sp macro="" textlink="">
      <xdr:nvSpPr>
        <xdr:cNvPr id="875" name="楕円 874"/>
        <xdr:cNvSpPr/>
      </xdr:nvSpPr>
      <xdr:spPr>
        <a:xfrm>
          <a:off x="21272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84518</xdr:rowOff>
    </xdr:from>
    <xdr:ext cx="534377" cy="259045"/>
    <xdr:sp macro="" textlink="">
      <xdr:nvSpPr>
        <xdr:cNvPr id="876" name="テキスト ボックス 875"/>
        <xdr:cNvSpPr txBox="1"/>
      </xdr:nvSpPr>
      <xdr:spPr>
        <a:xfrm>
          <a:off x="21056111" y="131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14101</xdr:rowOff>
    </xdr:from>
    <xdr:to>
      <xdr:col>107</xdr:col>
      <xdr:colOff>101600</xdr:colOff>
      <xdr:row>76</xdr:row>
      <xdr:rowOff>115701</xdr:rowOff>
    </xdr:to>
    <xdr:sp macro="" textlink="">
      <xdr:nvSpPr>
        <xdr:cNvPr id="877" name="楕円 876"/>
        <xdr:cNvSpPr/>
      </xdr:nvSpPr>
      <xdr:spPr>
        <a:xfrm>
          <a:off x="20383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106828</xdr:rowOff>
    </xdr:from>
    <xdr:ext cx="534377" cy="259045"/>
    <xdr:sp macro="" textlink="">
      <xdr:nvSpPr>
        <xdr:cNvPr id="878" name="テキスト ボックス 877"/>
        <xdr:cNvSpPr txBox="1"/>
      </xdr:nvSpPr>
      <xdr:spPr>
        <a:xfrm>
          <a:off x="20167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121452</xdr:rowOff>
    </xdr:from>
    <xdr:to>
      <xdr:col>102</xdr:col>
      <xdr:colOff>165100</xdr:colOff>
      <xdr:row>76</xdr:row>
      <xdr:rowOff>51603</xdr:rowOff>
    </xdr:to>
    <xdr:sp macro="" textlink="">
      <xdr:nvSpPr>
        <xdr:cNvPr id="879" name="楕円 878"/>
        <xdr:cNvSpPr/>
      </xdr:nvSpPr>
      <xdr:spPr>
        <a:xfrm>
          <a:off x="19494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42730</xdr:rowOff>
    </xdr:from>
    <xdr:ext cx="534377" cy="259045"/>
    <xdr:sp macro="" textlink="">
      <xdr:nvSpPr>
        <xdr:cNvPr id="880" name="テキスト ボックス 879"/>
        <xdr:cNvSpPr txBox="1"/>
      </xdr:nvSpPr>
      <xdr:spPr>
        <a:xfrm>
          <a:off x="19278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91278</xdr:rowOff>
    </xdr:from>
    <xdr:to>
      <xdr:col>98</xdr:col>
      <xdr:colOff>38100</xdr:colOff>
      <xdr:row>77</xdr:row>
      <xdr:rowOff>21428</xdr:rowOff>
    </xdr:to>
    <xdr:sp macro="" textlink="">
      <xdr:nvSpPr>
        <xdr:cNvPr id="881" name="楕円 880"/>
        <xdr:cNvSpPr/>
      </xdr:nvSpPr>
      <xdr:spPr>
        <a:xfrm>
          <a:off x="18605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12555</xdr:rowOff>
    </xdr:from>
    <xdr:ext cx="534377" cy="259045"/>
    <xdr:sp macro="" textlink="">
      <xdr:nvSpPr>
        <xdr:cNvPr id="882" name="テキスト ボックス 881"/>
        <xdr:cNvSpPr txBox="1"/>
      </xdr:nvSpPr>
      <xdr:spPr>
        <a:xfrm>
          <a:off x="18389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400,965</a:t>
          </a:r>
          <a:r>
            <a:rPr kumimoji="1" lang="ja-JP" altLang="en-US" sz="1300" baseline="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baseline="0">
              <a:latin typeface="ＭＳ Ｐゴシック" panose="020B0600070205080204" pitchFamily="50" charset="-128"/>
              <a:ea typeface="ＭＳ Ｐゴシック" panose="020B0600070205080204" pitchFamily="50" charset="-128"/>
            </a:rPr>
            <a:t>96,010</a:t>
          </a:r>
          <a:r>
            <a:rPr kumimoji="1" lang="ja-JP" altLang="en-US" sz="1300" baseline="0">
              <a:latin typeface="ＭＳ Ｐゴシック" panose="020B0600070205080204" pitchFamily="50" charset="-128"/>
              <a:ea typeface="ＭＳ Ｐゴシック" panose="020B0600070205080204" pitchFamily="50" charset="-128"/>
            </a:rPr>
            <a:t>円で、前年度と比べると１．１％減となっている。平成２９年度に県費負担教職員の給与負担等の権限移譲等により総額としては増加しているが、近年、類似団体平均を下回り、低い水準を維持している。物件費は住民一人当たり</a:t>
          </a:r>
          <a:r>
            <a:rPr kumimoji="1" lang="en-US" altLang="ja-JP" sz="1300" baseline="0">
              <a:latin typeface="ＭＳ Ｐゴシック" panose="020B0600070205080204" pitchFamily="50" charset="-128"/>
              <a:ea typeface="ＭＳ Ｐゴシック" panose="020B0600070205080204" pitchFamily="50" charset="-128"/>
            </a:rPr>
            <a:t>50,040</a:t>
          </a:r>
          <a:r>
            <a:rPr kumimoji="1" lang="ja-JP" altLang="en-US" sz="1300" baseline="0">
              <a:latin typeface="ＭＳ Ｐゴシック" panose="020B0600070205080204" pitchFamily="50" charset="-128"/>
              <a:ea typeface="ＭＳ Ｐゴシック" panose="020B0600070205080204" pitchFamily="50" charset="-128"/>
            </a:rPr>
            <a:t>円で、前年度と比べると２．８％増となっており、類似団体と比較して、一人当たりコストが高い状況が続いている。これは、物件費に占める委託料や賃金の割合が高く、最低賃金が高い傾向にあるため、最低賃金が委託事業者や非常勤職員の賃金に反映されることによるものである。普通建設事業費は住民一人当たり</a:t>
          </a:r>
          <a:r>
            <a:rPr kumimoji="1" lang="en-US" altLang="ja-JP" sz="1300" baseline="0">
              <a:latin typeface="ＭＳ Ｐゴシック" panose="020B0600070205080204" pitchFamily="50" charset="-128"/>
              <a:ea typeface="ＭＳ Ｐゴシック" panose="020B0600070205080204" pitchFamily="50" charset="-128"/>
            </a:rPr>
            <a:t>31,697</a:t>
          </a:r>
          <a:r>
            <a:rPr kumimoji="1" lang="ja-JP" altLang="en-US" sz="1300" baseline="0">
              <a:latin typeface="ＭＳ Ｐゴシック" panose="020B0600070205080204" pitchFamily="50" charset="-128"/>
              <a:ea typeface="ＭＳ Ｐゴシック" panose="020B0600070205080204" pitchFamily="50" charset="-128"/>
            </a:rPr>
            <a:t>円で、前年度と比べると</a:t>
          </a:r>
          <a:r>
            <a:rPr kumimoji="1" lang="en-US" altLang="ja-JP" sz="1300" baseline="0">
              <a:latin typeface="ＭＳ Ｐゴシック" panose="020B0600070205080204" pitchFamily="50" charset="-128"/>
              <a:ea typeface="ＭＳ Ｐゴシック" panose="020B0600070205080204" pitchFamily="50" charset="-128"/>
            </a:rPr>
            <a:t>18.1</a:t>
          </a:r>
          <a:r>
            <a:rPr kumimoji="1" lang="ja-JP" altLang="en-US" sz="1300" baseline="0">
              <a:latin typeface="ＭＳ Ｐゴシック" panose="020B0600070205080204" pitchFamily="50" charset="-128"/>
              <a:ea typeface="ＭＳ Ｐゴシック" panose="020B0600070205080204" pitchFamily="50" charset="-128"/>
            </a:rPr>
            <a:t>％増となっており、</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連続で上昇している。これは、道路・橋りょうの長寿命化事業や清掃施設の設備改良事業が増加したこと等が主な要因である。近年、類似団体平均を下回る低い水準で推移しているが、持続可能な都市経営を行っていくために、引き続き、老朽化する公共施設の長寿命化事業や都市基盤整備等に係る経費の確保に努める。扶助費は住民一人当たり</a:t>
          </a:r>
          <a:r>
            <a:rPr kumimoji="1" lang="en-US" altLang="ja-JP" sz="1300" baseline="0">
              <a:latin typeface="ＭＳ Ｐゴシック" panose="020B0600070205080204" pitchFamily="50" charset="-128"/>
              <a:ea typeface="ＭＳ Ｐゴシック" panose="020B0600070205080204" pitchFamily="50" charset="-128"/>
            </a:rPr>
            <a:t>114,924</a:t>
          </a:r>
          <a:r>
            <a:rPr kumimoji="1" lang="ja-JP" altLang="en-US" sz="1300" baseline="0">
              <a:latin typeface="ＭＳ Ｐゴシック" panose="020B0600070205080204" pitchFamily="50" charset="-128"/>
              <a:ea typeface="ＭＳ Ｐゴシック" panose="020B0600070205080204" pitchFamily="50" charset="-128"/>
            </a:rPr>
            <a:t>円で、前年度と比べると３．１％増となっている。これは、保育所等への施設型給付費や障害児者介護給付費等が増加したこと等が主な要因である。扶助費などの義務的経費の増大は、柔軟な財政運営に影響を及ぼすため、引き続き、市単独事業の扶助費等の見直しなどに努める。全体的に、各費目の住民一人当たりの金額は類似団体平均を下回るものが多い。こうした中で、類似団体平均を上回る物件費、扶助費については、事務事業の見直し等の取組を進め、経費縮減に努め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718,367
703,572
328.91
297,261,601
288,040,103
8,163,779
170,358,582
269,916,692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134801</xdr:rowOff>
    </xdr:to>
    <xdr:cxnSp macro="">
      <xdr:nvCxnSpPr>
        <xdr:cNvPr id="63" name="直線コネクタ 62"/>
        <xdr:cNvCxnSpPr/>
      </xdr:nvCxnSpPr>
      <xdr:spPr>
        <a:xfrm flipV="1">
          <a:off x="3797300" y="59379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84183</xdr:rowOff>
    </xdr:from>
    <xdr:to>
      <xdr:col>19</xdr:col>
      <xdr:colOff>177800</xdr:colOff>
      <xdr:row>34</xdr:row>
      <xdr:rowOff>134801</xdr:rowOff>
    </xdr:to>
    <xdr:cxnSp macro="">
      <xdr:nvCxnSpPr>
        <xdr:cNvPr id="66" name="直線コネクタ 65"/>
        <xdr:cNvCxnSpPr/>
      </xdr:nvCxnSpPr>
      <xdr:spPr>
        <a:xfrm>
          <a:off x="2908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44994</xdr:rowOff>
    </xdr:from>
    <xdr:to>
      <xdr:col>15</xdr:col>
      <xdr:colOff>50800</xdr:colOff>
      <xdr:row>34</xdr:row>
      <xdr:rowOff>84183</xdr:rowOff>
    </xdr:to>
    <xdr:cxnSp macro="">
      <xdr:nvCxnSpPr>
        <xdr:cNvPr id="69" name="直線コネクタ 68"/>
        <xdr:cNvCxnSpPr/>
      </xdr:nvCxnSpPr>
      <xdr:spPr>
        <a:xfrm>
          <a:off x="2019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44994</xdr:rowOff>
    </xdr:from>
    <xdr:to>
      <xdr:col>10</xdr:col>
      <xdr:colOff>114300</xdr:colOff>
      <xdr:row>33</xdr:row>
      <xdr:rowOff>97246</xdr:rowOff>
    </xdr:to>
    <xdr:cxnSp macro="">
      <xdr:nvCxnSpPr>
        <xdr:cNvPr id="72" name="直線コネクタ 71"/>
        <xdr:cNvCxnSpPr/>
      </xdr:nvCxnSpPr>
      <xdr:spPr>
        <a:xfrm flipV="1">
          <a:off x="1130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84001</xdr:rowOff>
    </xdr:from>
    <xdr:to>
      <xdr:col>20</xdr:col>
      <xdr:colOff>38100</xdr:colOff>
      <xdr:row>35</xdr:row>
      <xdr:rowOff>14151</xdr:rowOff>
    </xdr:to>
    <xdr:sp macro="" textlink="">
      <xdr:nvSpPr>
        <xdr:cNvPr id="84" name="楕円 83"/>
        <xdr:cNvSpPr/>
      </xdr:nvSpPr>
      <xdr:spPr>
        <a:xfrm>
          <a:off x="3746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30678</xdr:rowOff>
    </xdr:from>
    <xdr:ext cx="469744" cy="259045"/>
    <xdr:sp macro="" textlink="">
      <xdr:nvSpPr>
        <xdr:cNvPr id="85" name="テキスト ボックス 84"/>
        <xdr:cNvSpPr txBox="1"/>
      </xdr:nvSpPr>
      <xdr:spPr>
        <a:xfrm>
          <a:off x="3562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33383</xdr:rowOff>
    </xdr:from>
    <xdr:to>
      <xdr:col>15</xdr:col>
      <xdr:colOff>101600</xdr:colOff>
      <xdr:row>34</xdr:row>
      <xdr:rowOff>134983</xdr:rowOff>
    </xdr:to>
    <xdr:sp macro="" textlink="">
      <xdr:nvSpPr>
        <xdr:cNvPr id="86" name="楕円 85"/>
        <xdr:cNvSpPr/>
      </xdr:nvSpPr>
      <xdr:spPr>
        <a:xfrm>
          <a:off x="2857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151510</xdr:rowOff>
    </xdr:from>
    <xdr:ext cx="469744" cy="259045"/>
    <xdr:sp macro="" textlink="">
      <xdr:nvSpPr>
        <xdr:cNvPr id="87" name="テキスト ボックス 86"/>
        <xdr:cNvSpPr txBox="1"/>
      </xdr:nvSpPr>
      <xdr:spPr>
        <a:xfrm>
          <a:off x="2673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165644</xdr:rowOff>
    </xdr:from>
    <xdr:to>
      <xdr:col>10</xdr:col>
      <xdr:colOff>165100</xdr:colOff>
      <xdr:row>33</xdr:row>
      <xdr:rowOff>95794</xdr:rowOff>
    </xdr:to>
    <xdr:sp macro="" textlink="">
      <xdr:nvSpPr>
        <xdr:cNvPr id="88" name="楕円 87"/>
        <xdr:cNvSpPr/>
      </xdr:nvSpPr>
      <xdr:spPr>
        <a:xfrm>
          <a:off x="1968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112321</xdr:rowOff>
    </xdr:from>
    <xdr:ext cx="469744" cy="259045"/>
    <xdr:sp macro="" textlink="">
      <xdr:nvSpPr>
        <xdr:cNvPr id="89" name="テキスト ボックス 88"/>
        <xdr:cNvSpPr txBox="1"/>
      </xdr:nvSpPr>
      <xdr:spPr>
        <a:xfrm>
          <a:off x="1784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46446</xdr:rowOff>
    </xdr:from>
    <xdr:to>
      <xdr:col>6</xdr:col>
      <xdr:colOff>38100</xdr:colOff>
      <xdr:row>33</xdr:row>
      <xdr:rowOff>148046</xdr:rowOff>
    </xdr:to>
    <xdr:sp macro="" textlink="">
      <xdr:nvSpPr>
        <xdr:cNvPr id="90" name="楕円 89"/>
        <xdr:cNvSpPr/>
      </xdr:nvSpPr>
      <xdr:spPr>
        <a:xfrm>
          <a:off x="1079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164573</xdr:rowOff>
    </xdr:from>
    <xdr:ext cx="469744" cy="259045"/>
    <xdr:sp macro="" textlink="">
      <xdr:nvSpPr>
        <xdr:cNvPr id="91" name="テキスト ボックス 90"/>
        <xdr:cNvSpPr txBox="1"/>
      </xdr:nvSpPr>
      <xdr:spPr>
        <a:xfrm>
          <a:off x="895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105913</xdr:rowOff>
    </xdr:from>
    <xdr:to>
      <xdr:col>24</xdr:col>
      <xdr:colOff>63500</xdr:colOff>
      <xdr:row>55</xdr:row>
      <xdr:rowOff>138694</xdr:rowOff>
    </xdr:to>
    <xdr:cxnSp macro="">
      <xdr:nvCxnSpPr>
        <xdr:cNvPr id="119" name="直線コネクタ 118"/>
        <xdr:cNvCxnSpPr/>
      </xdr:nvCxnSpPr>
      <xdr:spPr>
        <a:xfrm flipV="1">
          <a:off x="3797300" y="9535663"/>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138694</xdr:rowOff>
    </xdr:from>
    <xdr:to>
      <xdr:col>19</xdr:col>
      <xdr:colOff>177800</xdr:colOff>
      <xdr:row>56</xdr:row>
      <xdr:rowOff>113594</xdr:rowOff>
    </xdr:to>
    <xdr:cxnSp macro="">
      <xdr:nvCxnSpPr>
        <xdr:cNvPr id="122" name="直線コネクタ 121"/>
        <xdr:cNvCxnSpPr/>
      </xdr:nvCxnSpPr>
      <xdr:spPr>
        <a:xfrm flipV="1">
          <a:off x="2908300" y="9568444"/>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28235</xdr:rowOff>
    </xdr:from>
    <xdr:to>
      <xdr:col>15</xdr:col>
      <xdr:colOff>50800</xdr:colOff>
      <xdr:row>56</xdr:row>
      <xdr:rowOff>113594</xdr:rowOff>
    </xdr:to>
    <xdr:cxnSp macro="">
      <xdr:nvCxnSpPr>
        <xdr:cNvPr id="125" name="直線コネクタ 124"/>
        <xdr:cNvCxnSpPr/>
      </xdr:nvCxnSpPr>
      <xdr:spPr>
        <a:xfrm>
          <a:off x="2019300" y="962943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28235</xdr:rowOff>
    </xdr:from>
    <xdr:to>
      <xdr:col>10</xdr:col>
      <xdr:colOff>114300</xdr:colOff>
      <xdr:row>56</xdr:row>
      <xdr:rowOff>44283</xdr:rowOff>
    </xdr:to>
    <xdr:cxnSp macro="">
      <xdr:nvCxnSpPr>
        <xdr:cNvPr id="128" name="直線コネクタ 127"/>
        <xdr:cNvCxnSpPr/>
      </xdr:nvCxnSpPr>
      <xdr:spPr>
        <a:xfrm flipV="1">
          <a:off x="1130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55113</xdr:rowOff>
    </xdr:from>
    <xdr:to>
      <xdr:col>24</xdr:col>
      <xdr:colOff>114300</xdr:colOff>
      <xdr:row>55</xdr:row>
      <xdr:rowOff>156713</xdr:rowOff>
    </xdr:to>
    <xdr:sp macro="" textlink="">
      <xdr:nvSpPr>
        <xdr:cNvPr id="138" name="楕円 137"/>
        <xdr:cNvSpPr/>
      </xdr:nvSpPr>
      <xdr:spPr>
        <a:xfrm>
          <a:off x="4584700" y="94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33540</xdr:rowOff>
    </xdr:from>
    <xdr:ext cx="534377" cy="259045"/>
    <xdr:sp macro="" textlink="">
      <xdr:nvSpPr>
        <xdr:cNvPr id="139" name="総務費該当値テキスト"/>
        <xdr:cNvSpPr txBox="1"/>
      </xdr:nvSpPr>
      <xdr:spPr>
        <a:xfrm>
          <a:off x="4686300" y="94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87894</xdr:rowOff>
    </xdr:from>
    <xdr:to>
      <xdr:col>20</xdr:col>
      <xdr:colOff>38100</xdr:colOff>
      <xdr:row>56</xdr:row>
      <xdr:rowOff>18044</xdr:rowOff>
    </xdr:to>
    <xdr:sp macro="" textlink="">
      <xdr:nvSpPr>
        <xdr:cNvPr id="140" name="楕円 139"/>
        <xdr:cNvSpPr/>
      </xdr:nvSpPr>
      <xdr:spPr>
        <a:xfrm>
          <a:off x="3746500" y="95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34571</xdr:rowOff>
    </xdr:from>
    <xdr:ext cx="534377" cy="259045"/>
    <xdr:sp macro="" textlink="">
      <xdr:nvSpPr>
        <xdr:cNvPr id="141" name="テキスト ボックス 140"/>
        <xdr:cNvSpPr txBox="1"/>
      </xdr:nvSpPr>
      <xdr:spPr>
        <a:xfrm>
          <a:off x="3530111" y="92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62794</xdr:rowOff>
    </xdr:from>
    <xdr:to>
      <xdr:col>15</xdr:col>
      <xdr:colOff>101600</xdr:colOff>
      <xdr:row>56</xdr:row>
      <xdr:rowOff>164394</xdr:rowOff>
    </xdr:to>
    <xdr:sp macro="" textlink="">
      <xdr:nvSpPr>
        <xdr:cNvPr id="142" name="楕円 141"/>
        <xdr:cNvSpPr/>
      </xdr:nvSpPr>
      <xdr:spPr>
        <a:xfrm>
          <a:off x="2857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155521</xdr:rowOff>
    </xdr:from>
    <xdr:ext cx="534377" cy="259045"/>
    <xdr:sp macro="" textlink="">
      <xdr:nvSpPr>
        <xdr:cNvPr id="143" name="テキスト ボックス 142"/>
        <xdr:cNvSpPr txBox="1"/>
      </xdr:nvSpPr>
      <xdr:spPr>
        <a:xfrm>
          <a:off x="2641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148885</xdr:rowOff>
    </xdr:from>
    <xdr:to>
      <xdr:col>10</xdr:col>
      <xdr:colOff>165100</xdr:colOff>
      <xdr:row>56</xdr:row>
      <xdr:rowOff>79035</xdr:rowOff>
    </xdr:to>
    <xdr:sp macro="" textlink="">
      <xdr:nvSpPr>
        <xdr:cNvPr id="144" name="楕円 143"/>
        <xdr:cNvSpPr/>
      </xdr:nvSpPr>
      <xdr:spPr>
        <a:xfrm>
          <a:off x="1968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70162</xdr:rowOff>
    </xdr:from>
    <xdr:ext cx="534377" cy="259045"/>
    <xdr:sp macro="" textlink="">
      <xdr:nvSpPr>
        <xdr:cNvPr id="145" name="テキスト ボックス 144"/>
        <xdr:cNvSpPr txBox="1"/>
      </xdr:nvSpPr>
      <xdr:spPr>
        <a:xfrm>
          <a:off x="1752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164933</xdr:rowOff>
    </xdr:from>
    <xdr:to>
      <xdr:col>6</xdr:col>
      <xdr:colOff>38100</xdr:colOff>
      <xdr:row>56</xdr:row>
      <xdr:rowOff>95083</xdr:rowOff>
    </xdr:to>
    <xdr:sp macro="" textlink="">
      <xdr:nvSpPr>
        <xdr:cNvPr id="146" name="楕円 145"/>
        <xdr:cNvSpPr/>
      </xdr:nvSpPr>
      <xdr:spPr>
        <a:xfrm>
          <a:off x="1079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86210</xdr:rowOff>
    </xdr:from>
    <xdr:ext cx="534377" cy="259045"/>
    <xdr:sp macro="" textlink="">
      <xdr:nvSpPr>
        <xdr:cNvPr id="147" name="テキスト ボックス 146"/>
        <xdr:cNvSpPr txBox="1"/>
      </xdr:nvSpPr>
      <xdr:spPr>
        <a:xfrm>
          <a:off x="863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145959</xdr:rowOff>
    </xdr:from>
    <xdr:to>
      <xdr:col>24</xdr:col>
      <xdr:colOff>63500</xdr:colOff>
      <xdr:row>76</xdr:row>
      <xdr:rowOff>148920</xdr:rowOff>
    </xdr:to>
    <xdr:cxnSp macro="">
      <xdr:nvCxnSpPr>
        <xdr:cNvPr id="179" name="直線コネクタ 178"/>
        <xdr:cNvCxnSpPr/>
      </xdr:nvCxnSpPr>
      <xdr:spPr>
        <a:xfrm flipV="1">
          <a:off x="3797300" y="13176159"/>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148920</xdr:rowOff>
    </xdr:from>
    <xdr:to>
      <xdr:col>19</xdr:col>
      <xdr:colOff>177800</xdr:colOff>
      <xdr:row>77</xdr:row>
      <xdr:rowOff>6927</xdr:rowOff>
    </xdr:to>
    <xdr:cxnSp macro="">
      <xdr:nvCxnSpPr>
        <xdr:cNvPr id="182" name="直線コネクタ 181"/>
        <xdr:cNvCxnSpPr/>
      </xdr:nvCxnSpPr>
      <xdr:spPr>
        <a:xfrm flipV="1">
          <a:off x="2908300" y="13179120"/>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6927</xdr:rowOff>
    </xdr:from>
    <xdr:to>
      <xdr:col>15</xdr:col>
      <xdr:colOff>50800</xdr:colOff>
      <xdr:row>77</xdr:row>
      <xdr:rowOff>54225</xdr:rowOff>
    </xdr:to>
    <xdr:cxnSp macro="">
      <xdr:nvCxnSpPr>
        <xdr:cNvPr id="185" name="直線コネクタ 184"/>
        <xdr:cNvCxnSpPr/>
      </xdr:nvCxnSpPr>
      <xdr:spPr>
        <a:xfrm flipV="1">
          <a:off x="2019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54225</xdr:rowOff>
    </xdr:from>
    <xdr:to>
      <xdr:col>10</xdr:col>
      <xdr:colOff>114300</xdr:colOff>
      <xdr:row>77</xdr:row>
      <xdr:rowOff>119332</xdr:rowOff>
    </xdr:to>
    <xdr:cxnSp macro="">
      <xdr:nvCxnSpPr>
        <xdr:cNvPr id="188" name="直線コネクタ 187"/>
        <xdr:cNvCxnSpPr/>
      </xdr:nvCxnSpPr>
      <xdr:spPr>
        <a:xfrm flipV="1">
          <a:off x="1130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95159</xdr:rowOff>
    </xdr:from>
    <xdr:to>
      <xdr:col>24</xdr:col>
      <xdr:colOff>114300</xdr:colOff>
      <xdr:row>77</xdr:row>
      <xdr:rowOff>25309</xdr:rowOff>
    </xdr:to>
    <xdr:sp macro="" textlink="">
      <xdr:nvSpPr>
        <xdr:cNvPr id="198" name="楕円 197"/>
        <xdr:cNvSpPr/>
      </xdr:nvSpPr>
      <xdr:spPr>
        <a:xfrm>
          <a:off x="45847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73586</xdr:rowOff>
    </xdr:from>
    <xdr:ext cx="599010" cy="259045"/>
    <xdr:sp macro="" textlink="">
      <xdr:nvSpPr>
        <xdr:cNvPr id="199" name="民生費該当値テキスト"/>
        <xdr:cNvSpPr txBox="1"/>
      </xdr:nvSpPr>
      <xdr:spPr>
        <a:xfrm>
          <a:off x="4686300" y="131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98120</xdr:rowOff>
    </xdr:from>
    <xdr:to>
      <xdr:col>20</xdr:col>
      <xdr:colOff>38100</xdr:colOff>
      <xdr:row>77</xdr:row>
      <xdr:rowOff>28270</xdr:rowOff>
    </xdr:to>
    <xdr:sp macro="" textlink="">
      <xdr:nvSpPr>
        <xdr:cNvPr id="200" name="楕円 199"/>
        <xdr:cNvSpPr/>
      </xdr:nvSpPr>
      <xdr:spPr>
        <a:xfrm>
          <a:off x="3746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19397</xdr:rowOff>
    </xdr:from>
    <xdr:ext cx="599010" cy="259045"/>
    <xdr:sp macro="" textlink="">
      <xdr:nvSpPr>
        <xdr:cNvPr id="201" name="テキスト ボックス 200"/>
        <xdr:cNvSpPr txBox="1"/>
      </xdr:nvSpPr>
      <xdr:spPr>
        <a:xfrm>
          <a:off x="3497795"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127577</xdr:rowOff>
    </xdr:from>
    <xdr:to>
      <xdr:col>15</xdr:col>
      <xdr:colOff>101600</xdr:colOff>
      <xdr:row>77</xdr:row>
      <xdr:rowOff>57727</xdr:rowOff>
    </xdr:to>
    <xdr:sp macro="" textlink="">
      <xdr:nvSpPr>
        <xdr:cNvPr id="202" name="楕円 201"/>
        <xdr:cNvSpPr/>
      </xdr:nvSpPr>
      <xdr:spPr>
        <a:xfrm>
          <a:off x="2857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48854</xdr:rowOff>
    </xdr:from>
    <xdr:ext cx="599010" cy="259045"/>
    <xdr:sp macro="" textlink="">
      <xdr:nvSpPr>
        <xdr:cNvPr id="203" name="テキスト ボックス 202"/>
        <xdr:cNvSpPr txBox="1"/>
      </xdr:nvSpPr>
      <xdr:spPr>
        <a:xfrm>
          <a:off x="2608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3425</xdr:rowOff>
    </xdr:from>
    <xdr:to>
      <xdr:col>10</xdr:col>
      <xdr:colOff>165100</xdr:colOff>
      <xdr:row>77</xdr:row>
      <xdr:rowOff>105025</xdr:rowOff>
    </xdr:to>
    <xdr:sp macro="" textlink="">
      <xdr:nvSpPr>
        <xdr:cNvPr id="204" name="楕円 203"/>
        <xdr:cNvSpPr/>
      </xdr:nvSpPr>
      <xdr:spPr>
        <a:xfrm>
          <a:off x="1968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96152</xdr:rowOff>
    </xdr:from>
    <xdr:ext cx="599010" cy="259045"/>
    <xdr:sp macro="" textlink="">
      <xdr:nvSpPr>
        <xdr:cNvPr id="205" name="テキスト ボックス 204"/>
        <xdr:cNvSpPr txBox="1"/>
      </xdr:nvSpPr>
      <xdr:spPr>
        <a:xfrm>
          <a:off x="1719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68532</xdr:rowOff>
    </xdr:from>
    <xdr:to>
      <xdr:col>6</xdr:col>
      <xdr:colOff>38100</xdr:colOff>
      <xdr:row>77</xdr:row>
      <xdr:rowOff>170132</xdr:rowOff>
    </xdr:to>
    <xdr:sp macro="" textlink="">
      <xdr:nvSpPr>
        <xdr:cNvPr id="206" name="楕円 205"/>
        <xdr:cNvSpPr/>
      </xdr:nvSpPr>
      <xdr:spPr>
        <a:xfrm>
          <a:off x="1079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161259</xdr:rowOff>
    </xdr:from>
    <xdr:ext cx="599010" cy="259045"/>
    <xdr:sp macro="" textlink="">
      <xdr:nvSpPr>
        <xdr:cNvPr id="207" name="テキスト ボックス 206"/>
        <xdr:cNvSpPr txBox="1"/>
      </xdr:nvSpPr>
      <xdr:spPr>
        <a:xfrm>
          <a:off x="830795"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105105</xdr:rowOff>
    </xdr:from>
    <xdr:to>
      <xdr:col>24</xdr:col>
      <xdr:colOff>63500</xdr:colOff>
      <xdr:row>97</xdr:row>
      <xdr:rowOff>40069</xdr:rowOff>
    </xdr:to>
    <xdr:cxnSp macro="">
      <xdr:nvCxnSpPr>
        <xdr:cNvPr id="237" name="直線コネクタ 236"/>
        <xdr:cNvCxnSpPr/>
      </xdr:nvCxnSpPr>
      <xdr:spPr>
        <a:xfrm flipV="1">
          <a:off x="3797300" y="16564305"/>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8"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26200</xdr:rowOff>
    </xdr:from>
    <xdr:to>
      <xdr:col>19</xdr:col>
      <xdr:colOff>177800</xdr:colOff>
      <xdr:row>97</xdr:row>
      <xdr:rowOff>40069</xdr:rowOff>
    </xdr:to>
    <xdr:cxnSp macro="">
      <xdr:nvCxnSpPr>
        <xdr:cNvPr id="240" name="直線コネクタ 239"/>
        <xdr:cNvCxnSpPr/>
      </xdr:nvCxnSpPr>
      <xdr:spPr>
        <a:xfrm>
          <a:off x="2908300" y="16656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26200</xdr:rowOff>
    </xdr:from>
    <xdr:to>
      <xdr:col>15</xdr:col>
      <xdr:colOff>50800</xdr:colOff>
      <xdr:row>97</xdr:row>
      <xdr:rowOff>30505</xdr:rowOff>
    </xdr:to>
    <xdr:cxnSp macro="">
      <xdr:nvCxnSpPr>
        <xdr:cNvPr id="243" name="直線コネクタ 242"/>
        <xdr:cNvCxnSpPr/>
      </xdr:nvCxnSpPr>
      <xdr:spPr>
        <a:xfrm flipV="1">
          <a:off x="2019300" y="166568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171208</xdr:rowOff>
    </xdr:from>
    <xdr:to>
      <xdr:col>10</xdr:col>
      <xdr:colOff>114300</xdr:colOff>
      <xdr:row>97</xdr:row>
      <xdr:rowOff>30505</xdr:rowOff>
    </xdr:to>
    <xdr:cxnSp macro="">
      <xdr:nvCxnSpPr>
        <xdr:cNvPr id="246" name="直線コネクタ 245"/>
        <xdr:cNvCxnSpPr/>
      </xdr:nvCxnSpPr>
      <xdr:spPr>
        <a:xfrm>
          <a:off x="1130300" y="16630408"/>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50" name="テキスト ボックス 249"/>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54305</xdr:rowOff>
    </xdr:from>
    <xdr:to>
      <xdr:col>24</xdr:col>
      <xdr:colOff>114300</xdr:colOff>
      <xdr:row>96</xdr:row>
      <xdr:rowOff>155905</xdr:rowOff>
    </xdr:to>
    <xdr:sp macro="" textlink="">
      <xdr:nvSpPr>
        <xdr:cNvPr id="256" name="楕円 255"/>
        <xdr:cNvSpPr/>
      </xdr:nvSpPr>
      <xdr:spPr>
        <a:xfrm>
          <a:off x="4584700" y="165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32732</xdr:rowOff>
    </xdr:from>
    <xdr:ext cx="534377" cy="259045"/>
    <xdr:sp macro="" textlink="">
      <xdr:nvSpPr>
        <xdr:cNvPr id="257" name="衛生費該当値テキスト"/>
        <xdr:cNvSpPr txBox="1"/>
      </xdr:nvSpPr>
      <xdr:spPr>
        <a:xfrm>
          <a:off x="4686300" y="164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160719</xdr:rowOff>
    </xdr:from>
    <xdr:to>
      <xdr:col>20</xdr:col>
      <xdr:colOff>38100</xdr:colOff>
      <xdr:row>97</xdr:row>
      <xdr:rowOff>90869</xdr:rowOff>
    </xdr:to>
    <xdr:sp macro="" textlink="">
      <xdr:nvSpPr>
        <xdr:cNvPr id="258" name="楕円 257"/>
        <xdr:cNvSpPr/>
      </xdr:nvSpPr>
      <xdr:spPr>
        <a:xfrm>
          <a:off x="3746500" y="166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81996</xdr:rowOff>
    </xdr:from>
    <xdr:ext cx="534377" cy="259045"/>
    <xdr:sp macro="" textlink="">
      <xdr:nvSpPr>
        <xdr:cNvPr id="259" name="テキスト ボックス 258"/>
        <xdr:cNvSpPr txBox="1"/>
      </xdr:nvSpPr>
      <xdr:spPr>
        <a:xfrm>
          <a:off x="3530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146850</xdr:rowOff>
    </xdr:from>
    <xdr:to>
      <xdr:col>15</xdr:col>
      <xdr:colOff>101600</xdr:colOff>
      <xdr:row>97</xdr:row>
      <xdr:rowOff>77000</xdr:rowOff>
    </xdr:to>
    <xdr:sp macro="" textlink="">
      <xdr:nvSpPr>
        <xdr:cNvPr id="260" name="楕円 259"/>
        <xdr:cNvSpPr/>
      </xdr:nvSpPr>
      <xdr:spPr>
        <a:xfrm>
          <a:off x="2857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68127</xdr:rowOff>
    </xdr:from>
    <xdr:ext cx="534377" cy="259045"/>
    <xdr:sp macro="" textlink="">
      <xdr:nvSpPr>
        <xdr:cNvPr id="261" name="テキスト ボックス 260"/>
        <xdr:cNvSpPr txBox="1"/>
      </xdr:nvSpPr>
      <xdr:spPr>
        <a:xfrm>
          <a:off x="2641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151155</xdr:rowOff>
    </xdr:from>
    <xdr:to>
      <xdr:col>10</xdr:col>
      <xdr:colOff>165100</xdr:colOff>
      <xdr:row>97</xdr:row>
      <xdr:rowOff>81305</xdr:rowOff>
    </xdr:to>
    <xdr:sp macro="" textlink="">
      <xdr:nvSpPr>
        <xdr:cNvPr id="262" name="楕円 261"/>
        <xdr:cNvSpPr/>
      </xdr:nvSpPr>
      <xdr:spPr>
        <a:xfrm>
          <a:off x="1968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72432</xdr:rowOff>
    </xdr:from>
    <xdr:ext cx="534377" cy="259045"/>
    <xdr:sp macro="" textlink="">
      <xdr:nvSpPr>
        <xdr:cNvPr id="263" name="テキスト ボックス 262"/>
        <xdr:cNvSpPr txBox="1"/>
      </xdr:nvSpPr>
      <xdr:spPr>
        <a:xfrm>
          <a:off x="1752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120408</xdr:rowOff>
    </xdr:from>
    <xdr:to>
      <xdr:col>6</xdr:col>
      <xdr:colOff>38100</xdr:colOff>
      <xdr:row>97</xdr:row>
      <xdr:rowOff>50558</xdr:rowOff>
    </xdr:to>
    <xdr:sp macro="" textlink="">
      <xdr:nvSpPr>
        <xdr:cNvPr id="264" name="楕円 263"/>
        <xdr:cNvSpPr/>
      </xdr:nvSpPr>
      <xdr:spPr>
        <a:xfrm>
          <a:off x="1079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41685</xdr:rowOff>
    </xdr:from>
    <xdr:ext cx="534377" cy="259045"/>
    <xdr:sp macro="" textlink="">
      <xdr:nvSpPr>
        <xdr:cNvPr id="265" name="テキスト ボックス 264"/>
        <xdr:cNvSpPr txBox="1"/>
      </xdr:nvSpPr>
      <xdr:spPr>
        <a:xfrm>
          <a:off x="863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254</xdr:rowOff>
    </xdr:from>
    <xdr:to>
      <xdr:col>55</xdr:col>
      <xdr:colOff>0</xdr:colOff>
      <xdr:row>35</xdr:row>
      <xdr:rowOff>31496</xdr:rowOff>
    </xdr:to>
    <xdr:cxnSp macro="">
      <xdr:nvCxnSpPr>
        <xdr:cNvPr id="294" name="直線コネクタ 293"/>
        <xdr:cNvCxnSpPr/>
      </xdr:nvCxnSpPr>
      <xdr:spPr>
        <a:xfrm>
          <a:off x="9639300" y="600100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148844</xdr:rowOff>
    </xdr:from>
    <xdr:to>
      <xdr:col>50</xdr:col>
      <xdr:colOff>114300</xdr:colOff>
      <xdr:row>35</xdr:row>
      <xdr:rowOff>254</xdr:rowOff>
    </xdr:to>
    <xdr:cxnSp macro="">
      <xdr:nvCxnSpPr>
        <xdr:cNvPr id="297" name="直線コネクタ 296"/>
        <xdr:cNvCxnSpPr/>
      </xdr:nvCxnSpPr>
      <xdr:spPr>
        <a:xfrm>
          <a:off x="8750300" y="5978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116840</xdr:rowOff>
    </xdr:from>
    <xdr:to>
      <xdr:col>45</xdr:col>
      <xdr:colOff>177800</xdr:colOff>
      <xdr:row>34</xdr:row>
      <xdr:rowOff>148844</xdr:rowOff>
    </xdr:to>
    <xdr:cxnSp macro="">
      <xdr:nvCxnSpPr>
        <xdr:cNvPr id="300" name="直線コネクタ 299"/>
        <xdr:cNvCxnSpPr/>
      </xdr:nvCxnSpPr>
      <xdr:spPr>
        <a:xfrm>
          <a:off x="7861300" y="5946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98552</xdr:rowOff>
    </xdr:from>
    <xdr:to>
      <xdr:col>41</xdr:col>
      <xdr:colOff>50800</xdr:colOff>
      <xdr:row>34</xdr:row>
      <xdr:rowOff>116840</xdr:rowOff>
    </xdr:to>
    <xdr:cxnSp macro="">
      <xdr:nvCxnSpPr>
        <xdr:cNvPr id="303" name="直線コネクタ 302"/>
        <xdr:cNvCxnSpPr/>
      </xdr:nvCxnSpPr>
      <xdr:spPr>
        <a:xfrm>
          <a:off x="6972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152146</xdr:rowOff>
    </xdr:from>
    <xdr:to>
      <xdr:col>55</xdr:col>
      <xdr:colOff>50800</xdr:colOff>
      <xdr:row>35</xdr:row>
      <xdr:rowOff>82296</xdr:rowOff>
    </xdr:to>
    <xdr:sp macro="" textlink="">
      <xdr:nvSpPr>
        <xdr:cNvPr id="313" name="楕円 312"/>
        <xdr:cNvSpPr/>
      </xdr:nvSpPr>
      <xdr:spPr>
        <a:xfrm>
          <a:off x="104267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3573</xdr:rowOff>
    </xdr:from>
    <xdr:ext cx="378565" cy="259045"/>
    <xdr:sp macro="" textlink="">
      <xdr:nvSpPr>
        <xdr:cNvPr id="314" name="労働費該当値テキスト"/>
        <xdr:cNvSpPr txBox="1"/>
      </xdr:nvSpPr>
      <xdr:spPr>
        <a:xfrm>
          <a:off x="10528300" y="583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120904</xdr:rowOff>
    </xdr:from>
    <xdr:to>
      <xdr:col>50</xdr:col>
      <xdr:colOff>165100</xdr:colOff>
      <xdr:row>35</xdr:row>
      <xdr:rowOff>51054</xdr:rowOff>
    </xdr:to>
    <xdr:sp macro="" textlink="">
      <xdr:nvSpPr>
        <xdr:cNvPr id="315" name="楕円 314"/>
        <xdr:cNvSpPr/>
      </xdr:nvSpPr>
      <xdr:spPr>
        <a:xfrm>
          <a:off x="9588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67581</xdr:rowOff>
    </xdr:from>
    <xdr:ext cx="378565" cy="259045"/>
    <xdr:sp macro="" textlink="">
      <xdr:nvSpPr>
        <xdr:cNvPr id="316" name="テキスト ボックス 315"/>
        <xdr:cNvSpPr txBox="1"/>
      </xdr:nvSpPr>
      <xdr:spPr>
        <a:xfrm>
          <a:off x="9450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98044</xdr:rowOff>
    </xdr:from>
    <xdr:to>
      <xdr:col>46</xdr:col>
      <xdr:colOff>38100</xdr:colOff>
      <xdr:row>35</xdr:row>
      <xdr:rowOff>28194</xdr:rowOff>
    </xdr:to>
    <xdr:sp macro="" textlink="">
      <xdr:nvSpPr>
        <xdr:cNvPr id="317" name="楕円 316"/>
        <xdr:cNvSpPr/>
      </xdr:nvSpPr>
      <xdr:spPr>
        <a:xfrm>
          <a:off x="8699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44721</xdr:rowOff>
    </xdr:from>
    <xdr:ext cx="378565" cy="259045"/>
    <xdr:sp macro="" textlink="">
      <xdr:nvSpPr>
        <xdr:cNvPr id="318" name="テキスト ボックス 317"/>
        <xdr:cNvSpPr txBox="1"/>
      </xdr:nvSpPr>
      <xdr:spPr>
        <a:xfrm>
          <a:off x="8561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66040</xdr:rowOff>
    </xdr:from>
    <xdr:to>
      <xdr:col>41</xdr:col>
      <xdr:colOff>101600</xdr:colOff>
      <xdr:row>34</xdr:row>
      <xdr:rowOff>167640</xdr:rowOff>
    </xdr:to>
    <xdr:sp macro="" textlink="">
      <xdr:nvSpPr>
        <xdr:cNvPr id="319" name="楕円 318"/>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12717</xdr:rowOff>
    </xdr:from>
    <xdr:ext cx="469744" cy="259045"/>
    <xdr:sp macro="" textlink="">
      <xdr:nvSpPr>
        <xdr:cNvPr id="320" name="テキスト ボックス 319"/>
        <xdr:cNvSpPr txBox="1"/>
      </xdr:nvSpPr>
      <xdr:spPr>
        <a:xfrm>
          <a:off x="7626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47752</xdr:rowOff>
    </xdr:from>
    <xdr:to>
      <xdr:col>36</xdr:col>
      <xdr:colOff>165100</xdr:colOff>
      <xdr:row>32</xdr:row>
      <xdr:rowOff>149352</xdr:rowOff>
    </xdr:to>
    <xdr:sp macro="" textlink="">
      <xdr:nvSpPr>
        <xdr:cNvPr id="321" name="楕円 320"/>
        <xdr:cNvSpPr/>
      </xdr:nvSpPr>
      <xdr:spPr>
        <a:xfrm>
          <a:off x="6921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165879</xdr:rowOff>
    </xdr:from>
    <xdr:ext cx="469744" cy="259045"/>
    <xdr:sp macro="" textlink="">
      <xdr:nvSpPr>
        <xdr:cNvPr id="322" name="テキスト ボックス 321"/>
        <xdr:cNvSpPr txBox="1"/>
      </xdr:nvSpPr>
      <xdr:spPr>
        <a:xfrm>
          <a:off x="6737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76672</xdr:rowOff>
    </xdr:from>
    <xdr:to>
      <xdr:col>55</xdr:col>
      <xdr:colOff>0</xdr:colOff>
      <xdr:row>58</xdr:row>
      <xdr:rowOff>111289</xdr:rowOff>
    </xdr:to>
    <xdr:cxnSp macro="">
      <xdr:nvCxnSpPr>
        <xdr:cNvPr id="353" name="直線コネクタ 352"/>
        <xdr:cNvCxnSpPr/>
      </xdr:nvCxnSpPr>
      <xdr:spPr>
        <a:xfrm>
          <a:off x="9639300" y="10020772"/>
          <a:ext cx="8382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76672</xdr:rowOff>
    </xdr:from>
    <xdr:to>
      <xdr:col>50</xdr:col>
      <xdr:colOff>114300</xdr:colOff>
      <xdr:row>58</xdr:row>
      <xdr:rowOff>105573</xdr:rowOff>
    </xdr:to>
    <xdr:cxnSp macro="">
      <xdr:nvCxnSpPr>
        <xdr:cNvPr id="356" name="直線コネクタ 355"/>
        <xdr:cNvCxnSpPr/>
      </xdr:nvCxnSpPr>
      <xdr:spPr>
        <a:xfrm flipV="1">
          <a:off x="8750300" y="1002077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79448</xdr:rowOff>
    </xdr:from>
    <xdr:to>
      <xdr:col>45</xdr:col>
      <xdr:colOff>177800</xdr:colOff>
      <xdr:row>58</xdr:row>
      <xdr:rowOff>105573</xdr:rowOff>
    </xdr:to>
    <xdr:cxnSp macro="">
      <xdr:nvCxnSpPr>
        <xdr:cNvPr id="359" name="直線コネクタ 358"/>
        <xdr:cNvCxnSpPr/>
      </xdr:nvCxnSpPr>
      <xdr:spPr>
        <a:xfrm>
          <a:off x="7861300" y="100235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43198</xdr:rowOff>
    </xdr:from>
    <xdr:to>
      <xdr:col>41</xdr:col>
      <xdr:colOff>50800</xdr:colOff>
      <xdr:row>58</xdr:row>
      <xdr:rowOff>79448</xdr:rowOff>
    </xdr:to>
    <xdr:cxnSp macro="">
      <xdr:nvCxnSpPr>
        <xdr:cNvPr id="362" name="直線コネクタ 361"/>
        <xdr:cNvCxnSpPr/>
      </xdr:nvCxnSpPr>
      <xdr:spPr>
        <a:xfrm>
          <a:off x="6972300" y="9987298"/>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60489</xdr:rowOff>
    </xdr:from>
    <xdr:to>
      <xdr:col>55</xdr:col>
      <xdr:colOff>50800</xdr:colOff>
      <xdr:row>58</xdr:row>
      <xdr:rowOff>162089</xdr:rowOff>
    </xdr:to>
    <xdr:sp macro="" textlink="">
      <xdr:nvSpPr>
        <xdr:cNvPr id="372" name="楕円 371"/>
        <xdr:cNvSpPr/>
      </xdr:nvSpPr>
      <xdr:spPr>
        <a:xfrm>
          <a:off x="104267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38916</xdr:rowOff>
    </xdr:from>
    <xdr:ext cx="378565" cy="259045"/>
    <xdr:sp macro="" textlink="">
      <xdr:nvSpPr>
        <xdr:cNvPr id="373" name="農林水産業費該当値テキスト"/>
        <xdr:cNvSpPr txBox="1"/>
      </xdr:nvSpPr>
      <xdr:spPr>
        <a:xfrm>
          <a:off x="10528300" y="998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25872</xdr:rowOff>
    </xdr:from>
    <xdr:to>
      <xdr:col>50</xdr:col>
      <xdr:colOff>165100</xdr:colOff>
      <xdr:row>58</xdr:row>
      <xdr:rowOff>127472</xdr:rowOff>
    </xdr:to>
    <xdr:sp macro="" textlink="">
      <xdr:nvSpPr>
        <xdr:cNvPr id="374" name="楕円 373"/>
        <xdr:cNvSpPr/>
      </xdr:nvSpPr>
      <xdr:spPr>
        <a:xfrm>
          <a:off x="9588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118599</xdr:rowOff>
    </xdr:from>
    <xdr:ext cx="469744" cy="259045"/>
    <xdr:sp macro="" textlink="">
      <xdr:nvSpPr>
        <xdr:cNvPr id="375" name="テキスト ボックス 374"/>
        <xdr:cNvSpPr txBox="1"/>
      </xdr:nvSpPr>
      <xdr:spPr>
        <a:xfrm>
          <a:off x="9404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54773</xdr:rowOff>
    </xdr:from>
    <xdr:to>
      <xdr:col>46</xdr:col>
      <xdr:colOff>38100</xdr:colOff>
      <xdr:row>58</xdr:row>
      <xdr:rowOff>156373</xdr:rowOff>
    </xdr:to>
    <xdr:sp macro="" textlink="">
      <xdr:nvSpPr>
        <xdr:cNvPr id="376" name="楕円 375"/>
        <xdr:cNvSpPr/>
      </xdr:nvSpPr>
      <xdr:spPr>
        <a:xfrm>
          <a:off x="8699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147500</xdr:rowOff>
    </xdr:from>
    <xdr:ext cx="469744" cy="259045"/>
    <xdr:sp macro="" textlink="">
      <xdr:nvSpPr>
        <xdr:cNvPr id="377" name="テキスト ボックス 376"/>
        <xdr:cNvSpPr txBox="1"/>
      </xdr:nvSpPr>
      <xdr:spPr>
        <a:xfrm>
          <a:off x="8515428" y="100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28648</xdr:rowOff>
    </xdr:from>
    <xdr:to>
      <xdr:col>41</xdr:col>
      <xdr:colOff>101600</xdr:colOff>
      <xdr:row>58</xdr:row>
      <xdr:rowOff>130248</xdr:rowOff>
    </xdr:to>
    <xdr:sp macro="" textlink="">
      <xdr:nvSpPr>
        <xdr:cNvPr id="378" name="楕円 377"/>
        <xdr:cNvSpPr/>
      </xdr:nvSpPr>
      <xdr:spPr>
        <a:xfrm>
          <a:off x="7810500" y="99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121375</xdr:rowOff>
    </xdr:from>
    <xdr:ext cx="469744" cy="259045"/>
    <xdr:sp macro="" textlink="">
      <xdr:nvSpPr>
        <xdr:cNvPr id="379" name="テキスト ボックス 378"/>
        <xdr:cNvSpPr txBox="1"/>
      </xdr:nvSpPr>
      <xdr:spPr>
        <a:xfrm>
          <a:off x="7626428" y="10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163848</xdr:rowOff>
    </xdr:from>
    <xdr:to>
      <xdr:col>36</xdr:col>
      <xdr:colOff>165100</xdr:colOff>
      <xdr:row>58</xdr:row>
      <xdr:rowOff>93998</xdr:rowOff>
    </xdr:to>
    <xdr:sp macro="" textlink="">
      <xdr:nvSpPr>
        <xdr:cNvPr id="380" name="楕円 379"/>
        <xdr:cNvSpPr/>
      </xdr:nvSpPr>
      <xdr:spPr>
        <a:xfrm>
          <a:off x="6921500" y="99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85125</xdr:rowOff>
    </xdr:from>
    <xdr:ext cx="469744" cy="259045"/>
    <xdr:sp macro="" textlink="">
      <xdr:nvSpPr>
        <xdr:cNvPr id="381" name="テキスト ボックス 380"/>
        <xdr:cNvSpPr txBox="1"/>
      </xdr:nvSpPr>
      <xdr:spPr>
        <a:xfrm>
          <a:off x="6737428" y="100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159066</xdr:rowOff>
    </xdr:from>
    <xdr:to>
      <xdr:col>55</xdr:col>
      <xdr:colOff>0</xdr:colOff>
      <xdr:row>76</xdr:row>
      <xdr:rowOff>51166</xdr:rowOff>
    </xdr:to>
    <xdr:cxnSp macro="">
      <xdr:nvCxnSpPr>
        <xdr:cNvPr id="412" name="直線コネクタ 411"/>
        <xdr:cNvCxnSpPr/>
      </xdr:nvCxnSpPr>
      <xdr:spPr>
        <a:xfrm>
          <a:off x="9639300" y="13017816"/>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159066</xdr:rowOff>
    </xdr:from>
    <xdr:to>
      <xdr:col>50</xdr:col>
      <xdr:colOff>114300</xdr:colOff>
      <xdr:row>76</xdr:row>
      <xdr:rowOff>12467</xdr:rowOff>
    </xdr:to>
    <xdr:cxnSp macro="">
      <xdr:nvCxnSpPr>
        <xdr:cNvPr id="415" name="直線コネクタ 414"/>
        <xdr:cNvCxnSpPr/>
      </xdr:nvCxnSpPr>
      <xdr:spPr>
        <a:xfrm flipV="1">
          <a:off x="8750300" y="13017816"/>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7406</xdr:rowOff>
    </xdr:from>
    <xdr:to>
      <xdr:col>45</xdr:col>
      <xdr:colOff>177800</xdr:colOff>
      <xdr:row>76</xdr:row>
      <xdr:rowOff>12467</xdr:rowOff>
    </xdr:to>
    <xdr:cxnSp macro="">
      <xdr:nvCxnSpPr>
        <xdr:cNvPr id="418" name="直線コネクタ 417"/>
        <xdr:cNvCxnSpPr/>
      </xdr:nvCxnSpPr>
      <xdr:spPr>
        <a:xfrm>
          <a:off x="7861300" y="13037606"/>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141888</xdr:rowOff>
    </xdr:from>
    <xdr:to>
      <xdr:col>41</xdr:col>
      <xdr:colOff>50800</xdr:colOff>
      <xdr:row>76</xdr:row>
      <xdr:rowOff>7406</xdr:rowOff>
    </xdr:to>
    <xdr:cxnSp macro="">
      <xdr:nvCxnSpPr>
        <xdr:cNvPr id="421" name="直線コネクタ 420"/>
        <xdr:cNvCxnSpPr/>
      </xdr:nvCxnSpPr>
      <xdr:spPr>
        <a:xfrm>
          <a:off x="6972300" y="13000638"/>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366</xdr:rowOff>
    </xdr:from>
    <xdr:to>
      <xdr:col>55</xdr:col>
      <xdr:colOff>50800</xdr:colOff>
      <xdr:row>76</xdr:row>
      <xdr:rowOff>101966</xdr:rowOff>
    </xdr:to>
    <xdr:sp macro="" textlink="">
      <xdr:nvSpPr>
        <xdr:cNvPr id="431" name="楕円 430"/>
        <xdr:cNvSpPr/>
      </xdr:nvSpPr>
      <xdr:spPr>
        <a:xfrm>
          <a:off x="104267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150243</xdr:rowOff>
    </xdr:from>
    <xdr:ext cx="534377" cy="259045"/>
    <xdr:sp macro="" textlink="">
      <xdr:nvSpPr>
        <xdr:cNvPr id="432" name="商工費該当値テキスト"/>
        <xdr:cNvSpPr txBox="1"/>
      </xdr:nvSpPr>
      <xdr:spPr>
        <a:xfrm>
          <a:off x="10528300" y="130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108265</xdr:rowOff>
    </xdr:from>
    <xdr:to>
      <xdr:col>50</xdr:col>
      <xdr:colOff>165100</xdr:colOff>
      <xdr:row>76</xdr:row>
      <xdr:rowOff>38416</xdr:rowOff>
    </xdr:to>
    <xdr:sp macro="" textlink="">
      <xdr:nvSpPr>
        <xdr:cNvPr id="433" name="楕円 432"/>
        <xdr:cNvSpPr/>
      </xdr:nvSpPr>
      <xdr:spPr>
        <a:xfrm>
          <a:off x="9588500" y="12967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29543</xdr:rowOff>
    </xdr:from>
    <xdr:ext cx="534377" cy="259045"/>
    <xdr:sp macro="" textlink="">
      <xdr:nvSpPr>
        <xdr:cNvPr id="434" name="テキスト ボックス 433"/>
        <xdr:cNvSpPr txBox="1"/>
      </xdr:nvSpPr>
      <xdr:spPr>
        <a:xfrm>
          <a:off x="9372111" y="130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133117</xdr:rowOff>
    </xdr:from>
    <xdr:to>
      <xdr:col>46</xdr:col>
      <xdr:colOff>38100</xdr:colOff>
      <xdr:row>76</xdr:row>
      <xdr:rowOff>63267</xdr:rowOff>
    </xdr:to>
    <xdr:sp macro="" textlink="">
      <xdr:nvSpPr>
        <xdr:cNvPr id="435" name="楕円 434"/>
        <xdr:cNvSpPr/>
      </xdr:nvSpPr>
      <xdr:spPr>
        <a:xfrm>
          <a:off x="8699500" y="129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54394</xdr:rowOff>
    </xdr:from>
    <xdr:ext cx="534377" cy="259045"/>
    <xdr:sp macro="" textlink="">
      <xdr:nvSpPr>
        <xdr:cNvPr id="436" name="テキスト ボックス 435"/>
        <xdr:cNvSpPr txBox="1"/>
      </xdr:nvSpPr>
      <xdr:spPr>
        <a:xfrm>
          <a:off x="8483111" y="1308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128056</xdr:rowOff>
    </xdr:from>
    <xdr:to>
      <xdr:col>41</xdr:col>
      <xdr:colOff>101600</xdr:colOff>
      <xdr:row>76</xdr:row>
      <xdr:rowOff>58206</xdr:rowOff>
    </xdr:to>
    <xdr:sp macro="" textlink="">
      <xdr:nvSpPr>
        <xdr:cNvPr id="437" name="楕円 436"/>
        <xdr:cNvSpPr/>
      </xdr:nvSpPr>
      <xdr:spPr>
        <a:xfrm>
          <a:off x="7810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49333</xdr:rowOff>
    </xdr:from>
    <xdr:ext cx="534377" cy="259045"/>
    <xdr:sp macro="" textlink="">
      <xdr:nvSpPr>
        <xdr:cNvPr id="438" name="テキスト ボックス 437"/>
        <xdr:cNvSpPr txBox="1"/>
      </xdr:nvSpPr>
      <xdr:spPr>
        <a:xfrm>
          <a:off x="7594111" y="130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91088</xdr:rowOff>
    </xdr:from>
    <xdr:to>
      <xdr:col>36</xdr:col>
      <xdr:colOff>165100</xdr:colOff>
      <xdr:row>76</xdr:row>
      <xdr:rowOff>21239</xdr:rowOff>
    </xdr:to>
    <xdr:sp macro="" textlink="">
      <xdr:nvSpPr>
        <xdr:cNvPr id="439" name="楕円 438"/>
        <xdr:cNvSpPr/>
      </xdr:nvSpPr>
      <xdr:spPr>
        <a:xfrm>
          <a:off x="6921500" y="12949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12364</xdr:rowOff>
    </xdr:from>
    <xdr:ext cx="534377" cy="259045"/>
    <xdr:sp macro="" textlink="">
      <xdr:nvSpPr>
        <xdr:cNvPr id="440" name="テキスト ボックス 439"/>
        <xdr:cNvSpPr txBox="1"/>
      </xdr:nvSpPr>
      <xdr:spPr>
        <a:xfrm>
          <a:off x="6705111" y="130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41762</xdr:rowOff>
    </xdr:from>
    <xdr:to>
      <xdr:col>55</xdr:col>
      <xdr:colOff>0</xdr:colOff>
      <xdr:row>98</xdr:row>
      <xdr:rowOff>69650</xdr:rowOff>
    </xdr:to>
    <xdr:cxnSp macro="">
      <xdr:nvCxnSpPr>
        <xdr:cNvPr id="472" name="直線コネクタ 471"/>
        <xdr:cNvCxnSpPr/>
      </xdr:nvCxnSpPr>
      <xdr:spPr>
        <a:xfrm flipV="1">
          <a:off x="9639300" y="16843862"/>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3"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65960</xdr:rowOff>
    </xdr:from>
    <xdr:to>
      <xdr:col>50</xdr:col>
      <xdr:colOff>114300</xdr:colOff>
      <xdr:row>98</xdr:row>
      <xdr:rowOff>69650</xdr:rowOff>
    </xdr:to>
    <xdr:cxnSp macro="">
      <xdr:nvCxnSpPr>
        <xdr:cNvPr id="475" name="直線コネクタ 474"/>
        <xdr:cNvCxnSpPr/>
      </xdr:nvCxnSpPr>
      <xdr:spPr>
        <a:xfrm>
          <a:off x="8750300" y="1686806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55935</xdr:rowOff>
    </xdr:from>
    <xdr:to>
      <xdr:col>45</xdr:col>
      <xdr:colOff>177800</xdr:colOff>
      <xdr:row>98</xdr:row>
      <xdr:rowOff>65960</xdr:rowOff>
    </xdr:to>
    <xdr:cxnSp macro="">
      <xdr:nvCxnSpPr>
        <xdr:cNvPr id="478" name="直線コネクタ 477"/>
        <xdr:cNvCxnSpPr/>
      </xdr:nvCxnSpPr>
      <xdr:spPr>
        <a:xfrm>
          <a:off x="7861300" y="16686585"/>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131438</xdr:rowOff>
    </xdr:from>
    <xdr:to>
      <xdr:col>41</xdr:col>
      <xdr:colOff>50800</xdr:colOff>
      <xdr:row>97</xdr:row>
      <xdr:rowOff>55935</xdr:rowOff>
    </xdr:to>
    <xdr:cxnSp macro="">
      <xdr:nvCxnSpPr>
        <xdr:cNvPr id="481" name="直線コネクタ 480"/>
        <xdr:cNvCxnSpPr/>
      </xdr:nvCxnSpPr>
      <xdr:spPr>
        <a:xfrm>
          <a:off x="6972300" y="16590638"/>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162412</xdr:rowOff>
    </xdr:from>
    <xdr:to>
      <xdr:col>55</xdr:col>
      <xdr:colOff>50800</xdr:colOff>
      <xdr:row>98</xdr:row>
      <xdr:rowOff>92562</xdr:rowOff>
    </xdr:to>
    <xdr:sp macro="" textlink="">
      <xdr:nvSpPr>
        <xdr:cNvPr id="491" name="楕円 490"/>
        <xdr:cNvSpPr/>
      </xdr:nvSpPr>
      <xdr:spPr>
        <a:xfrm>
          <a:off x="104267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77339</xdr:rowOff>
    </xdr:from>
    <xdr:ext cx="534377" cy="259045"/>
    <xdr:sp macro="" textlink="">
      <xdr:nvSpPr>
        <xdr:cNvPr id="492" name="土木費該当値テキスト"/>
        <xdr:cNvSpPr txBox="1"/>
      </xdr:nvSpPr>
      <xdr:spPr>
        <a:xfrm>
          <a:off x="10528300" y="167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18850</xdr:rowOff>
    </xdr:from>
    <xdr:to>
      <xdr:col>50</xdr:col>
      <xdr:colOff>165100</xdr:colOff>
      <xdr:row>98</xdr:row>
      <xdr:rowOff>120450</xdr:rowOff>
    </xdr:to>
    <xdr:sp macro="" textlink="">
      <xdr:nvSpPr>
        <xdr:cNvPr id="493" name="楕円 492"/>
        <xdr:cNvSpPr/>
      </xdr:nvSpPr>
      <xdr:spPr>
        <a:xfrm>
          <a:off x="9588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111577</xdr:rowOff>
    </xdr:from>
    <xdr:ext cx="534377" cy="259045"/>
    <xdr:sp macro="" textlink="">
      <xdr:nvSpPr>
        <xdr:cNvPr id="494" name="テキスト ボックス 493"/>
        <xdr:cNvSpPr txBox="1"/>
      </xdr:nvSpPr>
      <xdr:spPr>
        <a:xfrm>
          <a:off x="9372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15160</xdr:rowOff>
    </xdr:from>
    <xdr:to>
      <xdr:col>46</xdr:col>
      <xdr:colOff>38100</xdr:colOff>
      <xdr:row>98</xdr:row>
      <xdr:rowOff>116760</xdr:rowOff>
    </xdr:to>
    <xdr:sp macro="" textlink="">
      <xdr:nvSpPr>
        <xdr:cNvPr id="495" name="楕円 494"/>
        <xdr:cNvSpPr/>
      </xdr:nvSpPr>
      <xdr:spPr>
        <a:xfrm>
          <a:off x="8699500" y="168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107887</xdr:rowOff>
    </xdr:from>
    <xdr:ext cx="534377" cy="259045"/>
    <xdr:sp macro="" textlink="">
      <xdr:nvSpPr>
        <xdr:cNvPr id="496" name="テキスト ボックス 495"/>
        <xdr:cNvSpPr txBox="1"/>
      </xdr:nvSpPr>
      <xdr:spPr>
        <a:xfrm>
          <a:off x="8483111" y="16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5135</xdr:rowOff>
    </xdr:from>
    <xdr:to>
      <xdr:col>41</xdr:col>
      <xdr:colOff>101600</xdr:colOff>
      <xdr:row>97</xdr:row>
      <xdr:rowOff>106735</xdr:rowOff>
    </xdr:to>
    <xdr:sp macro="" textlink="">
      <xdr:nvSpPr>
        <xdr:cNvPr id="497" name="楕円 496"/>
        <xdr:cNvSpPr/>
      </xdr:nvSpPr>
      <xdr:spPr>
        <a:xfrm>
          <a:off x="7810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97862</xdr:rowOff>
    </xdr:from>
    <xdr:ext cx="534377" cy="259045"/>
    <xdr:sp macro="" textlink="">
      <xdr:nvSpPr>
        <xdr:cNvPr id="498" name="テキスト ボックス 497"/>
        <xdr:cNvSpPr txBox="1"/>
      </xdr:nvSpPr>
      <xdr:spPr>
        <a:xfrm>
          <a:off x="7594111" y="167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80638</xdr:rowOff>
    </xdr:from>
    <xdr:to>
      <xdr:col>36</xdr:col>
      <xdr:colOff>165100</xdr:colOff>
      <xdr:row>97</xdr:row>
      <xdr:rowOff>10788</xdr:rowOff>
    </xdr:to>
    <xdr:sp macro="" textlink="">
      <xdr:nvSpPr>
        <xdr:cNvPr id="499" name="楕円 498"/>
        <xdr:cNvSpPr/>
      </xdr:nvSpPr>
      <xdr:spPr>
        <a:xfrm>
          <a:off x="6921500" y="1653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1915</xdr:rowOff>
    </xdr:from>
    <xdr:ext cx="534377" cy="259045"/>
    <xdr:sp macro="" textlink="">
      <xdr:nvSpPr>
        <xdr:cNvPr id="500" name="テキスト ボックス 499"/>
        <xdr:cNvSpPr txBox="1"/>
      </xdr:nvSpPr>
      <xdr:spPr>
        <a:xfrm>
          <a:off x="6705111" y="166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37</xdr:row>
      <xdr:rowOff>36014</xdr:rowOff>
    </xdr:to>
    <xdr:cxnSp macro="">
      <xdr:nvCxnSpPr>
        <xdr:cNvPr id="532" name="直線コネクタ 531"/>
        <xdr:cNvCxnSpPr/>
      </xdr:nvCxnSpPr>
      <xdr:spPr>
        <a:xfrm>
          <a:off x="15481300" y="6299327"/>
          <a:ext cx="8382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127127</xdr:rowOff>
    </xdr:from>
    <xdr:to>
      <xdr:col>81</xdr:col>
      <xdr:colOff>50800</xdr:colOff>
      <xdr:row>37</xdr:row>
      <xdr:rowOff>2377</xdr:rowOff>
    </xdr:to>
    <xdr:cxnSp macro="">
      <xdr:nvCxnSpPr>
        <xdr:cNvPr id="535" name="直線コネクタ 534"/>
        <xdr:cNvCxnSpPr/>
      </xdr:nvCxnSpPr>
      <xdr:spPr>
        <a:xfrm flipV="1">
          <a:off x="14592300" y="6299327"/>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124025</xdr:rowOff>
    </xdr:from>
    <xdr:to>
      <xdr:col>76</xdr:col>
      <xdr:colOff>114300</xdr:colOff>
      <xdr:row>37</xdr:row>
      <xdr:rowOff>2377</xdr:rowOff>
    </xdr:to>
    <xdr:cxnSp macro="">
      <xdr:nvCxnSpPr>
        <xdr:cNvPr id="538" name="直線コネクタ 537"/>
        <xdr:cNvCxnSpPr/>
      </xdr:nvCxnSpPr>
      <xdr:spPr>
        <a:xfrm>
          <a:off x="13703300" y="629622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124025</xdr:rowOff>
    </xdr:to>
    <xdr:cxnSp macro="">
      <xdr:nvCxnSpPr>
        <xdr:cNvPr id="541" name="直線コネクタ 540"/>
        <xdr:cNvCxnSpPr/>
      </xdr:nvCxnSpPr>
      <xdr:spPr>
        <a:xfrm>
          <a:off x="12814300" y="6014230"/>
          <a:ext cx="889000" cy="28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45" name="テキスト ボックス 544"/>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156664</xdr:rowOff>
    </xdr:from>
    <xdr:to>
      <xdr:col>85</xdr:col>
      <xdr:colOff>177800</xdr:colOff>
      <xdr:row>37</xdr:row>
      <xdr:rowOff>86814</xdr:rowOff>
    </xdr:to>
    <xdr:sp macro="" textlink="">
      <xdr:nvSpPr>
        <xdr:cNvPr id="551" name="楕円 550"/>
        <xdr:cNvSpPr/>
      </xdr:nvSpPr>
      <xdr:spPr>
        <a:xfrm>
          <a:off x="162687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135091</xdr:rowOff>
    </xdr:from>
    <xdr:ext cx="534377" cy="259045"/>
    <xdr:sp macro="" textlink="">
      <xdr:nvSpPr>
        <xdr:cNvPr id="552" name="消防費該当値テキスト"/>
        <xdr:cNvSpPr txBox="1"/>
      </xdr:nvSpPr>
      <xdr:spPr>
        <a:xfrm>
          <a:off x="16370300" y="63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76327</xdr:rowOff>
    </xdr:from>
    <xdr:to>
      <xdr:col>81</xdr:col>
      <xdr:colOff>101600</xdr:colOff>
      <xdr:row>37</xdr:row>
      <xdr:rowOff>6477</xdr:rowOff>
    </xdr:to>
    <xdr:sp macro="" textlink="">
      <xdr:nvSpPr>
        <xdr:cNvPr id="553" name="楕円 552"/>
        <xdr:cNvSpPr/>
      </xdr:nvSpPr>
      <xdr:spPr>
        <a:xfrm>
          <a:off x="15430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169054</xdr:rowOff>
    </xdr:from>
    <xdr:ext cx="534377" cy="259045"/>
    <xdr:sp macro="" textlink="">
      <xdr:nvSpPr>
        <xdr:cNvPr id="554" name="テキスト ボックス 553"/>
        <xdr:cNvSpPr txBox="1"/>
      </xdr:nvSpPr>
      <xdr:spPr>
        <a:xfrm>
          <a:off x="15214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123027</xdr:rowOff>
    </xdr:from>
    <xdr:to>
      <xdr:col>76</xdr:col>
      <xdr:colOff>165100</xdr:colOff>
      <xdr:row>37</xdr:row>
      <xdr:rowOff>53177</xdr:rowOff>
    </xdr:to>
    <xdr:sp macro="" textlink="">
      <xdr:nvSpPr>
        <xdr:cNvPr id="555" name="楕円 554"/>
        <xdr:cNvSpPr/>
      </xdr:nvSpPr>
      <xdr:spPr>
        <a:xfrm>
          <a:off x="14541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44304</xdr:rowOff>
    </xdr:from>
    <xdr:ext cx="534377" cy="259045"/>
    <xdr:sp macro="" textlink="">
      <xdr:nvSpPr>
        <xdr:cNvPr id="556" name="テキスト ボックス 555"/>
        <xdr:cNvSpPr txBox="1"/>
      </xdr:nvSpPr>
      <xdr:spPr>
        <a:xfrm>
          <a:off x="14325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73225</xdr:rowOff>
    </xdr:from>
    <xdr:to>
      <xdr:col>72</xdr:col>
      <xdr:colOff>38100</xdr:colOff>
      <xdr:row>37</xdr:row>
      <xdr:rowOff>3375</xdr:rowOff>
    </xdr:to>
    <xdr:sp macro="" textlink="">
      <xdr:nvSpPr>
        <xdr:cNvPr id="557" name="楕円 556"/>
        <xdr:cNvSpPr/>
      </xdr:nvSpPr>
      <xdr:spPr>
        <a:xfrm>
          <a:off x="13652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165952</xdr:rowOff>
    </xdr:from>
    <xdr:ext cx="534377" cy="259045"/>
    <xdr:sp macro="" textlink="">
      <xdr:nvSpPr>
        <xdr:cNvPr id="558" name="テキスト ボックス 557"/>
        <xdr:cNvSpPr txBox="1"/>
      </xdr:nvSpPr>
      <xdr:spPr>
        <a:xfrm>
          <a:off x="13436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134130</xdr:rowOff>
    </xdr:from>
    <xdr:to>
      <xdr:col>67</xdr:col>
      <xdr:colOff>101600</xdr:colOff>
      <xdr:row>35</xdr:row>
      <xdr:rowOff>64280</xdr:rowOff>
    </xdr:to>
    <xdr:sp macro="" textlink="">
      <xdr:nvSpPr>
        <xdr:cNvPr id="559" name="楕円 558"/>
        <xdr:cNvSpPr/>
      </xdr:nvSpPr>
      <xdr:spPr>
        <a:xfrm>
          <a:off x="12763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80807</xdr:rowOff>
    </xdr:from>
    <xdr:ext cx="534377" cy="259045"/>
    <xdr:sp macro="" textlink="">
      <xdr:nvSpPr>
        <xdr:cNvPr id="560" name="テキスト ボックス 559"/>
        <xdr:cNvSpPr txBox="1"/>
      </xdr:nvSpPr>
      <xdr:spPr>
        <a:xfrm>
          <a:off x="12547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1" name="テキスト ボックス 57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9" name="テキスト ボックス 57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5" name="直線コネクタ 584"/>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6"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7" name="直線コネクタ 586"/>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8"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9" name="直線コネクタ 588"/>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119335</xdr:rowOff>
    </xdr:from>
    <xdr:to>
      <xdr:col>85</xdr:col>
      <xdr:colOff>127000</xdr:colOff>
      <xdr:row>54</xdr:row>
      <xdr:rowOff>18009</xdr:rowOff>
    </xdr:to>
    <xdr:cxnSp macro="">
      <xdr:nvCxnSpPr>
        <xdr:cNvPr id="590" name="直線コネクタ 589"/>
        <xdr:cNvCxnSpPr/>
      </xdr:nvCxnSpPr>
      <xdr:spPr>
        <a:xfrm flipV="1">
          <a:off x="15481300" y="9206185"/>
          <a:ext cx="8382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91"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2" name="フローチャート: 判断 591"/>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18009</xdr:rowOff>
    </xdr:from>
    <xdr:to>
      <xdr:col>81</xdr:col>
      <xdr:colOff>50800</xdr:colOff>
      <xdr:row>58</xdr:row>
      <xdr:rowOff>56414</xdr:rowOff>
    </xdr:to>
    <xdr:cxnSp macro="">
      <xdr:nvCxnSpPr>
        <xdr:cNvPr id="593" name="直線コネクタ 592"/>
        <xdr:cNvCxnSpPr/>
      </xdr:nvCxnSpPr>
      <xdr:spPr>
        <a:xfrm flipV="1">
          <a:off x="14592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4" name="フローチャート: 判断 593"/>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5" name="テキスト ボックス 594"/>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34372</xdr:rowOff>
    </xdr:from>
    <xdr:to>
      <xdr:col>76</xdr:col>
      <xdr:colOff>114300</xdr:colOff>
      <xdr:row>58</xdr:row>
      <xdr:rowOff>56414</xdr:rowOff>
    </xdr:to>
    <xdr:cxnSp macro="">
      <xdr:nvCxnSpPr>
        <xdr:cNvPr id="596" name="直線コネクタ 595"/>
        <xdr:cNvCxnSpPr/>
      </xdr:nvCxnSpPr>
      <xdr:spPr>
        <a:xfrm>
          <a:off x="13703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7" name="フローチャート: 判断 596"/>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8" name="テキスト ボックス 597"/>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29572</xdr:rowOff>
    </xdr:from>
    <xdr:to>
      <xdr:col>71</xdr:col>
      <xdr:colOff>177800</xdr:colOff>
      <xdr:row>58</xdr:row>
      <xdr:rowOff>34372</xdr:rowOff>
    </xdr:to>
    <xdr:cxnSp macro="">
      <xdr:nvCxnSpPr>
        <xdr:cNvPr id="599" name="直線コネクタ 598"/>
        <xdr:cNvCxnSpPr/>
      </xdr:nvCxnSpPr>
      <xdr:spPr>
        <a:xfrm>
          <a:off x="12814300" y="997367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600" name="フローチャート: 判断 599"/>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601" name="テキスト ボックス 600"/>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2" name="フローチャート: 判断 601"/>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3" name="テキスト ボックス 602"/>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68535</xdr:rowOff>
    </xdr:from>
    <xdr:to>
      <xdr:col>85</xdr:col>
      <xdr:colOff>177800</xdr:colOff>
      <xdr:row>53</xdr:row>
      <xdr:rowOff>170135</xdr:rowOff>
    </xdr:to>
    <xdr:sp macro="" textlink="">
      <xdr:nvSpPr>
        <xdr:cNvPr id="609" name="楕円 608"/>
        <xdr:cNvSpPr/>
      </xdr:nvSpPr>
      <xdr:spPr>
        <a:xfrm>
          <a:off x="162687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154912</xdr:rowOff>
    </xdr:from>
    <xdr:ext cx="534377" cy="259045"/>
    <xdr:sp macro="" textlink="">
      <xdr:nvSpPr>
        <xdr:cNvPr id="610" name="教育費該当値テキスト"/>
        <xdr:cNvSpPr txBox="1"/>
      </xdr:nvSpPr>
      <xdr:spPr>
        <a:xfrm>
          <a:off x="16370300" y="90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138659</xdr:rowOff>
    </xdr:from>
    <xdr:to>
      <xdr:col>81</xdr:col>
      <xdr:colOff>101600</xdr:colOff>
      <xdr:row>54</xdr:row>
      <xdr:rowOff>68809</xdr:rowOff>
    </xdr:to>
    <xdr:sp macro="" textlink="">
      <xdr:nvSpPr>
        <xdr:cNvPr id="611" name="楕円 610"/>
        <xdr:cNvSpPr/>
      </xdr:nvSpPr>
      <xdr:spPr>
        <a:xfrm>
          <a:off x="15430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59936</xdr:rowOff>
    </xdr:from>
    <xdr:ext cx="534377" cy="259045"/>
    <xdr:sp macro="" textlink="">
      <xdr:nvSpPr>
        <xdr:cNvPr id="612" name="テキスト ボックス 611"/>
        <xdr:cNvSpPr txBox="1"/>
      </xdr:nvSpPr>
      <xdr:spPr>
        <a:xfrm>
          <a:off x="15214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5614</xdr:rowOff>
    </xdr:from>
    <xdr:to>
      <xdr:col>76</xdr:col>
      <xdr:colOff>165100</xdr:colOff>
      <xdr:row>58</xdr:row>
      <xdr:rowOff>107214</xdr:rowOff>
    </xdr:to>
    <xdr:sp macro="" textlink="">
      <xdr:nvSpPr>
        <xdr:cNvPr id="613" name="楕円 612"/>
        <xdr:cNvSpPr/>
      </xdr:nvSpPr>
      <xdr:spPr>
        <a:xfrm>
          <a:off x="14541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98341</xdr:rowOff>
    </xdr:from>
    <xdr:ext cx="534377" cy="259045"/>
    <xdr:sp macro="" textlink="">
      <xdr:nvSpPr>
        <xdr:cNvPr id="614" name="テキスト ボックス 613"/>
        <xdr:cNvSpPr txBox="1"/>
      </xdr:nvSpPr>
      <xdr:spPr>
        <a:xfrm>
          <a:off x="14325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155022</xdr:rowOff>
    </xdr:from>
    <xdr:to>
      <xdr:col>72</xdr:col>
      <xdr:colOff>38100</xdr:colOff>
      <xdr:row>58</xdr:row>
      <xdr:rowOff>85172</xdr:rowOff>
    </xdr:to>
    <xdr:sp macro="" textlink="">
      <xdr:nvSpPr>
        <xdr:cNvPr id="615" name="楕円 614"/>
        <xdr:cNvSpPr/>
      </xdr:nvSpPr>
      <xdr:spPr>
        <a:xfrm>
          <a:off x="13652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76299</xdr:rowOff>
    </xdr:from>
    <xdr:ext cx="534377" cy="259045"/>
    <xdr:sp macro="" textlink="">
      <xdr:nvSpPr>
        <xdr:cNvPr id="616" name="テキスト ボックス 615"/>
        <xdr:cNvSpPr txBox="1"/>
      </xdr:nvSpPr>
      <xdr:spPr>
        <a:xfrm>
          <a:off x="13436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150222</xdr:rowOff>
    </xdr:from>
    <xdr:to>
      <xdr:col>67</xdr:col>
      <xdr:colOff>101600</xdr:colOff>
      <xdr:row>58</xdr:row>
      <xdr:rowOff>80372</xdr:rowOff>
    </xdr:to>
    <xdr:sp macro="" textlink="">
      <xdr:nvSpPr>
        <xdr:cNvPr id="617" name="楕円 616"/>
        <xdr:cNvSpPr/>
      </xdr:nvSpPr>
      <xdr:spPr>
        <a:xfrm>
          <a:off x="127635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71499</xdr:rowOff>
    </xdr:from>
    <xdr:ext cx="534377" cy="259045"/>
    <xdr:sp macro="" textlink="">
      <xdr:nvSpPr>
        <xdr:cNvPr id="618" name="テキスト ボックス 617"/>
        <xdr:cNvSpPr txBox="1"/>
      </xdr:nvSpPr>
      <xdr:spPr>
        <a:xfrm>
          <a:off x="12547111" y="10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2" name="直線コネクタ 64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6" name="直線コネクタ 64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165988</xdr:rowOff>
    </xdr:from>
    <xdr:to>
      <xdr:col>85</xdr:col>
      <xdr:colOff>127000</xdr:colOff>
      <xdr:row>79</xdr:row>
      <xdr:rowOff>28524</xdr:rowOff>
    </xdr:to>
    <xdr:cxnSp macro="">
      <xdr:nvCxnSpPr>
        <xdr:cNvPr id="647" name="直線コネクタ 646"/>
        <xdr:cNvCxnSpPr/>
      </xdr:nvCxnSpPr>
      <xdr:spPr>
        <a:xfrm flipV="1">
          <a:off x="15481300" y="13539088"/>
          <a:ext cx="8382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9" name="フローチャート: 判断 64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28524</xdr:rowOff>
    </xdr:from>
    <xdr:to>
      <xdr:col>81</xdr:col>
      <xdr:colOff>50800</xdr:colOff>
      <xdr:row>79</xdr:row>
      <xdr:rowOff>41554</xdr:rowOff>
    </xdr:to>
    <xdr:cxnSp macro="">
      <xdr:nvCxnSpPr>
        <xdr:cNvPr id="650" name="直線コネクタ 649"/>
        <xdr:cNvCxnSpPr/>
      </xdr:nvCxnSpPr>
      <xdr:spPr>
        <a:xfrm flipV="1">
          <a:off x="14592300" y="135730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51" name="フローチャート: 判断 65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2" name="テキスト ボックス 65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41554</xdr:rowOff>
    </xdr:from>
    <xdr:to>
      <xdr:col>76</xdr:col>
      <xdr:colOff>114300</xdr:colOff>
      <xdr:row>79</xdr:row>
      <xdr:rowOff>44450</xdr:rowOff>
    </xdr:to>
    <xdr:cxnSp macro="">
      <xdr:nvCxnSpPr>
        <xdr:cNvPr id="653" name="直線コネクタ 652"/>
        <xdr:cNvCxnSpPr/>
      </xdr:nvCxnSpPr>
      <xdr:spPr>
        <a:xfrm flipV="1">
          <a:off x="13703300" y="13586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4" name="フローチャート: 判断 65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5" name="テキスト ボックス 65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40487</xdr:rowOff>
    </xdr:from>
    <xdr:to>
      <xdr:col>71</xdr:col>
      <xdr:colOff>177800</xdr:colOff>
      <xdr:row>79</xdr:row>
      <xdr:rowOff>44450</xdr:rowOff>
    </xdr:to>
    <xdr:cxnSp macro="">
      <xdr:nvCxnSpPr>
        <xdr:cNvPr id="656" name="直線コネクタ 655"/>
        <xdr:cNvCxnSpPr/>
      </xdr:nvCxnSpPr>
      <xdr:spPr>
        <a:xfrm>
          <a:off x="12814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7" name="フローチャート: 判断 65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8" name="テキスト ボックス 65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9" name="フローチャート: 判断 65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60" name="テキスト ボックス 65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115188</xdr:rowOff>
    </xdr:from>
    <xdr:to>
      <xdr:col>85</xdr:col>
      <xdr:colOff>177800</xdr:colOff>
      <xdr:row>79</xdr:row>
      <xdr:rowOff>45338</xdr:rowOff>
    </xdr:to>
    <xdr:sp macro="" textlink="">
      <xdr:nvSpPr>
        <xdr:cNvPr id="666" name="楕円 665"/>
        <xdr:cNvSpPr/>
      </xdr:nvSpPr>
      <xdr:spPr>
        <a:xfrm>
          <a:off x="162687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33188</xdr:rowOff>
    </xdr:from>
    <xdr:ext cx="378565" cy="259045"/>
    <xdr:sp macro="" textlink="">
      <xdr:nvSpPr>
        <xdr:cNvPr id="667" name="災害復旧費該当値テキスト"/>
        <xdr:cNvSpPr txBox="1"/>
      </xdr:nvSpPr>
      <xdr:spPr>
        <a:xfrm>
          <a:off x="16370300" y="1340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149174</xdr:rowOff>
    </xdr:from>
    <xdr:to>
      <xdr:col>81</xdr:col>
      <xdr:colOff>101600</xdr:colOff>
      <xdr:row>79</xdr:row>
      <xdr:rowOff>79324</xdr:rowOff>
    </xdr:to>
    <xdr:sp macro="" textlink="">
      <xdr:nvSpPr>
        <xdr:cNvPr id="668" name="楕円 667"/>
        <xdr:cNvSpPr/>
      </xdr:nvSpPr>
      <xdr:spPr>
        <a:xfrm>
          <a:off x="15430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70451</xdr:rowOff>
    </xdr:from>
    <xdr:ext cx="378565" cy="259045"/>
    <xdr:sp macro="" textlink="">
      <xdr:nvSpPr>
        <xdr:cNvPr id="669" name="テキスト ボックス 668"/>
        <xdr:cNvSpPr txBox="1"/>
      </xdr:nvSpPr>
      <xdr:spPr>
        <a:xfrm>
          <a:off x="15292017" y="136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162204</xdr:rowOff>
    </xdr:from>
    <xdr:to>
      <xdr:col>76</xdr:col>
      <xdr:colOff>165100</xdr:colOff>
      <xdr:row>79</xdr:row>
      <xdr:rowOff>92354</xdr:rowOff>
    </xdr:to>
    <xdr:sp macro="" textlink="">
      <xdr:nvSpPr>
        <xdr:cNvPr id="670" name="楕円 669"/>
        <xdr:cNvSpPr/>
      </xdr:nvSpPr>
      <xdr:spPr>
        <a:xfrm>
          <a:off x="14541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83481</xdr:rowOff>
    </xdr:from>
    <xdr:ext cx="313932" cy="259045"/>
    <xdr:sp macro="" textlink="">
      <xdr:nvSpPr>
        <xdr:cNvPr id="671" name="テキスト ボックス 670"/>
        <xdr:cNvSpPr txBox="1"/>
      </xdr:nvSpPr>
      <xdr:spPr>
        <a:xfrm>
          <a:off x="14435333" y="13628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2" name="楕円 67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3" name="テキスト ボックス 67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161137</xdr:rowOff>
    </xdr:from>
    <xdr:to>
      <xdr:col>67</xdr:col>
      <xdr:colOff>101600</xdr:colOff>
      <xdr:row>79</xdr:row>
      <xdr:rowOff>91287</xdr:rowOff>
    </xdr:to>
    <xdr:sp macro="" textlink="">
      <xdr:nvSpPr>
        <xdr:cNvPr id="674" name="楕円 673"/>
        <xdr:cNvSpPr/>
      </xdr:nvSpPr>
      <xdr:spPr>
        <a:xfrm>
          <a:off x="12763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82414</xdr:rowOff>
    </xdr:from>
    <xdr:ext cx="313932" cy="259045"/>
    <xdr:sp macro="" textlink="">
      <xdr:nvSpPr>
        <xdr:cNvPr id="675" name="テキスト ボックス 674"/>
        <xdr:cNvSpPr txBox="1"/>
      </xdr:nvSpPr>
      <xdr:spPr>
        <a:xfrm>
          <a:off x="12657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6" name="テキスト ボックス 69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8" name="テキスト ボックス 69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34168</xdr:rowOff>
    </xdr:from>
    <xdr:to>
      <xdr:col>85</xdr:col>
      <xdr:colOff>126364</xdr:colOff>
      <xdr:row>98</xdr:row>
      <xdr:rowOff>17024</xdr:rowOff>
    </xdr:to>
    <xdr:cxnSp macro="">
      <xdr:nvCxnSpPr>
        <xdr:cNvPr id="702" name="直線コネクタ 701"/>
        <xdr:cNvCxnSpPr/>
      </xdr:nvCxnSpPr>
      <xdr:spPr>
        <a:xfrm flipV="1">
          <a:off x="16317595" y="15636118"/>
          <a:ext cx="1269" cy="1183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20851</xdr:rowOff>
    </xdr:from>
    <xdr:ext cx="534377" cy="259045"/>
    <xdr:sp macro="" textlink="">
      <xdr:nvSpPr>
        <xdr:cNvPr id="703" name="公債費最小値テキスト"/>
        <xdr:cNvSpPr txBox="1"/>
      </xdr:nvSpPr>
      <xdr:spPr>
        <a:xfrm>
          <a:off x="16370300" y="16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17024</xdr:rowOff>
    </xdr:from>
    <xdr:to>
      <xdr:col>86</xdr:col>
      <xdr:colOff>25400</xdr:colOff>
      <xdr:row>98</xdr:row>
      <xdr:rowOff>17024</xdr:rowOff>
    </xdr:to>
    <xdr:cxnSp macro="">
      <xdr:nvCxnSpPr>
        <xdr:cNvPr id="704" name="直線コネクタ 703"/>
        <xdr:cNvCxnSpPr/>
      </xdr:nvCxnSpPr>
      <xdr:spPr>
        <a:xfrm>
          <a:off x="16230600" y="1681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152295</xdr:rowOff>
    </xdr:from>
    <xdr:ext cx="599010" cy="259045"/>
    <xdr:sp macro="" textlink="">
      <xdr:nvSpPr>
        <xdr:cNvPr id="705" name="公債費最大値テキスト"/>
        <xdr:cNvSpPr txBox="1"/>
      </xdr:nvSpPr>
      <xdr:spPr>
        <a:xfrm>
          <a:off x="16370300" y="1541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34168</xdr:rowOff>
    </xdr:from>
    <xdr:to>
      <xdr:col>86</xdr:col>
      <xdr:colOff>25400</xdr:colOff>
      <xdr:row>91</xdr:row>
      <xdr:rowOff>34168</xdr:rowOff>
    </xdr:to>
    <xdr:cxnSp macro="">
      <xdr:nvCxnSpPr>
        <xdr:cNvPr id="706" name="直線コネクタ 705"/>
        <xdr:cNvCxnSpPr/>
      </xdr:nvCxnSpPr>
      <xdr:spPr>
        <a:xfrm>
          <a:off x="16230600" y="156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17024</xdr:rowOff>
    </xdr:from>
    <xdr:to>
      <xdr:col>85</xdr:col>
      <xdr:colOff>127000</xdr:colOff>
      <xdr:row>98</xdr:row>
      <xdr:rowOff>18117</xdr:rowOff>
    </xdr:to>
    <xdr:cxnSp macro="">
      <xdr:nvCxnSpPr>
        <xdr:cNvPr id="707" name="直線コネクタ 706"/>
        <xdr:cNvCxnSpPr/>
      </xdr:nvCxnSpPr>
      <xdr:spPr>
        <a:xfrm flipV="1">
          <a:off x="15481300" y="16819124"/>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123533</xdr:rowOff>
    </xdr:from>
    <xdr:ext cx="534377" cy="259045"/>
    <xdr:sp macro="" textlink="">
      <xdr:nvSpPr>
        <xdr:cNvPr id="708" name="公債費平均値テキスト"/>
        <xdr:cNvSpPr txBox="1"/>
      </xdr:nvSpPr>
      <xdr:spPr>
        <a:xfrm>
          <a:off x="16370300" y="1623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100656</xdr:rowOff>
    </xdr:from>
    <xdr:to>
      <xdr:col>85</xdr:col>
      <xdr:colOff>177800</xdr:colOff>
      <xdr:row>96</xdr:row>
      <xdr:rowOff>30806</xdr:rowOff>
    </xdr:to>
    <xdr:sp macro="" textlink="">
      <xdr:nvSpPr>
        <xdr:cNvPr id="709" name="フローチャート: 判断 708"/>
        <xdr:cNvSpPr/>
      </xdr:nvSpPr>
      <xdr:spPr>
        <a:xfrm>
          <a:off x="16268700" y="1638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18117</xdr:rowOff>
    </xdr:from>
    <xdr:to>
      <xdr:col>81</xdr:col>
      <xdr:colOff>50800</xdr:colOff>
      <xdr:row>98</xdr:row>
      <xdr:rowOff>37075</xdr:rowOff>
    </xdr:to>
    <xdr:cxnSp macro="">
      <xdr:nvCxnSpPr>
        <xdr:cNvPr id="710" name="直線コネクタ 709"/>
        <xdr:cNvCxnSpPr/>
      </xdr:nvCxnSpPr>
      <xdr:spPr>
        <a:xfrm flipV="1">
          <a:off x="14592300" y="16820217"/>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110144</xdr:rowOff>
    </xdr:from>
    <xdr:to>
      <xdr:col>81</xdr:col>
      <xdr:colOff>101600</xdr:colOff>
      <xdr:row>96</xdr:row>
      <xdr:rowOff>40294</xdr:rowOff>
    </xdr:to>
    <xdr:sp macro="" textlink="">
      <xdr:nvSpPr>
        <xdr:cNvPr id="711" name="フローチャート: 判断 710"/>
        <xdr:cNvSpPr/>
      </xdr:nvSpPr>
      <xdr:spPr>
        <a:xfrm>
          <a:off x="15430500" y="163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56821</xdr:rowOff>
    </xdr:from>
    <xdr:ext cx="534377" cy="259045"/>
    <xdr:sp macro="" textlink="">
      <xdr:nvSpPr>
        <xdr:cNvPr id="712" name="テキスト ボックス 711"/>
        <xdr:cNvSpPr txBox="1"/>
      </xdr:nvSpPr>
      <xdr:spPr>
        <a:xfrm>
          <a:off x="15214111" y="16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37075</xdr:rowOff>
    </xdr:from>
    <xdr:to>
      <xdr:col>76</xdr:col>
      <xdr:colOff>114300</xdr:colOff>
      <xdr:row>98</xdr:row>
      <xdr:rowOff>65568</xdr:rowOff>
    </xdr:to>
    <xdr:cxnSp macro="">
      <xdr:nvCxnSpPr>
        <xdr:cNvPr id="713" name="直線コネクタ 712"/>
        <xdr:cNvCxnSpPr/>
      </xdr:nvCxnSpPr>
      <xdr:spPr>
        <a:xfrm flipV="1">
          <a:off x="13703300" y="16839175"/>
          <a:ext cx="889000" cy="2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99840</xdr:rowOff>
    </xdr:from>
    <xdr:to>
      <xdr:col>76</xdr:col>
      <xdr:colOff>165100</xdr:colOff>
      <xdr:row>96</xdr:row>
      <xdr:rowOff>29990</xdr:rowOff>
    </xdr:to>
    <xdr:sp macro="" textlink="">
      <xdr:nvSpPr>
        <xdr:cNvPr id="714" name="フローチャート: 判断 713"/>
        <xdr:cNvSpPr/>
      </xdr:nvSpPr>
      <xdr:spPr>
        <a:xfrm>
          <a:off x="14541500" y="1638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46517</xdr:rowOff>
    </xdr:from>
    <xdr:ext cx="534377" cy="259045"/>
    <xdr:sp macro="" textlink="">
      <xdr:nvSpPr>
        <xdr:cNvPr id="715" name="テキスト ボックス 714"/>
        <xdr:cNvSpPr txBox="1"/>
      </xdr:nvSpPr>
      <xdr:spPr>
        <a:xfrm>
          <a:off x="14325111" y="161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64751</xdr:rowOff>
    </xdr:from>
    <xdr:to>
      <xdr:col>71</xdr:col>
      <xdr:colOff>177800</xdr:colOff>
      <xdr:row>98</xdr:row>
      <xdr:rowOff>65568</xdr:rowOff>
    </xdr:to>
    <xdr:cxnSp macro="">
      <xdr:nvCxnSpPr>
        <xdr:cNvPr id="716" name="直線コネクタ 715"/>
        <xdr:cNvCxnSpPr/>
      </xdr:nvCxnSpPr>
      <xdr:spPr>
        <a:xfrm>
          <a:off x="12814300" y="1686685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90664</xdr:rowOff>
    </xdr:from>
    <xdr:to>
      <xdr:col>72</xdr:col>
      <xdr:colOff>38100</xdr:colOff>
      <xdr:row>96</xdr:row>
      <xdr:rowOff>20814</xdr:rowOff>
    </xdr:to>
    <xdr:sp macro="" textlink="">
      <xdr:nvSpPr>
        <xdr:cNvPr id="717" name="フローチャート: 判断 716"/>
        <xdr:cNvSpPr/>
      </xdr:nvSpPr>
      <xdr:spPr>
        <a:xfrm>
          <a:off x="13652500" y="1637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37341</xdr:rowOff>
    </xdr:from>
    <xdr:ext cx="534377" cy="259045"/>
    <xdr:sp macro="" textlink="">
      <xdr:nvSpPr>
        <xdr:cNvPr id="718" name="テキスト ボックス 717"/>
        <xdr:cNvSpPr txBox="1"/>
      </xdr:nvSpPr>
      <xdr:spPr>
        <a:xfrm>
          <a:off x="13436111" y="161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96329</xdr:rowOff>
    </xdr:from>
    <xdr:to>
      <xdr:col>67</xdr:col>
      <xdr:colOff>101600</xdr:colOff>
      <xdr:row>96</xdr:row>
      <xdr:rowOff>26479</xdr:rowOff>
    </xdr:to>
    <xdr:sp macro="" textlink="">
      <xdr:nvSpPr>
        <xdr:cNvPr id="719" name="フローチャート: 判断 718"/>
        <xdr:cNvSpPr/>
      </xdr:nvSpPr>
      <xdr:spPr>
        <a:xfrm>
          <a:off x="12763500" y="1638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43006</xdr:rowOff>
    </xdr:from>
    <xdr:ext cx="534377" cy="259045"/>
    <xdr:sp macro="" textlink="">
      <xdr:nvSpPr>
        <xdr:cNvPr id="720" name="テキスト ボックス 719"/>
        <xdr:cNvSpPr txBox="1"/>
      </xdr:nvSpPr>
      <xdr:spPr>
        <a:xfrm>
          <a:off x="12547111" y="16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137674</xdr:rowOff>
    </xdr:from>
    <xdr:to>
      <xdr:col>85</xdr:col>
      <xdr:colOff>177800</xdr:colOff>
      <xdr:row>98</xdr:row>
      <xdr:rowOff>67824</xdr:rowOff>
    </xdr:to>
    <xdr:sp macro="" textlink="">
      <xdr:nvSpPr>
        <xdr:cNvPr id="726" name="楕円 725"/>
        <xdr:cNvSpPr/>
      </xdr:nvSpPr>
      <xdr:spPr>
        <a:xfrm>
          <a:off x="16268700" y="167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52601</xdr:rowOff>
    </xdr:from>
    <xdr:ext cx="534377" cy="259045"/>
    <xdr:sp macro="" textlink="">
      <xdr:nvSpPr>
        <xdr:cNvPr id="727" name="公債費該当値テキスト"/>
        <xdr:cNvSpPr txBox="1"/>
      </xdr:nvSpPr>
      <xdr:spPr>
        <a:xfrm>
          <a:off x="16370300" y="1668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138767</xdr:rowOff>
    </xdr:from>
    <xdr:to>
      <xdr:col>81</xdr:col>
      <xdr:colOff>101600</xdr:colOff>
      <xdr:row>98</xdr:row>
      <xdr:rowOff>68917</xdr:rowOff>
    </xdr:to>
    <xdr:sp macro="" textlink="">
      <xdr:nvSpPr>
        <xdr:cNvPr id="728" name="楕円 727"/>
        <xdr:cNvSpPr/>
      </xdr:nvSpPr>
      <xdr:spPr>
        <a:xfrm>
          <a:off x="15430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60044</xdr:rowOff>
    </xdr:from>
    <xdr:ext cx="534377" cy="259045"/>
    <xdr:sp macro="" textlink="">
      <xdr:nvSpPr>
        <xdr:cNvPr id="729" name="テキスト ボックス 728"/>
        <xdr:cNvSpPr txBox="1"/>
      </xdr:nvSpPr>
      <xdr:spPr>
        <a:xfrm>
          <a:off x="15214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157725</xdr:rowOff>
    </xdr:from>
    <xdr:to>
      <xdr:col>76</xdr:col>
      <xdr:colOff>165100</xdr:colOff>
      <xdr:row>98</xdr:row>
      <xdr:rowOff>87875</xdr:rowOff>
    </xdr:to>
    <xdr:sp macro="" textlink="">
      <xdr:nvSpPr>
        <xdr:cNvPr id="730" name="楕円 729"/>
        <xdr:cNvSpPr/>
      </xdr:nvSpPr>
      <xdr:spPr>
        <a:xfrm>
          <a:off x="14541500" y="16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79002</xdr:rowOff>
    </xdr:from>
    <xdr:ext cx="534377" cy="259045"/>
    <xdr:sp macro="" textlink="">
      <xdr:nvSpPr>
        <xdr:cNvPr id="731" name="テキスト ボックス 730"/>
        <xdr:cNvSpPr txBox="1"/>
      </xdr:nvSpPr>
      <xdr:spPr>
        <a:xfrm>
          <a:off x="14325111" y="168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14768</xdr:rowOff>
    </xdr:from>
    <xdr:to>
      <xdr:col>72</xdr:col>
      <xdr:colOff>38100</xdr:colOff>
      <xdr:row>98</xdr:row>
      <xdr:rowOff>116368</xdr:rowOff>
    </xdr:to>
    <xdr:sp macro="" textlink="">
      <xdr:nvSpPr>
        <xdr:cNvPr id="732" name="楕円 731"/>
        <xdr:cNvSpPr/>
      </xdr:nvSpPr>
      <xdr:spPr>
        <a:xfrm>
          <a:off x="13652500" y="16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107495</xdr:rowOff>
    </xdr:from>
    <xdr:ext cx="534377" cy="259045"/>
    <xdr:sp macro="" textlink="">
      <xdr:nvSpPr>
        <xdr:cNvPr id="733" name="テキスト ボックス 732"/>
        <xdr:cNvSpPr txBox="1"/>
      </xdr:nvSpPr>
      <xdr:spPr>
        <a:xfrm>
          <a:off x="13436111" y="16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13951</xdr:rowOff>
    </xdr:from>
    <xdr:to>
      <xdr:col>67</xdr:col>
      <xdr:colOff>101600</xdr:colOff>
      <xdr:row>98</xdr:row>
      <xdr:rowOff>115551</xdr:rowOff>
    </xdr:to>
    <xdr:sp macro="" textlink="">
      <xdr:nvSpPr>
        <xdr:cNvPr id="734" name="楕円 733"/>
        <xdr:cNvSpPr/>
      </xdr:nvSpPr>
      <xdr:spPr>
        <a:xfrm>
          <a:off x="12763500" y="168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106678</xdr:rowOff>
    </xdr:from>
    <xdr:ext cx="534377" cy="259045"/>
    <xdr:sp macro="" textlink="">
      <xdr:nvSpPr>
        <xdr:cNvPr id="735" name="テキスト ボックス 734"/>
        <xdr:cNvSpPr txBox="1"/>
      </xdr:nvSpPr>
      <xdr:spPr>
        <a:xfrm>
          <a:off x="12547111" y="169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9" name="テキスト ボックス 74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1" name="テキスト ボックス 75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3" name="テキスト ボックス 75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5" name="テキスト ボックス 75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7" name="テキスト ボックス 75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61" name="直線コネクタ 760"/>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4"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5" name="直線コネクタ 764"/>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7"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8" name="フローチャート: 判断 767"/>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70" name="フローチャート: 判断 769"/>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71" name="テキスト ボックス 770"/>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73" name="フローチャート: 判断 772"/>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4" name="テキスト ボックス 773"/>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6" name="フローチャート: 判断 775"/>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7" name="テキスト ボックス 776"/>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8" name="フローチャート: 判断 777"/>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9" name="テキスト ボックス 778"/>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民生費は住民一人当たり</a:t>
          </a:r>
          <a:r>
            <a:rPr kumimoji="1" lang="en-US" altLang="ja-JP" sz="1200">
              <a:latin typeface="ＭＳ Ｐゴシック" panose="020B0600070205080204" pitchFamily="50" charset="-128"/>
              <a:ea typeface="ＭＳ Ｐゴシック" panose="020B0600070205080204" pitchFamily="50" charset="-128"/>
            </a:rPr>
            <a:t>162,925</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０．２％増となっている。類似団体平均を下回っているが、上昇傾向が続いている。決算額全体でみても、近年上昇が続いているが、これは保育所等への施設型給付費や障害児者介護給付費の増加が主な要因である。衛生費は、住民一人当たり</a:t>
          </a:r>
          <a:r>
            <a:rPr kumimoji="1" lang="en-US" altLang="ja-JP" sz="1200">
              <a:latin typeface="ＭＳ Ｐゴシック" panose="020B0600070205080204" pitchFamily="50" charset="-128"/>
              <a:ea typeface="ＭＳ Ｐゴシック" panose="020B0600070205080204" pitchFamily="50" charset="-128"/>
            </a:rPr>
            <a:t>31,908</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９．６％増となっている。決算額全体でみると、平成３０年度において大きく上昇に転じており、これは、清掃施設の改良工事の増加等が主な要因である。土木費は住民一人当たり</a:t>
          </a:r>
          <a:r>
            <a:rPr kumimoji="1" lang="en-US" altLang="ja-JP" sz="1200">
              <a:latin typeface="ＭＳ Ｐゴシック" panose="020B0600070205080204" pitchFamily="50" charset="-128"/>
              <a:ea typeface="ＭＳ Ｐゴシック" panose="020B0600070205080204" pitchFamily="50" charset="-128"/>
            </a:rPr>
            <a:t>36,999</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２．４％増となっているが、類似団体内で最も低い水準である。決算額全体でみると、平成２６年度から２８年度まで、前年度と比べると６％以上の減少が続き、２９年度は微減となった。近年、圏央道インターチェンジ接続道路に係る事業や市営住宅建設事業などの大規模な事業が完了したことにより減少傾向が続いていたが、平成３０年度において増加に転じた。これは、道路改良事業や道路・橋りょうの長寿命化事業の増加等が主な要因である。教育費は、住民一人当たり</a:t>
          </a:r>
          <a:r>
            <a:rPr kumimoji="1" lang="en-US" altLang="ja-JP" sz="1200">
              <a:latin typeface="ＭＳ Ｐゴシック" panose="020B0600070205080204" pitchFamily="50" charset="-128"/>
              <a:ea typeface="ＭＳ Ｐゴシック" panose="020B0600070205080204" pitchFamily="50" charset="-128"/>
            </a:rPr>
            <a:t>70,069</a:t>
          </a:r>
          <a:r>
            <a:rPr kumimoji="1" lang="ja-JP" altLang="en-US" sz="1200">
              <a:latin typeface="ＭＳ Ｐゴシック" panose="020B0600070205080204" pitchFamily="50" charset="-128"/>
              <a:ea typeface="ＭＳ Ｐゴシック" panose="020B0600070205080204" pitchFamily="50" charset="-128"/>
            </a:rPr>
            <a:t>円となっており、前年度と比べると５．５％増となっているが、類似団体平均を下回り、前年度と同様に最も低い水準である。これは、類似団体では本市のみ市立高等学校を設置していないことが要因の一つと考えられる。決算額全体でみると、平成２９年度に県費負担教職員の給与負担等の権限移譲の影響により大きく増加しており、３０年度についても前年度より増加している。これは、小・中学校の校舎改造事業や空調設備整備事業の増加等が主な要因である。公債費は住民一人当たり</a:t>
          </a:r>
          <a:r>
            <a:rPr kumimoji="1" lang="en-US" altLang="ja-JP" sz="1200">
              <a:latin typeface="ＭＳ Ｐゴシック" panose="020B0600070205080204" pitchFamily="50" charset="-128"/>
              <a:ea typeface="ＭＳ Ｐゴシック" panose="020B0600070205080204" pitchFamily="50" charset="-128"/>
            </a:rPr>
            <a:t>35,513</a:t>
          </a:r>
          <a:r>
            <a:rPr kumimoji="1" lang="ja-JP" altLang="en-US" sz="1200">
              <a:latin typeface="ＭＳ Ｐゴシック" panose="020B0600070205080204" pitchFamily="50" charset="-128"/>
              <a:ea typeface="ＭＳ Ｐゴシック" panose="020B0600070205080204" pitchFamily="50" charset="-128"/>
            </a:rPr>
            <a:t>円で、前年度に引き続き、類似団体内で最も低い水準である。これは、第２次都市経営指針・実行計画に基づく市債の発行抑制の取組や、土木費が低水準で推移してきたことにより市債発行が抑えられてきたことなどが主な要因で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 財政調整基金残高について、過去５年間（平成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年度）においては、平成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年度の</a:t>
          </a:r>
          <a:r>
            <a:rPr kumimoji="1" lang="en-US" altLang="ja-JP" sz="850">
              <a:latin typeface="ＭＳ ゴシック" pitchFamily="49" charset="-128"/>
              <a:ea typeface="ＭＳ ゴシック" pitchFamily="49" charset="-128"/>
            </a:rPr>
            <a:t>122.1</a:t>
          </a:r>
          <a:r>
            <a:rPr kumimoji="1" lang="ja-JP" altLang="en-US" sz="850">
              <a:latin typeface="ＭＳ ゴシック" pitchFamily="49" charset="-128"/>
              <a:ea typeface="ＭＳ ゴシック" pitchFamily="49" charset="-128"/>
            </a:rPr>
            <a:t>億円から</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年度まで減少が続いたが、</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年度は前年度と比べると約</a:t>
          </a:r>
          <a:r>
            <a:rPr kumimoji="1" lang="en-US" altLang="ja-JP" sz="850">
              <a:latin typeface="ＭＳ ゴシック" pitchFamily="49" charset="-128"/>
              <a:ea typeface="ＭＳ ゴシック" pitchFamily="49" charset="-128"/>
            </a:rPr>
            <a:t>11</a:t>
          </a:r>
          <a:r>
            <a:rPr kumimoji="1" lang="ja-JP" altLang="en-US" sz="850">
              <a:latin typeface="ＭＳ ゴシック" pitchFamily="49" charset="-128"/>
              <a:ea typeface="ＭＳ ゴシック" pitchFamily="49" charset="-128"/>
            </a:rPr>
            <a:t>億円増加した。平成</a:t>
          </a:r>
          <a:r>
            <a:rPr kumimoji="1" lang="en-US" altLang="ja-JP" sz="850">
              <a:latin typeface="ＭＳ ゴシック" pitchFamily="49" charset="-128"/>
              <a:ea typeface="ＭＳ ゴシック" pitchFamily="49" charset="-128"/>
            </a:rPr>
            <a:t>26</a:t>
          </a:r>
          <a:r>
            <a:rPr kumimoji="1" lang="ja-JP" altLang="en-US" sz="850">
              <a:latin typeface="ＭＳ ゴシック" pitchFamily="49" charset="-128"/>
              <a:ea typeface="ＭＳ ゴシック" pitchFamily="49" charset="-128"/>
            </a:rPr>
            <a:t>年度以降、積立額が</a:t>
          </a:r>
          <a:r>
            <a:rPr kumimoji="1" lang="en-US" altLang="ja-JP" sz="850">
              <a:latin typeface="ＭＳ ゴシック" pitchFamily="49" charset="-128"/>
              <a:ea typeface="ＭＳ ゴシック" pitchFamily="49" charset="-128"/>
            </a:rPr>
            <a:t>40</a:t>
          </a:r>
          <a:r>
            <a:rPr kumimoji="1" lang="ja-JP" altLang="en-US" sz="850">
              <a:latin typeface="ＭＳ ゴシック" pitchFamily="49" charset="-128"/>
              <a:ea typeface="ＭＳ ゴシック" pitchFamily="49" charset="-128"/>
            </a:rPr>
            <a:t>億円程度と一定の規模で推移しているが、福祉や子育て支援の充実に伴う扶助費の増加などの歳出増に対応するため、取崩額が積立額を上回る状況が続いていた。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こうしたことから、標準財政規模比は前年度と比べると低下傾向が続いていたが、平成</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年度においては、積立額が取崩額を上回り、残高も増加していることから、標準財政規模比についても、前年度と比べると</a:t>
          </a:r>
          <a:r>
            <a:rPr kumimoji="1" lang="en-US" altLang="ja-JP" sz="850">
              <a:latin typeface="ＭＳ ゴシック" pitchFamily="49" charset="-128"/>
              <a:ea typeface="ＭＳ ゴシック" pitchFamily="49" charset="-128"/>
            </a:rPr>
            <a:t>0.61</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4.31</a:t>
          </a:r>
          <a:r>
            <a:rPr kumimoji="1" lang="ja-JP" altLang="en-US" sz="850">
              <a:latin typeface="ＭＳ ゴシック" pitchFamily="49" charset="-128"/>
              <a:ea typeface="ＭＳ ゴシック" pitchFamily="49" charset="-128"/>
            </a:rPr>
            <a:t>％となっている。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実質収支額について、形式収支が前年度と比べると</a:t>
          </a:r>
          <a:r>
            <a:rPr kumimoji="1" lang="en-US" altLang="ja-JP" sz="850">
              <a:latin typeface="ＭＳ ゴシック" pitchFamily="49" charset="-128"/>
              <a:ea typeface="ＭＳ ゴシック" pitchFamily="49" charset="-128"/>
            </a:rPr>
            <a:t>2.3</a:t>
          </a:r>
          <a:r>
            <a:rPr kumimoji="1" lang="ja-JP" altLang="en-US" sz="850">
              <a:latin typeface="ＭＳ ゴシック" pitchFamily="49" charset="-128"/>
              <a:ea typeface="ＭＳ ゴシック" pitchFamily="49" charset="-128"/>
            </a:rPr>
            <a:t>％増となっており、繰越財源は</a:t>
          </a:r>
          <a:r>
            <a:rPr kumimoji="1" lang="en-US" altLang="ja-JP" sz="850">
              <a:latin typeface="ＭＳ ゴシック" pitchFamily="49" charset="-128"/>
              <a:ea typeface="ＭＳ ゴシック" pitchFamily="49" charset="-128"/>
            </a:rPr>
            <a:t>9.7</a:t>
          </a:r>
          <a:r>
            <a:rPr kumimoji="1" lang="ja-JP" altLang="en-US" sz="850">
              <a:latin typeface="ＭＳ ゴシック" pitchFamily="49" charset="-128"/>
              <a:ea typeface="ＭＳ ゴシック" pitchFamily="49" charset="-128"/>
            </a:rPr>
            <a:t>％減となったことから、標準財政規模比については、前年度と比べると</a:t>
          </a:r>
          <a:r>
            <a:rPr kumimoji="1" lang="en-US" altLang="ja-JP" sz="850">
              <a:latin typeface="ＭＳ ゴシック" pitchFamily="49" charset="-128"/>
              <a:ea typeface="ＭＳ ゴシック" pitchFamily="49" charset="-128"/>
            </a:rPr>
            <a:t>0.13</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4.79</a:t>
          </a:r>
          <a:r>
            <a:rPr kumimoji="1" lang="ja-JP" altLang="en-US" sz="850">
              <a:latin typeface="ＭＳ ゴシック" pitchFamily="49" charset="-128"/>
              <a:ea typeface="ＭＳ ゴシック" pitchFamily="49" charset="-128"/>
            </a:rPr>
            <a:t>％となっている。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実質単年度収支について、</a:t>
          </a:r>
          <a:r>
            <a:rPr kumimoji="1" lang="en-US" altLang="ja-JP" sz="850">
              <a:latin typeface="ＭＳ ゴシック" pitchFamily="49" charset="-128"/>
              <a:ea typeface="ＭＳ ゴシック" pitchFamily="49" charset="-128"/>
            </a:rPr>
            <a:t>26.7</a:t>
          </a:r>
          <a:r>
            <a:rPr kumimoji="1" lang="ja-JP" altLang="en-US" sz="850">
              <a:latin typeface="ＭＳ ゴシック" pitchFamily="49" charset="-128"/>
              <a:ea typeface="ＭＳ ゴシック" pitchFamily="49" charset="-128"/>
            </a:rPr>
            <a:t>億円の赤字となったが、財政調整基金の取崩額が減少したことなどにより、標準財政規模比については、前年度と比べると</a:t>
          </a:r>
          <a:r>
            <a:rPr kumimoji="1" lang="en-US" altLang="ja-JP" sz="850">
              <a:latin typeface="ＭＳ ゴシック" pitchFamily="49" charset="-128"/>
              <a:ea typeface="ＭＳ ゴシック" pitchFamily="49" charset="-128"/>
            </a:rPr>
            <a:t>0.32</a:t>
          </a:r>
          <a:r>
            <a:rPr kumimoji="1" lang="ja-JP" altLang="en-US" sz="850">
              <a:latin typeface="ＭＳ ゴシック" pitchFamily="49" charset="-128"/>
              <a:ea typeface="ＭＳ ゴシック" pitchFamily="49" charset="-128"/>
            </a:rPr>
            <a:t>ポイント上昇の▲</a:t>
          </a:r>
          <a:r>
            <a:rPr kumimoji="1" lang="en-US" altLang="ja-JP" sz="850">
              <a:latin typeface="ＭＳ ゴシック" pitchFamily="49" charset="-128"/>
              <a:ea typeface="ＭＳ ゴシック" pitchFamily="49" charset="-128"/>
            </a:rPr>
            <a:t>1.57</a:t>
          </a:r>
          <a:r>
            <a:rPr kumimoji="1" lang="ja-JP" altLang="en-US" sz="85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ポイント上昇している。これは、一般会計において実質収支額が増加したこと等によるものである。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6001;&#21209;&#35506;\30&#32113;&#35336;&#38306;&#20418;\&#36001;&#25919;&#29366;&#27841;&#36039;&#26009;&#38598;&#12539;&#36001;&#25919;&#27604;&#36611;&#20998;&#26512;&#34920;\H30&#27770;&#31639;\&#38598;&#32004;&#12304;&#36001;&#25919;&#29366;&#27841;&#36039;&#26009;&#38598;&#12305;_141500_&#30456;&#27169;&#21407;&#24066;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141500_&#30456;&#27169;&#2140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H28</v>
          </cell>
          <cell r="C71" t="str">
            <v>H29</v>
          </cell>
          <cell r="D71" t="str">
            <v>H30</v>
          </cell>
        </row>
        <row r="72">
          <cell r="A72" t="str">
            <v>財政調整基金</v>
          </cell>
          <cell r="B72">
            <v>6933</v>
          </cell>
          <cell r="C72">
            <v>6238</v>
          </cell>
          <cell r="D72">
            <v>7342</v>
          </cell>
        </row>
        <row r="73">
          <cell r="A73" t="str">
            <v>減債基金</v>
          </cell>
          <cell r="B73">
            <v>156</v>
          </cell>
          <cell r="C73">
            <v>293</v>
          </cell>
          <cell r="D73">
            <v>334</v>
          </cell>
        </row>
        <row r="74">
          <cell r="A74" t="str">
            <v>その他特定目的基金</v>
          </cell>
          <cell r="B74">
            <v>5214</v>
          </cell>
          <cell r="C74">
            <v>6241</v>
          </cell>
          <cell r="D74">
            <v>7393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37.9</v>
          </cell>
          <cell r="CF51">
            <v>36.5</v>
          </cell>
          <cell r="CN51">
            <v>39</v>
          </cell>
          <cell r="CV51">
            <v>33.299999999999997</v>
          </cell>
        </row>
        <row r="53">
          <cell r="BX53">
            <v>59.9</v>
          </cell>
          <cell r="CF53">
            <v>61.8</v>
          </cell>
          <cell r="CN53">
            <v>63.4</v>
          </cell>
          <cell r="CV53">
            <v>64.5</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40.200000000000003</v>
          </cell>
          <cell r="BX73">
            <v>37.9</v>
          </cell>
          <cell r="CF73">
            <v>36.5</v>
          </cell>
          <cell r="CN73">
            <v>39</v>
          </cell>
          <cell r="CV73">
            <v>33.299999999999997</v>
          </cell>
        </row>
        <row r="75">
          <cell r="BP75">
            <v>3.4</v>
          </cell>
          <cell r="BX75">
            <v>3.2</v>
          </cell>
          <cell r="CF75">
            <v>2.9</v>
          </cell>
          <cell r="CN75">
            <v>2.9</v>
          </cell>
          <cell r="CV75">
            <v>2.7</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297261601</v>
      </c>
      <c r="BO4" s="423"/>
      <c r="BP4" s="423"/>
      <c r="BQ4" s="423"/>
      <c r="BR4" s="423"/>
      <c r="BS4" s="423"/>
      <c r="BT4" s="423"/>
      <c r="BU4" s="424"/>
      <c r="BV4" s="422">
        <v>292558612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4.8</v>
      </c>
      <c r="CU4" s="604"/>
      <c r="CV4" s="604"/>
      <c r="CW4" s="604"/>
      <c r="CX4" s="604"/>
      <c r="CY4" s="604"/>
      <c r="CZ4" s="604"/>
      <c r="DA4" s="605"/>
      <c r="DB4" s="603">
        <v>4.7</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288040103</v>
      </c>
      <c r="BO5" s="428"/>
      <c r="BP5" s="428"/>
      <c r="BQ5" s="428"/>
      <c r="BR5" s="428"/>
      <c r="BS5" s="428"/>
      <c r="BT5" s="428"/>
      <c r="BU5" s="429"/>
      <c r="BV5" s="427">
        <v>283547810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98.1</v>
      </c>
      <c r="CU5" s="398"/>
      <c r="CV5" s="398"/>
      <c r="CW5" s="398"/>
      <c r="CX5" s="398"/>
      <c r="CY5" s="398"/>
      <c r="CZ5" s="398"/>
      <c r="DA5" s="399"/>
      <c r="DB5" s="397">
        <v>98.4</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9221498</v>
      </c>
      <c r="BO6" s="428"/>
      <c r="BP6" s="428"/>
      <c r="BQ6" s="428"/>
      <c r="BR6" s="428"/>
      <c r="BS6" s="428"/>
      <c r="BT6" s="428"/>
      <c r="BU6" s="429"/>
      <c r="BV6" s="427">
        <v>9010802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109.2</v>
      </c>
      <c r="CU6" s="578"/>
      <c r="CV6" s="578"/>
      <c r="CW6" s="578"/>
      <c r="CX6" s="578"/>
      <c r="CY6" s="578"/>
      <c r="CZ6" s="578"/>
      <c r="DA6" s="579"/>
      <c r="DB6" s="577">
        <v>110</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1057719</v>
      </c>
      <c r="BO7" s="428"/>
      <c r="BP7" s="428"/>
      <c r="BQ7" s="428"/>
      <c r="BR7" s="428"/>
      <c r="BS7" s="428"/>
      <c r="BT7" s="428"/>
      <c r="BU7" s="429"/>
      <c r="BV7" s="427">
        <v>1171636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170358582</v>
      </c>
      <c r="CU7" s="428"/>
      <c r="CV7" s="428"/>
      <c r="CW7" s="428"/>
      <c r="CX7" s="428"/>
      <c r="CY7" s="428"/>
      <c r="CZ7" s="428"/>
      <c r="DA7" s="429"/>
      <c r="DB7" s="427">
        <v>168376452</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8163779</v>
      </c>
      <c r="BO8" s="428"/>
      <c r="BP8" s="428"/>
      <c r="BQ8" s="428"/>
      <c r="BR8" s="428"/>
      <c r="BS8" s="428"/>
      <c r="BT8" s="428"/>
      <c r="BU8" s="429"/>
      <c r="BV8" s="427">
        <v>7839166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0.9</v>
      </c>
      <c r="CU8" s="541"/>
      <c r="CV8" s="541"/>
      <c r="CW8" s="541"/>
      <c r="CX8" s="541"/>
      <c r="CY8" s="541"/>
      <c r="CZ8" s="541"/>
      <c r="DA8" s="542"/>
      <c r="DB8" s="540">
        <v>0.92</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720779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324613</v>
      </c>
      <c r="BO9" s="428"/>
      <c r="BP9" s="428"/>
      <c r="BQ9" s="428"/>
      <c r="BR9" s="428"/>
      <c r="BS9" s="428"/>
      <c r="BT9" s="428"/>
      <c r="BU9" s="429"/>
      <c r="BV9" s="427">
        <v>1506853</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12.9</v>
      </c>
      <c r="CU9" s="398"/>
      <c r="CV9" s="398"/>
      <c r="CW9" s="398"/>
      <c r="CX9" s="398"/>
      <c r="CY9" s="398"/>
      <c r="CZ9" s="398"/>
      <c r="DA9" s="399"/>
      <c r="DB9" s="397">
        <v>13</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717515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109</v>
      </c>
      <c r="AV10" s="485"/>
      <c r="AW10" s="485"/>
      <c r="AX10" s="485"/>
      <c r="AY10" s="407" t="s">
        <v>120</v>
      </c>
      <c r="AZ10" s="408"/>
      <c r="BA10" s="408"/>
      <c r="BB10" s="408"/>
      <c r="BC10" s="408"/>
      <c r="BD10" s="408"/>
      <c r="BE10" s="408"/>
      <c r="BF10" s="408"/>
      <c r="BG10" s="408"/>
      <c r="BH10" s="408"/>
      <c r="BI10" s="408"/>
      <c r="BJ10" s="408"/>
      <c r="BK10" s="408"/>
      <c r="BL10" s="408"/>
      <c r="BM10" s="409"/>
      <c r="BN10" s="427">
        <v>4155</v>
      </c>
      <c r="BO10" s="428"/>
      <c r="BP10" s="428"/>
      <c r="BQ10" s="428"/>
      <c r="BR10" s="428"/>
      <c r="BS10" s="428"/>
      <c r="BT10" s="428"/>
      <c r="BU10" s="429"/>
      <c r="BV10" s="427">
        <v>4935</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718367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109</v>
      </c>
      <c r="AV12" s="485"/>
      <c r="AW12" s="485"/>
      <c r="AX12" s="485"/>
      <c r="AY12" s="407" t="s">
        <v>134</v>
      </c>
      <c r="AZ12" s="408"/>
      <c r="BA12" s="408"/>
      <c r="BB12" s="408"/>
      <c r="BC12" s="408"/>
      <c r="BD12" s="408"/>
      <c r="BE12" s="408"/>
      <c r="BF12" s="408"/>
      <c r="BG12" s="408"/>
      <c r="BH12" s="408"/>
      <c r="BI12" s="408"/>
      <c r="BJ12" s="408"/>
      <c r="BK12" s="408"/>
      <c r="BL12" s="408"/>
      <c r="BM12" s="409"/>
      <c r="BN12" s="427">
        <v>3000000</v>
      </c>
      <c r="BO12" s="428"/>
      <c r="BP12" s="428"/>
      <c r="BQ12" s="428"/>
      <c r="BR12" s="428"/>
      <c r="BS12" s="428"/>
      <c r="BT12" s="428"/>
      <c r="BU12" s="429"/>
      <c r="BV12" s="427">
        <v>4700000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136</v>
      </c>
      <c r="N13" s="528"/>
      <c r="O13" s="528"/>
      <c r="P13" s="528"/>
      <c r="Q13" s="529"/>
      <c r="R13" s="530">
        <v>703572</v>
      </c>
      <c r="S13" s="531"/>
      <c r="T13" s="531"/>
      <c r="U13" s="531"/>
      <c r="V13" s="532"/>
      <c r="W13" s="518" t="s">
        <v>137</v>
      </c>
      <c r="X13" s="440"/>
      <c r="Y13" s="440"/>
      <c r="Z13" s="440"/>
      <c r="AA13" s="440"/>
      <c r="AB13" s="441"/>
      <c r="AC13" s="403">
        <v>1995</v>
      </c>
      <c r="AD13" s="404"/>
      <c r="AE13" s="404"/>
      <c r="AF13" s="404"/>
      <c r="AG13" s="405"/>
      <c r="AH13" s="403">
        <v>1892</v>
      </c>
      <c r="AI13" s="404"/>
      <c r="AJ13" s="404"/>
      <c r="AK13" s="404"/>
      <c r="AL13" s="406"/>
      <c r="AM13" s="496" t="s">
        <v>138</v>
      </c>
      <c r="AN13" s="401"/>
      <c r="AO13" s="401"/>
      <c r="AP13" s="401"/>
      <c r="AQ13" s="401"/>
      <c r="AR13" s="401"/>
      <c r="AS13" s="401"/>
      <c r="AT13" s="402"/>
      <c r="AU13" s="484" t="s">
        <v>125</v>
      </c>
      <c r="AV13" s="485"/>
      <c r="AW13" s="485"/>
      <c r="AX13" s="485"/>
      <c r="AY13" s="407" t="s">
        <v>139</v>
      </c>
      <c r="AZ13" s="408"/>
      <c r="BA13" s="408"/>
      <c r="BB13" s="408"/>
      <c r="BC13" s="408"/>
      <c r="BD13" s="408"/>
      <c r="BE13" s="408"/>
      <c r="BF13" s="408"/>
      <c r="BG13" s="408"/>
      <c r="BH13" s="408"/>
      <c r="BI13" s="408"/>
      <c r="BJ13" s="408"/>
      <c r="BK13" s="408"/>
      <c r="BL13" s="408"/>
      <c r="BM13" s="409"/>
      <c r="BN13" s="427">
        <v>-2671232</v>
      </c>
      <c r="BO13" s="428"/>
      <c r="BP13" s="428"/>
      <c r="BQ13" s="428"/>
      <c r="BR13" s="428"/>
      <c r="BS13" s="428"/>
      <c r="BT13" s="428"/>
      <c r="BU13" s="429"/>
      <c r="BV13" s="427">
        <v>-3188212</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2.7</v>
      </c>
      <c r="CU13" s="398"/>
      <c r="CV13" s="398"/>
      <c r="CW13" s="398"/>
      <c r="CX13" s="398"/>
      <c r="CY13" s="398"/>
      <c r="CZ13" s="398"/>
      <c r="DA13" s="399"/>
      <c r="DB13" s="397">
        <v>2.9</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141</v>
      </c>
      <c r="M14" s="561"/>
      <c r="N14" s="561"/>
      <c r="O14" s="561"/>
      <c r="P14" s="561"/>
      <c r="Q14" s="562"/>
      <c r="R14" s="530">
        <v>718192</v>
      </c>
      <c r="S14" s="531"/>
      <c r="T14" s="531"/>
      <c r="U14" s="531"/>
      <c r="V14" s="532"/>
      <c r="W14" s="533"/>
      <c r="X14" s="443"/>
      <c r="Y14" s="443"/>
      <c r="Z14" s="443"/>
      <c r="AA14" s="443"/>
      <c r="AB14" s="444"/>
      <c r="AC14" s="523">
        <v>0.7</v>
      </c>
      <c r="AD14" s="524"/>
      <c r="AE14" s="524"/>
      <c r="AF14" s="524"/>
      <c r="AG14" s="525"/>
      <c r="AH14" s="523">
        <v>0.6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v>33.299999999999997</v>
      </c>
      <c r="CU14" s="535"/>
      <c r="CV14" s="535"/>
      <c r="CW14" s="535"/>
      <c r="CX14" s="535"/>
      <c r="CY14" s="535"/>
      <c r="CZ14" s="535"/>
      <c r="DA14" s="536"/>
      <c r="DB14" s="534">
        <v>39</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136</v>
      </c>
      <c r="N15" s="528"/>
      <c r="O15" s="528"/>
      <c r="P15" s="528"/>
      <c r="Q15" s="529"/>
      <c r="R15" s="530">
        <v>704643</v>
      </c>
      <c r="S15" s="531"/>
      <c r="T15" s="531"/>
      <c r="U15" s="531"/>
      <c r="V15" s="532"/>
      <c r="W15" s="518" t="s">
        <v>143</v>
      </c>
      <c r="X15" s="440"/>
      <c r="Y15" s="440"/>
      <c r="Z15" s="440"/>
      <c r="AA15" s="440"/>
      <c r="AB15" s="441"/>
      <c r="AC15" s="403">
        <v>74224</v>
      </c>
      <c r="AD15" s="404"/>
      <c r="AE15" s="404"/>
      <c r="AF15" s="404"/>
      <c r="AG15" s="405"/>
      <c r="AH15" s="403">
        <v>79375</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112198305</v>
      </c>
      <c r="BO15" s="423"/>
      <c r="BP15" s="423"/>
      <c r="BQ15" s="423"/>
      <c r="BR15" s="423"/>
      <c r="BS15" s="423"/>
      <c r="BT15" s="423"/>
      <c r="BU15" s="424"/>
      <c r="BV15" s="422">
        <v>110222260</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24.4</v>
      </c>
      <c r="AD16" s="524"/>
      <c r="AE16" s="524"/>
      <c r="AF16" s="524"/>
      <c r="AG16" s="525"/>
      <c r="AH16" s="523">
        <v>25.4</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125362291</v>
      </c>
      <c r="BO16" s="428"/>
      <c r="BP16" s="428"/>
      <c r="BQ16" s="428"/>
      <c r="BR16" s="428"/>
      <c r="BS16" s="428"/>
      <c r="BT16" s="428"/>
      <c r="BU16" s="429"/>
      <c r="BV16" s="427">
        <v>123060005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227592</v>
      </c>
      <c r="AD17" s="404"/>
      <c r="AE17" s="404"/>
      <c r="AF17" s="404"/>
      <c r="AG17" s="405"/>
      <c r="AH17" s="403">
        <v>230798</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139876362</v>
      </c>
      <c r="BO17" s="428"/>
      <c r="BP17" s="428"/>
      <c r="BQ17" s="428"/>
      <c r="BR17" s="428"/>
      <c r="BS17" s="428"/>
      <c r="BT17" s="428"/>
      <c r="BU17" s="429"/>
      <c r="BV17" s="427">
        <v>137490359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153</v>
      </c>
      <c r="C18" s="490"/>
      <c r="D18" s="490"/>
      <c r="E18" s="491"/>
      <c r="F18" s="491"/>
      <c r="G18" s="491"/>
      <c r="H18" s="491"/>
      <c r="I18" s="491"/>
      <c r="J18" s="491"/>
      <c r="K18" s="491"/>
      <c r="L18" s="492">
        <v>328.91</v>
      </c>
      <c r="M18" s="492"/>
      <c r="N18" s="492"/>
      <c r="O18" s="492"/>
      <c r="P18" s="492"/>
      <c r="Q18" s="492"/>
      <c r="R18" s="493"/>
      <c r="S18" s="493"/>
      <c r="T18" s="493"/>
      <c r="U18" s="493"/>
      <c r="V18" s="494"/>
      <c r="W18" s="508"/>
      <c r="X18" s="509"/>
      <c r="Y18" s="509"/>
      <c r="Z18" s="509"/>
      <c r="AA18" s="509"/>
      <c r="AB18" s="519"/>
      <c r="AC18" s="391">
        <v>74.900000000000006</v>
      </c>
      <c r="AD18" s="392"/>
      <c r="AE18" s="392"/>
      <c r="AF18" s="392"/>
      <c r="AG18" s="495"/>
      <c r="AH18" s="391">
        <v>74</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170698052</v>
      </c>
      <c r="BO18" s="428"/>
      <c r="BP18" s="428"/>
      <c r="BQ18" s="428"/>
      <c r="BR18" s="428"/>
      <c r="BS18" s="428"/>
      <c r="BT18" s="428"/>
      <c r="BU18" s="429"/>
      <c r="BV18" s="427">
        <v>169644979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155</v>
      </c>
      <c r="C19" s="490"/>
      <c r="D19" s="490"/>
      <c r="E19" s="491"/>
      <c r="F19" s="491"/>
      <c r="G19" s="491"/>
      <c r="H19" s="491"/>
      <c r="I19" s="491"/>
      <c r="J19" s="491"/>
      <c r="K19" s="491"/>
      <c r="L19" s="497">
        <v>2191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194224898</v>
      </c>
      <c r="BO19" s="428"/>
      <c r="BP19" s="428"/>
      <c r="BQ19" s="428"/>
      <c r="BR19" s="428"/>
      <c r="BS19" s="428"/>
      <c r="BT19" s="428"/>
      <c r="BU19" s="429"/>
      <c r="BV19" s="427">
        <v>192078117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157</v>
      </c>
      <c r="C20" s="490"/>
      <c r="D20" s="490"/>
      <c r="E20" s="491"/>
      <c r="F20" s="491"/>
      <c r="G20" s="491"/>
      <c r="H20" s="491"/>
      <c r="I20" s="491"/>
      <c r="J20" s="491"/>
      <c r="K20" s="491"/>
      <c r="L20" s="497">
        <v>311188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269916692</v>
      </c>
      <c r="BO23" s="428"/>
      <c r="BP23" s="428"/>
      <c r="BQ23" s="428"/>
      <c r="BR23" s="428"/>
      <c r="BS23" s="428"/>
      <c r="BT23" s="428"/>
      <c r="BU23" s="429"/>
      <c r="BV23" s="427">
        <v>264169044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166</v>
      </c>
      <c r="F24" s="401"/>
      <c r="G24" s="401"/>
      <c r="H24" s="401"/>
      <c r="I24" s="401"/>
      <c r="J24" s="401"/>
      <c r="K24" s="402"/>
      <c r="L24" s="403">
        <v>1</v>
      </c>
      <c r="M24" s="404"/>
      <c r="N24" s="404"/>
      <c r="O24" s="404"/>
      <c r="P24" s="405"/>
      <c r="Q24" s="403">
        <v>11420</v>
      </c>
      <c r="R24" s="404"/>
      <c r="S24" s="404"/>
      <c r="T24" s="404"/>
      <c r="U24" s="404"/>
      <c r="V24" s="405"/>
      <c r="W24" s="469"/>
      <c r="X24" s="460"/>
      <c r="Y24" s="461"/>
      <c r="Z24" s="400" t="s">
        <v>167</v>
      </c>
      <c r="AA24" s="401"/>
      <c r="AB24" s="401"/>
      <c r="AC24" s="401"/>
      <c r="AD24" s="401"/>
      <c r="AE24" s="401"/>
      <c r="AF24" s="401"/>
      <c r="AG24" s="402"/>
      <c r="AH24" s="403">
        <v>4544</v>
      </c>
      <c r="AI24" s="404"/>
      <c r="AJ24" s="404"/>
      <c r="AK24" s="404"/>
      <c r="AL24" s="405"/>
      <c r="AM24" s="403">
        <v>13968256</v>
      </c>
      <c r="AN24" s="404"/>
      <c r="AO24" s="404"/>
      <c r="AP24" s="404"/>
      <c r="AQ24" s="404"/>
      <c r="AR24" s="405"/>
      <c r="AS24" s="403">
        <v>3074</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85090949</v>
      </c>
      <c r="BO24" s="428"/>
      <c r="BP24" s="428"/>
      <c r="BQ24" s="428"/>
      <c r="BR24" s="428"/>
      <c r="BS24" s="428"/>
      <c r="BT24" s="428"/>
      <c r="BU24" s="429"/>
      <c r="BV24" s="427">
        <v>92619751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169</v>
      </c>
      <c r="F25" s="401"/>
      <c r="G25" s="401"/>
      <c r="H25" s="401"/>
      <c r="I25" s="401"/>
      <c r="J25" s="401"/>
      <c r="K25" s="402"/>
      <c r="L25" s="403">
        <v>3</v>
      </c>
      <c r="M25" s="404"/>
      <c r="N25" s="404"/>
      <c r="O25" s="404"/>
      <c r="P25" s="405"/>
      <c r="Q25" s="403">
        <v>9350</v>
      </c>
      <c r="R25" s="404"/>
      <c r="S25" s="404"/>
      <c r="T25" s="404"/>
      <c r="U25" s="404"/>
      <c r="V25" s="405"/>
      <c r="W25" s="469"/>
      <c r="X25" s="460"/>
      <c r="Y25" s="461"/>
      <c r="Z25" s="400" t="s">
        <v>170</v>
      </c>
      <c r="AA25" s="401"/>
      <c r="AB25" s="401"/>
      <c r="AC25" s="401"/>
      <c r="AD25" s="401"/>
      <c r="AE25" s="401"/>
      <c r="AF25" s="401"/>
      <c r="AG25" s="402"/>
      <c r="AH25" s="403">
        <v>742</v>
      </c>
      <c r="AI25" s="404"/>
      <c r="AJ25" s="404"/>
      <c r="AK25" s="404"/>
      <c r="AL25" s="405"/>
      <c r="AM25" s="403">
        <v>2356592</v>
      </c>
      <c r="AN25" s="404"/>
      <c r="AO25" s="404"/>
      <c r="AP25" s="404"/>
      <c r="AQ25" s="404"/>
      <c r="AR25" s="405"/>
      <c r="AS25" s="403">
        <v>3176</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58550734</v>
      </c>
      <c r="BO25" s="423"/>
      <c r="BP25" s="423"/>
      <c r="BQ25" s="423"/>
      <c r="BR25" s="423"/>
      <c r="BS25" s="423"/>
      <c r="BT25" s="423"/>
      <c r="BU25" s="424"/>
      <c r="BV25" s="422">
        <v>50467933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172</v>
      </c>
      <c r="F26" s="401"/>
      <c r="G26" s="401"/>
      <c r="H26" s="401"/>
      <c r="I26" s="401"/>
      <c r="J26" s="401"/>
      <c r="K26" s="402"/>
      <c r="L26" s="403">
        <v>1</v>
      </c>
      <c r="M26" s="404"/>
      <c r="N26" s="404"/>
      <c r="O26" s="404"/>
      <c r="P26" s="405"/>
      <c r="Q26" s="403">
        <v>8040</v>
      </c>
      <c r="R26" s="404"/>
      <c r="S26" s="404"/>
      <c r="T26" s="404"/>
      <c r="U26" s="404"/>
      <c r="V26" s="405"/>
      <c r="W26" s="469"/>
      <c r="X26" s="460"/>
      <c r="Y26" s="461"/>
      <c r="Z26" s="400" t="s">
        <v>173</v>
      </c>
      <c r="AA26" s="482"/>
      <c r="AB26" s="482"/>
      <c r="AC26" s="482"/>
      <c r="AD26" s="482"/>
      <c r="AE26" s="482"/>
      <c r="AF26" s="482"/>
      <c r="AG26" s="483"/>
      <c r="AH26" s="403">
        <v>350</v>
      </c>
      <c r="AI26" s="404"/>
      <c r="AJ26" s="404"/>
      <c r="AK26" s="404"/>
      <c r="AL26" s="405"/>
      <c r="AM26" s="403">
        <v>1102150</v>
      </c>
      <c r="AN26" s="404"/>
      <c r="AO26" s="404"/>
      <c r="AP26" s="404"/>
      <c r="AQ26" s="404"/>
      <c r="AR26" s="405"/>
      <c r="AS26" s="403">
        <v>3149</v>
      </c>
      <c r="AT26" s="404"/>
      <c r="AU26" s="404"/>
      <c r="AV26" s="404"/>
      <c r="AW26" s="404"/>
      <c r="AX26" s="406"/>
      <c r="AY26" s="436" t="s">
        <v>174</v>
      </c>
      <c r="AZ26" s="437"/>
      <c r="BA26" s="437"/>
      <c r="BB26" s="437"/>
      <c r="BC26" s="437"/>
      <c r="BD26" s="437"/>
      <c r="BE26" s="437"/>
      <c r="BF26" s="437"/>
      <c r="BG26" s="437"/>
      <c r="BH26" s="437"/>
      <c r="BI26" s="437"/>
      <c r="BJ26" s="437"/>
      <c r="BK26" s="437"/>
      <c r="BL26" s="437"/>
      <c r="BM26" s="438"/>
      <c r="BN26" s="427">
        <v>1050287</v>
      </c>
      <c r="BO26" s="428"/>
      <c r="BP26" s="428"/>
      <c r="BQ26" s="428"/>
      <c r="BR26" s="428"/>
      <c r="BS26" s="428"/>
      <c r="BT26" s="428"/>
      <c r="BU26" s="429"/>
      <c r="BV26" s="427">
        <v>1038985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175</v>
      </c>
      <c r="F27" s="401"/>
      <c r="G27" s="401"/>
      <c r="H27" s="401"/>
      <c r="I27" s="401"/>
      <c r="J27" s="401"/>
      <c r="K27" s="402"/>
      <c r="L27" s="403">
        <v>1</v>
      </c>
      <c r="M27" s="404"/>
      <c r="N27" s="404"/>
      <c r="O27" s="404"/>
      <c r="P27" s="405"/>
      <c r="Q27" s="403">
        <v>7790</v>
      </c>
      <c r="R27" s="404"/>
      <c r="S27" s="404"/>
      <c r="T27" s="404"/>
      <c r="U27" s="404"/>
      <c r="V27" s="405"/>
      <c r="W27" s="469"/>
      <c r="X27" s="460"/>
      <c r="Y27" s="461"/>
      <c r="Z27" s="400" t="s">
        <v>176</v>
      </c>
      <c r="AA27" s="401"/>
      <c r="AB27" s="401"/>
      <c r="AC27" s="401"/>
      <c r="AD27" s="401"/>
      <c r="AE27" s="401"/>
      <c r="AF27" s="401"/>
      <c r="AG27" s="402"/>
      <c r="AH27" s="403">
        <v>2839</v>
      </c>
      <c r="AI27" s="404"/>
      <c r="AJ27" s="404"/>
      <c r="AK27" s="404"/>
      <c r="AL27" s="405"/>
      <c r="AM27" s="403">
        <v>9689358</v>
      </c>
      <c r="AN27" s="404"/>
      <c r="AO27" s="404"/>
      <c r="AP27" s="404"/>
      <c r="AQ27" s="404"/>
      <c r="AR27" s="405"/>
      <c r="AS27" s="403">
        <v>3413</v>
      </c>
      <c r="AT27" s="404"/>
      <c r="AU27" s="404"/>
      <c r="AV27" s="404"/>
      <c r="AW27" s="404"/>
      <c r="AX27" s="406"/>
      <c r="AY27" s="433" t="s">
        <v>177</v>
      </c>
      <c r="AZ27" s="434"/>
      <c r="BA27" s="434"/>
      <c r="BB27" s="434"/>
      <c r="BC27" s="434"/>
      <c r="BD27" s="434"/>
      <c r="BE27" s="434"/>
      <c r="BF27" s="434"/>
      <c r="BG27" s="434"/>
      <c r="BH27" s="434"/>
      <c r="BI27" s="434"/>
      <c r="BJ27" s="434"/>
      <c r="BK27" s="434"/>
      <c r="BL27" s="434"/>
      <c r="BM27" s="435"/>
      <c r="BN27" s="430">
        <v>2000000</v>
      </c>
      <c r="BO27" s="431"/>
      <c r="BP27" s="431"/>
      <c r="BQ27" s="431"/>
      <c r="BR27" s="431"/>
      <c r="BS27" s="431"/>
      <c r="BT27" s="431"/>
      <c r="BU27" s="432"/>
      <c r="BV27" s="430">
        <v>2000000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178</v>
      </c>
      <c r="F28" s="401"/>
      <c r="G28" s="401"/>
      <c r="H28" s="401"/>
      <c r="I28" s="401"/>
      <c r="J28" s="401"/>
      <c r="K28" s="402"/>
      <c r="L28" s="403">
        <v>1</v>
      </c>
      <c r="M28" s="404"/>
      <c r="N28" s="404"/>
      <c r="O28" s="404"/>
      <c r="P28" s="405"/>
      <c r="Q28" s="403">
        <v>7130</v>
      </c>
      <c r="R28" s="404"/>
      <c r="S28" s="404"/>
      <c r="T28" s="404"/>
      <c r="U28" s="404"/>
      <c r="V28" s="405"/>
      <c r="W28" s="469"/>
      <c r="X28" s="460"/>
      <c r="Y28" s="461"/>
      <c r="Z28" s="400" t="s">
        <v>179</v>
      </c>
      <c r="AA28" s="401"/>
      <c r="AB28" s="401"/>
      <c r="AC28" s="401"/>
      <c r="AD28" s="401"/>
      <c r="AE28" s="401"/>
      <c r="AF28" s="401"/>
      <c r="AG28" s="402"/>
      <c r="AH28" s="403" t="s">
        <v>180</v>
      </c>
      <c r="AI28" s="404"/>
      <c r="AJ28" s="404"/>
      <c r="AK28" s="404"/>
      <c r="AL28" s="405"/>
      <c r="AM28" s="403" t="s">
        <v>128</v>
      </c>
      <c r="AN28" s="404"/>
      <c r="AO28" s="404"/>
      <c r="AP28" s="404"/>
      <c r="AQ28" s="404"/>
      <c r="AR28" s="405"/>
      <c r="AS28" s="403" t="s">
        <v>181</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7341893</v>
      </c>
      <c r="BO28" s="423"/>
      <c r="BP28" s="423"/>
      <c r="BQ28" s="423"/>
      <c r="BR28" s="423"/>
      <c r="BS28" s="423"/>
      <c r="BT28" s="423"/>
      <c r="BU28" s="424"/>
      <c r="BV28" s="422">
        <v>6237738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183</v>
      </c>
      <c r="F29" s="401"/>
      <c r="G29" s="401"/>
      <c r="H29" s="401"/>
      <c r="I29" s="401"/>
      <c r="J29" s="401"/>
      <c r="K29" s="402"/>
      <c r="L29" s="403">
        <v>44</v>
      </c>
      <c r="M29" s="404"/>
      <c r="N29" s="404"/>
      <c r="O29" s="404"/>
      <c r="P29" s="405"/>
      <c r="Q29" s="403">
        <v>6700</v>
      </c>
      <c r="R29" s="404"/>
      <c r="S29" s="404"/>
      <c r="T29" s="404"/>
      <c r="U29" s="404"/>
      <c r="V29" s="405"/>
      <c r="W29" s="470"/>
      <c r="X29" s="471"/>
      <c r="Y29" s="472"/>
      <c r="Z29" s="400" t="s">
        <v>184</v>
      </c>
      <c r="AA29" s="401"/>
      <c r="AB29" s="401"/>
      <c r="AC29" s="401"/>
      <c r="AD29" s="401"/>
      <c r="AE29" s="401"/>
      <c r="AF29" s="401"/>
      <c r="AG29" s="402"/>
      <c r="AH29" s="403">
        <v>7383</v>
      </c>
      <c r="AI29" s="404"/>
      <c r="AJ29" s="404"/>
      <c r="AK29" s="404"/>
      <c r="AL29" s="405"/>
      <c r="AM29" s="403">
        <v>23657614</v>
      </c>
      <c r="AN29" s="404"/>
      <c r="AO29" s="404"/>
      <c r="AP29" s="404"/>
      <c r="AQ29" s="404"/>
      <c r="AR29" s="405"/>
      <c r="AS29" s="403">
        <v>3204</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334095</v>
      </c>
      <c r="BO29" s="428"/>
      <c r="BP29" s="428"/>
      <c r="BQ29" s="428"/>
      <c r="BR29" s="428"/>
      <c r="BS29" s="428"/>
      <c r="BT29" s="428"/>
      <c r="BU29" s="429"/>
      <c r="BV29" s="427">
        <v>292973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7393403</v>
      </c>
      <c r="BO30" s="431"/>
      <c r="BP30" s="431"/>
      <c r="BQ30" s="431"/>
      <c r="BR30" s="431"/>
      <c r="BS30" s="431"/>
      <c r="BT30" s="431"/>
      <c r="BU30" s="432"/>
      <c r="BV30" s="430">
        <v>6240960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193</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国民健康保険事業特別会計（事業勘定）</v>
      </c>
      <c r="X34" s="385"/>
      <c r="Y34" s="385"/>
      <c r="Z34" s="385"/>
      <c r="AA34" s="385"/>
      <c r="AB34" s="385"/>
      <c r="AC34" s="385"/>
      <c r="AD34" s="385"/>
      <c r="AE34" s="385"/>
      <c r="AF34" s="385"/>
      <c r="AG34" s="385"/>
      <c r="AH34" s="385"/>
      <c r="AI34" s="385"/>
      <c r="AJ34" s="385"/>
      <c r="AK34" s="385"/>
      <c r="AL34" s="213"/>
      <c r="AM34" s="386">
        <f>IF(AO34="","",MAX(C34:D43,U34:V43)+1)</f>
        <v>11</v>
      </c>
      <c r="AN34" s="386"/>
      <c r="AO34" s="385" t="str">
        <f>IF('各会計、関係団体の財政状況及び健全化判断比率'!B33="","",'各会計、関係団体の財政状況及び健全化判断比率'!B33)</f>
        <v>下水道事業会計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IF('各会計、関係団体の財政状況及び健全化判断比率'!B34="","",'各会計、関係団体の財政状況及び健全化判断比率'!B34)</f>
        <v>簡易水道事業特別会計</v>
      </c>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相模原市土地開発公社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母子父子寡婦福祉資金貸付事業特別会計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国民健康保険事業特別会計（直営診療勘定）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14</v>
      </c>
      <c r="CP35" s="386"/>
      <c r="CQ35" s="385" t="str">
        <f>IF('各会計、関係団体の財政状況及び健全化判断比率'!BS8="","",'各会計、関係団体の財政状況及び健全化判断比率'!BS8)</f>
        <v>相模原市まち・みどり公社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公債管理特別会計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自動車駐車場事業特別会計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f t="shared" si="3"/>
        <v>15</v>
      </c>
      <c r="CP36" s="386"/>
      <c r="CQ36" s="385" t="str">
        <f>IF('各会計、関係団体の財政状況及び健全化判断比率'!BS9="","",'各会計、関係団体の財政状況及び健全化判断比率'!BS9)</f>
        <v>相模原市社会福祉協議会</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x14ac:dyDescent="0.2">
      <c r="A37" s="186"/>
      <c r="B37" s="212"/>
      <c r="C37" s="386">
        <f>IF(E37="","",C36+1)</f>
        <v>4</v>
      </c>
      <c r="D37" s="386"/>
      <c r="E37" s="385" t="str">
        <f>IF('各会計、関係団体の財政状況及び健全化判断比率'!B10="","",'各会計、関係団体の財政状況及び健全化判断比率'!B10)</f>
        <v>公共用地先行取得事業特別会計</v>
      </c>
      <c r="F37" s="385"/>
      <c r="G37" s="385"/>
      <c r="H37" s="385"/>
      <c r="I37" s="385"/>
      <c r="J37" s="385"/>
      <c r="K37" s="385"/>
      <c r="L37" s="385"/>
      <c r="M37" s="385"/>
      <c r="N37" s="385"/>
      <c r="O37" s="385"/>
      <c r="P37" s="385"/>
      <c r="Q37" s="385"/>
      <c r="R37" s="385"/>
      <c r="S37" s="385"/>
      <c r="T37" s="213"/>
      <c r="U37" s="386">
        <f t="shared" si="4"/>
        <v>9</v>
      </c>
      <c r="V37" s="386"/>
      <c r="W37" s="385" t="str">
        <f>IF('各会計、関係団体の財政状況及び健全化判断比率'!B31="","",'各会計、関係団体の財政状況及び健全化判断比率'!B31)</f>
        <v>介護保険事業特別会計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16</v>
      </c>
      <c r="CP37" s="386"/>
      <c r="CQ37" s="385" t="str">
        <f>IF('各会計、関係団体の財政状況及び健全化判断比率'!BS10="","",'各会計、関係団体の財政状況及び健全化判断比率'!BS10)</f>
        <v>相模原市民文化財団</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f t="shared" ref="C38:C43" si="5">IF(E38="","",C37+1)</f>
        <v>5</v>
      </c>
      <c r="D38" s="386"/>
      <c r="E38" s="385" t="str">
        <f>IF('各会計、関係団体の財政状況及び健全化判断比率'!B11="","",'各会計、関係団体の財政状況及び健全化判断比率'!B11)</f>
        <v>麻溝台・新磯野第一整備地区土地区画整理事業特別会計</v>
      </c>
      <c r="F38" s="385"/>
      <c r="G38" s="385"/>
      <c r="H38" s="385"/>
      <c r="I38" s="385"/>
      <c r="J38" s="385"/>
      <c r="K38" s="385"/>
      <c r="L38" s="385"/>
      <c r="M38" s="385"/>
      <c r="N38" s="385"/>
      <c r="O38" s="385"/>
      <c r="P38" s="385"/>
      <c r="Q38" s="385"/>
      <c r="R38" s="385"/>
      <c r="S38" s="385"/>
      <c r="T38" s="213"/>
      <c r="U38" s="386">
        <f t="shared" si="4"/>
        <v>10</v>
      </c>
      <c r="V38" s="386"/>
      <c r="W38" s="385" t="str">
        <f>IF('各会計、関係団体の財政状況及び健全化判断比率'!B32="","",'各会計、関係団体の財政状況及び健全化判断比率'!B32)</f>
        <v>後期高齢者医療事業特別会計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17</v>
      </c>
      <c r="CP38" s="386"/>
      <c r="CQ38" s="385" t="str">
        <f>IF('各会計、関係団体の財政状況及び健全化判断比率'!BS11="","",'各会計、関係団体の財政状況及び健全化判断比率'!BS11)</f>
        <v>相模原市体育協会</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18</v>
      </c>
      <c r="CP39" s="386"/>
      <c r="CQ39" s="385" t="str">
        <f>IF('各会計、関係団体の財政状況及び健全化判断比率'!BS12="","",'各会計、関係団体の財政状況及び健全化判断比率'!BS12)</f>
        <v>相模原市勤労者福祉サービスセンター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19</v>
      </c>
      <c r="CP40" s="386"/>
      <c r="CQ40" s="385" t="str">
        <f>IF('各会計、関係団体の財政状況及び健全化判断比率'!BS13="","",'各会計、関係団体の財政状況及び健全化判断比率'!BS13)</f>
        <v>相模原市産業振興財団</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20</v>
      </c>
      <c r="CP41" s="386"/>
      <c r="CQ41" s="385" t="str">
        <f>IF('各会計、関係団体の財政状況及び健全化判断比率'!BS14="","",'各会計、関係団体の財政状況及び健全化判断比率'!BS14)</f>
        <v>相模原市シルバー人材センター</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21</v>
      </c>
      <c r="CP42" s="386"/>
      <c r="CQ42" s="385" t="str">
        <f>IF('各会計、関係団体の財政状況及び健全化判断比率'!BS15="","",'各会計、関係団体の財政状況及び健全化判断比率'!BS15)</f>
        <v>相模原市防災協会</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f t="shared" si="3"/>
        <v>22</v>
      </c>
      <c r="CP43" s="386"/>
      <c r="CQ43" s="385" t="str">
        <f>IF('各会計、関係団体の財政状況及び健全化判断比率'!BS16="","",'各会計、関係団体の財政状況及び健全化判断比率'!BS16)</f>
        <v>さがみはら産業創造センター</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VblMDQHvAaEeQG249eUobhcCCIw7mcn5hX6gDdwqIDExPReBDGAP5Js3dL1q3NcnL0JG9YqddSMrm8yPKI74g==" saltValue="LaVtrPxIzXzwzyUdfEs1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06" t="s">
        <v>558</v>
      </c>
      <c r="D34" s="1206"/>
      <c r="E34" s="1207"/>
      <c r="F34" s="32">
        <v>0</v>
      </c>
      <c r="G34" s="33">
        <v>0</v>
      </c>
      <c r="H34" s="33">
        <v>0</v>
      </c>
      <c r="I34" s="33">
        <v>0</v>
      </c>
      <c r="J34" s="34" t="s">
        <v>559</v>
      </c>
      <c r="K34" s="22"/>
      <c r="L34" s="22"/>
      <c r="M34" s="22"/>
      <c r="N34" s="22"/>
      <c r="O34" s="22"/>
      <c r="P34" s="22"/>
    </row>
    <row r="35" spans="1:16" ht="39" customHeight="1" x14ac:dyDescent="0.2">
      <c r="A35" s="22"/>
      <c r="B35" s="35"/>
      <c r="C35" s="1200" t="s">
        <v>560</v>
      </c>
      <c r="D35" s="1201"/>
      <c r="E35" s="1202"/>
      <c r="F35" s="36">
        <v>4.92</v>
      </c>
      <c r="G35" s="37">
        <v>5.0599999999999996</v>
      </c>
      <c r="H35" s="37">
        <v>4.51</v>
      </c>
      <c r="I35" s="37">
        <v>4.76</v>
      </c>
      <c r="J35" s="38">
        <v>4.91</v>
      </c>
      <c r="K35" s="22"/>
      <c r="L35" s="22"/>
      <c r="M35" s="22"/>
      <c r="N35" s="22"/>
      <c r="O35" s="22"/>
      <c r="P35" s="22"/>
    </row>
    <row r="36" spans="1:16" ht="39" customHeight="1" x14ac:dyDescent="0.2">
      <c r="A36" s="22"/>
      <c r="B36" s="35"/>
      <c r="C36" s="1200" t="s">
        <v>561</v>
      </c>
      <c r="D36" s="1201"/>
      <c r="E36" s="1202"/>
      <c r="F36" s="36">
        <v>1.1100000000000001</v>
      </c>
      <c r="G36" s="37">
        <v>1.06</v>
      </c>
      <c r="H36" s="37">
        <v>1.44</v>
      </c>
      <c r="I36" s="37">
        <v>2.1</v>
      </c>
      <c r="J36" s="38">
        <v>1.94</v>
      </c>
      <c r="K36" s="22"/>
      <c r="L36" s="22"/>
      <c r="M36" s="22"/>
      <c r="N36" s="22"/>
      <c r="O36" s="22"/>
      <c r="P36" s="22"/>
    </row>
    <row r="37" spans="1:16" ht="39" customHeight="1" x14ac:dyDescent="0.2">
      <c r="A37" s="22"/>
      <c r="B37" s="35"/>
      <c r="C37" s="1200" t="s">
        <v>562</v>
      </c>
      <c r="D37" s="1201"/>
      <c r="E37" s="1202"/>
      <c r="F37" s="36">
        <v>0.37</v>
      </c>
      <c r="G37" s="37">
        <v>0.21</v>
      </c>
      <c r="H37" s="37">
        <v>0.72</v>
      </c>
      <c r="I37" s="37">
        <v>0.68</v>
      </c>
      <c r="J37" s="38">
        <v>1.58</v>
      </c>
      <c r="K37" s="22"/>
      <c r="L37" s="22"/>
      <c r="M37" s="22"/>
      <c r="N37" s="22"/>
      <c r="O37" s="22"/>
      <c r="P37" s="22"/>
    </row>
    <row r="38" spans="1:16" ht="39" customHeight="1" x14ac:dyDescent="0.2">
      <c r="A38" s="22"/>
      <c r="B38" s="35"/>
      <c r="C38" s="1200" t="s">
        <v>563</v>
      </c>
      <c r="D38" s="1201"/>
      <c r="E38" s="1202"/>
      <c r="F38" s="36">
        <v>0.22</v>
      </c>
      <c r="G38" s="37">
        <v>0.41</v>
      </c>
      <c r="H38" s="37">
        <v>0.68</v>
      </c>
      <c r="I38" s="37">
        <v>0.38</v>
      </c>
      <c r="J38" s="38">
        <v>0.63</v>
      </c>
      <c r="K38" s="22"/>
      <c r="L38" s="22"/>
      <c r="M38" s="22"/>
      <c r="N38" s="22"/>
      <c r="O38" s="22"/>
      <c r="P38" s="22"/>
    </row>
    <row r="39" spans="1:16" ht="39" customHeight="1" x14ac:dyDescent="0.2">
      <c r="A39" s="22"/>
      <c r="B39" s="35"/>
      <c r="C39" s="1200" t="s">
        <v>564</v>
      </c>
      <c r="D39" s="1201"/>
      <c r="E39" s="1202"/>
      <c r="F39" s="36">
        <v>0.09</v>
      </c>
      <c r="G39" s="37">
        <v>0.09</v>
      </c>
      <c r="H39" s="37">
        <v>0.31</v>
      </c>
      <c r="I39" s="37">
        <v>0.2</v>
      </c>
      <c r="J39" s="38">
        <v>0.11</v>
      </c>
      <c r="K39" s="22"/>
      <c r="L39" s="22"/>
      <c r="M39" s="22"/>
      <c r="N39" s="22"/>
      <c r="O39" s="22"/>
      <c r="P39" s="22"/>
    </row>
    <row r="40" spans="1:16" ht="39" customHeight="1" x14ac:dyDescent="0.2">
      <c r="A40" s="22"/>
      <c r="B40" s="35"/>
      <c r="C40" s="1200" t="s">
        <v>565</v>
      </c>
      <c r="D40" s="1201"/>
      <c r="E40" s="1202"/>
      <c r="F40" s="36">
        <v>0.16</v>
      </c>
      <c r="G40" s="37">
        <v>0.13</v>
      </c>
      <c r="H40" s="37">
        <v>0.12</v>
      </c>
      <c r="I40" s="37">
        <v>0.06</v>
      </c>
      <c r="J40" s="38">
        <v>0.04</v>
      </c>
      <c r="K40" s="22"/>
      <c r="L40" s="22"/>
      <c r="M40" s="22"/>
      <c r="N40" s="22"/>
      <c r="O40" s="22"/>
      <c r="P40" s="22"/>
    </row>
    <row r="41" spans="1:16" ht="39" customHeight="1" x14ac:dyDescent="0.2">
      <c r="A41" s="22"/>
      <c r="B41" s="35"/>
      <c r="C41" s="1200" t="s">
        <v>566</v>
      </c>
      <c r="D41" s="1201"/>
      <c r="E41" s="1202"/>
      <c r="F41" s="36">
        <v>0.02</v>
      </c>
      <c r="G41" s="37">
        <v>0.02</v>
      </c>
      <c r="H41" s="37">
        <v>0.03</v>
      </c>
      <c r="I41" s="37">
        <v>0.01</v>
      </c>
      <c r="J41" s="38">
        <v>0.03</v>
      </c>
      <c r="K41" s="22"/>
      <c r="L41" s="22"/>
      <c r="M41" s="22"/>
      <c r="N41" s="22"/>
      <c r="O41" s="22"/>
      <c r="P41" s="22"/>
    </row>
    <row r="42" spans="1:16" ht="39" customHeight="1" x14ac:dyDescent="0.2">
      <c r="A42" s="22"/>
      <c r="B42" s="39"/>
      <c r="C42" s="1200" t="s">
        <v>567</v>
      </c>
      <c r="D42" s="1201"/>
      <c r="E42" s="1202"/>
      <c r="F42" s="36" t="s">
        <v>507</v>
      </c>
      <c r="G42" s="37" t="s">
        <v>507</v>
      </c>
      <c r="H42" s="37" t="s">
        <v>507</v>
      </c>
      <c r="I42" s="37" t="s">
        <v>507</v>
      </c>
      <c r="J42" s="38" t="s">
        <v>507</v>
      </c>
      <c r="K42" s="22"/>
      <c r="L42" s="22"/>
      <c r="M42" s="22"/>
      <c r="N42" s="22"/>
      <c r="O42" s="22"/>
      <c r="P42" s="22"/>
    </row>
    <row r="43" spans="1:16" ht="39" customHeight="1" thickBot="1" x14ac:dyDescent="0.25">
      <c r="A43" s="22"/>
      <c r="B43" s="40"/>
      <c r="C43" s="1203" t="s">
        <v>568</v>
      </c>
      <c r="D43" s="1204"/>
      <c r="E43" s="1205"/>
      <c r="F43" s="41">
        <v>0</v>
      </c>
      <c r="G43" s="42">
        <v>0</v>
      </c>
      <c r="H43" s="42">
        <v>0.01</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i/i4shk2Ko51PKoCa6Ne7oz2K7sbMXbJWpnZ7ZNFSrXSbSDirg4HHTmP81815/Enk6X4IU4Lx7ZLPP/W4IMw==" saltValue="2RGSf8G3GUY28otKlfOk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21210</v>
      </c>
      <c r="L45" s="60">
        <v>21100</v>
      </c>
      <c r="M45" s="60">
        <v>21827</v>
      </c>
      <c r="N45" s="60">
        <v>22371</v>
      </c>
      <c r="O45" s="61">
        <v>22381</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2">
      <c r="A47" s="48"/>
      <c r="B47" s="1228"/>
      <c r="C47" s="1229"/>
      <c r="D47" s="62"/>
      <c r="E47" s="1210" t="s">
        <v>14</v>
      </c>
      <c r="F47" s="1210"/>
      <c r="G47" s="1210"/>
      <c r="H47" s="1210"/>
      <c r="I47" s="1210"/>
      <c r="J47" s="1211"/>
      <c r="K47" s="63">
        <v>1500</v>
      </c>
      <c r="L47" s="64">
        <v>1833</v>
      </c>
      <c r="M47" s="64">
        <v>2160</v>
      </c>
      <c r="N47" s="64">
        <v>2460</v>
      </c>
      <c r="O47" s="65">
        <v>2760</v>
      </c>
      <c r="P47" s="48"/>
      <c r="Q47" s="48"/>
      <c r="R47" s="48"/>
      <c r="S47" s="48"/>
      <c r="T47" s="48"/>
      <c r="U47" s="48"/>
    </row>
    <row r="48" spans="1:21" ht="30.75" customHeight="1" x14ac:dyDescent="0.2">
      <c r="A48" s="48"/>
      <c r="B48" s="1228"/>
      <c r="C48" s="1229"/>
      <c r="D48" s="62"/>
      <c r="E48" s="1210" t="s">
        <v>15</v>
      </c>
      <c r="F48" s="1210"/>
      <c r="G48" s="1210"/>
      <c r="H48" s="1210"/>
      <c r="I48" s="1210"/>
      <c r="J48" s="1211"/>
      <c r="K48" s="63">
        <v>4178</v>
      </c>
      <c r="L48" s="64">
        <v>4329</v>
      </c>
      <c r="M48" s="64">
        <v>4571</v>
      </c>
      <c r="N48" s="64">
        <v>4451</v>
      </c>
      <c r="O48" s="65">
        <v>4405</v>
      </c>
      <c r="P48" s="48"/>
      <c r="Q48" s="48"/>
      <c r="R48" s="48"/>
      <c r="S48" s="48"/>
      <c r="T48" s="48"/>
      <c r="U48" s="48"/>
    </row>
    <row r="49" spans="1:21" ht="30.75" customHeight="1" x14ac:dyDescent="0.2">
      <c r="A49" s="48"/>
      <c r="B49" s="1228"/>
      <c r="C49" s="1229"/>
      <c r="D49" s="62"/>
      <c r="E49" s="1210" t="s">
        <v>16</v>
      </c>
      <c r="F49" s="1210"/>
      <c r="G49" s="1210"/>
      <c r="H49" s="1210"/>
      <c r="I49" s="1210"/>
      <c r="J49" s="1211"/>
      <c r="K49" s="63" t="s">
        <v>507</v>
      </c>
      <c r="L49" s="64" t="s">
        <v>507</v>
      </c>
      <c r="M49" s="64" t="s">
        <v>507</v>
      </c>
      <c r="N49" s="64" t="s">
        <v>507</v>
      </c>
      <c r="O49" s="65" t="s">
        <v>507</v>
      </c>
      <c r="P49" s="48"/>
      <c r="Q49" s="48"/>
      <c r="R49" s="48"/>
      <c r="S49" s="48"/>
      <c r="T49" s="48"/>
      <c r="U49" s="48"/>
    </row>
    <row r="50" spans="1:21" ht="30.75" customHeight="1" x14ac:dyDescent="0.2">
      <c r="A50" s="48"/>
      <c r="B50" s="1228"/>
      <c r="C50" s="1229"/>
      <c r="D50" s="62"/>
      <c r="E50" s="1210" t="s">
        <v>17</v>
      </c>
      <c r="F50" s="1210"/>
      <c r="G50" s="1210"/>
      <c r="H50" s="1210"/>
      <c r="I50" s="1210"/>
      <c r="J50" s="1211"/>
      <c r="K50" s="63">
        <v>1472</v>
      </c>
      <c r="L50" s="64">
        <v>1366</v>
      </c>
      <c r="M50" s="64">
        <v>979</v>
      </c>
      <c r="N50" s="64">
        <v>977</v>
      </c>
      <c r="O50" s="65">
        <v>974</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507</v>
      </c>
      <c r="L51" s="64" t="s">
        <v>507</v>
      </c>
      <c r="M51" s="64" t="s">
        <v>507</v>
      </c>
      <c r="N51" s="64" t="s">
        <v>507</v>
      </c>
      <c r="O51" s="65" t="s">
        <v>507</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24960</v>
      </c>
      <c r="L52" s="64">
        <v>24935</v>
      </c>
      <c r="M52" s="64">
        <v>25834</v>
      </c>
      <c r="N52" s="64">
        <v>26060</v>
      </c>
      <c r="O52" s="65">
        <v>26735</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3400</v>
      </c>
      <c r="L53" s="69">
        <v>3693</v>
      </c>
      <c r="M53" s="69">
        <v>3703</v>
      </c>
      <c r="N53" s="69">
        <v>4199</v>
      </c>
      <c r="O53" s="70">
        <v>3785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2">
      <c r="B57" s="1216" t="s">
        <v>25</v>
      </c>
      <c r="C57" s="1217"/>
      <c r="D57" s="1220" t="s">
        <v>26</v>
      </c>
      <c r="E57" s="1221"/>
      <c r="F57" s="1221"/>
      <c r="G57" s="1221"/>
      <c r="H57" s="1221"/>
      <c r="I57" s="1221"/>
      <c r="J57" s="1222"/>
      <c r="K57" s="82">
        <v>2984</v>
      </c>
      <c r="L57" s="83">
        <v>4442</v>
      </c>
      <c r="M57" s="83">
        <v>6000</v>
      </c>
      <c r="N57" s="83">
        <v>8210</v>
      </c>
      <c r="O57" s="84">
        <v>10520</v>
      </c>
    </row>
    <row r="58" spans="1:21" ht="31.5" customHeight="1" thickBot="1" x14ac:dyDescent="0.25">
      <c r="B58" s="1218"/>
      <c r="C58" s="1219"/>
      <c r="D58" s="1223" t="s">
        <v>27</v>
      </c>
      <c r="E58" s="1224"/>
      <c r="F58" s="1224"/>
      <c r="G58" s="1224"/>
      <c r="H58" s="1224"/>
      <c r="I58" s="1224"/>
      <c r="J58" s="1225"/>
      <c r="K58" s="85">
        <v>1333</v>
      </c>
      <c r="L58" s="86">
        <v>2333</v>
      </c>
      <c r="M58" s="86">
        <v>3667</v>
      </c>
      <c r="N58" s="86">
        <v>5333</v>
      </c>
      <c r="O58" s="87">
        <v>7327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Wc/jYrIZ91AiDnhgCJmsC5UqOZ8BaX7FnwLcRqe4HQZMnP5q/h+TnUpeGb+cCG/pREsNlFfPN2kIkMIAW0WA==" saltValue="2nHCqWIzULerjNLMLNnu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548</v>
      </c>
      <c r="J40" s="99" t="s">
        <v>549</v>
      </c>
      <c r="K40" s="99" t="s">
        <v>550</v>
      </c>
      <c r="L40" s="99" t="s">
        <v>551</v>
      </c>
      <c r="M40" s="100" t="s">
        <v>552</v>
      </c>
    </row>
    <row r="41" spans="2:13" ht="27.75" customHeight="1" x14ac:dyDescent="0.2">
      <c r="B41" s="1246" t="s">
        <v>30</v>
      </c>
      <c r="C41" s="1247"/>
      <c r="D41" s="101"/>
      <c r="E41" s="1248" t="s">
        <v>31</v>
      </c>
      <c r="F41" s="1248"/>
      <c r="G41" s="1248"/>
      <c r="H41" s="1249"/>
      <c r="I41" s="102">
        <v>266630</v>
      </c>
      <c r="J41" s="103">
        <v>270808</v>
      </c>
      <c r="K41" s="103">
        <v>269193</v>
      </c>
      <c r="L41" s="103">
        <v>275797</v>
      </c>
      <c r="M41" s="104">
        <v>283802</v>
      </c>
    </row>
    <row r="42" spans="2:13" ht="27.75" customHeight="1" x14ac:dyDescent="0.2">
      <c r="B42" s="1236"/>
      <c r="C42" s="1237"/>
      <c r="D42" s="105"/>
      <c r="E42" s="1240" t="s">
        <v>32</v>
      </c>
      <c r="F42" s="1240"/>
      <c r="G42" s="1240"/>
      <c r="H42" s="1241"/>
      <c r="I42" s="106">
        <v>31542</v>
      </c>
      <c r="J42" s="107">
        <v>28798</v>
      </c>
      <c r="K42" s="107">
        <v>26353</v>
      </c>
      <c r="L42" s="107">
        <v>23816</v>
      </c>
      <c r="M42" s="108">
        <v>21442</v>
      </c>
    </row>
    <row r="43" spans="2:13" ht="27.75" customHeight="1" x14ac:dyDescent="0.2">
      <c r="B43" s="1236"/>
      <c r="C43" s="1237"/>
      <c r="D43" s="105"/>
      <c r="E43" s="1240" t="s">
        <v>33</v>
      </c>
      <c r="F43" s="1240"/>
      <c r="G43" s="1240"/>
      <c r="H43" s="1241"/>
      <c r="I43" s="106">
        <v>45796</v>
      </c>
      <c r="J43" s="107">
        <v>43155</v>
      </c>
      <c r="K43" s="107">
        <v>41289</v>
      </c>
      <c r="L43" s="107">
        <v>40798</v>
      </c>
      <c r="M43" s="108">
        <v>40312</v>
      </c>
    </row>
    <row r="44" spans="2:13" ht="27.75" customHeight="1" x14ac:dyDescent="0.2">
      <c r="B44" s="1236"/>
      <c r="C44" s="1237"/>
      <c r="D44" s="105"/>
      <c r="E44" s="1240" t="s">
        <v>34</v>
      </c>
      <c r="F44" s="1240"/>
      <c r="G44" s="1240"/>
      <c r="H44" s="1241"/>
      <c r="I44" s="106" t="s">
        <v>507</v>
      </c>
      <c r="J44" s="107" t="s">
        <v>507</v>
      </c>
      <c r="K44" s="107" t="s">
        <v>507</v>
      </c>
      <c r="L44" s="107" t="s">
        <v>507</v>
      </c>
      <c r="M44" s="108" t="s">
        <v>507</v>
      </c>
    </row>
    <row r="45" spans="2:13" ht="27.75" customHeight="1" x14ac:dyDescent="0.2">
      <c r="B45" s="1236"/>
      <c r="C45" s="1237"/>
      <c r="D45" s="105"/>
      <c r="E45" s="1240" t="s">
        <v>35</v>
      </c>
      <c r="F45" s="1240"/>
      <c r="G45" s="1240"/>
      <c r="H45" s="1241"/>
      <c r="I45" s="106">
        <v>35157</v>
      </c>
      <c r="J45" s="107">
        <v>32428</v>
      </c>
      <c r="K45" s="107">
        <v>31721</v>
      </c>
      <c r="L45" s="107">
        <v>46361</v>
      </c>
      <c r="M45" s="108">
        <v>43419</v>
      </c>
    </row>
    <row r="46" spans="2:13" ht="27.75" customHeight="1" x14ac:dyDescent="0.2">
      <c r="B46" s="1236"/>
      <c r="C46" s="1237"/>
      <c r="D46" s="109"/>
      <c r="E46" s="1240" t="s">
        <v>36</v>
      </c>
      <c r="F46" s="1240"/>
      <c r="G46" s="1240"/>
      <c r="H46" s="1241"/>
      <c r="I46" s="106">
        <v>3027</v>
      </c>
      <c r="J46" s="107">
        <v>2603</v>
      </c>
      <c r="K46" s="107">
        <v>2612</v>
      </c>
      <c r="L46" s="107">
        <v>2462</v>
      </c>
      <c r="M46" s="108">
        <v>2133</v>
      </c>
    </row>
    <row r="47" spans="2:13" ht="27.75" customHeight="1" x14ac:dyDescent="0.2">
      <c r="B47" s="1236"/>
      <c r="C47" s="1237"/>
      <c r="D47" s="110"/>
      <c r="E47" s="1250" t="s">
        <v>37</v>
      </c>
      <c r="F47" s="1251"/>
      <c r="G47" s="1251"/>
      <c r="H47" s="1252"/>
      <c r="I47" s="106" t="s">
        <v>507</v>
      </c>
      <c r="J47" s="107" t="s">
        <v>507</v>
      </c>
      <c r="K47" s="107" t="s">
        <v>507</v>
      </c>
      <c r="L47" s="107" t="s">
        <v>507</v>
      </c>
      <c r="M47" s="108" t="s">
        <v>507</v>
      </c>
    </row>
    <row r="48" spans="2:13" ht="27.75" customHeight="1" x14ac:dyDescent="0.2">
      <c r="B48" s="1236"/>
      <c r="C48" s="1237"/>
      <c r="D48" s="105"/>
      <c r="E48" s="1240" t="s">
        <v>38</v>
      </c>
      <c r="F48" s="1240"/>
      <c r="G48" s="1240"/>
      <c r="H48" s="1241"/>
      <c r="I48" s="106" t="s">
        <v>507</v>
      </c>
      <c r="J48" s="107" t="s">
        <v>507</v>
      </c>
      <c r="K48" s="107" t="s">
        <v>507</v>
      </c>
      <c r="L48" s="107" t="s">
        <v>507</v>
      </c>
      <c r="M48" s="108" t="s">
        <v>507</v>
      </c>
    </row>
    <row r="49" spans="2:13" ht="27.75" customHeight="1" x14ac:dyDescent="0.2">
      <c r="B49" s="1238"/>
      <c r="C49" s="1239"/>
      <c r="D49" s="105"/>
      <c r="E49" s="1240" t="s">
        <v>39</v>
      </c>
      <c r="F49" s="1240"/>
      <c r="G49" s="1240"/>
      <c r="H49" s="1241"/>
      <c r="I49" s="106" t="s">
        <v>507</v>
      </c>
      <c r="J49" s="107" t="s">
        <v>507</v>
      </c>
      <c r="K49" s="107" t="s">
        <v>507</v>
      </c>
      <c r="L49" s="107" t="s">
        <v>507</v>
      </c>
      <c r="M49" s="108" t="s">
        <v>507</v>
      </c>
    </row>
    <row r="50" spans="2:13" ht="27.75" customHeight="1" x14ac:dyDescent="0.2">
      <c r="B50" s="1234" t="s">
        <v>40</v>
      </c>
      <c r="C50" s="1235"/>
      <c r="D50" s="111"/>
      <c r="E50" s="1240" t="s">
        <v>41</v>
      </c>
      <c r="F50" s="1240"/>
      <c r="G50" s="1240"/>
      <c r="H50" s="1241"/>
      <c r="I50" s="106">
        <v>26076</v>
      </c>
      <c r="J50" s="107">
        <v>26426</v>
      </c>
      <c r="K50" s="107">
        <v>25043</v>
      </c>
      <c r="L50" s="107">
        <v>28669</v>
      </c>
      <c r="M50" s="108">
        <v>33638</v>
      </c>
    </row>
    <row r="51" spans="2:13" ht="27.75" customHeight="1" x14ac:dyDescent="0.2">
      <c r="B51" s="1236"/>
      <c r="C51" s="1237"/>
      <c r="D51" s="105"/>
      <c r="E51" s="1240" t="s">
        <v>42</v>
      </c>
      <c r="F51" s="1240"/>
      <c r="G51" s="1240"/>
      <c r="H51" s="1241"/>
      <c r="I51" s="106">
        <v>87667</v>
      </c>
      <c r="J51" s="107">
        <v>82545</v>
      </c>
      <c r="K51" s="107">
        <v>78352</v>
      </c>
      <c r="L51" s="107">
        <v>73694</v>
      </c>
      <c r="M51" s="108">
        <v>69938</v>
      </c>
    </row>
    <row r="52" spans="2:13" ht="27.75" customHeight="1" x14ac:dyDescent="0.2">
      <c r="B52" s="1238"/>
      <c r="C52" s="1239"/>
      <c r="D52" s="105"/>
      <c r="E52" s="1240" t="s">
        <v>43</v>
      </c>
      <c r="F52" s="1240"/>
      <c r="G52" s="1240"/>
      <c r="H52" s="1241"/>
      <c r="I52" s="106">
        <v>219547</v>
      </c>
      <c r="J52" s="107">
        <v>221372</v>
      </c>
      <c r="K52" s="107">
        <v>222324</v>
      </c>
      <c r="L52" s="107">
        <v>227998</v>
      </c>
      <c r="M52" s="108">
        <v>236793</v>
      </c>
    </row>
    <row r="53" spans="2:13" ht="27.75" customHeight="1" thickBot="1" x14ac:dyDescent="0.25">
      <c r="B53" s="1242" t="s">
        <v>44</v>
      </c>
      <c r="C53" s="1243"/>
      <c r="D53" s="112"/>
      <c r="E53" s="1244" t="s">
        <v>45</v>
      </c>
      <c r="F53" s="1244"/>
      <c r="G53" s="1244"/>
      <c r="H53" s="1245"/>
      <c r="I53" s="113">
        <v>48863</v>
      </c>
      <c r="J53" s="114">
        <v>47450</v>
      </c>
      <c r="K53" s="114">
        <v>45450</v>
      </c>
      <c r="L53" s="114">
        <v>58873</v>
      </c>
      <c r="M53" s="115">
        <v>50740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Bb2Q6fivadHqdnscEtaZL9YnSctZoNxFRLVbeFgbZUNXKyMtxkTBqbYfa4/c37BJ7Kvt8VhzJW5Kdb8Qo1Tsw==" saltValue="8u8PRcKfwdjdkjBfao6F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550</v>
      </c>
      <c r="G54" s="124" t="s">
        <v>551</v>
      </c>
      <c r="H54" s="125" t="s">
        <v>552</v>
      </c>
    </row>
    <row r="55" spans="2:8" ht="52.5" customHeight="1" x14ac:dyDescent="0.2">
      <c r="B55" s="126"/>
      <c r="C55" s="1261" t="s">
        <v>48</v>
      </c>
      <c r="D55" s="1261"/>
      <c r="E55" s="1262"/>
      <c r="F55" s="127">
        <v>6933</v>
      </c>
      <c r="G55" s="127">
        <v>6238</v>
      </c>
      <c r="H55" s="128">
        <v>7342</v>
      </c>
    </row>
    <row r="56" spans="2:8" ht="52.5" customHeight="1" x14ac:dyDescent="0.2">
      <c r="B56" s="129"/>
      <c r="C56" s="1263" t="s">
        <v>49</v>
      </c>
      <c r="D56" s="1263"/>
      <c r="E56" s="1264"/>
      <c r="F56" s="130">
        <v>156</v>
      </c>
      <c r="G56" s="130">
        <v>293</v>
      </c>
      <c r="H56" s="131">
        <v>334</v>
      </c>
    </row>
    <row r="57" spans="2:8" ht="53.25" customHeight="1" x14ac:dyDescent="0.2">
      <c r="B57" s="129"/>
      <c r="C57" s="1265" t="s">
        <v>50</v>
      </c>
      <c r="D57" s="1265"/>
      <c r="E57" s="1266"/>
      <c r="F57" s="132">
        <v>5214</v>
      </c>
      <c r="G57" s="132">
        <v>6241</v>
      </c>
      <c r="H57" s="133">
        <v>7393</v>
      </c>
    </row>
    <row r="58" spans="2:8" ht="45.75" customHeight="1" x14ac:dyDescent="0.2">
      <c r="B58" s="134"/>
      <c r="C58" s="1253" t="s">
        <v>587</v>
      </c>
      <c r="D58" s="1254"/>
      <c r="E58" s="1255"/>
      <c r="F58" s="135">
        <v>4</v>
      </c>
      <c r="G58" s="135">
        <v>104</v>
      </c>
      <c r="H58" s="136">
        <v>638</v>
      </c>
    </row>
    <row r="59" spans="2:8" ht="45.75" customHeight="1" x14ac:dyDescent="0.2">
      <c r="B59" s="134"/>
      <c r="C59" s="1253" t="s">
        <v>588</v>
      </c>
      <c r="D59" s="1254"/>
      <c r="E59" s="1255"/>
      <c r="F59" s="135">
        <v>23</v>
      </c>
      <c r="G59" s="135">
        <v>465</v>
      </c>
      <c r="H59" s="136">
        <v>542</v>
      </c>
    </row>
    <row r="60" spans="2:8" ht="45.75" customHeight="1" x14ac:dyDescent="0.2">
      <c r="B60" s="134"/>
      <c r="C60" s="1253" t="s">
        <v>589</v>
      </c>
      <c r="D60" s="1254"/>
      <c r="E60" s="1255"/>
      <c r="F60" s="135">
        <v>285</v>
      </c>
      <c r="G60" s="135">
        <v>480</v>
      </c>
      <c r="H60" s="136">
        <v>762</v>
      </c>
    </row>
    <row r="61" spans="2:8" ht="45.75" customHeight="1" x14ac:dyDescent="0.2">
      <c r="B61" s="134"/>
      <c r="C61" s="1253" t="s">
        <v>590</v>
      </c>
      <c r="D61" s="1254"/>
      <c r="E61" s="1255"/>
      <c r="F61" s="135" t="s">
        <v>591</v>
      </c>
      <c r="G61" s="135">
        <v>229</v>
      </c>
      <c r="H61" s="136">
        <v>494</v>
      </c>
    </row>
    <row r="62" spans="2:8" ht="45.75" customHeight="1" thickBot="1" x14ac:dyDescent="0.25">
      <c r="B62" s="137"/>
      <c r="C62" s="1256" t="s">
        <v>592</v>
      </c>
      <c r="D62" s="1257"/>
      <c r="E62" s="1258"/>
      <c r="F62" s="138" t="s">
        <v>593</v>
      </c>
      <c r="G62" s="138">
        <v>211</v>
      </c>
      <c r="H62" s="139">
        <v>411</v>
      </c>
    </row>
    <row r="63" spans="2:8" ht="52.5" customHeight="1" thickBot="1" x14ac:dyDescent="0.25">
      <c r="B63" s="140"/>
      <c r="C63" s="1259" t="s">
        <v>51</v>
      </c>
      <c r="D63" s="1259"/>
      <c r="E63" s="1260"/>
      <c r="F63" s="141">
        <v>12303</v>
      </c>
      <c r="G63" s="141">
        <v>12772</v>
      </c>
      <c r="H63" s="142">
        <v>15069</v>
      </c>
    </row>
    <row r="64" spans="2:8" ht="15" customHeight="1" x14ac:dyDescent="0.2"/>
    <row r="65" ht="0" hidden="1" customHeight="1" x14ac:dyDescent="0.2"/>
    <row r="66" ht="0" hidden="1" customHeight="1" x14ac:dyDescent="0.2"/>
  </sheetData>
  <sheetProtection algorithmName="SHA-512" hashValue="XhTMOr8SUFIhLTbMmxk7ilmPNFCO8Hz46jRTzqycRfTQOQTwggZDHd7t3tbIODoX+yh89l+up6MHAlgPCgWl4w==" saltValue="y5PWw38PZTG9Zx5slBYW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595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596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597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598</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599</v>
      </c>
      <c r="AO51" s="1305"/>
      <c r="AP51" s="1305"/>
      <c r="AQ51" s="1305"/>
      <c r="AR51" s="1305"/>
      <c r="AS51" s="1305"/>
      <c r="AT51" s="1305"/>
      <c r="AU51" s="1305"/>
      <c r="AV51" s="1305"/>
      <c r="AW51" s="1305"/>
      <c r="AX51" s="1305"/>
      <c r="AY51" s="1305"/>
      <c r="AZ51" s="1305"/>
      <c r="BA51" s="1305"/>
      <c r="BB51" s="1305" t="s">
        <v>600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37.9</v>
      </c>
      <c r="BY51" s="1307"/>
      <c r="BZ51" s="1307"/>
      <c r="CA51" s="1307"/>
      <c r="CB51" s="1307"/>
      <c r="CC51" s="1307"/>
      <c r="CD51" s="1307"/>
      <c r="CE51" s="1307"/>
      <c r="CF51" s="1307">
        <v>36.5</v>
      </c>
      <c r="CG51" s="1307"/>
      <c r="CH51" s="1307"/>
      <c r="CI51" s="1307"/>
      <c r="CJ51" s="1307"/>
      <c r="CK51" s="1307"/>
      <c r="CL51" s="1307"/>
      <c r="CM51" s="1307"/>
      <c r="CN51" s="1307">
        <v>39</v>
      </c>
      <c r="CO51" s="1307"/>
      <c r="CP51" s="1307"/>
      <c r="CQ51" s="1307"/>
      <c r="CR51" s="1307"/>
      <c r="CS51" s="1307"/>
      <c r="CT51" s="1307"/>
      <c r="CU51" s="1307"/>
      <c r="CV51" s="1307">
        <v>33.299999999999997</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59.9</v>
      </c>
      <c r="BY53" s="1307"/>
      <c r="BZ53" s="1307"/>
      <c r="CA53" s="1307"/>
      <c r="CB53" s="1307"/>
      <c r="CC53" s="1307"/>
      <c r="CD53" s="1307"/>
      <c r="CE53" s="1307"/>
      <c r="CF53" s="1307">
        <v>61.8</v>
      </c>
      <c r="CG53" s="1307"/>
      <c r="CH53" s="1307"/>
      <c r="CI53" s="1307"/>
      <c r="CJ53" s="1307"/>
      <c r="CK53" s="1307"/>
      <c r="CL53" s="1307"/>
      <c r="CM53" s="1307"/>
      <c r="CN53" s="1307">
        <v>63.4</v>
      </c>
      <c r="CO53" s="1307"/>
      <c r="CP53" s="1307"/>
      <c r="CQ53" s="1307"/>
      <c r="CR53" s="1307"/>
      <c r="CS53" s="1307"/>
      <c r="CT53" s="1307"/>
      <c r="CU53" s="1307"/>
      <c r="CV53" s="1307">
        <v>64.5</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602</v>
      </c>
      <c r="AO55" s="1301"/>
      <c r="AP55" s="1301"/>
      <c r="AQ55" s="1301"/>
      <c r="AR55" s="1301"/>
      <c r="AS55" s="1301"/>
      <c r="AT55" s="1301"/>
      <c r="AU55" s="1301"/>
      <c r="AV55" s="1301"/>
      <c r="AW55" s="1301"/>
      <c r="AX55" s="1301"/>
      <c r="AY55" s="1301"/>
      <c r="AZ55" s="1301"/>
      <c r="BA55" s="1301"/>
      <c r="BB55" s="1305" t="s">
        <v>600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603</v>
      </c>
    </row>
    <row r="64" spans="1:109" ht="13" x14ac:dyDescent="0.2">
      <c r="B64" s="1276"/>
      <c r="G64" s="1283"/>
      <c r="I64" s="1317"/>
      <c r="J64" s="1317"/>
      <c r="K64" s="1317"/>
      <c r="L64" s="1317"/>
      <c r="M64" s="1317"/>
      <c r="N64" s="1318"/>
      <c r="AM64" s="1283"/>
      <c r="AN64" s="1283" t="s">
        <v>596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604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598</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599</v>
      </c>
      <c r="AO73" s="1305"/>
      <c r="AP73" s="1305"/>
      <c r="AQ73" s="1305"/>
      <c r="AR73" s="1305"/>
      <c r="AS73" s="1305"/>
      <c r="AT73" s="1305"/>
      <c r="AU73" s="1305"/>
      <c r="AV73" s="1305"/>
      <c r="AW73" s="1305"/>
      <c r="AX73" s="1305"/>
      <c r="AY73" s="1305"/>
      <c r="AZ73" s="1305"/>
      <c r="BA73" s="1305"/>
      <c r="BB73" s="1305" t="s">
        <v>600</v>
      </c>
      <c r="BC73" s="1305"/>
      <c r="BD73" s="1305"/>
      <c r="BE73" s="1305"/>
      <c r="BF73" s="1305"/>
      <c r="BG73" s="1305"/>
      <c r="BH73" s="1305"/>
      <c r="BI73" s="1305"/>
      <c r="BJ73" s="1305"/>
      <c r="BK73" s="1305"/>
      <c r="BL73" s="1305"/>
      <c r="BM73" s="1305"/>
      <c r="BN73" s="1305"/>
      <c r="BO73" s="1305"/>
      <c r="BP73" s="1307">
        <v>40.200000000000003</v>
      </c>
      <c r="BQ73" s="1307"/>
      <c r="BR73" s="1307"/>
      <c r="BS73" s="1307"/>
      <c r="BT73" s="1307"/>
      <c r="BU73" s="1307"/>
      <c r="BV73" s="1307"/>
      <c r="BW73" s="1307"/>
      <c r="BX73" s="1307">
        <v>37.9</v>
      </c>
      <c r="BY73" s="1307"/>
      <c r="BZ73" s="1307"/>
      <c r="CA73" s="1307"/>
      <c r="CB73" s="1307"/>
      <c r="CC73" s="1307"/>
      <c r="CD73" s="1307"/>
      <c r="CE73" s="1307"/>
      <c r="CF73" s="1307">
        <v>36.5</v>
      </c>
      <c r="CG73" s="1307"/>
      <c r="CH73" s="1307"/>
      <c r="CI73" s="1307"/>
      <c r="CJ73" s="1307"/>
      <c r="CK73" s="1307"/>
      <c r="CL73" s="1307"/>
      <c r="CM73" s="1307"/>
      <c r="CN73" s="1307">
        <v>39</v>
      </c>
      <c r="CO73" s="1307"/>
      <c r="CP73" s="1307"/>
      <c r="CQ73" s="1307"/>
      <c r="CR73" s="1307"/>
      <c r="CS73" s="1307"/>
      <c r="CT73" s="1307"/>
      <c r="CU73" s="1307"/>
      <c r="CV73" s="1307">
        <v>33.299999999999997</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605</v>
      </c>
      <c r="BC75" s="1305"/>
      <c r="BD75" s="1305"/>
      <c r="BE75" s="1305"/>
      <c r="BF75" s="1305"/>
      <c r="BG75" s="1305"/>
      <c r="BH75" s="1305"/>
      <c r="BI75" s="1305"/>
      <c r="BJ75" s="1305"/>
      <c r="BK75" s="1305"/>
      <c r="BL75" s="1305"/>
      <c r="BM75" s="1305"/>
      <c r="BN75" s="1305"/>
      <c r="BO75" s="1305"/>
      <c r="BP75" s="1307">
        <v>3.4</v>
      </c>
      <c r="BQ75" s="1307"/>
      <c r="BR75" s="1307"/>
      <c r="BS75" s="1307"/>
      <c r="BT75" s="1307"/>
      <c r="BU75" s="1307"/>
      <c r="BV75" s="1307"/>
      <c r="BW75" s="1307"/>
      <c r="BX75" s="1307">
        <v>3.2</v>
      </c>
      <c r="BY75" s="1307"/>
      <c r="BZ75" s="1307"/>
      <c r="CA75" s="1307"/>
      <c r="CB75" s="1307"/>
      <c r="CC75" s="1307"/>
      <c r="CD75" s="1307"/>
      <c r="CE75" s="1307"/>
      <c r="CF75" s="1307">
        <v>2.9</v>
      </c>
      <c r="CG75" s="1307"/>
      <c r="CH75" s="1307"/>
      <c r="CI75" s="1307"/>
      <c r="CJ75" s="1307"/>
      <c r="CK75" s="1307"/>
      <c r="CL75" s="1307"/>
      <c r="CM75" s="1307"/>
      <c r="CN75" s="1307">
        <v>2.9</v>
      </c>
      <c r="CO75" s="1307"/>
      <c r="CP75" s="1307"/>
      <c r="CQ75" s="1307"/>
      <c r="CR75" s="1307"/>
      <c r="CS75" s="1307"/>
      <c r="CT75" s="1307"/>
      <c r="CU75" s="1307"/>
      <c r="CV75" s="1307">
        <v>2.7</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602</v>
      </c>
      <c r="AO77" s="1301"/>
      <c r="AP77" s="1301"/>
      <c r="AQ77" s="1301"/>
      <c r="AR77" s="1301"/>
      <c r="AS77" s="1301"/>
      <c r="AT77" s="1301"/>
      <c r="AU77" s="1301"/>
      <c r="AV77" s="1301"/>
      <c r="AW77" s="1301"/>
      <c r="AX77" s="1301"/>
      <c r="AY77" s="1301"/>
      <c r="AZ77" s="1301"/>
      <c r="BA77" s="1301"/>
      <c r="BB77" s="1305" t="s">
        <v>600</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605</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7kOBKrK4Wfl12WxjibiHwia3WA+IYVUhr+gDUifSycPAV/n4jXLo/jyIAnPe1iReWPsdqJTqZX8XC5wUp5DRgA==" saltValue="t1cJVbLkcZWDFLJVgsgR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Kl07a2POA2NQ6N1UrxmMJAxK68Y5AI/5gm1YgJhnLeHy+abRl0hN9WEnL2ASjGUJiowEkJpc39bgCY6wnEdRQ==" saltValue="dqlUtS+knn9oBtLjUY34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Dl2PUh+AZ9U+qkYw05lNZRZnSAIAFVJp9G7KOObnHFRP2J0n+QvqVvLcnd1IlhMPB/pcuywkHZWkXox+ZwHhQ==" saltValue="EjjVlJTcQnUsQM5aaP/1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42531</v>
      </c>
      <c r="E3" s="161"/>
      <c r="F3" s="162">
        <v>53572</v>
      </c>
      <c r="G3" s="163"/>
      <c r="H3" s="164"/>
    </row>
    <row r="4" spans="1:8" x14ac:dyDescent="0.2">
      <c r="A4" s="165"/>
      <c r="B4" s="166"/>
      <c r="C4" s="167"/>
      <c r="D4" s="168">
        <v>22878</v>
      </c>
      <c r="E4" s="169"/>
      <c r="F4" s="170">
        <v>25259</v>
      </c>
      <c r="G4" s="171"/>
      <c r="H4" s="172"/>
    </row>
    <row r="5" spans="1:8" x14ac:dyDescent="0.2">
      <c r="A5" s="153" t="s">
        <v>540</v>
      </c>
      <c r="B5" s="158"/>
      <c r="C5" s="159"/>
      <c r="D5" s="160">
        <v>33612</v>
      </c>
      <c r="E5" s="161"/>
      <c r="F5" s="162">
        <v>51898</v>
      </c>
      <c r="G5" s="163"/>
      <c r="H5" s="164"/>
    </row>
    <row r="6" spans="1:8" x14ac:dyDescent="0.2">
      <c r="A6" s="165"/>
      <c r="B6" s="166"/>
      <c r="C6" s="167"/>
      <c r="D6" s="168">
        <v>17252</v>
      </c>
      <c r="E6" s="169"/>
      <c r="F6" s="170">
        <v>25986</v>
      </c>
      <c r="G6" s="171"/>
      <c r="H6" s="172"/>
    </row>
    <row r="7" spans="1:8" x14ac:dyDescent="0.2">
      <c r="A7" s="153" t="s">
        <v>541</v>
      </c>
      <c r="B7" s="158"/>
      <c r="C7" s="159"/>
      <c r="D7" s="160">
        <v>24118</v>
      </c>
      <c r="E7" s="161"/>
      <c r="F7" s="162">
        <v>51684</v>
      </c>
      <c r="G7" s="163"/>
      <c r="H7" s="164"/>
    </row>
    <row r="8" spans="1:8" x14ac:dyDescent="0.2">
      <c r="A8" s="165"/>
      <c r="B8" s="166"/>
      <c r="C8" s="167"/>
      <c r="D8" s="168">
        <v>13072</v>
      </c>
      <c r="E8" s="169"/>
      <c r="F8" s="170">
        <v>26671</v>
      </c>
      <c r="G8" s="171"/>
      <c r="H8" s="172"/>
    </row>
    <row r="9" spans="1:8" x14ac:dyDescent="0.2">
      <c r="A9" s="153" t="s">
        <v>542</v>
      </c>
      <c r="B9" s="158"/>
      <c r="C9" s="159"/>
      <c r="D9" s="160">
        <v>26829</v>
      </c>
      <c r="E9" s="161"/>
      <c r="F9" s="162">
        <v>52897</v>
      </c>
      <c r="G9" s="163"/>
      <c r="H9" s="164"/>
    </row>
    <row r="10" spans="1:8" x14ac:dyDescent="0.2">
      <c r="A10" s="165"/>
      <c r="B10" s="166"/>
      <c r="C10" s="167"/>
      <c r="D10" s="168">
        <v>14885</v>
      </c>
      <c r="E10" s="169"/>
      <c r="F10" s="170">
        <v>27013</v>
      </c>
      <c r="G10" s="171"/>
      <c r="H10" s="172"/>
    </row>
    <row r="11" spans="1:8" x14ac:dyDescent="0.2">
      <c r="A11" s="153" t="s">
        <v>543</v>
      </c>
      <c r="B11" s="158"/>
      <c r="C11" s="159"/>
      <c r="D11" s="160">
        <v>31697</v>
      </c>
      <c r="E11" s="161"/>
      <c r="F11" s="162">
        <v>54945</v>
      </c>
      <c r="G11" s="163"/>
      <c r="H11" s="164"/>
    </row>
    <row r="12" spans="1:8" x14ac:dyDescent="0.2">
      <c r="A12" s="165"/>
      <c r="B12" s="166"/>
      <c r="C12" s="173"/>
      <c r="D12" s="168">
        <v>17754</v>
      </c>
      <c r="E12" s="169"/>
      <c r="F12" s="170">
        <v>29293</v>
      </c>
      <c r="G12" s="171"/>
      <c r="H12" s="172"/>
    </row>
    <row r="13" spans="1:8" x14ac:dyDescent="0.2">
      <c r="A13" s="153"/>
      <c r="B13" s="158"/>
      <c r="C13" s="174"/>
      <c r="D13" s="175">
        <v>31757</v>
      </c>
      <c r="E13" s="176"/>
      <c r="F13" s="177">
        <v>52999</v>
      </c>
      <c r="G13" s="178"/>
      <c r="H13" s="164"/>
    </row>
    <row r="14" spans="1:8" x14ac:dyDescent="0.2">
      <c r="A14" s="165"/>
      <c r="B14" s="166"/>
      <c r="C14" s="167"/>
      <c r="D14" s="168">
        <v>17168</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4.93</v>
      </c>
      <c r="C19" s="179">
        <f>ROUND(VALUE(SUBSTITUTE(実質収支比率等に係る経年分析!G$48,"▲","-")),2)</f>
        <v>5.07</v>
      </c>
      <c r="D19" s="179">
        <f>ROUND(VALUE(SUBSTITUTE(実質収支比率等に係る経年分析!H$48,"▲","-")),2)</f>
        <v>4.47</v>
      </c>
      <c r="E19" s="179">
        <f>ROUND(VALUE(SUBSTITUTE(実質収支比率等に係る経年分析!I$48,"▲","-")),2)</f>
        <v>4.66</v>
      </c>
      <c r="F19" s="179">
        <f>ROUND(VALUE(SUBSTITUTE(実質収支比率等に係る経年分析!J$48,"▲","-")),2)</f>
        <v>4.79</v>
      </c>
    </row>
    <row r="20" spans="1:11" x14ac:dyDescent="0.2">
      <c r="A20" s="179" t="s">
        <v>55</v>
      </c>
      <c r="B20" s="179">
        <f>ROUND(VALUE(SUBSTITUTE(実質収支比率等に係る経年分析!F$47,"▲","-")),2)</f>
        <v>8.82</v>
      </c>
      <c r="C20" s="179">
        <f>ROUND(VALUE(SUBSTITUTE(実質収支比率等に係る経年分析!G$47,"▲","-")),2)</f>
        <v>7.86</v>
      </c>
      <c r="D20" s="179">
        <f>ROUND(VALUE(SUBSTITUTE(実質収支比率等に係る経年分析!H$47,"▲","-")),2)</f>
        <v>4.9000000000000004</v>
      </c>
      <c r="E20" s="179">
        <f>ROUND(VALUE(SUBSTITUTE(実質収支比率等に係る経年分析!I$47,"▲","-")),2)</f>
        <v>3.7</v>
      </c>
      <c r="F20" s="179">
        <f>ROUND(VALUE(SUBSTITUTE(実質収支比率等に係る経年分析!J$47,"▲","-")),2)</f>
        <v>4.3099999999999996</v>
      </c>
    </row>
    <row r="21" spans="1:11" x14ac:dyDescent="0.2">
      <c r="A21" s="179" t="s">
        <v>56</v>
      </c>
      <c r="B21" s="179">
        <f>IF(ISNUMBER(VALUE(SUBSTITUTE(実質収支比率等に係る経年分析!F$49,"▲","-"))),ROUND(VALUE(SUBSTITUTE(実質収支比率等に係る経年分析!F$49,"▲","-")),2),NA())</f>
        <v>-3.69</v>
      </c>
      <c r="C21" s="179">
        <f>IF(ISNUMBER(VALUE(SUBSTITUTE(実質収支比率等に係る経年分析!G$49,"▲","-"))),ROUND(VALUE(SUBSTITUTE(実質収支比率等に係る経年分析!G$49,"▲","-")),2),NA())</f>
        <v>-3.34</v>
      </c>
      <c r="D21" s="179">
        <f>IF(ISNUMBER(VALUE(SUBSTITUTE(実質収支比率等に係る経年分析!H$49,"▲","-"))),ROUND(VALUE(SUBSTITUTE(実質収支比率等に係る経年分析!H$49,"▲","-")),2),NA())</f>
        <v>-6.38</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-1.57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自動車駐車場事業特別会計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1.58</v>
      </c>
    </row>
    <row r="34" spans="1:16" x14ac:dyDescent="0.2">
      <c r="A34" s="180" t="str">
        <f>IF(連結実質赤字比率に係る赤字・黒字の構成分析!C$36="",NA(),連結実質赤字比率に係る赤字・黒字の構成分析!C$36)</f>
        <v>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4.91</v>
      </c>
    </row>
    <row r="36" spans="1:16" x14ac:dyDescent="0.2">
      <c r="A36" s="180" t="str">
        <f>IF(連結実質赤字比率に係る赤字・黒字の構成分析!C$34="",NA(),連結実質赤字比率に係る赤字・黒字の構成分析!C$34)</f>
        <v>母子父子寡婦福祉資金貸付事業特別会計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24960</v>
      </c>
      <c r="E42" s="181"/>
      <c r="F42" s="181"/>
      <c r="G42" s="181">
        <f>'実質公債費比率（分子）の構造'!L$52</f>
        <v>24935</v>
      </c>
      <c r="H42" s="181"/>
      <c r="I42" s="181"/>
      <c r="J42" s="181">
        <f>'実質公債費比率（分子）の構造'!M$52</f>
        <v>25834</v>
      </c>
      <c r="K42" s="181"/>
      <c r="L42" s="181"/>
      <c r="M42" s="181">
        <f>'実質公債費比率（分子）の構造'!N$52</f>
        <v>26060</v>
      </c>
      <c r="N42" s="181"/>
      <c r="O42" s="181"/>
      <c r="P42" s="181">
        <f>'実質公債費比率（分子）の構造'!O$52</f>
        <v>26735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1472</v>
      </c>
      <c r="C44" s="181"/>
      <c r="D44" s="181"/>
      <c r="E44" s="181">
        <f>'実質公債費比率（分子）の構造'!L$50</f>
        <v>1366</v>
      </c>
      <c r="F44" s="181"/>
      <c r="G44" s="181"/>
      <c r="H44" s="181">
        <f>'実質公債費比率（分子）の構造'!M$50</f>
        <v>979</v>
      </c>
      <c r="I44" s="181"/>
      <c r="J44" s="181"/>
      <c r="K44" s="181">
        <f>'実質公債費比率（分子）の構造'!N$50</f>
        <v>977</v>
      </c>
      <c r="L44" s="181"/>
      <c r="M44" s="181"/>
      <c r="N44" s="181">
        <f>'実質公債費比率（分子）の構造'!O$50</f>
        <v>974</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4178</v>
      </c>
      <c r="C46" s="181"/>
      <c r="D46" s="181"/>
      <c r="E46" s="181">
        <f>'実質公債費比率（分子）の構造'!L$48</f>
        <v>4329</v>
      </c>
      <c r="F46" s="181"/>
      <c r="G46" s="181"/>
      <c r="H46" s="181">
        <f>'実質公債費比率（分子）の構造'!M$48</f>
        <v>4571</v>
      </c>
      <c r="I46" s="181"/>
      <c r="J46" s="181"/>
      <c r="K46" s="181">
        <f>'実質公債費比率（分子）の構造'!N$48</f>
        <v>4451</v>
      </c>
      <c r="L46" s="181"/>
      <c r="M46" s="181"/>
      <c r="N46" s="181">
        <f>'実質公債費比率（分子）の構造'!O$48</f>
        <v>4405</v>
      </c>
      <c r="O46" s="181"/>
      <c r="P46" s="181"/>
    </row>
    <row r="47" spans="1:16" x14ac:dyDescent="0.2">
      <c r="A47" s="181" t="s">
        <v>68</v>
      </c>
      <c r="B47" s="181">
        <f>'実質公債費比率（分子）の構造'!K$47</f>
        <v>1500</v>
      </c>
      <c r="C47" s="181"/>
      <c r="D47" s="181"/>
      <c r="E47" s="181">
        <f>'実質公債費比率（分子）の構造'!L$47</f>
        <v>1833</v>
      </c>
      <c r="F47" s="181"/>
      <c r="G47" s="181"/>
      <c r="H47" s="181">
        <f>'実質公債費比率（分子）の構造'!M$47</f>
        <v>2160</v>
      </c>
      <c r="I47" s="181"/>
      <c r="J47" s="181"/>
      <c r="K47" s="181">
        <f>'実質公債費比率（分子）の構造'!N$47</f>
        <v>2460</v>
      </c>
      <c r="L47" s="181"/>
      <c r="M47" s="181"/>
      <c r="N47" s="181">
        <f>'実質公債費比率（分子）の構造'!O$47</f>
        <v>2760</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21210</v>
      </c>
      <c r="C49" s="181"/>
      <c r="D49" s="181"/>
      <c r="E49" s="181">
        <f>'実質公債費比率（分子）の構造'!L$45</f>
        <v>21100</v>
      </c>
      <c r="F49" s="181"/>
      <c r="G49" s="181"/>
      <c r="H49" s="181">
        <f>'実質公債費比率（分子）の構造'!M$45</f>
        <v>21827</v>
      </c>
      <c r="I49" s="181"/>
      <c r="J49" s="181"/>
      <c r="K49" s="181">
        <f>'実質公債費比率（分子）の構造'!N$45</f>
        <v>22371</v>
      </c>
      <c r="L49" s="181"/>
      <c r="M49" s="181"/>
      <c r="N49" s="181">
        <f>'実質公債費比率（分子）の構造'!O$45</f>
        <v>22381</v>
      </c>
      <c r="O49" s="181"/>
      <c r="P49" s="181"/>
    </row>
    <row r="50" spans="1:16" x14ac:dyDescent="0.2">
      <c r="A50" s="181" t="s">
        <v>71</v>
      </c>
      <c r="B50" s="181" t="e">
        <f>NA()</f>
        <v>#N/A</v>
      </c>
      <c r="C50" s="181">
        <f>IF(ISNUMBER('実質公債費比率（分子）の構造'!K$53),'実質公債費比率（分子）の構造'!K$53,NA())</f>
        <v>3400</v>
      </c>
      <c r="D50" s="181" t="e">
        <f>NA()</f>
        <v>#N/A</v>
      </c>
      <c r="E50" s="181" t="e">
        <f>NA()</f>
        <v>#N/A</v>
      </c>
      <c r="F50" s="181">
        <f>IF(ISNUMBER('実質公債費比率（分子）の構造'!L$53),'実質公債費比率（分子）の構造'!L$53,NA())</f>
        <v>3693</v>
      </c>
      <c r="G50" s="181" t="e">
        <f>NA()</f>
        <v>#N/A</v>
      </c>
      <c r="H50" s="181" t="e">
        <f>NA()</f>
        <v>#N/A</v>
      </c>
      <c r="I50" s="181">
        <f>IF(ISNUMBER('実質公債費比率（分子）の構造'!M$53),'実質公債費比率（分子）の構造'!M$53,NA())</f>
        <v>3703</v>
      </c>
      <c r="J50" s="181" t="e">
        <f>NA()</f>
        <v>#N/A</v>
      </c>
      <c r="K50" s="181" t="e">
        <f>NA()</f>
        <v>#N/A</v>
      </c>
      <c r="L50" s="181">
        <f>IF(ISNUMBER('実質公債費比率（分子）の構造'!N$53),'実質公債費比率（分子）の構造'!N$53,NA())</f>
        <v>4199</v>
      </c>
      <c r="M50" s="181" t="e">
        <f>NA()</f>
        <v>#N/A</v>
      </c>
      <c r="N50" s="181" t="e">
        <f>NA()</f>
        <v>#N/A</v>
      </c>
      <c r="O50" s="181">
        <f>IF(ISNUMBER('実質公債費比率（分子）の構造'!O$53),'実質公債費比率（分子）の構造'!O$53,NA())</f>
        <v>3785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219547</v>
      </c>
      <c r="E56" s="180"/>
      <c r="F56" s="180"/>
      <c r="G56" s="180">
        <f>'将来負担比率（分子）の構造'!J$52</f>
        <v>221372</v>
      </c>
      <c r="H56" s="180"/>
      <c r="I56" s="180"/>
      <c r="J56" s="180">
        <f>'将来負担比率（分子）の構造'!K$52</f>
        <v>222324</v>
      </c>
      <c r="K56" s="180"/>
      <c r="L56" s="180"/>
      <c r="M56" s="180">
        <f>'将来負担比率（分子）の構造'!L$52</f>
        <v>227998</v>
      </c>
      <c r="N56" s="180"/>
      <c r="O56" s="180"/>
      <c r="P56" s="180">
        <f>'将来負担比率（分子）の構造'!M$52</f>
        <v>236793</v>
      </c>
    </row>
    <row r="57" spans="1:16" x14ac:dyDescent="0.2">
      <c r="A57" s="180" t="s">
        <v>42</v>
      </c>
      <c r="B57" s="180"/>
      <c r="C57" s="180"/>
      <c r="D57" s="180">
        <f>'将来負担比率（分子）の構造'!I$51</f>
        <v>87667</v>
      </c>
      <c r="E57" s="180"/>
      <c r="F57" s="180"/>
      <c r="G57" s="180">
        <f>'将来負担比率（分子）の構造'!J$51</f>
        <v>82545</v>
      </c>
      <c r="H57" s="180"/>
      <c r="I57" s="180"/>
      <c r="J57" s="180">
        <f>'将来負担比率（分子）の構造'!K$51</f>
        <v>78352</v>
      </c>
      <c r="K57" s="180"/>
      <c r="L57" s="180"/>
      <c r="M57" s="180">
        <f>'将来負担比率（分子）の構造'!L$51</f>
        <v>73694</v>
      </c>
      <c r="N57" s="180"/>
      <c r="O57" s="180"/>
      <c r="P57" s="180">
        <f>'将来負担比率（分子）の構造'!M$51</f>
        <v>69938</v>
      </c>
    </row>
    <row r="58" spans="1:16" x14ac:dyDescent="0.2">
      <c r="A58" s="180" t="s">
        <v>41</v>
      </c>
      <c r="B58" s="180"/>
      <c r="C58" s="180"/>
      <c r="D58" s="180">
        <f>'将来負担比率（分子）の構造'!I$50</f>
        <v>26076</v>
      </c>
      <c r="E58" s="180"/>
      <c r="F58" s="180"/>
      <c r="G58" s="180">
        <f>'将来負担比率（分子）の構造'!J$50</f>
        <v>26426</v>
      </c>
      <c r="H58" s="180"/>
      <c r="I58" s="180"/>
      <c r="J58" s="180">
        <f>'将来負担比率（分子）の構造'!K$50</f>
        <v>25043</v>
      </c>
      <c r="K58" s="180"/>
      <c r="L58" s="180"/>
      <c r="M58" s="180">
        <f>'将来負担比率（分子）の構造'!L$50</f>
        <v>28669</v>
      </c>
      <c r="N58" s="180"/>
      <c r="O58" s="180"/>
      <c r="P58" s="180">
        <f>'将来負担比率（分子）の構造'!M$50</f>
        <v>33638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3027</v>
      </c>
      <c r="C61" s="180"/>
      <c r="D61" s="180"/>
      <c r="E61" s="180">
        <f>'将来負担比率（分子）の構造'!J$46</f>
        <v>2603</v>
      </c>
      <c r="F61" s="180"/>
      <c r="G61" s="180"/>
      <c r="H61" s="180">
        <f>'将来負担比率（分子）の構造'!K$46</f>
        <v>2612</v>
      </c>
      <c r="I61" s="180"/>
      <c r="J61" s="180"/>
      <c r="K61" s="180">
        <f>'将来負担比率（分子）の構造'!L$46</f>
        <v>2462</v>
      </c>
      <c r="L61" s="180"/>
      <c r="M61" s="180"/>
      <c r="N61" s="180">
        <f>'将来負担比率（分子）の構造'!M$46</f>
        <v>2133</v>
      </c>
      <c r="O61" s="180"/>
      <c r="P61" s="180"/>
    </row>
    <row r="62" spans="1:16" x14ac:dyDescent="0.2">
      <c r="A62" s="180" t="s">
        <v>35</v>
      </c>
      <c r="B62" s="180">
        <f>'将来負担比率（分子）の構造'!I$45</f>
        <v>35157</v>
      </c>
      <c r="C62" s="180"/>
      <c r="D62" s="180"/>
      <c r="E62" s="180">
        <f>'将来負担比率（分子）の構造'!J$45</f>
        <v>32428</v>
      </c>
      <c r="F62" s="180"/>
      <c r="G62" s="180"/>
      <c r="H62" s="180">
        <f>'将来負担比率（分子）の構造'!K$45</f>
        <v>31721</v>
      </c>
      <c r="I62" s="180"/>
      <c r="J62" s="180"/>
      <c r="K62" s="180">
        <f>'将来負担比率（分子）の構造'!L$45</f>
        <v>46361</v>
      </c>
      <c r="L62" s="180"/>
      <c r="M62" s="180"/>
      <c r="N62" s="180">
        <f>'将来負担比率（分子）の構造'!M$45</f>
        <v>43419</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45796</v>
      </c>
      <c r="C64" s="180"/>
      <c r="D64" s="180"/>
      <c r="E64" s="180">
        <f>'将来負担比率（分子）の構造'!J$43</f>
        <v>43155</v>
      </c>
      <c r="F64" s="180"/>
      <c r="G64" s="180"/>
      <c r="H64" s="180">
        <f>'将来負担比率（分子）の構造'!K$43</f>
        <v>41289</v>
      </c>
      <c r="I64" s="180"/>
      <c r="J64" s="180"/>
      <c r="K64" s="180">
        <f>'将来負担比率（分子）の構造'!L$43</f>
        <v>40798</v>
      </c>
      <c r="L64" s="180"/>
      <c r="M64" s="180"/>
      <c r="N64" s="180">
        <f>'将来負担比率（分子）の構造'!M$43</f>
        <v>40312</v>
      </c>
      <c r="O64" s="180"/>
      <c r="P64" s="180"/>
    </row>
    <row r="65" spans="1:16" x14ac:dyDescent="0.2">
      <c r="A65" s="180" t="s">
        <v>32</v>
      </c>
      <c r="B65" s="180">
        <f>'将来負担比率（分子）の構造'!I$42</f>
        <v>31542</v>
      </c>
      <c r="C65" s="180"/>
      <c r="D65" s="180"/>
      <c r="E65" s="180">
        <f>'将来負担比率（分子）の構造'!J$42</f>
        <v>28798</v>
      </c>
      <c r="F65" s="180"/>
      <c r="G65" s="180"/>
      <c r="H65" s="180">
        <f>'将来負担比率（分子）の構造'!K$42</f>
        <v>26353</v>
      </c>
      <c r="I65" s="180"/>
      <c r="J65" s="180"/>
      <c r="K65" s="180">
        <f>'将来負担比率（分子）の構造'!L$42</f>
        <v>23816</v>
      </c>
      <c r="L65" s="180"/>
      <c r="M65" s="180"/>
      <c r="N65" s="180">
        <f>'将来負担比率（分子）の構造'!M$42</f>
        <v>21442</v>
      </c>
      <c r="O65" s="180"/>
      <c r="P65" s="180"/>
    </row>
    <row r="66" spans="1:16" x14ac:dyDescent="0.2">
      <c r="A66" s="180" t="s">
        <v>31</v>
      </c>
      <c r="B66" s="180">
        <f>'将来負担比率（分子）の構造'!I$41</f>
        <v>266630</v>
      </c>
      <c r="C66" s="180"/>
      <c r="D66" s="180"/>
      <c r="E66" s="180">
        <f>'将来負担比率（分子）の構造'!J$41</f>
        <v>270808</v>
      </c>
      <c r="F66" s="180"/>
      <c r="G66" s="180"/>
      <c r="H66" s="180">
        <f>'将来負担比率（分子）の構造'!K$41</f>
        <v>269193</v>
      </c>
      <c r="I66" s="180"/>
      <c r="J66" s="180"/>
      <c r="K66" s="180">
        <f>'将来負担比率（分子）の構造'!L$41</f>
        <v>275797</v>
      </c>
      <c r="L66" s="180"/>
      <c r="M66" s="180"/>
      <c r="N66" s="180">
        <f>'将来負担比率（分子）の構造'!M$41</f>
        <v>283802</v>
      </c>
      <c r="O66" s="180"/>
      <c r="P66" s="180"/>
    </row>
    <row r="67" spans="1:16" x14ac:dyDescent="0.2">
      <c r="A67" s="180" t="s">
        <v>75</v>
      </c>
      <c r="B67" s="180" t="e">
        <f>NA()</f>
        <v>#N/A</v>
      </c>
      <c r="C67" s="180">
        <f>IF(ISNUMBER('将来負担比率（分子）の構造'!I$53), IF('将来負担比率（分子）の構造'!I$53 &lt; 0, 0, '将来負担比率（分子）の構造'!I$53), NA())</f>
        <v>48863</v>
      </c>
      <c r="D67" s="180" t="e">
        <f>NA()</f>
        <v>#N/A</v>
      </c>
      <c r="E67" s="180" t="e">
        <f>NA()</f>
        <v>#N/A</v>
      </c>
      <c r="F67" s="180">
        <f>IF(ISNUMBER('将来負担比率（分子）の構造'!J$53), IF('将来負担比率（分子）の構造'!J$53 &lt; 0, 0, '将来負担比率（分子）の構造'!J$53), NA())</f>
        <v>47450</v>
      </c>
      <c r="G67" s="180" t="e">
        <f>NA()</f>
        <v>#N/A</v>
      </c>
      <c r="H67" s="180" t="e">
        <f>NA()</f>
        <v>#N/A</v>
      </c>
      <c r="I67" s="180">
        <f>IF(ISNUMBER('将来負担比率（分子）の構造'!K$53), IF('将来負担比率（分子）の構造'!K$53 &lt; 0, 0, '将来負担比率（分子）の構造'!K$53), NA())</f>
        <v>45450</v>
      </c>
      <c r="J67" s="180" t="e">
        <f>NA()</f>
        <v>#N/A</v>
      </c>
      <c r="K67" s="180" t="e">
        <f>NA()</f>
        <v>#N/A</v>
      </c>
      <c r="L67" s="180">
        <f>IF(ISNUMBER('将来負担比率（分子）の構造'!L$53), IF('将来負担比率（分子）の構造'!L$53 &lt; 0, 0, '将来負担比率（分子）の構造'!L$53), NA())</f>
        <v>58873</v>
      </c>
      <c r="M67" s="180" t="e">
        <f>NA()</f>
        <v>#N/A</v>
      </c>
      <c r="N67" s="180" t="e">
        <f>NA()</f>
        <v>#N/A</v>
      </c>
      <c r="O67" s="180">
        <f>IF(ISNUMBER('将来負担比率（分子）の構造'!M$53), IF('将来負担比率（分子）の構造'!M$53 &lt; 0, 0, '将来負担比率（分子）の構造'!M$53), NA())</f>
        <v>50740</v>
      </c>
      <c r="P67" s="180" t="e">
        <f>NA()</f>
        <v>#N/A</v>
      </c>
    </row>
    <row r="70" spans="1:16" x14ac:dyDescent="0.2">
      <c r="A70" s="182" t="s">
        <v>76</v>
      </c>
      <c r="B70" s="182"/>
      <c r="C70" s="182"/>
      <c r="D70" s="182"/>
      <c r="E70" s="182"/>
      <c r="F70" s="182"/>
    </row>
    <row r="71" spans="1:16" x14ac:dyDescent="0.2">
      <c r="A71" s="183"/>
      <c r="B71" s="183" t="e">
        <f>#REF!</f>
        <v>#REF!</v>
      </c>
      <c r="C71" s="183" t="e">
        <f>#REF!</f>
        <v>#REF!</v>
      </c>
      <c r="D71" s="183" t="e">
        <f>#REF!</f>
        <v>#REF!</v>
      </c>
    </row>
    <row r="72" spans="1:16" x14ac:dyDescent="0.2">
      <c r="A72" s="183" t="s">
        <v>77</v>
      </c>
      <c r="B72" s="184" t="e">
        <f>#REF!</f>
        <v>#REF!</v>
      </c>
      <c r="C72" s="184" t="e">
        <f>#REF!</f>
        <v>#REF!</v>
      </c>
      <c r="D72" s="184" t="e">
        <f>#REF!</f>
        <v>#REF!</v>
      </c>
    </row>
    <row r="73" spans="1:16" x14ac:dyDescent="0.2">
      <c r="A73" s="183" t="s">
        <v>78</v>
      </c>
      <c r="B73" s="184" t="e">
        <f>#REF!</f>
        <v>#REF!</v>
      </c>
      <c r="C73" s="184" t="e">
        <f>#REF!</f>
        <v>#REF!</v>
      </c>
      <c r="D73" s="184" t="e">
        <f>#REF!</f>
        <v>#REF!</v>
      </c>
    </row>
    <row r="74" spans="1:16" x14ac:dyDescent="0.2">
      <c r="A74" s="183" t="s">
        <v>79</v>
      </c>
      <c r="B74" s="184" t="e">
        <f>#REF!</f>
        <v>#REF!</v>
      </c>
      <c r="C74" s="184" t="e">
        <f>#REF!</f>
        <v>#REF!</v>
      </c>
      <c r="D74" s="184" t="e">
        <f>#REF!</f>
        <v>#REF!</v>
      </c>
    </row>
  </sheetData>
  <sheetProtection algorithmName="SHA-512" hashValue="HhArtDAnM7QJUU3yty2zLFm3yKkxBDm/0HiCnMkUMrPhdnxWf8sUA/25JyU9P0b9ULkXBe9Ipp6b6gsqBNuJNg==" saltValue="Uq7RvtwTkU4qWJh14SLq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224</v>
      </c>
      <c r="C5" s="723"/>
      <c r="D5" s="723"/>
      <c r="E5" s="723"/>
      <c r="F5" s="723"/>
      <c r="G5" s="723"/>
      <c r="H5" s="723"/>
      <c r="I5" s="723"/>
      <c r="J5" s="723"/>
      <c r="K5" s="723"/>
      <c r="L5" s="723"/>
      <c r="M5" s="723"/>
      <c r="N5" s="723"/>
      <c r="O5" s="723"/>
      <c r="P5" s="723"/>
      <c r="Q5" s="724"/>
      <c r="R5" s="688">
        <v>127892461</v>
      </c>
      <c r="S5" s="689"/>
      <c r="T5" s="689"/>
      <c r="U5" s="689"/>
      <c r="V5" s="689"/>
      <c r="W5" s="689"/>
      <c r="X5" s="689"/>
      <c r="Y5" s="735"/>
      <c r="Z5" s="753">
        <v>43</v>
      </c>
      <c r="AA5" s="753"/>
      <c r="AB5" s="753"/>
      <c r="AC5" s="753"/>
      <c r="AD5" s="754">
        <v>118802545</v>
      </c>
      <c r="AE5" s="754"/>
      <c r="AF5" s="754"/>
      <c r="AG5" s="754"/>
      <c r="AH5" s="754"/>
      <c r="AI5" s="754"/>
      <c r="AJ5" s="754"/>
      <c r="AK5" s="754"/>
      <c r="AL5" s="736">
        <v>76</v>
      </c>
      <c r="AM5" s="705"/>
      <c r="AN5" s="705"/>
      <c r="AO5" s="737"/>
      <c r="AP5" s="722" t="s">
        <v>225</v>
      </c>
      <c r="AQ5" s="723"/>
      <c r="AR5" s="723"/>
      <c r="AS5" s="723"/>
      <c r="AT5" s="723"/>
      <c r="AU5" s="723"/>
      <c r="AV5" s="723"/>
      <c r="AW5" s="723"/>
      <c r="AX5" s="723"/>
      <c r="AY5" s="723"/>
      <c r="AZ5" s="723"/>
      <c r="BA5" s="723"/>
      <c r="BB5" s="723"/>
      <c r="BC5" s="723"/>
      <c r="BD5" s="723"/>
      <c r="BE5" s="723"/>
      <c r="BF5" s="724"/>
      <c r="BG5" s="623">
        <v>115680537</v>
      </c>
      <c r="BH5" s="626"/>
      <c r="BI5" s="626"/>
      <c r="BJ5" s="626"/>
      <c r="BK5" s="626"/>
      <c r="BL5" s="626"/>
      <c r="BM5" s="626"/>
      <c r="BN5" s="627"/>
      <c r="BO5" s="685">
        <v>90.5</v>
      </c>
      <c r="BP5" s="685"/>
      <c r="BQ5" s="685"/>
      <c r="BR5" s="685"/>
      <c r="BS5" s="686">
        <v>286788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2">
      <c r="B6" s="620" t="s">
        <v>229</v>
      </c>
      <c r="C6" s="621"/>
      <c r="D6" s="621"/>
      <c r="E6" s="621"/>
      <c r="F6" s="621"/>
      <c r="G6" s="621"/>
      <c r="H6" s="621"/>
      <c r="I6" s="621"/>
      <c r="J6" s="621"/>
      <c r="K6" s="621"/>
      <c r="L6" s="621"/>
      <c r="M6" s="621"/>
      <c r="N6" s="621"/>
      <c r="O6" s="621"/>
      <c r="P6" s="621"/>
      <c r="Q6" s="622"/>
      <c r="R6" s="623">
        <v>1724807</v>
      </c>
      <c r="S6" s="626"/>
      <c r="T6" s="626"/>
      <c r="U6" s="626"/>
      <c r="V6" s="626"/>
      <c r="W6" s="626"/>
      <c r="X6" s="626"/>
      <c r="Y6" s="627"/>
      <c r="Z6" s="685">
        <v>0.6</v>
      </c>
      <c r="AA6" s="685"/>
      <c r="AB6" s="685"/>
      <c r="AC6" s="685"/>
      <c r="AD6" s="686">
        <v>1724807</v>
      </c>
      <c r="AE6" s="686"/>
      <c r="AF6" s="686"/>
      <c r="AG6" s="686"/>
      <c r="AH6" s="686"/>
      <c r="AI6" s="686"/>
      <c r="AJ6" s="686"/>
      <c r="AK6" s="686"/>
      <c r="AL6" s="628">
        <v>1.1000000000000001</v>
      </c>
      <c r="AM6" s="629"/>
      <c r="AN6" s="629"/>
      <c r="AO6" s="687"/>
      <c r="AP6" s="620" t="s">
        <v>230</v>
      </c>
      <c r="AQ6" s="621"/>
      <c r="AR6" s="621"/>
      <c r="AS6" s="621"/>
      <c r="AT6" s="621"/>
      <c r="AU6" s="621"/>
      <c r="AV6" s="621"/>
      <c r="AW6" s="621"/>
      <c r="AX6" s="621"/>
      <c r="AY6" s="621"/>
      <c r="AZ6" s="621"/>
      <c r="BA6" s="621"/>
      <c r="BB6" s="621"/>
      <c r="BC6" s="621"/>
      <c r="BD6" s="621"/>
      <c r="BE6" s="621"/>
      <c r="BF6" s="622"/>
      <c r="BG6" s="623">
        <v>115680537</v>
      </c>
      <c r="BH6" s="626"/>
      <c r="BI6" s="626"/>
      <c r="BJ6" s="626"/>
      <c r="BK6" s="626"/>
      <c r="BL6" s="626"/>
      <c r="BM6" s="626"/>
      <c r="BN6" s="627"/>
      <c r="BO6" s="685">
        <v>90.5</v>
      </c>
      <c r="BP6" s="685"/>
      <c r="BQ6" s="685"/>
      <c r="BR6" s="685"/>
      <c r="BS6" s="686">
        <v>286788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947749</v>
      </c>
      <c r="CS6" s="626"/>
      <c r="CT6" s="626"/>
      <c r="CU6" s="626"/>
      <c r="CV6" s="626"/>
      <c r="CW6" s="626"/>
      <c r="CX6" s="626"/>
      <c r="CY6" s="627"/>
      <c r="CZ6" s="736">
        <v>0.3</v>
      </c>
      <c r="DA6" s="705"/>
      <c r="DB6" s="705"/>
      <c r="DC6" s="739"/>
      <c r="DD6" s="631" t="s">
        <v>128</v>
      </c>
      <c r="DE6" s="626"/>
      <c r="DF6" s="626"/>
      <c r="DG6" s="626"/>
      <c r="DH6" s="626"/>
      <c r="DI6" s="626"/>
      <c r="DJ6" s="626"/>
      <c r="DK6" s="626"/>
      <c r="DL6" s="626"/>
      <c r="DM6" s="626"/>
      <c r="DN6" s="626"/>
      <c r="DO6" s="626"/>
      <c r="DP6" s="627"/>
      <c r="DQ6" s="631">
        <v>947546</v>
      </c>
      <c r="DR6" s="626"/>
      <c r="DS6" s="626"/>
      <c r="DT6" s="626"/>
      <c r="DU6" s="626"/>
      <c r="DV6" s="626"/>
      <c r="DW6" s="626"/>
      <c r="DX6" s="626"/>
      <c r="DY6" s="626"/>
      <c r="DZ6" s="626"/>
      <c r="EA6" s="626"/>
      <c r="EB6" s="626"/>
      <c r="EC6" s="666"/>
    </row>
    <row r="7" spans="2:143" ht="11.25" customHeight="1" x14ac:dyDescent="0.2">
      <c r="B7" s="620" t="s">
        <v>232</v>
      </c>
      <c r="C7" s="621"/>
      <c r="D7" s="621"/>
      <c r="E7" s="621"/>
      <c r="F7" s="621"/>
      <c r="G7" s="621"/>
      <c r="H7" s="621"/>
      <c r="I7" s="621"/>
      <c r="J7" s="621"/>
      <c r="K7" s="621"/>
      <c r="L7" s="621"/>
      <c r="M7" s="621"/>
      <c r="N7" s="621"/>
      <c r="O7" s="621"/>
      <c r="P7" s="621"/>
      <c r="Q7" s="622"/>
      <c r="R7" s="623">
        <v>126999</v>
      </c>
      <c r="S7" s="626"/>
      <c r="T7" s="626"/>
      <c r="U7" s="626"/>
      <c r="V7" s="626"/>
      <c r="W7" s="626"/>
      <c r="X7" s="626"/>
      <c r="Y7" s="627"/>
      <c r="Z7" s="685">
        <v>0</v>
      </c>
      <c r="AA7" s="685"/>
      <c r="AB7" s="685"/>
      <c r="AC7" s="685"/>
      <c r="AD7" s="686">
        <v>126999</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65250936</v>
      </c>
      <c r="BH7" s="626"/>
      <c r="BI7" s="626"/>
      <c r="BJ7" s="626"/>
      <c r="BK7" s="626"/>
      <c r="BL7" s="626"/>
      <c r="BM7" s="626"/>
      <c r="BN7" s="627"/>
      <c r="BO7" s="685">
        <v>51</v>
      </c>
      <c r="BP7" s="685"/>
      <c r="BQ7" s="685"/>
      <c r="BR7" s="685"/>
      <c r="BS7" s="686">
        <v>286788</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22979490</v>
      </c>
      <c r="CS7" s="626"/>
      <c r="CT7" s="626"/>
      <c r="CU7" s="626"/>
      <c r="CV7" s="626"/>
      <c r="CW7" s="626"/>
      <c r="CX7" s="626"/>
      <c r="CY7" s="627"/>
      <c r="CZ7" s="685">
        <v>8</v>
      </c>
      <c r="DA7" s="685"/>
      <c r="DB7" s="685"/>
      <c r="DC7" s="685"/>
      <c r="DD7" s="631">
        <v>317891</v>
      </c>
      <c r="DE7" s="626"/>
      <c r="DF7" s="626"/>
      <c r="DG7" s="626"/>
      <c r="DH7" s="626"/>
      <c r="DI7" s="626"/>
      <c r="DJ7" s="626"/>
      <c r="DK7" s="626"/>
      <c r="DL7" s="626"/>
      <c r="DM7" s="626"/>
      <c r="DN7" s="626"/>
      <c r="DO7" s="626"/>
      <c r="DP7" s="627"/>
      <c r="DQ7" s="631">
        <v>20772396</v>
      </c>
      <c r="DR7" s="626"/>
      <c r="DS7" s="626"/>
      <c r="DT7" s="626"/>
      <c r="DU7" s="626"/>
      <c r="DV7" s="626"/>
      <c r="DW7" s="626"/>
      <c r="DX7" s="626"/>
      <c r="DY7" s="626"/>
      <c r="DZ7" s="626"/>
      <c r="EA7" s="626"/>
      <c r="EB7" s="626"/>
      <c r="EC7" s="666"/>
    </row>
    <row r="8" spans="2:143" ht="11.25" customHeight="1" x14ac:dyDescent="0.2">
      <c r="B8" s="620" t="s">
        <v>235</v>
      </c>
      <c r="C8" s="621"/>
      <c r="D8" s="621"/>
      <c r="E8" s="621"/>
      <c r="F8" s="621"/>
      <c r="G8" s="621"/>
      <c r="H8" s="621"/>
      <c r="I8" s="621"/>
      <c r="J8" s="621"/>
      <c r="K8" s="621"/>
      <c r="L8" s="621"/>
      <c r="M8" s="621"/>
      <c r="N8" s="621"/>
      <c r="O8" s="621"/>
      <c r="P8" s="621"/>
      <c r="Q8" s="622"/>
      <c r="R8" s="623">
        <v>533057</v>
      </c>
      <c r="S8" s="626"/>
      <c r="T8" s="626"/>
      <c r="U8" s="626"/>
      <c r="V8" s="626"/>
      <c r="W8" s="626"/>
      <c r="X8" s="626"/>
      <c r="Y8" s="627"/>
      <c r="Z8" s="685">
        <v>0.2</v>
      </c>
      <c r="AA8" s="685"/>
      <c r="AB8" s="685"/>
      <c r="AC8" s="685"/>
      <c r="AD8" s="686">
        <v>533057</v>
      </c>
      <c r="AE8" s="686"/>
      <c r="AF8" s="686"/>
      <c r="AG8" s="686"/>
      <c r="AH8" s="686"/>
      <c r="AI8" s="686"/>
      <c r="AJ8" s="686"/>
      <c r="AK8" s="686"/>
      <c r="AL8" s="628">
        <v>0.3</v>
      </c>
      <c r="AM8" s="629"/>
      <c r="AN8" s="629"/>
      <c r="AO8" s="687"/>
      <c r="AP8" s="620" t="s">
        <v>236</v>
      </c>
      <c r="AQ8" s="621"/>
      <c r="AR8" s="621"/>
      <c r="AS8" s="621"/>
      <c r="AT8" s="621"/>
      <c r="AU8" s="621"/>
      <c r="AV8" s="621"/>
      <c r="AW8" s="621"/>
      <c r="AX8" s="621"/>
      <c r="AY8" s="621"/>
      <c r="AZ8" s="621"/>
      <c r="BA8" s="621"/>
      <c r="BB8" s="621"/>
      <c r="BC8" s="621"/>
      <c r="BD8" s="621"/>
      <c r="BE8" s="621"/>
      <c r="BF8" s="622"/>
      <c r="BG8" s="623">
        <v>1274847</v>
      </c>
      <c r="BH8" s="626"/>
      <c r="BI8" s="626"/>
      <c r="BJ8" s="626"/>
      <c r="BK8" s="626"/>
      <c r="BL8" s="626"/>
      <c r="BM8" s="626"/>
      <c r="BN8" s="627"/>
      <c r="BO8" s="685">
        <v>1</v>
      </c>
      <c r="BP8" s="685"/>
      <c r="BQ8" s="685"/>
      <c r="BR8" s="685"/>
      <c r="BS8" s="631" t="s">
        <v>128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117039937</v>
      </c>
      <c r="CS8" s="626"/>
      <c r="CT8" s="626"/>
      <c r="CU8" s="626"/>
      <c r="CV8" s="626"/>
      <c r="CW8" s="626"/>
      <c r="CX8" s="626"/>
      <c r="CY8" s="627"/>
      <c r="CZ8" s="685">
        <v>40.6</v>
      </c>
      <c r="DA8" s="685"/>
      <c r="DB8" s="685"/>
      <c r="DC8" s="685"/>
      <c r="DD8" s="631">
        <v>977678</v>
      </c>
      <c r="DE8" s="626"/>
      <c r="DF8" s="626"/>
      <c r="DG8" s="626"/>
      <c r="DH8" s="626"/>
      <c r="DI8" s="626"/>
      <c r="DJ8" s="626"/>
      <c r="DK8" s="626"/>
      <c r="DL8" s="626"/>
      <c r="DM8" s="626"/>
      <c r="DN8" s="626"/>
      <c r="DO8" s="626"/>
      <c r="DP8" s="627"/>
      <c r="DQ8" s="631">
        <v>57925408</v>
      </c>
      <c r="DR8" s="626"/>
      <c r="DS8" s="626"/>
      <c r="DT8" s="626"/>
      <c r="DU8" s="626"/>
      <c r="DV8" s="626"/>
      <c r="DW8" s="626"/>
      <c r="DX8" s="626"/>
      <c r="DY8" s="626"/>
      <c r="DZ8" s="626"/>
      <c r="EA8" s="626"/>
      <c r="EB8" s="626"/>
      <c r="EC8" s="666"/>
    </row>
    <row r="9" spans="2:143" ht="11.25" customHeight="1" x14ac:dyDescent="0.2">
      <c r="B9" s="620" t="s">
        <v>238</v>
      </c>
      <c r="C9" s="621"/>
      <c r="D9" s="621"/>
      <c r="E9" s="621"/>
      <c r="F9" s="621"/>
      <c r="G9" s="621"/>
      <c r="H9" s="621"/>
      <c r="I9" s="621"/>
      <c r="J9" s="621"/>
      <c r="K9" s="621"/>
      <c r="L9" s="621"/>
      <c r="M9" s="621"/>
      <c r="N9" s="621"/>
      <c r="O9" s="621"/>
      <c r="P9" s="621"/>
      <c r="Q9" s="622"/>
      <c r="R9" s="623">
        <v>468185</v>
      </c>
      <c r="S9" s="626"/>
      <c r="T9" s="626"/>
      <c r="U9" s="626"/>
      <c r="V9" s="626"/>
      <c r="W9" s="626"/>
      <c r="X9" s="626"/>
      <c r="Y9" s="627"/>
      <c r="Z9" s="685">
        <v>0.2</v>
      </c>
      <c r="AA9" s="685"/>
      <c r="AB9" s="685"/>
      <c r="AC9" s="685"/>
      <c r="AD9" s="686">
        <v>468185</v>
      </c>
      <c r="AE9" s="686"/>
      <c r="AF9" s="686"/>
      <c r="AG9" s="686"/>
      <c r="AH9" s="686"/>
      <c r="AI9" s="686"/>
      <c r="AJ9" s="686"/>
      <c r="AK9" s="686"/>
      <c r="AL9" s="628">
        <v>0.3</v>
      </c>
      <c r="AM9" s="629"/>
      <c r="AN9" s="629"/>
      <c r="AO9" s="687"/>
      <c r="AP9" s="620" t="s">
        <v>239</v>
      </c>
      <c r="AQ9" s="621"/>
      <c r="AR9" s="621"/>
      <c r="AS9" s="621"/>
      <c r="AT9" s="621"/>
      <c r="AU9" s="621"/>
      <c r="AV9" s="621"/>
      <c r="AW9" s="621"/>
      <c r="AX9" s="621"/>
      <c r="AY9" s="621"/>
      <c r="AZ9" s="621"/>
      <c r="BA9" s="621"/>
      <c r="BB9" s="621"/>
      <c r="BC9" s="621"/>
      <c r="BD9" s="621"/>
      <c r="BE9" s="621"/>
      <c r="BF9" s="622"/>
      <c r="BG9" s="623">
        <v>57305602</v>
      </c>
      <c r="BH9" s="626"/>
      <c r="BI9" s="626"/>
      <c r="BJ9" s="626"/>
      <c r="BK9" s="626"/>
      <c r="BL9" s="626"/>
      <c r="BM9" s="626"/>
      <c r="BN9" s="627"/>
      <c r="BO9" s="685">
        <v>44.8</v>
      </c>
      <c r="BP9" s="685"/>
      <c r="BQ9" s="685"/>
      <c r="BR9" s="685"/>
      <c r="BS9" s="631" t="s">
        <v>240</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22921648</v>
      </c>
      <c r="CS9" s="626"/>
      <c r="CT9" s="626"/>
      <c r="CU9" s="626"/>
      <c r="CV9" s="626"/>
      <c r="CW9" s="626"/>
      <c r="CX9" s="626"/>
      <c r="CY9" s="627"/>
      <c r="CZ9" s="685">
        <v>8</v>
      </c>
      <c r="DA9" s="685"/>
      <c r="DB9" s="685"/>
      <c r="DC9" s="685"/>
      <c r="DD9" s="631">
        <v>1689702</v>
      </c>
      <c r="DE9" s="626"/>
      <c r="DF9" s="626"/>
      <c r="DG9" s="626"/>
      <c r="DH9" s="626"/>
      <c r="DI9" s="626"/>
      <c r="DJ9" s="626"/>
      <c r="DK9" s="626"/>
      <c r="DL9" s="626"/>
      <c r="DM9" s="626"/>
      <c r="DN9" s="626"/>
      <c r="DO9" s="626"/>
      <c r="DP9" s="627"/>
      <c r="DQ9" s="631">
        <v>17349769</v>
      </c>
      <c r="DR9" s="626"/>
      <c r="DS9" s="626"/>
      <c r="DT9" s="626"/>
      <c r="DU9" s="626"/>
      <c r="DV9" s="626"/>
      <c r="DW9" s="626"/>
      <c r="DX9" s="626"/>
      <c r="DY9" s="626"/>
      <c r="DZ9" s="626"/>
      <c r="EA9" s="626"/>
      <c r="EB9" s="626"/>
      <c r="EC9" s="666"/>
    </row>
    <row r="10" spans="2:143" ht="11.25" customHeight="1" x14ac:dyDescent="0.2">
      <c r="B10" s="620" t="s">
        <v>242</v>
      </c>
      <c r="C10" s="621"/>
      <c r="D10" s="621"/>
      <c r="E10" s="621"/>
      <c r="F10" s="621"/>
      <c r="G10" s="621"/>
      <c r="H10" s="621"/>
      <c r="I10" s="621"/>
      <c r="J10" s="621"/>
      <c r="K10" s="621"/>
      <c r="L10" s="621"/>
      <c r="M10" s="621"/>
      <c r="N10" s="621"/>
      <c r="O10" s="621"/>
      <c r="P10" s="621"/>
      <c r="Q10" s="622"/>
      <c r="R10" s="623">
        <v>489678</v>
      </c>
      <c r="S10" s="626"/>
      <c r="T10" s="626"/>
      <c r="U10" s="626"/>
      <c r="V10" s="626"/>
      <c r="W10" s="626"/>
      <c r="X10" s="626"/>
      <c r="Y10" s="627"/>
      <c r="Z10" s="685">
        <v>0.2</v>
      </c>
      <c r="AA10" s="685"/>
      <c r="AB10" s="685"/>
      <c r="AC10" s="685"/>
      <c r="AD10" s="686">
        <v>489678</v>
      </c>
      <c r="AE10" s="686"/>
      <c r="AF10" s="686"/>
      <c r="AG10" s="686"/>
      <c r="AH10" s="686"/>
      <c r="AI10" s="686"/>
      <c r="AJ10" s="686"/>
      <c r="AK10" s="686"/>
      <c r="AL10" s="628">
        <v>0.3</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1760538</v>
      </c>
      <c r="BH10" s="626"/>
      <c r="BI10" s="626"/>
      <c r="BJ10" s="626"/>
      <c r="BK10" s="626"/>
      <c r="BL10" s="626"/>
      <c r="BM10" s="626"/>
      <c r="BN10" s="627"/>
      <c r="BO10" s="685">
        <v>1.4</v>
      </c>
      <c r="BP10" s="685"/>
      <c r="BQ10" s="685"/>
      <c r="BR10" s="685"/>
      <c r="BS10" s="631" t="s">
        <v>240</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659091</v>
      </c>
      <c r="CS10" s="626"/>
      <c r="CT10" s="626"/>
      <c r="CU10" s="626"/>
      <c r="CV10" s="626"/>
      <c r="CW10" s="626"/>
      <c r="CX10" s="626"/>
      <c r="CY10" s="627"/>
      <c r="CZ10" s="685">
        <v>0.2</v>
      </c>
      <c r="DA10" s="685"/>
      <c r="DB10" s="685"/>
      <c r="DC10" s="685"/>
      <c r="DD10" s="631" t="s">
        <v>240</v>
      </c>
      <c r="DE10" s="626"/>
      <c r="DF10" s="626"/>
      <c r="DG10" s="626"/>
      <c r="DH10" s="626"/>
      <c r="DI10" s="626"/>
      <c r="DJ10" s="626"/>
      <c r="DK10" s="626"/>
      <c r="DL10" s="626"/>
      <c r="DM10" s="626"/>
      <c r="DN10" s="626"/>
      <c r="DO10" s="626"/>
      <c r="DP10" s="627"/>
      <c r="DQ10" s="631">
        <v>218510</v>
      </c>
      <c r="DR10" s="626"/>
      <c r="DS10" s="626"/>
      <c r="DT10" s="626"/>
      <c r="DU10" s="626"/>
      <c r="DV10" s="626"/>
      <c r="DW10" s="626"/>
      <c r="DX10" s="626"/>
      <c r="DY10" s="626"/>
      <c r="DZ10" s="626"/>
      <c r="EA10" s="626"/>
      <c r="EB10" s="626"/>
      <c r="EC10" s="666"/>
    </row>
    <row r="11" spans="2:143" ht="11.25" customHeight="1" x14ac:dyDescent="0.2">
      <c r="B11" s="620" t="s">
        <v>245</v>
      </c>
      <c r="C11" s="621"/>
      <c r="D11" s="621"/>
      <c r="E11" s="621"/>
      <c r="F11" s="621"/>
      <c r="G11" s="621"/>
      <c r="H11" s="621"/>
      <c r="I11" s="621"/>
      <c r="J11" s="621"/>
      <c r="K11" s="621"/>
      <c r="L11" s="621"/>
      <c r="M11" s="621"/>
      <c r="N11" s="621"/>
      <c r="O11" s="621"/>
      <c r="P11" s="621"/>
      <c r="Q11" s="622"/>
      <c r="R11" s="623">
        <v>1618678</v>
      </c>
      <c r="S11" s="626"/>
      <c r="T11" s="626"/>
      <c r="U11" s="626"/>
      <c r="V11" s="626"/>
      <c r="W11" s="626"/>
      <c r="X11" s="626"/>
      <c r="Y11" s="627"/>
      <c r="Z11" s="685">
        <v>0.5</v>
      </c>
      <c r="AA11" s="685"/>
      <c r="AB11" s="685"/>
      <c r="AC11" s="685"/>
      <c r="AD11" s="686">
        <v>1618678</v>
      </c>
      <c r="AE11" s="686"/>
      <c r="AF11" s="686"/>
      <c r="AG11" s="686"/>
      <c r="AH11" s="686"/>
      <c r="AI11" s="686"/>
      <c r="AJ11" s="686"/>
      <c r="AK11" s="686"/>
      <c r="AL11" s="628">
        <v>1</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4909949</v>
      </c>
      <c r="BH11" s="626"/>
      <c r="BI11" s="626"/>
      <c r="BJ11" s="626"/>
      <c r="BK11" s="626"/>
      <c r="BL11" s="626"/>
      <c r="BM11" s="626"/>
      <c r="BN11" s="627"/>
      <c r="BO11" s="685">
        <v>3.8</v>
      </c>
      <c r="BP11" s="685"/>
      <c r="BQ11" s="685"/>
      <c r="BR11" s="685"/>
      <c r="BS11" s="631">
        <v>286788</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699863</v>
      </c>
      <c r="CS11" s="626"/>
      <c r="CT11" s="626"/>
      <c r="CU11" s="626"/>
      <c r="CV11" s="626"/>
      <c r="CW11" s="626"/>
      <c r="CX11" s="626"/>
      <c r="CY11" s="627"/>
      <c r="CZ11" s="685">
        <v>0.2</v>
      </c>
      <c r="DA11" s="685"/>
      <c r="DB11" s="685"/>
      <c r="DC11" s="685"/>
      <c r="DD11" s="631">
        <v>64469</v>
      </c>
      <c r="DE11" s="626"/>
      <c r="DF11" s="626"/>
      <c r="DG11" s="626"/>
      <c r="DH11" s="626"/>
      <c r="DI11" s="626"/>
      <c r="DJ11" s="626"/>
      <c r="DK11" s="626"/>
      <c r="DL11" s="626"/>
      <c r="DM11" s="626"/>
      <c r="DN11" s="626"/>
      <c r="DO11" s="626"/>
      <c r="DP11" s="627"/>
      <c r="DQ11" s="631">
        <v>583934</v>
      </c>
      <c r="DR11" s="626"/>
      <c r="DS11" s="626"/>
      <c r="DT11" s="626"/>
      <c r="DU11" s="626"/>
      <c r="DV11" s="626"/>
      <c r="DW11" s="626"/>
      <c r="DX11" s="626"/>
      <c r="DY11" s="626"/>
      <c r="DZ11" s="626"/>
      <c r="EA11" s="626"/>
      <c r="EB11" s="626"/>
      <c r="EC11" s="666"/>
    </row>
    <row r="12" spans="2:143" ht="11.25" customHeight="1" x14ac:dyDescent="0.2">
      <c r="B12" s="620" t="s">
        <v>248</v>
      </c>
      <c r="C12" s="621"/>
      <c r="D12" s="621"/>
      <c r="E12" s="621"/>
      <c r="F12" s="621"/>
      <c r="G12" s="621"/>
      <c r="H12" s="621"/>
      <c r="I12" s="621"/>
      <c r="J12" s="621"/>
      <c r="K12" s="621"/>
      <c r="L12" s="621"/>
      <c r="M12" s="621"/>
      <c r="N12" s="621"/>
      <c r="O12" s="621"/>
      <c r="P12" s="621"/>
      <c r="Q12" s="622"/>
      <c r="R12" s="623">
        <v>12238490</v>
      </c>
      <c r="S12" s="626"/>
      <c r="T12" s="626"/>
      <c r="U12" s="626"/>
      <c r="V12" s="626"/>
      <c r="W12" s="626"/>
      <c r="X12" s="626"/>
      <c r="Y12" s="627"/>
      <c r="Z12" s="685">
        <v>4.0999999999999996</v>
      </c>
      <c r="AA12" s="685"/>
      <c r="AB12" s="685"/>
      <c r="AC12" s="685"/>
      <c r="AD12" s="686">
        <v>12238490</v>
      </c>
      <c r="AE12" s="686"/>
      <c r="AF12" s="686"/>
      <c r="AG12" s="686"/>
      <c r="AH12" s="686"/>
      <c r="AI12" s="686"/>
      <c r="AJ12" s="686"/>
      <c r="AK12" s="686"/>
      <c r="AL12" s="628">
        <v>7.8</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45179833</v>
      </c>
      <c r="BH12" s="626"/>
      <c r="BI12" s="626"/>
      <c r="BJ12" s="626"/>
      <c r="BK12" s="626"/>
      <c r="BL12" s="626"/>
      <c r="BM12" s="626"/>
      <c r="BN12" s="627"/>
      <c r="BO12" s="685">
        <v>35.299999999999997</v>
      </c>
      <c r="BP12" s="685"/>
      <c r="BQ12" s="685"/>
      <c r="BR12" s="685"/>
      <c r="BS12" s="631" t="s">
        <v>128</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12363792</v>
      </c>
      <c r="CS12" s="626"/>
      <c r="CT12" s="626"/>
      <c r="CU12" s="626"/>
      <c r="CV12" s="626"/>
      <c r="CW12" s="626"/>
      <c r="CX12" s="626"/>
      <c r="CY12" s="627"/>
      <c r="CZ12" s="685">
        <v>4.3</v>
      </c>
      <c r="DA12" s="685"/>
      <c r="DB12" s="685"/>
      <c r="DC12" s="685"/>
      <c r="DD12" s="631">
        <v>541186</v>
      </c>
      <c r="DE12" s="626"/>
      <c r="DF12" s="626"/>
      <c r="DG12" s="626"/>
      <c r="DH12" s="626"/>
      <c r="DI12" s="626"/>
      <c r="DJ12" s="626"/>
      <c r="DK12" s="626"/>
      <c r="DL12" s="626"/>
      <c r="DM12" s="626"/>
      <c r="DN12" s="626"/>
      <c r="DO12" s="626"/>
      <c r="DP12" s="627"/>
      <c r="DQ12" s="631">
        <v>2444979</v>
      </c>
      <c r="DR12" s="626"/>
      <c r="DS12" s="626"/>
      <c r="DT12" s="626"/>
      <c r="DU12" s="626"/>
      <c r="DV12" s="626"/>
      <c r="DW12" s="626"/>
      <c r="DX12" s="626"/>
      <c r="DY12" s="626"/>
      <c r="DZ12" s="626"/>
      <c r="EA12" s="626"/>
      <c r="EB12" s="626"/>
      <c r="EC12" s="666"/>
    </row>
    <row r="13" spans="2:143" ht="11.25" customHeight="1" x14ac:dyDescent="0.2">
      <c r="B13" s="620" t="s">
        <v>251</v>
      </c>
      <c r="C13" s="621"/>
      <c r="D13" s="621"/>
      <c r="E13" s="621"/>
      <c r="F13" s="621"/>
      <c r="G13" s="621"/>
      <c r="H13" s="621"/>
      <c r="I13" s="621"/>
      <c r="J13" s="621"/>
      <c r="K13" s="621"/>
      <c r="L13" s="621"/>
      <c r="M13" s="621"/>
      <c r="N13" s="621"/>
      <c r="O13" s="621"/>
      <c r="P13" s="621"/>
      <c r="Q13" s="622"/>
      <c r="R13" s="623">
        <v>162894</v>
      </c>
      <c r="S13" s="626"/>
      <c r="T13" s="626"/>
      <c r="U13" s="626"/>
      <c r="V13" s="626"/>
      <c r="W13" s="626"/>
      <c r="X13" s="626"/>
      <c r="Y13" s="627"/>
      <c r="Z13" s="685">
        <v>0.1</v>
      </c>
      <c r="AA13" s="685"/>
      <c r="AB13" s="685"/>
      <c r="AC13" s="685"/>
      <c r="AD13" s="686">
        <v>162894</v>
      </c>
      <c r="AE13" s="686"/>
      <c r="AF13" s="686"/>
      <c r="AG13" s="686"/>
      <c r="AH13" s="686"/>
      <c r="AI13" s="686"/>
      <c r="AJ13" s="686"/>
      <c r="AK13" s="686"/>
      <c r="AL13" s="628">
        <v>0.1</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44161800</v>
      </c>
      <c r="BH13" s="626"/>
      <c r="BI13" s="626"/>
      <c r="BJ13" s="626"/>
      <c r="BK13" s="626"/>
      <c r="BL13" s="626"/>
      <c r="BM13" s="626"/>
      <c r="BN13" s="627"/>
      <c r="BO13" s="685">
        <v>34.5</v>
      </c>
      <c r="BP13" s="685"/>
      <c r="BQ13" s="685"/>
      <c r="BR13" s="685"/>
      <c r="BS13" s="631" t="s">
        <v>128</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26579155</v>
      </c>
      <c r="CS13" s="626"/>
      <c r="CT13" s="626"/>
      <c r="CU13" s="626"/>
      <c r="CV13" s="626"/>
      <c r="CW13" s="626"/>
      <c r="CX13" s="626"/>
      <c r="CY13" s="627"/>
      <c r="CZ13" s="685">
        <v>9.1999999999999993</v>
      </c>
      <c r="DA13" s="685"/>
      <c r="DB13" s="685"/>
      <c r="DC13" s="685"/>
      <c r="DD13" s="631">
        <v>11750152</v>
      </c>
      <c r="DE13" s="626"/>
      <c r="DF13" s="626"/>
      <c r="DG13" s="626"/>
      <c r="DH13" s="626"/>
      <c r="DI13" s="626"/>
      <c r="DJ13" s="626"/>
      <c r="DK13" s="626"/>
      <c r="DL13" s="626"/>
      <c r="DM13" s="626"/>
      <c r="DN13" s="626"/>
      <c r="DO13" s="626"/>
      <c r="DP13" s="627"/>
      <c r="DQ13" s="631">
        <v>15889604</v>
      </c>
      <c r="DR13" s="626"/>
      <c r="DS13" s="626"/>
      <c r="DT13" s="626"/>
      <c r="DU13" s="626"/>
      <c r="DV13" s="626"/>
      <c r="DW13" s="626"/>
      <c r="DX13" s="626"/>
      <c r="DY13" s="626"/>
      <c r="DZ13" s="626"/>
      <c r="EA13" s="626"/>
      <c r="EB13" s="626"/>
      <c r="EC13" s="666"/>
    </row>
    <row r="14" spans="2:143" ht="11.25" customHeight="1" x14ac:dyDescent="0.2">
      <c r="B14" s="620" t="s">
        <v>254</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128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977306</v>
      </c>
      <c r="BH14" s="626"/>
      <c r="BI14" s="626"/>
      <c r="BJ14" s="626"/>
      <c r="BK14" s="626"/>
      <c r="BL14" s="626"/>
      <c r="BM14" s="626"/>
      <c r="BN14" s="627"/>
      <c r="BO14" s="685">
        <v>0.8</v>
      </c>
      <c r="BP14" s="685"/>
      <c r="BQ14" s="685"/>
      <c r="BR14" s="685"/>
      <c r="BS14" s="631" t="s">
        <v>240</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7532223</v>
      </c>
      <c r="CS14" s="626"/>
      <c r="CT14" s="626"/>
      <c r="CU14" s="626"/>
      <c r="CV14" s="626"/>
      <c r="CW14" s="626"/>
      <c r="CX14" s="626"/>
      <c r="CY14" s="627"/>
      <c r="CZ14" s="685">
        <v>2.6</v>
      </c>
      <c r="DA14" s="685"/>
      <c r="DB14" s="685"/>
      <c r="DC14" s="685"/>
      <c r="DD14" s="631">
        <v>608255</v>
      </c>
      <c r="DE14" s="626"/>
      <c r="DF14" s="626"/>
      <c r="DG14" s="626"/>
      <c r="DH14" s="626"/>
      <c r="DI14" s="626"/>
      <c r="DJ14" s="626"/>
      <c r="DK14" s="626"/>
      <c r="DL14" s="626"/>
      <c r="DM14" s="626"/>
      <c r="DN14" s="626"/>
      <c r="DO14" s="626"/>
      <c r="DP14" s="627"/>
      <c r="DQ14" s="631">
        <v>6980915</v>
      </c>
      <c r="DR14" s="626"/>
      <c r="DS14" s="626"/>
      <c r="DT14" s="626"/>
      <c r="DU14" s="626"/>
      <c r="DV14" s="626"/>
      <c r="DW14" s="626"/>
      <c r="DX14" s="626"/>
      <c r="DY14" s="626"/>
      <c r="DZ14" s="626"/>
      <c r="EA14" s="626"/>
      <c r="EB14" s="626"/>
      <c r="EC14" s="666"/>
    </row>
    <row r="15" spans="2:143" ht="11.25" customHeight="1" x14ac:dyDescent="0.2">
      <c r="B15" s="620" t="s">
        <v>257</v>
      </c>
      <c r="C15" s="621"/>
      <c r="D15" s="621"/>
      <c r="E15" s="621"/>
      <c r="F15" s="621"/>
      <c r="G15" s="621"/>
      <c r="H15" s="621"/>
      <c r="I15" s="621"/>
      <c r="J15" s="621"/>
      <c r="K15" s="621"/>
      <c r="L15" s="621"/>
      <c r="M15" s="621"/>
      <c r="N15" s="621"/>
      <c r="O15" s="621"/>
      <c r="P15" s="621"/>
      <c r="Q15" s="622"/>
      <c r="R15" s="623">
        <v>1017221</v>
      </c>
      <c r="S15" s="626"/>
      <c r="T15" s="626"/>
      <c r="U15" s="626"/>
      <c r="V15" s="626"/>
      <c r="W15" s="626"/>
      <c r="X15" s="626"/>
      <c r="Y15" s="627"/>
      <c r="Z15" s="685">
        <v>0.3</v>
      </c>
      <c r="AA15" s="685"/>
      <c r="AB15" s="685"/>
      <c r="AC15" s="685"/>
      <c r="AD15" s="686">
        <v>1017221</v>
      </c>
      <c r="AE15" s="686"/>
      <c r="AF15" s="686"/>
      <c r="AG15" s="686"/>
      <c r="AH15" s="686"/>
      <c r="AI15" s="686"/>
      <c r="AJ15" s="686"/>
      <c r="AK15" s="686"/>
      <c r="AL15" s="628">
        <v>0.7</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4272462</v>
      </c>
      <c r="BH15" s="626"/>
      <c r="BI15" s="626"/>
      <c r="BJ15" s="626"/>
      <c r="BK15" s="626"/>
      <c r="BL15" s="626"/>
      <c r="BM15" s="626"/>
      <c r="BN15" s="627"/>
      <c r="BO15" s="685">
        <v>3.3</v>
      </c>
      <c r="BP15" s="685"/>
      <c r="BQ15" s="685"/>
      <c r="BR15" s="685"/>
      <c r="BS15" s="631" t="s">
        <v>128</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50335475</v>
      </c>
      <c r="CS15" s="626"/>
      <c r="CT15" s="626"/>
      <c r="CU15" s="626"/>
      <c r="CV15" s="626"/>
      <c r="CW15" s="626"/>
      <c r="CX15" s="626"/>
      <c r="CY15" s="627"/>
      <c r="CZ15" s="685">
        <v>17.5</v>
      </c>
      <c r="DA15" s="685"/>
      <c r="DB15" s="685"/>
      <c r="DC15" s="685"/>
      <c r="DD15" s="631">
        <v>6820414</v>
      </c>
      <c r="DE15" s="626"/>
      <c r="DF15" s="626"/>
      <c r="DG15" s="626"/>
      <c r="DH15" s="626"/>
      <c r="DI15" s="626"/>
      <c r="DJ15" s="626"/>
      <c r="DK15" s="626"/>
      <c r="DL15" s="626"/>
      <c r="DM15" s="626"/>
      <c r="DN15" s="626"/>
      <c r="DO15" s="626"/>
      <c r="DP15" s="627"/>
      <c r="DQ15" s="631">
        <v>36537603</v>
      </c>
      <c r="DR15" s="626"/>
      <c r="DS15" s="626"/>
      <c r="DT15" s="626"/>
      <c r="DU15" s="626"/>
      <c r="DV15" s="626"/>
      <c r="DW15" s="626"/>
      <c r="DX15" s="626"/>
      <c r="DY15" s="626"/>
      <c r="DZ15" s="626"/>
      <c r="EA15" s="626"/>
      <c r="EB15" s="626"/>
      <c r="EC15" s="666"/>
    </row>
    <row r="16" spans="2:143" ht="11.25" customHeight="1" x14ac:dyDescent="0.2">
      <c r="B16" s="620" t="s">
        <v>260</v>
      </c>
      <c r="C16" s="621"/>
      <c r="D16" s="621"/>
      <c r="E16" s="621"/>
      <c r="F16" s="621"/>
      <c r="G16" s="621"/>
      <c r="H16" s="621"/>
      <c r="I16" s="621"/>
      <c r="J16" s="621"/>
      <c r="K16" s="621"/>
      <c r="L16" s="621"/>
      <c r="M16" s="621"/>
      <c r="N16" s="621"/>
      <c r="O16" s="621"/>
      <c r="P16" s="621"/>
      <c r="Q16" s="622"/>
      <c r="R16" s="623">
        <v>3234095</v>
      </c>
      <c r="S16" s="626"/>
      <c r="T16" s="626"/>
      <c r="U16" s="626"/>
      <c r="V16" s="626"/>
      <c r="W16" s="626"/>
      <c r="X16" s="626"/>
      <c r="Y16" s="627"/>
      <c r="Z16" s="685">
        <v>1.1000000000000001</v>
      </c>
      <c r="AA16" s="685"/>
      <c r="AB16" s="685"/>
      <c r="AC16" s="685"/>
      <c r="AD16" s="686">
        <v>3234095</v>
      </c>
      <c r="AE16" s="686"/>
      <c r="AF16" s="686"/>
      <c r="AG16" s="686"/>
      <c r="AH16" s="686"/>
      <c r="AI16" s="686"/>
      <c r="AJ16" s="686"/>
      <c r="AK16" s="686"/>
      <c r="AL16" s="628">
        <v>2.1</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240</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470553</v>
      </c>
      <c r="CS16" s="626"/>
      <c r="CT16" s="626"/>
      <c r="CU16" s="626"/>
      <c r="CV16" s="626"/>
      <c r="CW16" s="626"/>
      <c r="CX16" s="626"/>
      <c r="CY16" s="627"/>
      <c r="CZ16" s="685">
        <v>0.2</v>
      </c>
      <c r="DA16" s="685"/>
      <c r="DB16" s="685"/>
      <c r="DC16" s="685"/>
      <c r="DD16" s="631" t="s">
        <v>240</v>
      </c>
      <c r="DE16" s="626"/>
      <c r="DF16" s="626"/>
      <c r="DG16" s="626"/>
      <c r="DH16" s="626"/>
      <c r="DI16" s="626"/>
      <c r="DJ16" s="626"/>
      <c r="DK16" s="626"/>
      <c r="DL16" s="626"/>
      <c r="DM16" s="626"/>
      <c r="DN16" s="626"/>
      <c r="DO16" s="626"/>
      <c r="DP16" s="627"/>
      <c r="DQ16" s="631">
        <v>185008</v>
      </c>
      <c r="DR16" s="626"/>
      <c r="DS16" s="626"/>
      <c r="DT16" s="626"/>
      <c r="DU16" s="626"/>
      <c r="DV16" s="626"/>
      <c r="DW16" s="626"/>
      <c r="DX16" s="626"/>
      <c r="DY16" s="626"/>
      <c r="DZ16" s="626"/>
      <c r="EA16" s="626"/>
      <c r="EB16" s="626"/>
      <c r="EC16" s="666"/>
    </row>
    <row r="17" spans="2:133" ht="11.25" customHeight="1" x14ac:dyDescent="0.2">
      <c r="B17" s="620" t="s">
        <v>263</v>
      </c>
      <c r="C17" s="621"/>
      <c r="D17" s="621"/>
      <c r="E17" s="621"/>
      <c r="F17" s="621"/>
      <c r="G17" s="621"/>
      <c r="H17" s="621"/>
      <c r="I17" s="621"/>
      <c r="J17" s="621"/>
      <c r="K17" s="621"/>
      <c r="L17" s="621"/>
      <c r="M17" s="621"/>
      <c r="N17" s="621"/>
      <c r="O17" s="621"/>
      <c r="P17" s="621"/>
      <c r="Q17" s="622"/>
      <c r="R17" s="623">
        <v>886146</v>
      </c>
      <c r="S17" s="626"/>
      <c r="T17" s="626"/>
      <c r="U17" s="626"/>
      <c r="V17" s="626"/>
      <c r="W17" s="626"/>
      <c r="X17" s="626"/>
      <c r="Y17" s="627"/>
      <c r="Z17" s="685">
        <v>0.3</v>
      </c>
      <c r="AA17" s="685"/>
      <c r="AB17" s="685"/>
      <c r="AC17" s="685"/>
      <c r="AD17" s="686">
        <v>886146</v>
      </c>
      <c r="AE17" s="686"/>
      <c r="AF17" s="686"/>
      <c r="AG17" s="686"/>
      <c r="AH17" s="686"/>
      <c r="AI17" s="686"/>
      <c r="AJ17" s="686"/>
      <c r="AK17" s="686"/>
      <c r="AL17" s="628">
        <v>0.6</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240</v>
      </c>
      <c r="BH17" s="626"/>
      <c r="BI17" s="626"/>
      <c r="BJ17" s="626"/>
      <c r="BK17" s="626"/>
      <c r="BL17" s="626"/>
      <c r="BM17" s="626"/>
      <c r="BN17" s="627"/>
      <c r="BO17" s="685" t="s">
        <v>240</v>
      </c>
      <c r="BP17" s="685"/>
      <c r="BQ17" s="685"/>
      <c r="BR17" s="685"/>
      <c r="BS17" s="631" t="s">
        <v>240</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25511127</v>
      </c>
      <c r="CS17" s="626"/>
      <c r="CT17" s="626"/>
      <c r="CU17" s="626"/>
      <c r="CV17" s="626"/>
      <c r="CW17" s="626"/>
      <c r="CX17" s="626"/>
      <c r="CY17" s="627"/>
      <c r="CZ17" s="685">
        <v>8.9</v>
      </c>
      <c r="DA17" s="685"/>
      <c r="DB17" s="685"/>
      <c r="DC17" s="685"/>
      <c r="DD17" s="631" t="s">
        <v>128</v>
      </c>
      <c r="DE17" s="626"/>
      <c r="DF17" s="626"/>
      <c r="DG17" s="626"/>
      <c r="DH17" s="626"/>
      <c r="DI17" s="626"/>
      <c r="DJ17" s="626"/>
      <c r="DK17" s="626"/>
      <c r="DL17" s="626"/>
      <c r="DM17" s="626"/>
      <c r="DN17" s="626"/>
      <c r="DO17" s="626"/>
      <c r="DP17" s="627"/>
      <c r="DQ17" s="631">
        <v>25167728</v>
      </c>
      <c r="DR17" s="626"/>
      <c r="DS17" s="626"/>
      <c r="DT17" s="626"/>
      <c r="DU17" s="626"/>
      <c r="DV17" s="626"/>
      <c r="DW17" s="626"/>
      <c r="DX17" s="626"/>
      <c r="DY17" s="626"/>
      <c r="DZ17" s="626"/>
      <c r="EA17" s="626"/>
      <c r="EB17" s="626"/>
      <c r="EC17" s="666"/>
    </row>
    <row r="18" spans="2:133" ht="11.25" customHeight="1" x14ac:dyDescent="0.2">
      <c r="B18" s="620" t="s">
        <v>266</v>
      </c>
      <c r="C18" s="621"/>
      <c r="D18" s="621"/>
      <c r="E18" s="621"/>
      <c r="F18" s="621"/>
      <c r="G18" s="621"/>
      <c r="H18" s="621"/>
      <c r="I18" s="621"/>
      <c r="J18" s="621"/>
      <c r="K18" s="621"/>
      <c r="L18" s="621"/>
      <c r="M18" s="621"/>
      <c r="N18" s="621"/>
      <c r="O18" s="621"/>
      <c r="P18" s="621"/>
      <c r="Q18" s="622"/>
      <c r="R18" s="623">
        <v>13757149</v>
      </c>
      <c r="S18" s="626"/>
      <c r="T18" s="626"/>
      <c r="U18" s="626"/>
      <c r="V18" s="626"/>
      <c r="W18" s="626"/>
      <c r="X18" s="626"/>
      <c r="Y18" s="627"/>
      <c r="Z18" s="685">
        <v>4.5999999999999996</v>
      </c>
      <c r="AA18" s="685"/>
      <c r="AB18" s="685"/>
      <c r="AC18" s="685"/>
      <c r="AD18" s="686">
        <v>12768412</v>
      </c>
      <c r="AE18" s="686"/>
      <c r="AF18" s="686"/>
      <c r="AG18" s="686"/>
      <c r="AH18" s="686"/>
      <c r="AI18" s="686"/>
      <c r="AJ18" s="686"/>
      <c r="AK18" s="686"/>
      <c r="AL18" s="628">
        <v>8.1999999999999993</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240</v>
      </c>
      <c r="BP18" s="685"/>
      <c r="BQ18" s="685"/>
      <c r="BR18" s="685"/>
      <c r="BS18" s="631" t="s">
        <v>128</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240</v>
      </c>
      <c r="DA18" s="685"/>
      <c r="DB18" s="685"/>
      <c r="DC18" s="685"/>
      <c r="DD18" s="631" t="s">
        <v>240</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x14ac:dyDescent="0.2">
      <c r="B19" s="620" t="s">
        <v>269</v>
      </c>
      <c r="C19" s="621"/>
      <c r="D19" s="621"/>
      <c r="E19" s="621"/>
      <c r="F19" s="621"/>
      <c r="G19" s="621"/>
      <c r="H19" s="621"/>
      <c r="I19" s="621"/>
      <c r="J19" s="621"/>
      <c r="K19" s="621"/>
      <c r="L19" s="621"/>
      <c r="M19" s="621"/>
      <c r="N19" s="621"/>
      <c r="O19" s="621"/>
      <c r="P19" s="621"/>
      <c r="Q19" s="622"/>
      <c r="R19" s="623">
        <v>12768412</v>
      </c>
      <c r="S19" s="626"/>
      <c r="T19" s="626"/>
      <c r="U19" s="626"/>
      <c r="V19" s="626"/>
      <c r="W19" s="626"/>
      <c r="X19" s="626"/>
      <c r="Y19" s="627"/>
      <c r="Z19" s="685">
        <v>4.3</v>
      </c>
      <c r="AA19" s="685"/>
      <c r="AB19" s="685"/>
      <c r="AC19" s="685"/>
      <c r="AD19" s="686">
        <v>12768412</v>
      </c>
      <c r="AE19" s="686"/>
      <c r="AF19" s="686"/>
      <c r="AG19" s="686"/>
      <c r="AH19" s="686"/>
      <c r="AI19" s="686"/>
      <c r="AJ19" s="686"/>
      <c r="AK19" s="686"/>
      <c r="AL19" s="628">
        <v>8.1999999999999993</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12211924</v>
      </c>
      <c r="BH19" s="626"/>
      <c r="BI19" s="626"/>
      <c r="BJ19" s="626"/>
      <c r="BK19" s="626"/>
      <c r="BL19" s="626"/>
      <c r="BM19" s="626"/>
      <c r="BN19" s="627"/>
      <c r="BO19" s="685">
        <v>9.5</v>
      </c>
      <c r="BP19" s="685"/>
      <c r="BQ19" s="685"/>
      <c r="BR19" s="685"/>
      <c r="BS19" s="631" t="s">
        <v>240</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240</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2">
      <c r="B20" s="620" t="s">
        <v>272</v>
      </c>
      <c r="C20" s="621"/>
      <c r="D20" s="621"/>
      <c r="E20" s="621"/>
      <c r="F20" s="621"/>
      <c r="G20" s="621"/>
      <c r="H20" s="621"/>
      <c r="I20" s="621"/>
      <c r="J20" s="621"/>
      <c r="K20" s="621"/>
      <c r="L20" s="621"/>
      <c r="M20" s="621"/>
      <c r="N20" s="621"/>
      <c r="O20" s="621"/>
      <c r="P20" s="621"/>
      <c r="Q20" s="622"/>
      <c r="R20" s="623">
        <v>988474</v>
      </c>
      <c r="S20" s="626"/>
      <c r="T20" s="626"/>
      <c r="U20" s="626"/>
      <c r="V20" s="626"/>
      <c r="W20" s="626"/>
      <c r="X20" s="626"/>
      <c r="Y20" s="627"/>
      <c r="Z20" s="685">
        <v>0.3</v>
      </c>
      <c r="AA20" s="685"/>
      <c r="AB20" s="685"/>
      <c r="AC20" s="685"/>
      <c r="AD20" s="686" t="s">
        <v>240</v>
      </c>
      <c r="AE20" s="686"/>
      <c r="AF20" s="686"/>
      <c r="AG20" s="686"/>
      <c r="AH20" s="686"/>
      <c r="AI20" s="686"/>
      <c r="AJ20" s="686"/>
      <c r="AK20" s="686"/>
      <c r="AL20" s="628" t="s">
        <v>240</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12211924</v>
      </c>
      <c r="BH20" s="626"/>
      <c r="BI20" s="626"/>
      <c r="BJ20" s="626"/>
      <c r="BK20" s="626"/>
      <c r="BL20" s="626"/>
      <c r="BM20" s="626"/>
      <c r="BN20" s="627"/>
      <c r="BO20" s="685">
        <v>9.5</v>
      </c>
      <c r="BP20" s="685"/>
      <c r="BQ20" s="685"/>
      <c r="BR20" s="685"/>
      <c r="BS20" s="631" t="s">
        <v>128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288040103</v>
      </c>
      <c r="CS20" s="626"/>
      <c r="CT20" s="626"/>
      <c r="CU20" s="626"/>
      <c r="CV20" s="626"/>
      <c r="CW20" s="626"/>
      <c r="CX20" s="626"/>
      <c r="CY20" s="627"/>
      <c r="CZ20" s="685">
        <v>100</v>
      </c>
      <c r="DA20" s="685"/>
      <c r="DB20" s="685"/>
      <c r="DC20" s="685"/>
      <c r="DD20" s="631">
        <v>22769747</v>
      </c>
      <c r="DE20" s="626"/>
      <c r="DF20" s="626"/>
      <c r="DG20" s="626"/>
      <c r="DH20" s="626"/>
      <c r="DI20" s="626"/>
      <c r="DJ20" s="626"/>
      <c r="DK20" s="626"/>
      <c r="DL20" s="626"/>
      <c r="DM20" s="626"/>
      <c r="DN20" s="626"/>
      <c r="DO20" s="626"/>
      <c r="DP20" s="627"/>
      <c r="DQ20" s="631">
        <v>185003400</v>
      </c>
      <c r="DR20" s="626"/>
      <c r="DS20" s="626"/>
      <c r="DT20" s="626"/>
      <c r="DU20" s="626"/>
      <c r="DV20" s="626"/>
      <c r="DW20" s="626"/>
      <c r="DX20" s="626"/>
      <c r="DY20" s="626"/>
      <c r="DZ20" s="626"/>
      <c r="EA20" s="626"/>
      <c r="EB20" s="626"/>
      <c r="EC20" s="666"/>
    </row>
    <row r="21" spans="2:133" ht="11.25" customHeight="1" x14ac:dyDescent="0.2">
      <c r="B21" s="620" t="s">
        <v>275</v>
      </c>
      <c r="C21" s="621"/>
      <c r="D21" s="621"/>
      <c r="E21" s="621"/>
      <c r="F21" s="621"/>
      <c r="G21" s="621"/>
      <c r="H21" s="621"/>
      <c r="I21" s="621"/>
      <c r="J21" s="621"/>
      <c r="K21" s="621"/>
      <c r="L21" s="621"/>
      <c r="M21" s="621"/>
      <c r="N21" s="621"/>
      <c r="O21" s="621"/>
      <c r="P21" s="621"/>
      <c r="Q21" s="622"/>
      <c r="R21" s="623">
        <v>263</v>
      </c>
      <c r="S21" s="626"/>
      <c r="T21" s="626"/>
      <c r="U21" s="626"/>
      <c r="V21" s="626"/>
      <c r="W21" s="626"/>
      <c r="X21" s="626"/>
      <c r="Y21" s="627"/>
      <c r="Z21" s="685">
        <v>0</v>
      </c>
      <c r="AA21" s="685"/>
      <c r="AB21" s="685"/>
      <c r="AC21" s="685"/>
      <c r="AD21" s="686" t="s">
        <v>240</v>
      </c>
      <c r="AE21" s="686"/>
      <c r="AF21" s="686"/>
      <c r="AG21" s="686"/>
      <c r="AH21" s="686"/>
      <c r="AI21" s="686"/>
      <c r="AJ21" s="686"/>
      <c r="AK21" s="686"/>
      <c r="AL21" s="628" t="s">
        <v>128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240</v>
      </c>
      <c r="BH21" s="626"/>
      <c r="BI21" s="626"/>
      <c r="BJ21" s="626"/>
      <c r="BK21" s="626"/>
      <c r="BL21" s="626"/>
      <c r="BM21" s="626"/>
      <c r="BN21" s="627"/>
      <c r="BO21" s="685" t="s">
        <v>240</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277</v>
      </c>
      <c r="C22" s="621"/>
      <c r="D22" s="621"/>
      <c r="E22" s="621"/>
      <c r="F22" s="621"/>
      <c r="G22" s="621"/>
      <c r="H22" s="621"/>
      <c r="I22" s="621"/>
      <c r="J22" s="621"/>
      <c r="K22" s="621"/>
      <c r="L22" s="621"/>
      <c r="M22" s="621"/>
      <c r="N22" s="621"/>
      <c r="O22" s="621"/>
      <c r="P22" s="621"/>
      <c r="Q22" s="622"/>
      <c r="R22" s="623">
        <v>164149860</v>
      </c>
      <c r="S22" s="626"/>
      <c r="T22" s="626"/>
      <c r="U22" s="626"/>
      <c r="V22" s="626"/>
      <c r="W22" s="626"/>
      <c r="X22" s="626"/>
      <c r="Y22" s="627"/>
      <c r="Z22" s="685">
        <v>55.2</v>
      </c>
      <c r="AA22" s="685"/>
      <c r="AB22" s="685"/>
      <c r="AC22" s="685"/>
      <c r="AD22" s="686">
        <v>154071207</v>
      </c>
      <c r="AE22" s="686"/>
      <c r="AF22" s="686"/>
      <c r="AG22" s="686"/>
      <c r="AH22" s="686"/>
      <c r="AI22" s="686"/>
      <c r="AJ22" s="686"/>
      <c r="AK22" s="686"/>
      <c r="AL22" s="628">
        <v>98.5</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v>3122008</v>
      </c>
      <c r="BH22" s="626"/>
      <c r="BI22" s="626"/>
      <c r="BJ22" s="626"/>
      <c r="BK22" s="626"/>
      <c r="BL22" s="626"/>
      <c r="BM22" s="626"/>
      <c r="BN22" s="627"/>
      <c r="BO22" s="685">
        <v>2.4</v>
      </c>
      <c r="BP22" s="685"/>
      <c r="BQ22" s="685"/>
      <c r="BR22" s="685"/>
      <c r="BS22" s="631" t="s">
        <v>128</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280</v>
      </c>
      <c r="C23" s="621"/>
      <c r="D23" s="621"/>
      <c r="E23" s="621"/>
      <c r="F23" s="621"/>
      <c r="G23" s="621"/>
      <c r="H23" s="621"/>
      <c r="I23" s="621"/>
      <c r="J23" s="621"/>
      <c r="K23" s="621"/>
      <c r="L23" s="621"/>
      <c r="M23" s="621"/>
      <c r="N23" s="621"/>
      <c r="O23" s="621"/>
      <c r="P23" s="621"/>
      <c r="Q23" s="622"/>
      <c r="R23" s="623">
        <v>205103</v>
      </c>
      <c r="S23" s="626"/>
      <c r="T23" s="626"/>
      <c r="U23" s="626"/>
      <c r="V23" s="626"/>
      <c r="W23" s="626"/>
      <c r="X23" s="626"/>
      <c r="Y23" s="627"/>
      <c r="Z23" s="685">
        <v>0.1</v>
      </c>
      <c r="AA23" s="685"/>
      <c r="AB23" s="685"/>
      <c r="AC23" s="685"/>
      <c r="AD23" s="686">
        <v>205103</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9089916</v>
      </c>
      <c r="BH23" s="626"/>
      <c r="BI23" s="626"/>
      <c r="BJ23" s="626"/>
      <c r="BK23" s="626"/>
      <c r="BL23" s="626"/>
      <c r="BM23" s="626"/>
      <c r="BN23" s="627"/>
      <c r="BO23" s="685">
        <v>7.1</v>
      </c>
      <c r="BP23" s="685"/>
      <c r="BQ23" s="685"/>
      <c r="BR23" s="685"/>
      <c r="BS23" s="631" t="s">
        <v>128</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2">
      <c r="B24" s="620" t="s">
        <v>287</v>
      </c>
      <c r="C24" s="621"/>
      <c r="D24" s="621"/>
      <c r="E24" s="621"/>
      <c r="F24" s="621"/>
      <c r="G24" s="621"/>
      <c r="H24" s="621"/>
      <c r="I24" s="621"/>
      <c r="J24" s="621"/>
      <c r="K24" s="621"/>
      <c r="L24" s="621"/>
      <c r="M24" s="621"/>
      <c r="N24" s="621"/>
      <c r="O24" s="621"/>
      <c r="P24" s="621"/>
      <c r="Q24" s="622"/>
      <c r="R24" s="623">
        <v>2176444</v>
      </c>
      <c r="S24" s="626"/>
      <c r="T24" s="626"/>
      <c r="U24" s="626"/>
      <c r="V24" s="626"/>
      <c r="W24" s="626"/>
      <c r="X24" s="626"/>
      <c r="Y24" s="627"/>
      <c r="Z24" s="685">
        <v>0.7</v>
      </c>
      <c r="AA24" s="685"/>
      <c r="AB24" s="685"/>
      <c r="AC24" s="685"/>
      <c r="AD24" s="686" t="s">
        <v>128</v>
      </c>
      <c r="AE24" s="686"/>
      <c r="AF24" s="686"/>
      <c r="AG24" s="686"/>
      <c r="AH24" s="686"/>
      <c r="AI24" s="686"/>
      <c r="AJ24" s="686"/>
      <c r="AK24" s="686"/>
      <c r="AL24" s="628" t="s">
        <v>128</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240</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176993484</v>
      </c>
      <c r="CS24" s="689"/>
      <c r="CT24" s="689"/>
      <c r="CU24" s="689"/>
      <c r="CV24" s="689"/>
      <c r="CW24" s="689"/>
      <c r="CX24" s="689"/>
      <c r="CY24" s="735"/>
      <c r="CZ24" s="736">
        <v>61.4</v>
      </c>
      <c r="DA24" s="705"/>
      <c r="DB24" s="705"/>
      <c r="DC24" s="739"/>
      <c r="DD24" s="734">
        <v>114938948</v>
      </c>
      <c r="DE24" s="689"/>
      <c r="DF24" s="689"/>
      <c r="DG24" s="689"/>
      <c r="DH24" s="689"/>
      <c r="DI24" s="689"/>
      <c r="DJ24" s="689"/>
      <c r="DK24" s="735"/>
      <c r="DL24" s="734">
        <v>114918741</v>
      </c>
      <c r="DM24" s="689"/>
      <c r="DN24" s="689"/>
      <c r="DO24" s="689"/>
      <c r="DP24" s="689"/>
      <c r="DQ24" s="689"/>
      <c r="DR24" s="689"/>
      <c r="DS24" s="689"/>
      <c r="DT24" s="689"/>
      <c r="DU24" s="689"/>
      <c r="DV24" s="735"/>
      <c r="DW24" s="736">
        <v>66</v>
      </c>
      <c r="DX24" s="705"/>
      <c r="DY24" s="705"/>
      <c r="DZ24" s="705"/>
      <c r="EA24" s="705"/>
      <c r="EB24" s="705"/>
      <c r="EC24" s="737"/>
    </row>
    <row r="25" spans="2:133" ht="11.25" customHeight="1" x14ac:dyDescent="0.2">
      <c r="B25" s="620" t="s">
        <v>290</v>
      </c>
      <c r="C25" s="621"/>
      <c r="D25" s="621"/>
      <c r="E25" s="621"/>
      <c r="F25" s="621"/>
      <c r="G25" s="621"/>
      <c r="H25" s="621"/>
      <c r="I25" s="621"/>
      <c r="J25" s="621"/>
      <c r="K25" s="621"/>
      <c r="L25" s="621"/>
      <c r="M25" s="621"/>
      <c r="N25" s="621"/>
      <c r="O25" s="621"/>
      <c r="P25" s="621"/>
      <c r="Q25" s="622"/>
      <c r="R25" s="623">
        <v>3590571</v>
      </c>
      <c r="S25" s="626"/>
      <c r="T25" s="626"/>
      <c r="U25" s="626"/>
      <c r="V25" s="626"/>
      <c r="W25" s="626"/>
      <c r="X25" s="626"/>
      <c r="Y25" s="627"/>
      <c r="Z25" s="685">
        <v>1.2</v>
      </c>
      <c r="AA25" s="685"/>
      <c r="AB25" s="685"/>
      <c r="AC25" s="685"/>
      <c r="AD25" s="686">
        <v>703164</v>
      </c>
      <c r="AE25" s="686"/>
      <c r="AF25" s="686"/>
      <c r="AG25" s="686"/>
      <c r="AH25" s="686"/>
      <c r="AI25" s="686"/>
      <c r="AJ25" s="686"/>
      <c r="AK25" s="686"/>
      <c r="AL25" s="628">
        <v>0.4</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128</v>
      </c>
      <c r="BP25" s="685"/>
      <c r="BQ25" s="685"/>
      <c r="BR25" s="685"/>
      <c r="BS25" s="631" t="s">
        <v>240</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68970420</v>
      </c>
      <c r="CS25" s="624"/>
      <c r="CT25" s="624"/>
      <c r="CU25" s="624"/>
      <c r="CV25" s="624"/>
      <c r="CW25" s="624"/>
      <c r="CX25" s="624"/>
      <c r="CY25" s="625"/>
      <c r="CZ25" s="628">
        <v>23.9</v>
      </c>
      <c r="DA25" s="657"/>
      <c r="DB25" s="657"/>
      <c r="DC25" s="658"/>
      <c r="DD25" s="631">
        <v>59934323</v>
      </c>
      <c r="DE25" s="624"/>
      <c r="DF25" s="624"/>
      <c r="DG25" s="624"/>
      <c r="DH25" s="624"/>
      <c r="DI25" s="624"/>
      <c r="DJ25" s="624"/>
      <c r="DK25" s="625"/>
      <c r="DL25" s="631">
        <v>59914116</v>
      </c>
      <c r="DM25" s="624"/>
      <c r="DN25" s="624"/>
      <c r="DO25" s="624"/>
      <c r="DP25" s="624"/>
      <c r="DQ25" s="624"/>
      <c r="DR25" s="624"/>
      <c r="DS25" s="624"/>
      <c r="DT25" s="624"/>
      <c r="DU25" s="624"/>
      <c r="DV25" s="625"/>
      <c r="DW25" s="628">
        <v>34.4</v>
      </c>
      <c r="DX25" s="657"/>
      <c r="DY25" s="657"/>
      <c r="DZ25" s="657"/>
      <c r="EA25" s="657"/>
      <c r="EB25" s="657"/>
      <c r="EC25" s="659"/>
    </row>
    <row r="26" spans="2:133" ht="11.25" customHeight="1" x14ac:dyDescent="0.2">
      <c r="B26" s="620" t="s">
        <v>293</v>
      </c>
      <c r="C26" s="621"/>
      <c r="D26" s="621"/>
      <c r="E26" s="621"/>
      <c r="F26" s="621"/>
      <c r="G26" s="621"/>
      <c r="H26" s="621"/>
      <c r="I26" s="621"/>
      <c r="J26" s="621"/>
      <c r="K26" s="621"/>
      <c r="L26" s="621"/>
      <c r="M26" s="621"/>
      <c r="N26" s="621"/>
      <c r="O26" s="621"/>
      <c r="P26" s="621"/>
      <c r="Q26" s="622"/>
      <c r="R26" s="623">
        <v>1899890</v>
      </c>
      <c r="S26" s="626"/>
      <c r="T26" s="626"/>
      <c r="U26" s="626"/>
      <c r="V26" s="626"/>
      <c r="W26" s="626"/>
      <c r="X26" s="626"/>
      <c r="Y26" s="627"/>
      <c r="Z26" s="685">
        <v>0.6</v>
      </c>
      <c r="AA26" s="685"/>
      <c r="AB26" s="685"/>
      <c r="AC26" s="685"/>
      <c r="AD26" s="686" t="s">
        <v>128</v>
      </c>
      <c r="AE26" s="686"/>
      <c r="AF26" s="686"/>
      <c r="AG26" s="686"/>
      <c r="AH26" s="686"/>
      <c r="AI26" s="686"/>
      <c r="AJ26" s="686"/>
      <c r="AK26" s="686"/>
      <c r="AL26" s="628" t="s">
        <v>240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240</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50323820</v>
      </c>
      <c r="CS26" s="626"/>
      <c r="CT26" s="626"/>
      <c r="CU26" s="626"/>
      <c r="CV26" s="626"/>
      <c r="CW26" s="626"/>
      <c r="CX26" s="626"/>
      <c r="CY26" s="627"/>
      <c r="CZ26" s="628">
        <v>17.5</v>
      </c>
      <c r="DA26" s="657"/>
      <c r="DB26" s="657"/>
      <c r="DC26" s="658"/>
      <c r="DD26" s="631">
        <v>41823667</v>
      </c>
      <c r="DE26" s="626"/>
      <c r="DF26" s="626"/>
      <c r="DG26" s="626"/>
      <c r="DH26" s="626"/>
      <c r="DI26" s="626"/>
      <c r="DJ26" s="626"/>
      <c r="DK26" s="627"/>
      <c r="DL26" s="631" t="s">
        <v>128</v>
      </c>
      <c r="DM26" s="626"/>
      <c r="DN26" s="626"/>
      <c r="DO26" s="626"/>
      <c r="DP26" s="626"/>
      <c r="DQ26" s="626"/>
      <c r="DR26" s="626"/>
      <c r="DS26" s="626"/>
      <c r="DT26" s="626"/>
      <c r="DU26" s="626"/>
      <c r="DV26" s="627"/>
      <c r="DW26" s="628" t="s">
        <v>240</v>
      </c>
      <c r="DX26" s="657"/>
      <c r="DY26" s="657"/>
      <c r="DZ26" s="657"/>
      <c r="EA26" s="657"/>
      <c r="EB26" s="657"/>
      <c r="EC26" s="659"/>
    </row>
    <row r="27" spans="2:133" ht="11.25" customHeight="1" x14ac:dyDescent="0.2">
      <c r="B27" s="620" t="s">
        <v>296</v>
      </c>
      <c r="C27" s="621"/>
      <c r="D27" s="621"/>
      <c r="E27" s="621"/>
      <c r="F27" s="621"/>
      <c r="G27" s="621"/>
      <c r="H27" s="621"/>
      <c r="I27" s="621"/>
      <c r="J27" s="621"/>
      <c r="K27" s="621"/>
      <c r="L27" s="621"/>
      <c r="M27" s="621"/>
      <c r="N27" s="621"/>
      <c r="O27" s="621"/>
      <c r="P27" s="621"/>
      <c r="Q27" s="622"/>
      <c r="R27" s="623">
        <v>54545428</v>
      </c>
      <c r="S27" s="626"/>
      <c r="T27" s="626"/>
      <c r="U27" s="626"/>
      <c r="V27" s="626"/>
      <c r="W27" s="626"/>
      <c r="X27" s="626"/>
      <c r="Y27" s="627"/>
      <c r="Z27" s="685">
        <v>18.3</v>
      </c>
      <c r="AA27" s="685"/>
      <c r="AB27" s="685"/>
      <c r="AC27" s="685"/>
      <c r="AD27" s="686" t="s">
        <v>240</v>
      </c>
      <c r="AE27" s="686"/>
      <c r="AF27" s="686"/>
      <c r="AG27" s="686"/>
      <c r="AH27" s="686"/>
      <c r="AI27" s="686"/>
      <c r="AJ27" s="686"/>
      <c r="AK27" s="686"/>
      <c r="AL27" s="628" t="s">
        <v>128</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127892461</v>
      </c>
      <c r="BH27" s="626"/>
      <c r="BI27" s="626"/>
      <c r="BJ27" s="626"/>
      <c r="BK27" s="626"/>
      <c r="BL27" s="626"/>
      <c r="BM27" s="626"/>
      <c r="BN27" s="627"/>
      <c r="BO27" s="685">
        <v>100</v>
      </c>
      <c r="BP27" s="685"/>
      <c r="BQ27" s="685"/>
      <c r="BR27" s="685"/>
      <c r="BS27" s="631">
        <v>286788</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82557512</v>
      </c>
      <c r="CS27" s="624"/>
      <c r="CT27" s="624"/>
      <c r="CU27" s="624"/>
      <c r="CV27" s="624"/>
      <c r="CW27" s="624"/>
      <c r="CX27" s="624"/>
      <c r="CY27" s="625"/>
      <c r="CZ27" s="628">
        <v>28.7</v>
      </c>
      <c r="DA27" s="657"/>
      <c r="DB27" s="657"/>
      <c r="DC27" s="658"/>
      <c r="DD27" s="631">
        <v>29882472</v>
      </c>
      <c r="DE27" s="624"/>
      <c r="DF27" s="624"/>
      <c r="DG27" s="624"/>
      <c r="DH27" s="624"/>
      <c r="DI27" s="624"/>
      <c r="DJ27" s="624"/>
      <c r="DK27" s="625"/>
      <c r="DL27" s="631">
        <v>29882472</v>
      </c>
      <c r="DM27" s="624"/>
      <c r="DN27" s="624"/>
      <c r="DO27" s="624"/>
      <c r="DP27" s="624"/>
      <c r="DQ27" s="624"/>
      <c r="DR27" s="624"/>
      <c r="DS27" s="624"/>
      <c r="DT27" s="624"/>
      <c r="DU27" s="624"/>
      <c r="DV27" s="625"/>
      <c r="DW27" s="628">
        <v>17.2</v>
      </c>
      <c r="DX27" s="657"/>
      <c r="DY27" s="657"/>
      <c r="DZ27" s="657"/>
      <c r="EA27" s="657"/>
      <c r="EB27" s="657"/>
      <c r="EC27" s="659"/>
    </row>
    <row r="28" spans="2:133" ht="11.25" customHeight="1" x14ac:dyDescent="0.2">
      <c r="B28" s="728" t="s">
        <v>299</v>
      </c>
      <c r="C28" s="729"/>
      <c r="D28" s="729"/>
      <c r="E28" s="729"/>
      <c r="F28" s="729"/>
      <c r="G28" s="729"/>
      <c r="H28" s="729"/>
      <c r="I28" s="729"/>
      <c r="J28" s="729"/>
      <c r="K28" s="729"/>
      <c r="L28" s="729"/>
      <c r="M28" s="729"/>
      <c r="N28" s="729"/>
      <c r="O28" s="729"/>
      <c r="P28" s="729"/>
      <c r="Q28" s="730"/>
      <c r="R28" s="623">
        <v>1302460</v>
      </c>
      <c r="S28" s="626"/>
      <c r="T28" s="626"/>
      <c r="U28" s="626"/>
      <c r="V28" s="626"/>
      <c r="W28" s="626"/>
      <c r="X28" s="626"/>
      <c r="Y28" s="627"/>
      <c r="Z28" s="685">
        <v>0.4</v>
      </c>
      <c r="AA28" s="685"/>
      <c r="AB28" s="685"/>
      <c r="AC28" s="685"/>
      <c r="AD28" s="686">
        <v>1302460</v>
      </c>
      <c r="AE28" s="686"/>
      <c r="AF28" s="686"/>
      <c r="AG28" s="686"/>
      <c r="AH28" s="686"/>
      <c r="AI28" s="686"/>
      <c r="AJ28" s="686"/>
      <c r="AK28" s="686"/>
      <c r="AL28" s="628">
        <v>0.8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25465552</v>
      </c>
      <c r="CS28" s="626"/>
      <c r="CT28" s="626"/>
      <c r="CU28" s="626"/>
      <c r="CV28" s="626"/>
      <c r="CW28" s="626"/>
      <c r="CX28" s="626"/>
      <c r="CY28" s="627"/>
      <c r="CZ28" s="628">
        <v>8.8000000000000007</v>
      </c>
      <c r="DA28" s="657"/>
      <c r="DB28" s="657"/>
      <c r="DC28" s="658"/>
      <c r="DD28" s="631">
        <v>25122153</v>
      </c>
      <c r="DE28" s="626"/>
      <c r="DF28" s="626"/>
      <c r="DG28" s="626"/>
      <c r="DH28" s="626"/>
      <c r="DI28" s="626"/>
      <c r="DJ28" s="626"/>
      <c r="DK28" s="627"/>
      <c r="DL28" s="631">
        <v>25122153</v>
      </c>
      <c r="DM28" s="626"/>
      <c r="DN28" s="626"/>
      <c r="DO28" s="626"/>
      <c r="DP28" s="626"/>
      <c r="DQ28" s="626"/>
      <c r="DR28" s="626"/>
      <c r="DS28" s="626"/>
      <c r="DT28" s="626"/>
      <c r="DU28" s="626"/>
      <c r="DV28" s="627"/>
      <c r="DW28" s="628">
        <v>14.4</v>
      </c>
      <c r="DX28" s="657"/>
      <c r="DY28" s="657"/>
      <c r="DZ28" s="657"/>
      <c r="EA28" s="657"/>
      <c r="EB28" s="657"/>
      <c r="EC28" s="659"/>
    </row>
    <row r="29" spans="2:133" ht="11.25" customHeight="1" x14ac:dyDescent="0.2">
      <c r="B29" s="620" t="s">
        <v>301</v>
      </c>
      <c r="C29" s="621"/>
      <c r="D29" s="621"/>
      <c r="E29" s="621"/>
      <c r="F29" s="621"/>
      <c r="G29" s="621"/>
      <c r="H29" s="621"/>
      <c r="I29" s="621"/>
      <c r="J29" s="621"/>
      <c r="K29" s="621"/>
      <c r="L29" s="621"/>
      <c r="M29" s="621"/>
      <c r="N29" s="621"/>
      <c r="O29" s="621"/>
      <c r="P29" s="621"/>
      <c r="Q29" s="622"/>
      <c r="R29" s="623">
        <v>15301377</v>
      </c>
      <c r="S29" s="626"/>
      <c r="T29" s="626"/>
      <c r="U29" s="626"/>
      <c r="V29" s="626"/>
      <c r="W29" s="626"/>
      <c r="X29" s="626"/>
      <c r="Y29" s="627"/>
      <c r="Z29" s="685">
        <v>5.0999999999999996</v>
      </c>
      <c r="AA29" s="685"/>
      <c r="AB29" s="685"/>
      <c r="AC29" s="685"/>
      <c r="AD29" s="686" t="s">
        <v>128</v>
      </c>
      <c r="AE29" s="686"/>
      <c r="AF29" s="686"/>
      <c r="AG29" s="686"/>
      <c r="AH29" s="686"/>
      <c r="AI29" s="686"/>
      <c r="AJ29" s="686"/>
      <c r="AK29" s="686"/>
      <c r="AL29" s="628" t="s">
        <v>128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25465552</v>
      </c>
      <c r="CS29" s="624"/>
      <c r="CT29" s="624"/>
      <c r="CU29" s="624"/>
      <c r="CV29" s="624"/>
      <c r="CW29" s="624"/>
      <c r="CX29" s="624"/>
      <c r="CY29" s="625"/>
      <c r="CZ29" s="628">
        <v>8.8000000000000007</v>
      </c>
      <c r="DA29" s="657"/>
      <c r="DB29" s="657"/>
      <c r="DC29" s="658"/>
      <c r="DD29" s="631">
        <v>25122153</v>
      </c>
      <c r="DE29" s="624"/>
      <c r="DF29" s="624"/>
      <c r="DG29" s="624"/>
      <c r="DH29" s="624"/>
      <c r="DI29" s="624"/>
      <c r="DJ29" s="624"/>
      <c r="DK29" s="625"/>
      <c r="DL29" s="631">
        <v>25122153</v>
      </c>
      <c r="DM29" s="624"/>
      <c r="DN29" s="624"/>
      <c r="DO29" s="624"/>
      <c r="DP29" s="624"/>
      <c r="DQ29" s="624"/>
      <c r="DR29" s="624"/>
      <c r="DS29" s="624"/>
      <c r="DT29" s="624"/>
      <c r="DU29" s="624"/>
      <c r="DV29" s="625"/>
      <c r="DW29" s="628">
        <v>14.4</v>
      </c>
      <c r="DX29" s="657"/>
      <c r="DY29" s="657"/>
      <c r="DZ29" s="657"/>
      <c r="EA29" s="657"/>
      <c r="EB29" s="657"/>
      <c r="EC29" s="659"/>
    </row>
    <row r="30" spans="2:133" ht="11.25" customHeight="1" x14ac:dyDescent="0.2">
      <c r="B30" s="620" t="s">
        <v>306</v>
      </c>
      <c r="C30" s="621"/>
      <c r="D30" s="621"/>
      <c r="E30" s="621"/>
      <c r="F30" s="621"/>
      <c r="G30" s="621"/>
      <c r="H30" s="621"/>
      <c r="I30" s="621"/>
      <c r="J30" s="621"/>
      <c r="K30" s="621"/>
      <c r="L30" s="621"/>
      <c r="M30" s="621"/>
      <c r="N30" s="621"/>
      <c r="O30" s="621"/>
      <c r="P30" s="621"/>
      <c r="Q30" s="622"/>
      <c r="R30" s="623">
        <v>868174</v>
      </c>
      <c r="S30" s="626"/>
      <c r="T30" s="626"/>
      <c r="U30" s="626"/>
      <c r="V30" s="626"/>
      <c r="W30" s="626"/>
      <c r="X30" s="626"/>
      <c r="Y30" s="627"/>
      <c r="Z30" s="685">
        <v>0.3</v>
      </c>
      <c r="AA30" s="685"/>
      <c r="AB30" s="685"/>
      <c r="AC30" s="685"/>
      <c r="AD30" s="686">
        <v>66407</v>
      </c>
      <c r="AE30" s="686"/>
      <c r="AF30" s="686"/>
      <c r="AG30" s="686"/>
      <c r="AH30" s="686"/>
      <c r="AI30" s="686"/>
      <c r="AJ30" s="686"/>
      <c r="AK30" s="686"/>
      <c r="AL30" s="628">
        <v>0</v>
      </c>
      <c r="AM30" s="629"/>
      <c r="AN30" s="629"/>
      <c r="AO30" s="687"/>
      <c r="AP30" s="713" t="s">
        <v>307</v>
      </c>
      <c r="AQ30" s="714"/>
      <c r="AR30" s="714"/>
      <c r="AS30" s="714"/>
      <c r="AT30" s="719" t="s">
        <v>308</v>
      </c>
      <c r="AU30" s="230"/>
      <c r="AV30" s="230"/>
      <c r="AW30" s="230"/>
      <c r="AX30" s="722" t="s">
        <v>184</v>
      </c>
      <c r="AY30" s="723"/>
      <c r="AZ30" s="723"/>
      <c r="BA30" s="723"/>
      <c r="BB30" s="723"/>
      <c r="BC30" s="723"/>
      <c r="BD30" s="723"/>
      <c r="BE30" s="723"/>
      <c r="BF30" s="724"/>
      <c r="BG30" s="703">
        <v>99.1</v>
      </c>
      <c r="BH30" s="704"/>
      <c r="BI30" s="704"/>
      <c r="BJ30" s="704"/>
      <c r="BK30" s="704"/>
      <c r="BL30" s="704"/>
      <c r="BM30" s="705">
        <v>97.5</v>
      </c>
      <c r="BN30" s="704"/>
      <c r="BO30" s="704"/>
      <c r="BP30" s="704"/>
      <c r="BQ30" s="706"/>
      <c r="BR30" s="703">
        <v>99</v>
      </c>
      <c r="BS30" s="704"/>
      <c r="BT30" s="704"/>
      <c r="BU30" s="704"/>
      <c r="BV30" s="704"/>
      <c r="BW30" s="704"/>
      <c r="BX30" s="705">
        <v>97</v>
      </c>
      <c r="BY30" s="704"/>
      <c r="BZ30" s="704"/>
      <c r="CA30" s="704"/>
      <c r="CB30" s="706"/>
      <c r="CD30" s="709"/>
      <c r="CE30" s="710"/>
      <c r="CF30" s="667" t="s">
        <v>309</v>
      </c>
      <c r="CG30" s="664"/>
      <c r="CH30" s="664"/>
      <c r="CI30" s="664"/>
      <c r="CJ30" s="664"/>
      <c r="CK30" s="664"/>
      <c r="CL30" s="664"/>
      <c r="CM30" s="664"/>
      <c r="CN30" s="664"/>
      <c r="CO30" s="664"/>
      <c r="CP30" s="664"/>
      <c r="CQ30" s="665"/>
      <c r="CR30" s="623">
        <v>23443052</v>
      </c>
      <c r="CS30" s="626"/>
      <c r="CT30" s="626"/>
      <c r="CU30" s="626"/>
      <c r="CV30" s="626"/>
      <c r="CW30" s="626"/>
      <c r="CX30" s="626"/>
      <c r="CY30" s="627"/>
      <c r="CZ30" s="628">
        <v>8.1</v>
      </c>
      <c r="DA30" s="657"/>
      <c r="DB30" s="657"/>
      <c r="DC30" s="658"/>
      <c r="DD30" s="631">
        <v>23143725</v>
      </c>
      <c r="DE30" s="626"/>
      <c r="DF30" s="626"/>
      <c r="DG30" s="626"/>
      <c r="DH30" s="626"/>
      <c r="DI30" s="626"/>
      <c r="DJ30" s="626"/>
      <c r="DK30" s="627"/>
      <c r="DL30" s="631">
        <v>23143725</v>
      </c>
      <c r="DM30" s="626"/>
      <c r="DN30" s="626"/>
      <c r="DO30" s="626"/>
      <c r="DP30" s="626"/>
      <c r="DQ30" s="626"/>
      <c r="DR30" s="626"/>
      <c r="DS30" s="626"/>
      <c r="DT30" s="626"/>
      <c r="DU30" s="626"/>
      <c r="DV30" s="627"/>
      <c r="DW30" s="628">
        <v>13.3</v>
      </c>
      <c r="DX30" s="657"/>
      <c r="DY30" s="657"/>
      <c r="DZ30" s="657"/>
      <c r="EA30" s="657"/>
      <c r="EB30" s="657"/>
      <c r="EC30" s="659"/>
    </row>
    <row r="31" spans="2:133" ht="11.25" customHeight="1" x14ac:dyDescent="0.2">
      <c r="B31" s="620" t="s">
        <v>310</v>
      </c>
      <c r="C31" s="621"/>
      <c r="D31" s="621"/>
      <c r="E31" s="621"/>
      <c r="F31" s="621"/>
      <c r="G31" s="621"/>
      <c r="H31" s="621"/>
      <c r="I31" s="621"/>
      <c r="J31" s="621"/>
      <c r="K31" s="621"/>
      <c r="L31" s="621"/>
      <c r="M31" s="621"/>
      <c r="N31" s="621"/>
      <c r="O31" s="621"/>
      <c r="P31" s="621"/>
      <c r="Q31" s="622"/>
      <c r="R31" s="623">
        <v>60223</v>
      </c>
      <c r="S31" s="626"/>
      <c r="T31" s="626"/>
      <c r="U31" s="626"/>
      <c r="V31" s="626"/>
      <c r="W31" s="626"/>
      <c r="X31" s="626"/>
      <c r="Y31" s="627"/>
      <c r="Z31" s="685">
        <v>0</v>
      </c>
      <c r="AA31" s="685"/>
      <c r="AB31" s="685"/>
      <c r="AC31" s="685"/>
      <c r="AD31" s="686" t="s">
        <v>128</v>
      </c>
      <c r="AE31" s="686"/>
      <c r="AF31" s="686"/>
      <c r="AG31" s="686"/>
      <c r="AH31" s="686"/>
      <c r="AI31" s="686"/>
      <c r="AJ31" s="686"/>
      <c r="AK31" s="686"/>
      <c r="AL31" s="628" t="s">
        <v>240</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98.7</v>
      </c>
      <c r="BH31" s="624"/>
      <c r="BI31" s="624"/>
      <c r="BJ31" s="624"/>
      <c r="BK31" s="624"/>
      <c r="BL31" s="624"/>
      <c r="BM31" s="629">
        <v>96.6</v>
      </c>
      <c r="BN31" s="702"/>
      <c r="BO31" s="702"/>
      <c r="BP31" s="702"/>
      <c r="BQ31" s="663"/>
      <c r="BR31" s="701">
        <v>98.6</v>
      </c>
      <c r="BS31" s="624"/>
      <c r="BT31" s="624"/>
      <c r="BU31" s="624"/>
      <c r="BV31" s="624"/>
      <c r="BW31" s="624"/>
      <c r="BX31" s="629">
        <v>95.5</v>
      </c>
      <c r="BY31" s="702"/>
      <c r="BZ31" s="702"/>
      <c r="CA31" s="702"/>
      <c r="CB31" s="663"/>
      <c r="CD31" s="709"/>
      <c r="CE31" s="710"/>
      <c r="CF31" s="667" t="s">
        <v>313</v>
      </c>
      <c r="CG31" s="664"/>
      <c r="CH31" s="664"/>
      <c r="CI31" s="664"/>
      <c r="CJ31" s="664"/>
      <c r="CK31" s="664"/>
      <c r="CL31" s="664"/>
      <c r="CM31" s="664"/>
      <c r="CN31" s="664"/>
      <c r="CO31" s="664"/>
      <c r="CP31" s="664"/>
      <c r="CQ31" s="665"/>
      <c r="CR31" s="623">
        <v>2022500</v>
      </c>
      <c r="CS31" s="624"/>
      <c r="CT31" s="624"/>
      <c r="CU31" s="624"/>
      <c r="CV31" s="624"/>
      <c r="CW31" s="624"/>
      <c r="CX31" s="624"/>
      <c r="CY31" s="625"/>
      <c r="CZ31" s="628">
        <v>0.7</v>
      </c>
      <c r="DA31" s="657"/>
      <c r="DB31" s="657"/>
      <c r="DC31" s="658"/>
      <c r="DD31" s="631">
        <v>1978428</v>
      </c>
      <c r="DE31" s="624"/>
      <c r="DF31" s="624"/>
      <c r="DG31" s="624"/>
      <c r="DH31" s="624"/>
      <c r="DI31" s="624"/>
      <c r="DJ31" s="624"/>
      <c r="DK31" s="625"/>
      <c r="DL31" s="631">
        <v>1978428</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2">
      <c r="B32" s="620" t="s">
        <v>314</v>
      </c>
      <c r="C32" s="621"/>
      <c r="D32" s="621"/>
      <c r="E32" s="621"/>
      <c r="F32" s="621"/>
      <c r="G32" s="621"/>
      <c r="H32" s="621"/>
      <c r="I32" s="621"/>
      <c r="J32" s="621"/>
      <c r="K32" s="621"/>
      <c r="L32" s="621"/>
      <c r="M32" s="621"/>
      <c r="N32" s="621"/>
      <c r="O32" s="621"/>
      <c r="P32" s="621"/>
      <c r="Q32" s="622"/>
      <c r="R32" s="623">
        <v>4048572</v>
      </c>
      <c r="S32" s="626"/>
      <c r="T32" s="626"/>
      <c r="U32" s="626"/>
      <c r="V32" s="626"/>
      <c r="W32" s="626"/>
      <c r="X32" s="626"/>
      <c r="Y32" s="627"/>
      <c r="Z32" s="685">
        <v>1.4</v>
      </c>
      <c r="AA32" s="685"/>
      <c r="AB32" s="685"/>
      <c r="AC32" s="685"/>
      <c r="AD32" s="686" t="s">
        <v>240</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99.5</v>
      </c>
      <c r="BH32" s="639"/>
      <c r="BI32" s="639"/>
      <c r="BJ32" s="639"/>
      <c r="BK32" s="639"/>
      <c r="BL32" s="639"/>
      <c r="BM32" s="683">
        <v>98.3</v>
      </c>
      <c r="BN32" s="639"/>
      <c r="BO32" s="639"/>
      <c r="BP32" s="639"/>
      <c r="BQ32" s="676"/>
      <c r="BR32" s="700">
        <v>99.4</v>
      </c>
      <c r="BS32" s="639"/>
      <c r="BT32" s="639"/>
      <c r="BU32" s="639"/>
      <c r="BV32" s="639"/>
      <c r="BW32" s="639"/>
      <c r="BX32" s="683">
        <v>98</v>
      </c>
      <c r="BY32" s="639"/>
      <c r="BZ32" s="639"/>
      <c r="CA32" s="639"/>
      <c r="CB32" s="676"/>
      <c r="CD32" s="711"/>
      <c r="CE32" s="712"/>
      <c r="CF32" s="667" t="s">
        <v>316</v>
      </c>
      <c r="CG32" s="664"/>
      <c r="CH32" s="664"/>
      <c r="CI32" s="664"/>
      <c r="CJ32" s="664"/>
      <c r="CK32" s="664"/>
      <c r="CL32" s="664"/>
      <c r="CM32" s="664"/>
      <c r="CN32" s="664"/>
      <c r="CO32" s="664"/>
      <c r="CP32" s="664"/>
      <c r="CQ32" s="665"/>
      <c r="CR32" s="623" t="s">
        <v>240</v>
      </c>
      <c r="CS32" s="626"/>
      <c r="CT32" s="626"/>
      <c r="CU32" s="626"/>
      <c r="CV32" s="626"/>
      <c r="CW32" s="626"/>
      <c r="CX32" s="626"/>
      <c r="CY32" s="627"/>
      <c r="CZ32" s="628" t="s">
        <v>128</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57"/>
      <c r="DY32" s="657"/>
      <c r="DZ32" s="657"/>
      <c r="EA32" s="657"/>
      <c r="EB32" s="657"/>
      <c r="EC32" s="659"/>
    </row>
    <row r="33" spans="2:133" ht="11.25" customHeight="1" x14ac:dyDescent="0.2">
      <c r="B33" s="620" t="s">
        <v>317</v>
      </c>
      <c r="C33" s="621"/>
      <c r="D33" s="621"/>
      <c r="E33" s="621"/>
      <c r="F33" s="621"/>
      <c r="G33" s="621"/>
      <c r="H33" s="621"/>
      <c r="I33" s="621"/>
      <c r="J33" s="621"/>
      <c r="K33" s="621"/>
      <c r="L33" s="621"/>
      <c r="M33" s="621"/>
      <c r="N33" s="621"/>
      <c r="O33" s="621"/>
      <c r="P33" s="621"/>
      <c r="Q33" s="622"/>
      <c r="R33" s="623">
        <v>4910802</v>
      </c>
      <c r="S33" s="626"/>
      <c r="T33" s="626"/>
      <c r="U33" s="626"/>
      <c r="V33" s="626"/>
      <c r="W33" s="626"/>
      <c r="X33" s="626"/>
      <c r="Y33" s="627"/>
      <c r="Z33" s="685">
        <v>1.7</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87806319</v>
      </c>
      <c r="CS33" s="624"/>
      <c r="CT33" s="624"/>
      <c r="CU33" s="624"/>
      <c r="CV33" s="624"/>
      <c r="CW33" s="624"/>
      <c r="CX33" s="624"/>
      <c r="CY33" s="625"/>
      <c r="CZ33" s="628">
        <v>30.5</v>
      </c>
      <c r="DA33" s="657"/>
      <c r="DB33" s="657"/>
      <c r="DC33" s="658"/>
      <c r="DD33" s="631">
        <v>65061543</v>
      </c>
      <c r="DE33" s="624"/>
      <c r="DF33" s="624"/>
      <c r="DG33" s="624"/>
      <c r="DH33" s="624"/>
      <c r="DI33" s="624"/>
      <c r="DJ33" s="624"/>
      <c r="DK33" s="625"/>
      <c r="DL33" s="631">
        <v>55779311</v>
      </c>
      <c r="DM33" s="624"/>
      <c r="DN33" s="624"/>
      <c r="DO33" s="624"/>
      <c r="DP33" s="624"/>
      <c r="DQ33" s="624"/>
      <c r="DR33" s="624"/>
      <c r="DS33" s="624"/>
      <c r="DT33" s="624"/>
      <c r="DU33" s="624"/>
      <c r="DV33" s="625"/>
      <c r="DW33" s="628">
        <v>32</v>
      </c>
      <c r="DX33" s="657"/>
      <c r="DY33" s="657"/>
      <c r="DZ33" s="657"/>
      <c r="EA33" s="657"/>
      <c r="EB33" s="657"/>
      <c r="EC33" s="659"/>
    </row>
    <row r="34" spans="2:133" ht="11.25" customHeight="1" x14ac:dyDescent="0.2">
      <c r="B34" s="620" t="s">
        <v>319</v>
      </c>
      <c r="C34" s="621"/>
      <c r="D34" s="621"/>
      <c r="E34" s="621"/>
      <c r="F34" s="621"/>
      <c r="G34" s="621"/>
      <c r="H34" s="621"/>
      <c r="I34" s="621"/>
      <c r="J34" s="621"/>
      <c r="K34" s="621"/>
      <c r="L34" s="621"/>
      <c r="M34" s="621"/>
      <c r="N34" s="621"/>
      <c r="O34" s="621"/>
      <c r="P34" s="621"/>
      <c r="Q34" s="622"/>
      <c r="R34" s="623">
        <v>15011997</v>
      </c>
      <c r="S34" s="626"/>
      <c r="T34" s="626"/>
      <c r="U34" s="626"/>
      <c r="V34" s="626"/>
      <c r="W34" s="626"/>
      <c r="X34" s="626"/>
      <c r="Y34" s="627"/>
      <c r="Z34" s="685">
        <v>5.0999999999999996</v>
      </c>
      <c r="AA34" s="685"/>
      <c r="AB34" s="685"/>
      <c r="AC34" s="685"/>
      <c r="AD34" s="686">
        <v>174</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35946963</v>
      </c>
      <c r="CS34" s="626"/>
      <c r="CT34" s="626"/>
      <c r="CU34" s="626"/>
      <c r="CV34" s="626"/>
      <c r="CW34" s="626"/>
      <c r="CX34" s="626"/>
      <c r="CY34" s="627"/>
      <c r="CZ34" s="628">
        <v>12.5</v>
      </c>
      <c r="DA34" s="657"/>
      <c r="DB34" s="657"/>
      <c r="DC34" s="658"/>
      <c r="DD34" s="631">
        <v>29009052</v>
      </c>
      <c r="DE34" s="626"/>
      <c r="DF34" s="626"/>
      <c r="DG34" s="626"/>
      <c r="DH34" s="626"/>
      <c r="DI34" s="626"/>
      <c r="DJ34" s="626"/>
      <c r="DK34" s="627"/>
      <c r="DL34" s="631">
        <v>28305890</v>
      </c>
      <c r="DM34" s="626"/>
      <c r="DN34" s="626"/>
      <c r="DO34" s="626"/>
      <c r="DP34" s="626"/>
      <c r="DQ34" s="626"/>
      <c r="DR34" s="626"/>
      <c r="DS34" s="626"/>
      <c r="DT34" s="626"/>
      <c r="DU34" s="626"/>
      <c r="DV34" s="627"/>
      <c r="DW34" s="628">
        <v>16.3</v>
      </c>
      <c r="DX34" s="657"/>
      <c r="DY34" s="657"/>
      <c r="DZ34" s="657"/>
      <c r="EA34" s="657"/>
      <c r="EB34" s="657"/>
      <c r="EC34" s="659"/>
    </row>
    <row r="35" spans="2:133" ht="11.25" customHeight="1" x14ac:dyDescent="0.2">
      <c r="B35" s="620" t="s">
        <v>323</v>
      </c>
      <c r="C35" s="621"/>
      <c r="D35" s="621"/>
      <c r="E35" s="621"/>
      <c r="F35" s="621"/>
      <c r="G35" s="621"/>
      <c r="H35" s="621"/>
      <c r="I35" s="621"/>
      <c r="J35" s="621"/>
      <c r="K35" s="621"/>
      <c r="L35" s="621"/>
      <c r="M35" s="621"/>
      <c r="N35" s="621"/>
      <c r="O35" s="621"/>
      <c r="P35" s="621"/>
      <c r="Q35" s="622"/>
      <c r="R35" s="623">
        <v>29190700</v>
      </c>
      <c r="S35" s="626"/>
      <c r="T35" s="626"/>
      <c r="U35" s="626"/>
      <c r="V35" s="626"/>
      <c r="W35" s="626"/>
      <c r="X35" s="626"/>
      <c r="Y35" s="627"/>
      <c r="Z35" s="685">
        <v>9.8000000000000007</v>
      </c>
      <c r="AA35" s="685"/>
      <c r="AB35" s="685"/>
      <c r="AC35" s="685"/>
      <c r="AD35" s="686" t="s">
        <v>240</v>
      </c>
      <c r="AE35" s="686"/>
      <c r="AF35" s="686"/>
      <c r="AG35" s="686"/>
      <c r="AH35" s="686"/>
      <c r="AI35" s="686"/>
      <c r="AJ35" s="686"/>
      <c r="AK35" s="686"/>
      <c r="AL35" s="628" t="s">
        <v>128</v>
      </c>
      <c r="AM35" s="629"/>
      <c r="AN35" s="629"/>
      <c r="AO35" s="687"/>
      <c r="AP35" s="234"/>
      <c r="AQ35" s="691" t="s">
        <v>324</v>
      </c>
      <c r="AR35" s="692"/>
      <c r="AS35" s="692"/>
      <c r="AT35" s="692"/>
      <c r="AU35" s="692"/>
      <c r="AV35" s="692"/>
      <c r="AW35" s="692"/>
      <c r="AX35" s="692"/>
      <c r="AY35" s="693"/>
      <c r="AZ35" s="688">
        <v>25776641</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3321522</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3895689</v>
      </c>
      <c r="CS35" s="624"/>
      <c r="CT35" s="624"/>
      <c r="CU35" s="624"/>
      <c r="CV35" s="624"/>
      <c r="CW35" s="624"/>
      <c r="CX35" s="624"/>
      <c r="CY35" s="625"/>
      <c r="CZ35" s="628">
        <v>1.4</v>
      </c>
      <c r="DA35" s="657"/>
      <c r="DB35" s="657"/>
      <c r="DC35" s="658"/>
      <c r="DD35" s="631">
        <v>3219497</v>
      </c>
      <c r="DE35" s="624"/>
      <c r="DF35" s="624"/>
      <c r="DG35" s="624"/>
      <c r="DH35" s="624"/>
      <c r="DI35" s="624"/>
      <c r="DJ35" s="624"/>
      <c r="DK35" s="625"/>
      <c r="DL35" s="631">
        <v>3219497</v>
      </c>
      <c r="DM35" s="624"/>
      <c r="DN35" s="624"/>
      <c r="DO35" s="624"/>
      <c r="DP35" s="624"/>
      <c r="DQ35" s="624"/>
      <c r="DR35" s="624"/>
      <c r="DS35" s="624"/>
      <c r="DT35" s="624"/>
      <c r="DU35" s="624"/>
      <c r="DV35" s="625"/>
      <c r="DW35" s="628">
        <v>1.8</v>
      </c>
      <c r="DX35" s="657"/>
      <c r="DY35" s="657"/>
      <c r="DZ35" s="657"/>
      <c r="EA35" s="657"/>
      <c r="EB35" s="657"/>
      <c r="EC35" s="659"/>
    </row>
    <row r="36" spans="2:133" ht="11.25" customHeight="1" x14ac:dyDescent="0.2">
      <c r="B36" s="620" t="s">
        <v>327</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240</v>
      </c>
      <c r="AA36" s="685"/>
      <c r="AB36" s="685"/>
      <c r="AC36" s="685"/>
      <c r="AD36" s="686" t="s">
        <v>240</v>
      </c>
      <c r="AE36" s="686"/>
      <c r="AF36" s="686"/>
      <c r="AG36" s="686"/>
      <c r="AH36" s="686"/>
      <c r="AI36" s="686"/>
      <c r="AJ36" s="686"/>
      <c r="AK36" s="686"/>
      <c r="AL36" s="628" t="s">
        <v>128</v>
      </c>
      <c r="AM36" s="629"/>
      <c r="AN36" s="629"/>
      <c r="AO36" s="687"/>
      <c r="AQ36" s="660" t="s">
        <v>328</v>
      </c>
      <c r="AR36" s="661"/>
      <c r="AS36" s="661"/>
      <c r="AT36" s="661"/>
      <c r="AU36" s="661"/>
      <c r="AV36" s="661"/>
      <c r="AW36" s="661"/>
      <c r="AX36" s="661"/>
      <c r="AY36" s="662"/>
      <c r="AZ36" s="623">
        <v>4700000</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341997</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14357800</v>
      </c>
      <c r="CS36" s="626"/>
      <c r="CT36" s="626"/>
      <c r="CU36" s="626"/>
      <c r="CV36" s="626"/>
      <c r="CW36" s="626"/>
      <c r="CX36" s="626"/>
      <c r="CY36" s="627"/>
      <c r="CZ36" s="628">
        <v>5</v>
      </c>
      <c r="DA36" s="657"/>
      <c r="DB36" s="657"/>
      <c r="DC36" s="658"/>
      <c r="DD36" s="631">
        <v>12807268</v>
      </c>
      <c r="DE36" s="626"/>
      <c r="DF36" s="626"/>
      <c r="DG36" s="626"/>
      <c r="DH36" s="626"/>
      <c r="DI36" s="626"/>
      <c r="DJ36" s="626"/>
      <c r="DK36" s="627"/>
      <c r="DL36" s="631">
        <v>10929908</v>
      </c>
      <c r="DM36" s="626"/>
      <c r="DN36" s="626"/>
      <c r="DO36" s="626"/>
      <c r="DP36" s="626"/>
      <c r="DQ36" s="626"/>
      <c r="DR36" s="626"/>
      <c r="DS36" s="626"/>
      <c r="DT36" s="626"/>
      <c r="DU36" s="626"/>
      <c r="DV36" s="627"/>
      <c r="DW36" s="628">
        <v>6.3</v>
      </c>
      <c r="DX36" s="657"/>
      <c r="DY36" s="657"/>
      <c r="DZ36" s="657"/>
      <c r="EA36" s="657"/>
      <c r="EB36" s="657"/>
      <c r="EC36" s="659"/>
    </row>
    <row r="37" spans="2:133" ht="11.25" customHeight="1" x14ac:dyDescent="0.2">
      <c r="B37" s="620" t="s">
        <v>331</v>
      </c>
      <c r="C37" s="621"/>
      <c r="D37" s="621"/>
      <c r="E37" s="621"/>
      <c r="F37" s="621"/>
      <c r="G37" s="621"/>
      <c r="H37" s="621"/>
      <c r="I37" s="621"/>
      <c r="J37" s="621"/>
      <c r="K37" s="621"/>
      <c r="L37" s="621"/>
      <c r="M37" s="621"/>
      <c r="N37" s="621"/>
      <c r="O37" s="621"/>
      <c r="P37" s="621"/>
      <c r="Q37" s="622"/>
      <c r="R37" s="623">
        <v>17705600</v>
      </c>
      <c r="S37" s="626"/>
      <c r="T37" s="626"/>
      <c r="U37" s="626"/>
      <c r="V37" s="626"/>
      <c r="W37" s="626"/>
      <c r="X37" s="626"/>
      <c r="Y37" s="627"/>
      <c r="Z37" s="685">
        <v>6</v>
      </c>
      <c r="AA37" s="685"/>
      <c r="AB37" s="685"/>
      <c r="AC37" s="685"/>
      <c r="AD37" s="686" t="s">
        <v>240</v>
      </c>
      <c r="AE37" s="686"/>
      <c r="AF37" s="686"/>
      <c r="AG37" s="686"/>
      <c r="AH37" s="686"/>
      <c r="AI37" s="686"/>
      <c r="AJ37" s="686"/>
      <c r="AK37" s="686"/>
      <c r="AL37" s="628" t="s">
        <v>128</v>
      </c>
      <c r="AM37" s="629"/>
      <c r="AN37" s="629"/>
      <c r="AO37" s="687"/>
      <c r="AQ37" s="660" t="s">
        <v>332</v>
      </c>
      <c r="AR37" s="661"/>
      <c r="AS37" s="661"/>
      <c r="AT37" s="661"/>
      <c r="AU37" s="661"/>
      <c r="AV37" s="661"/>
      <c r="AW37" s="661"/>
      <c r="AX37" s="661"/>
      <c r="AY37" s="662"/>
      <c r="AZ37" s="623">
        <v>867212</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104049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25957</v>
      </c>
      <c r="CS37" s="624"/>
      <c r="CT37" s="624"/>
      <c r="CU37" s="624"/>
      <c r="CV37" s="624"/>
      <c r="CW37" s="624"/>
      <c r="CX37" s="624"/>
      <c r="CY37" s="625"/>
      <c r="CZ37" s="628">
        <v>0</v>
      </c>
      <c r="DA37" s="657"/>
      <c r="DB37" s="657"/>
      <c r="DC37" s="658"/>
      <c r="DD37" s="631">
        <v>25957</v>
      </c>
      <c r="DE37" s="624"/>
      <c r="DF37" s="624"/>
      <c r="DG37" s="624"/>
      <c r="DH37" s="624"/>
      <c r="DI37" s="624"/>
      <c r="DJ37" s="624"/>
      <c r="DK37" s="625"/>
      <c r="DL37" s="631">
        <v>25957</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2">
      <c r="B38" s="635" t="s">
        <v>335</v>
      </c>
      <c r="C38" s="636"/>
      <c r="D38" s="636"/>
      <c r="E38" s="636"/>
      <c r="F38" s="636"/>
      <c r="G38" s="636"/>
      <c r="H38" s="636"/>
      <c r="I38" s="636"/>
      <c r="J38" s="636"/>
      <c r="K38" s="636"/>
      <c r="L38" s="636"/>
      <c r="M38" s="636"/>
      <c r="N38" s="636"/>
      <c r="O38" s="636"/>
      <c r="P38" s="636"/>
      <c r="Q38" s="637"/>
      <c r="R38" s="638">
        <v>297261601</v>
      </c>
      <c r="S38" s="675"/>
      <c r="T38" s="675"/>
      <c r="U38" s="675"/>
      <c r="V38" s="675"/>
      <c r="W38" s="675"/>
      <c r="X38" s="675"/>
      <c r="Y38" s="680"/>
      <c r="Z38" s="681">
        <v>100</v>
      </c>
      <c r="AA38" s="681"/>
      <c r="AB38" s="681"/>
      <c r="AC38" s="681"/>
      <c r="AD38" s="682">
        <v>156348515</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69000</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159661</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21076641</v>
      </c>
      <c r="CS38" s="626"/>
      <c r="CT38" s="626"/>
      <c r="CU38" s="626"/>
      <c r="CV38" s="626"/>
      <c r="CW38" s="626"/>
      <c r="CX38" s="626"/>
      <c r="CY38" s="627"/>
      <c r="CZ38" s="628">
        <v>7.3</v>
      </c>
      <c r="DA38" s="657"/>
      <c r="DB38" s="657"/>
      <c r="DC38" s="658"/>
      <c r="DD38" s="631">
        <v>17831834</v>
      </c>
      <c r="DE38" s="626"/>
      <c r="DF38" s="626"/>
      <c r="DG38" s="626"/>
      <c r="DH38" s="626"/>
      <c r="DI38" s="626"/>
      <c r="DJ38" s="626"/>
      <c r="DK38" s="627"/>
      <c r="DL38" s="631">
        <v>13222442</v>
      </c>
      <c r="DM38" s="626"/>
      <c r="DN38" s="626"/>
      <c r="DO38" s="626"/>
      <c r="DP38" s="626"/>
      <c r="DQ38" s="626"/>
      <c r="DR38" s="626"/>
      <c r="DS38" s="626"/>
      <c r="DT38" s="626"/>
      <c r="DU38" s="626"/>
      <c r="DV38" s="627"/>
      <c r="DW38" s="628">
        <v>7.6</v>
      </c>
      <c r="DX38" s="657"/>
      <c r="DY38" s="657"/>
      <c r="DZ38" s="657"/>
      <c r="EA38" s="657"/>
      <c r="EB38" s="657"/>
      <c r="EC38" s="659"/>
    </row>
    <row r="39" spans="2:133" ht="11.25" customHeight="1" x14ac:dyDescent="0.2">
      <c r="AQ39" s="660" t="s">
        <v>339</v>
      </c>
      <c r="AR39" s="661"/>
      <c r="AS39" s="661"/>
      <c r="AT39" s="661"/>
      <c r="AU39" s="661"/>
      <c r="AV39" s="661"/>
      <c r="AW39" s="661"/>
      <c r="AX39" s="661"/>
      <c r="AY39" s="662"/>
      <c r="AZ39" s="623" t="s">
        <v>240</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100</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2198949</v>
      </c>
      <c r="CS39" s="624"/>
      <c r="CT39" s="624"/>
      <c r="CU39" s="624"/>
      <c r="CV39" s="624"/>
      <c r="CW39" s="624"/>
      <c r="CX39" s="624"/>
      <c r="CY39" s="625"/>
      <c r="CZ39" s="628">
        <v>0.8</v>
      </c>
      <c r="DA39" s="657"/>
      <c r="DB39" s="657"/>
      <c r="DC39" s="658"/>
      <c r="DD39" s="631">
        <v>2092318</v>
      </c>
      <c r="DE39" s="624"/>
      <c r="DF39" s="624"/>
      <c r="DG39" s="624"/>
      <c r="DH39" s="624"/>
      <c r="DI39" s="624"/>
      <c r="DJ39" s="624"/>
      <c r="DK39" s="625"/>
      <c r="DL39" s="631" t="s">
        <v>240</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2">
      <c r="AQ40" s="660" t="s">
        <v>343</v>
      </c>
      <c r="AR40" s="661"/>
      <c r="AS40" s="661"/>
      <c r="AT40" s="661"/>
      <c r="AU40" s="661"/>
      <c r="AV40" s="661"/>
      <c r="AW40" s="661"/>
      <c r="AX40" s="661"/>
      <c r="AY40" s="662"/>
      <c r="AZ40" s="623">
        <v>7312529</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128</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10330277</v>
      </c>
      <c r="CS40" s="626"/>
      <c r="CT40" s="626"/>
      <c r="CU40" s="626"/>
      <c r="CV40" s="626"/>
      <c r="CW40" s="626"/>
      <c r="CX40" s="626"/>
      <c r="CY40" s="627"/>
      <c r="CZ40" s="628">
        <v>3.6</v>
      </c>
      <c r="DA40" s="657"/>
      <c r="DB40" s="657"/>
      <c r="DC40" s="658"/>
      <c r="DD40" s="631">
        <v>101574</v>
      </c>
      <c r="DE40" s="626"/>
      <c r="DF40" s="626"/>
      <c r="DG40" s="626"/>
      <c r="DH40" s="626"/>
      <c r="DI40" s="626"/>
      <c r="DJ40" s="626"/>
      <c r="DK40" s="627"/>
      <c r="DL40" s="631">
        <v>101574</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2">
      <c r="AQ41" s="672" t="s">
        <v>346</v>
      </c>
      <c r="AR41" s="673"/>
      <c r="AS41" s="673"/>
      <c r="AT41" s="673"/>
      <c r="AU41" s="673"/>
      <c r="AV41" s="673"/>
      <c r="AW41" s="673"/>
      <c r="AX41" s="673"/>
      <c r="AY41" s="674"/>
      <c r="AZ41" s="638">
        <v>12827900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300</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240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23240300</v>
      </c>
      <c r="CS42" s="626"/>
      <c r="CT42" s="626"/>
      <c r="CU42" s="626"/>
      <c r="CV42" s="626"/>
      <c r="CW42" s="626"/>
      <c r="CX42" s="626"/>
      <c r="CY42" s="627"/>
      <c r="CZ42" s="628">
        <v>8.1</v>
      </c>
      <c r="DA42" s="629"/>
      <c r="DB42" s="629"/>
      <c r="DC42" s="630"/>
      <c r="DD42" s="631">
        <v>5002909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616187</v>
      </c>
      <c r="CS43" s="624"/>
      <c r="CT43" s="624"/>
      <c r="CU43" s="624"/>
      <c r="CV43" s="624"/>
      <c r="CW43" s="624"/>
      <c r="CX43" s="624"/>
      <c r="CY43" s="625"/>
      <c r="CZ43" s="628">
        <v>0.2</v>
      </c>
      <c r="DA43" s="657"/>
      <c r="DB43" s="657"/>
      <c r="DC43" s="658"/>
      <c r="DD43" s="631">
        <v>602545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353</v>
      </c>
      <c r="CD44" s="651" t="s">
        <v>304</v>
      </c>
      <c r="CE44" s="652"/>
      <c r="CF44" s="620" t="s">
        <v>354</v>
      </c>
      <c r="CG44" s="621"/>
      <c r="CH44" s="621"/>
      <c r="CI44" s="621"/>
      <c r="CJ44" s="621"/>
      <c r="CK44" s="621"/>
      <c r="CL44" s="621"/>
      <c r="CM44" s="621"/>
      <c r="CN44" s="621"/>
      <c r="CO44" s="621"/>
      <c r="CP44" s="621"/>
      <c r="CQ44" s="622"/>
      <c r="CR44" s="623">
        <v>22769747</v>
      </c>
      <c r="CS44" s="626"/>
      <c r="CT44" s="626"/>
      <c r="CU44" s="626"/>
      <c r="CV44" s="626"/>
      <c r="CW44" s="626"/>
      <c r="CX44" s="626"/>
      <c r="CY44" s="627"/>
      <c r="CZ44" s="628">
        <v>7.9</v>
      </c>
      <c r="DA44" s="629"/>
      <c r="DB44" s="629"/>
      <c r="DC44" s="630"/>
      <c r="DD44" s="631">
        <v>4817901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355</v>
      </c>
      <c r="CG45" s="621"/>
      <c r="CH45" s="621"/>
      <c r="CI45" s="621"/>
      <c r="CJ45" s="621"/>
      <c r="CK45" s="621"/>
      <c r="CL45" s="621"/>
      <c r="CM45" s="621"/>
      <c r="CN45" s="621"/>
      <c r="CO45" s="621"/>
      <c r="CP45" s="621"/>
      <c r="CQ45" s="622"/>
      <c r="CR45" s="623">
        <v>9087954</v>
      </c>
      <c r="CS45" s="624"/>
      <c r="CT45" s="624"/>
      <c r="CU45" s="624"/>
      <c r="CV45" s="624"/>
      <c r="CW45" s="624"/>
      <c r="CX45" s="624"/>
      <c r="CY45" s="625"/>
      <c r="CZ45" s="628">
        <v>3.2</v>
      </c>
      <c r="DA45" s="657"/>
      <c r="DB45" s="657"/>
      <c r="DC45" s="658"/>
      <c r="DD45" s="631">
        <v>676034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356</v>
      </c>
      <c r="CG46" s="621"/>
      <c r="CH46" s="621"/>
      <c r="CI46" s="621"/>
      <c r="CJ46" s="621"/>
      <c r="CK46" s="621"/>
      <c r="CL46" s="621"/>
      <c r="CM46" s="621"/>
      <c r="CN46" s="621"/>
      <c r="CO46" s="621"/>
      <c r="CP46" s="621"/>
      <c r="CQ46" s="622"/>
      <c r="CR46" s="623">
        <v>12753851</v>
      </c>
      <c r="CS46" s="626"/>
      <c r="CT46" s="626"/>
      <c r="CU46" s="626"/>
      <c r="CV46" s="626"/>
      <c r="CW46" s="626"/>
      <c r="CX46" s="626"/>
      <c r="CY46" s="627"/>
      <c r="CZ46" s="628">
        <v>4.4000000000000004</v>
      </c>
      <c r="DA46" s="629"/>
      <c r="DB46" s="629"/>
      <c r="DC46" s="630"/>
      <c r="DD46" s="631">
        <v>3431225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357</v>
      </c>
      <c r="CG47" s="621"/>
      <c r="CH47" s="621"/>
      <c r="CI47" s="621"/>
      <c r="CJ47" s="621"/>
      <c r="CK47" s="621"/>
      <c r="CL47" s="621"/>
      <c r="CM47" s="621"/>
      <c r="CN47" s="621"/>
      <c r="CO47" s="621"/>
      <c r="CP47" s="621"/>
      <c r="CQ47" s="622"/>
      <c r="CR47" s="623">
        <v>470553</v>
      </c>
      <c r="CS47" s="624"/>
      <c r="CT47" s="624"/>
      <c r="CU47" s="624"/>
      <c r="CV47" s="624"/>
      <c r="CW47" s="624"/>
      <c r="CX47" s="624"/>
      <c r="CY47" s="625"/>
      <c r="CZ47" s="628">
        <v>0.2</v>
      </c>
      <c r="DA47" s="657"/>
      <c r="DB47" s="657"/>
      <c r="DC47" s="658"/>
      <c r="DD47" s="631">
        <v>185008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358</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240</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359</v>
      </c>
      <c r="CE49" s="636"/>
      <c r="CF49" s="636"/>
      <c r="CG49" s="636"/>
      <c r="CH49" s="636"/>
      <c r="CI49" s="636"/>
      <c r="CJ49" s="636"/>
      <c r="CK49" s="636"/>
      <c r="CL49" s="636"/>
      <c r="CM49" s="636"/>
      <c r="CN49" s="636"/>
      <c r="CO49" s="636"/>
      <c r="CP49" s="636"/>
      <c r="CQ49" s="637"/>
      <c r="CR49" s="638">
        <v>288040103</v>
      </c>
      <c r="CS49" s="639"/>
      <c r="CT49" s="639"/>
      <c r="CU49" s="639"/>
      <c r="CV49" s="639"/>
      <c r="CW49" s="639"/>
      <c r="CX49" s="639"/>
      <c r="CY49" s="640"/>
      <c r="CZ49" s="641">
        <v>100</v>
      </c>
      <c r="DA49" s="642"/>
      <c r="DB49" s="642"/>
      <c r="DC49" s="643"/>
      <c r="DD49" s="644">
        <v>185003400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oJgZX50u57ezObPMbyAwWr7Z5G1X3njUTgpK1A4wnqsQ2tWmYZBhR2SDFLwzIrKX9i1vhuXetk6fAFEpijVy5w==" saltValue="ANHrv3g23sma8RQXPT/Z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382</v>
      </c>
      <c r="C7" s="1102"/>
      <c r="D7" s="1102"/>
      <c r="E7" s="1102"/>
      <c r="F7" s="1102"/>
      <c r="G7" s="1102"/>
      <c r="H7" s="1102"/>
      <c r="I7" s="1102"/>
      <c r="J7" s="1102"/>
      <c r="K7" s="1102"/>
      <c r="L7" s="1102"/>
      <c r="M7" s="1102"/>
      <c r="N7" s="1102"/>
      <c r="O7" s="1102"/>
      <c r="P7" s="1103"/>
      <c r="Q7" s="1155">
        <v>295060</v>
      </c>
      <c r="R7" s="1156"/>
      <c r="S7" s="1156"/>
      <c r="T7" s="1156"/>
      <c r="U7" s="1156"/>
      <c r="V7" s="1156">
        <v>286243</v>
      </c>
      <c r="W7" s="1156"/>
      <c r="X7" s="1156"/>
      <c r="Y7" s="1156"/>
      <c r="Z7" s="1156"/>
      <c r="AA7" s="1156">
        <v>8817</v>
      </c>
      <c r="AB7" s="1156"/>
      <c r="AC7" s="1156"/>
      <c r="AD7" s="1156"/>
      <c r="AE7" s="1157"/>
      <c r="AF7" s="1158">
        <v>8376</v>
      </c>
      <c r="AG7" s="1159"/>
      <c r="AH7" s="1159"/>
      <c r="AI7" s="1159"/>
      <c r="AJ7" s="1160"/>
      <c r="AK7" s="1142"/>
      <c r="AL7" s="1143"/>
      <c r="AM7" s="1143"/>
      <c r="AN7" s="1143"/>
      <c r="AO7" s="1143"/>
      <c r="AP7" s="1143">
        <v>275808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574</v>
      </c>
      <c r="BS7" s="1146" t="s">
        <v>575</v>
      </c>
      <c r="BT7" s="1147"/>
      <c r="BU7" s="1147"/>
      <c r="BV7" s="1147"/>
      <c r="BW7" s="1147"/>
      <c r="BX7" s="1147"/>
      <c r="BY7" s="1147"/>
      <c r="BZ7" s="1147"/>
      <c r="CA7" s="1147"/>
      <c r="CB7" s="1147"/>
      <c r="CC7" s="1147"/>
      <c r="CD7" s="1147"/>
      <c r="CE7" s="1147"/>
      <c r="CF7" s="1147"/>
      <c r="CG7" s="1148"/>
      <c r="CH7" s="1139">
        <v>4</v>
      </c>
      <c r="CI7" s="1140"/>
      <c r="CJ7" s="1140"/>
      <c r="CK7" s="1140"/>
      <c r="CL7" s="1141"/>
      <c r="CM7" s="1139">
        <v>303</v>
      </c>
      <c r="CN7" s="1140"/>
      <c r="CO7" s="1140"/>
      <c r="CP7" s="1140"/>
      <c r="CQ7" s="1141"/>
      <c r="CR7" s="1139">
        <v>10</v>
      </c>
      <c r="CS7" s="1140"/>
      <c r="CT7" s="1140"/>
      <c r="CU7" s="1140"/>
      <c r="CV7" s="1141"/>
      <c r="CW7" s="1139">
        <v>0</v>
      </c>
      <c r="CX7" s="1140"/>
      <c r="CY7" s="1140"/>
      <c r="CZ7" s="1140"/>
      <c r="DA7" s="1141"/>
      <c r="DB7" s="1139">
        <v>463</v>
      </c>
      <c r="DC7" s="1140"/>
      <c r="DD7" s="1140"/>
      <c r="DE7" s="1140"/>
      <c r="DF7" s="1141"/>
      <c r="DG7" s="1139">
        <v>4988</v>
      </c>
      <c r="DH7" s="1140"/>
      <c r="DI7" s="1140"/>
      <c r="DJ7" s="1140"/>
      <c r="DK7" s="1141"/>
      <c r="DL7" s="1139">
        <v>0</v>
      </c>
      <c r="DM7" s="1140"/>
      <c r="DN7" s="1140"/>
      <c r="DO7" s="1140"/>
      <c r="DP7" s="1141"/>
      <c r="DQ7" s="1139">
        <v>1563</v>
      </c>
      <c r="DR7" s="1140"/>
      <c r="DS7" s="1140"/>
      <c r="DT7" s="1140"/>
      <c r="DU7" s="1141"/>
      <c r="DV7" s="1166"/>
      <c r="DW7" s="1167"/>
      <c r="DX7" s="1167"/>
      <c r="DY7" s="1167"/>
      <c r="DZ7" s="1168"/>
      <c r="EA7" s="254"/>
    </row>
    <row r="8" spans="1:131" s="255" customFormat="1" ht="26.25" customHeight="1" x14ac:dyDescent="0.2">
      <c r="A8" s="261">
        <v>2</v>
      </c>
      <c r="B8" s="1088" t="s">
        <v>383</v>
      </c>
      <c r="C8" s="1089"/>
      <c r="D8" s="1089"/>
      <c r="E8" s="1089"/>
      <c r="F8" s="1089"/>
      <c r="G8" s="1089"/>
      <c r="H8" s="1089"/>
      <c r="I8" s="1089"/>
      <c r="J8" s="1089"/>
      <c r="K8" s="1089"/>
      <c r="L8" s="1089"/>
      <c r="M8" s="1089"/>
      <c r="N8" s="1089"/>
      <c r="O8" s="1089"/>
      <c r="P8" s="1090"/>
      <c r="Q8" s="1094">
        <v>407</v>
      </c>
      <c r="R8" s="1095"/>
      <c r="S8" s="1095"/>
      <c r="T8" s="1095"/>
      <c r="U8" s="1095"/>
      <c r="V8" s="1095">
        <v>161</v>
      </c>
      <c r="W8" s="1095"/>
      <c r="X8" s="1095"/>
      <c r="Y8" s="1095"/>
      <c r="Z8" s="1095"/>
      <c r="AA8" s="1095">
        <v>246</v>
      </c>
      <c r="AB8" s="1095"/>
      <c r="AC8" s="1095"/>
      <c r="AD8" s="1095"/>
      <c r="AE8" s="1096"/>
      <c r="AF8" s="1070">
        <v>0</v>
      </c>
      <c r="AG8" s="1071"/>
      <c r="AH8" s="1071"/>
      <c r="AI8" s="1071"/>
      <c r="AJ8" s="1072"/>
      <c r="AK8" s="1137"/>
      <c r="AL8" s="1138"/>
      <c r="AM8" s="1138"/>
      <c r="AN8" s="1138"/>
      <c r="AO8" s="1138"/>
      <c r="AP8" s="1138">
        <v>1107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t="s">
        <v>574</v>
      </c>
      <c r="BS8" s="1065" t="s">
        <v>576</v>
      </c>
      <c r="BT8" s="1066"/>
      <c r="BU8" s="1066"/>
      <c r="BV8" s="1066"/>
      <c r="BW8" s="1066"/>
      <c r="BX8" s="1066"/>
      <c r="BY8" s="1066"/>
      <c r="BZ8" s="1066"/>
      <c r="CA8" s="1066"/>
      <c r="CB8" s="1066"/>
      <c r="CC8" s="1066"/>
      <c r="CD8" s="1066"/>
      <c r="CE8" s="1066"/>
      <c r="CF8" s="1066"/>
      <c r="CG8" s="1067"/>
      <c r="CH8" s="1040">
        <v>179</v>
      </c>
      <c r="CI8" s="1041"/>
      <c r="CJ8" s="1041"/>
      <c r="CK8" s="1041"/>
      <c r="CL8" s="1042"/>
      <c r="CM8" s="1040">
        <v>5060</v>
      </c>
      <c r="CN8" s="1041"/>
      <c r="CO8" s="1041"/>
      <c r="CP8" s="1041"/>
      <c r="CQ8" s="1042"/>
      <c r="CR8" s="1040">
        <v>202</v>
      </c>
      <c r="CS8" s="1041"/>
      <c r="CT8" s="1041"/>
      <c r="CU8" s="1041"/>
      <c r="CV8" s="1042"/>
      <c r="CW8" s="1040">
        <v>64</v>
      </c>
      <c r="CX8" s="1041"/>
      <c r="CY8" s="1041"/>
      <c r="CZ8" s="1041"/>
      <c r="DA8" s="1042"/>
      <c r="DB8" s="1040">
        <v>0</v>
      </c>
      <c r="DC8" s="1041"/>
      <c r="DD8" s="1041"/>
      <c r="DE8" s="1041"/>
      <c r="DF8" s="1042"/>
      <c r="DG8" s="1040">
        <v>0</v>
      </c>
      <c r="DH8" s="1041"/>
      <c r="DI8" s="1041"/>
      <c r="DJ8" s="1041"/>
      <c r="DK8" s="1042"/>
      <c r="DL8" s="1040">
        <v>190</v>
      </c>
      <c r="DM8" s="1041"/>
      <c r="DN8" s="1041"/>
      <c r="DO8" s="1041"/>
      <c r="DP8" s="1042"/>
      <c r="DQ8" s="1040">
        <v>19</v>
      </c>
      <c r="DR8" s="1041"/>
      <c r="DS8" s="1041"/>
      <c r="DT8" s="1041"/>
      <c r="DU8" s="1042"/>
      <c r="DV8" s="1043"/>
      <c r="DW8" s="1044"/>
      <c r="DX8" s="1044"/>
      <c r="DY8" s="1044"/>
      <c r="DZ8" s="1045"/>
      <c r="EA8" s="254"/>
    </row>
    <row r="9" spans="1:131" s="255" customFormat="1" ht="26.25" customHeight="1" x14ac:dyDescent="0.2">
      <c r="A9" s="261">
        <v>3</v>
      </c>
      <c r="B9" s="1088" t="s">
        <v>384</v>
      </c>
      <c r="C9" s="1089"/>
      <c r="D9" s="1089"/>
      <c r="E9" s="1089"/>
      <c r="F9" s="1089"/>
      <c r="G9" s="1089"/>
      <c r="H9" s="1089"/>
      <c r="I9" s="1089"/>
      <c r="J9" s="1089"/>
      <c r="K9" s="1089"/>
      <c r="L9" s="1089"/>
      <c r="M9" s="1089"/>
      <c r="N9" s="1089"/>
      <c r="O9" s="1089"/>
      <c r="P9" s="1090"/>
      <c r="Q9" s="1094">
        <v>41947</v>
      </c>
      <c r="R9" s="1095"/>
      <c r="S9" s="1095"/>
      <c r="T9" s="1095"/>
      <c r="U9" s="1095"/>
      <c r="V9" s="1095">
        <v>41947</v>
      </c>
      <c r="W9" s="1095"/>
      <c r="X9" s="1095"/>
      <c r="Y9" s="1095"/>
      <c r="Z9" s="1095"/>
      <c r="AA9" s="1095">
        <v>0</v>
      </c>
      <c r="AB9" s="1095"/>
      <c r="AC9" s="1095"/>
      <c r="AD9" s="1095"/>
      <c r="AE9" s="1096"/>
      <c r="AF9" s="1070" t="s">
        <v>128</v>
      </c>
      <c r="AG9" s="1071"/>
      <c r="AH9" s="1071"/>
      <c r="AI9" s="1071"/>
      <c r="AJ9" s="1072"/>
      <c r="AK9" s="1137"/>
      <c r="AL9" s="1138"/>
      <c r="AM9" s="1138"/>
      <c r="AN9" s="1138"/>
      <c r="AO9" s="1138"/>
      <c r="AP9" s="1138">
        <v>0</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t="s">
        <v>574</v>
      </c>
      <c r="BS9" s="1065" t="s">
        <v>577</v>
      </c>
      <c r="BT9" s="1066"/>
      <c r="BU9" s="1066"/>
      <c r="BV9" s="1066"/>
      <c r="BW9" s="1066"/>
      <c r="BX9" s="1066"/>
      <c r="BY9" s="1066"/>
      <c r="BZ9" s="1066"/>
      <c r="CA9" s="1066"/>
      <c r="CB9" s="1066"/>
      <c r="CC9" s="1066"/>
      <c r="CD9" s="1066"/>
      <c r="CE9" s="1066"/>
      <c r="CF9" s="1066"/>
      <c r="CG9" s="1067"/>
      <c r="CH9" s="1040">
        <v>-58</v>
      </c>
      <c r="CI9" s="1041"/>
      <c r="CJ9" s="1041"/>
      <c r="CK9" s="1041"/>
      <c r="CL9" s="1042"/>
      <c r="CM9" s="1040">
        <v>1154</v>
      </c>
      <c r="CN9" s="1041"/>
      <c r="CO9" s="1041"/>
      <c r="CP9" s="1041"/>
      <c r="CQ9" s="1042"/>
      <c r="CR9" s="1040">
        <v>0</v>
      </c>
      <c r="CS9" s="1041"/>
      <c r="CT9" s="1041"/>
      <c r="CU9" s="1041"/>
      <c r="CV9" s="1042"/>
      <c r="CW9" s="1040">
        <v>548</v>
      </c>
      <c r="CX9" s="1041"/>
      <c r="CY9" s="1041"/>
      <c r="CZ9" s="1041"/>
      <c r="DA9" s="1042"/>
      <c r="DB9" s="1040">
        <v>0</v>
      </c>
      <c r="DC9" s="1041"/>
      <c r="DD9" s="1041"/>
      <c r="DE9" s="1041"/>
      <c r="DF9" s="1042"/>
      <c r="DG9" s="1040">
        <v>0</v>
      </c>
      <c r="DH9" s="1041"/>
      <c r="DI9" s="1041"/>
      <c r="DJ9" s="1041"/>
      <c r="DK9" s="1042"/>
      <c r="DL9" s="1040">
        <v>613</v>
      </c>
      <c r="DM9" s="1041"/>
      <c r="DN9" s="1041"/>
      <c r="DO9" s="1041"/>
      <c r="DP9" s="1042"/>
      <c r="DQ9" s="1040">
        <v>551</v>
      </c>
      <c r="DR9" s="1041"/>
      <c r="DS9" s="1041"/>
      <c r="DT9" s="1041"/>
      <c r="DU9" s="1042"/>
      <c r="DV9" s="1043"/>
      <c r="DW9" s="1044"/>
      <c r="DX9" s="1044"/>
      <c r="DY9" s="1044"/>
      <c r="DZ9" s="1045"/>
      <c r="EA9" s="254"/>
    </row>
    <row r="10" spans="1:131" s="255" customFormat="1" ht="26.25" customHeight="1" x14ac:dyDescent="0.2">
      <c r="A10" s="261">
        <v>4</v>
      </c>
      <c r="B10" s="1088" t="s">
        <v>385</v>
      </c>
      <c r="C10" s="1089"/>
      <c r="D10" s="1089"/>
      <c r="E10" s="1089"/>
      <c r="F10" s="1089"/>
      <c r="G10" s="1089"/>
      <c r="H10" s="1089"/>
      <c r="I10" s="1089"/>
      <c r="J10" s="1089"/>
      <c r="K10" s="1089"/>
      <c r="L10" s="1089"/>
      <c r="M10" s="1089"/>
      <c r="N10" s="1089"/>
      <c r="O10" s="1089"/>
      <c r="P10" s="1090"/>
      <c r="Q10" s="1094">
        <v>373</v>
      </c>
      <c r="R10" s="1095"/>
      <c r="S10" s="1095"/>
      <c r="T10" s="1095"/>
      <c r="U10" s="1095"/>
      <c r="V10" s="1095">
        <v>373</v>
      </c>
      <c r="W10" s="1095"/>
      <c r="X10" s="1095"/>
      <c r="Y10" s="1095"/>
      <c r="Z10" s="1095"/>
      <c r="AA10" s="1095">
        <v>77</v>
      </c>
      <c r="AB10" s="1095"/>
      <c r="AC10" s="1095"/>
      <c r="AD10" s="1095"/>
      <c r="AE10" s="1096"/>
      <c r="AF10" s="1070" t="s">
        <v>128</v>
      </c>
      <c r="AG10" s="1071"/>
      <c r="AH10" s="1071"/>
      <c r="AI10" s="1071"/>
      <c r="AJ10" s="1072"/>
      <c r="AK10" s="1137"/>
      <c r="AL10" s="1138"/>
      <c r="AM10" s="1138"/>
      <c r="AN10" s="1138"/>
      <c r="AO10" s="1138"/>
      <c r="AP10" s="1138">
        <v>5150</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578</v>
      </c>
      <c r="BT10" s="1066"/>
      <c r="BU10" s="1066"/>
      <c r="BV10" s="1066"/>
      <c r="BW10" s="1066"/>
      <c r="BX10" s="1066"/>
      <c r="BY10" s="1066"/>
      <c r="BZ10" s="1066"/>
      <c r="CA10" s="1066"/>
      <c r="CB10" s="1066"/>
      <c r="CC10" s="1066"/>
      <c r="CD10" s="1066"/>
      <c r="CE10" s="1066"/>
      <c r="CF10" s="1066"/>
      <c r="CG10" s="1067"/>
      <c r="CH10" s="1040">
        <v>-8</v>
      </c>
      <c r="CI10" s="1041"/>
      <c r="CJ10" s="1041"/>
      <c r="CK10" s="1041"/>
      <c r="CL10" s="1042"/>
      <c r="CM10" s="1040">
        <v>573</v>
      </c>
      <c r="CN10" s="1041"/>
      <c r="CO10" s="1041"/>
      <c r="CP10" s="1041"/>
      <c r="CQ10" s="1042"/>
      <c r="CR10" s="1040">
        <v>100</v>
      </c>
      <c r="CS10" s="1041"/>
      <c r="CT10" s="1041"/>
      <c r="CU10" s="1041"/>
      <c r="CV10" s="1042"/>
      <c r="CW10" s="1040">
        <v>98</v>
      </c>
      <c r="CX10" s="1041"/>
      <c r="CY10" s="1041"/>
      <c r="CZ10" s="1041"/>
      <c r="DA10" s="1042"/>
      <c r="DB10" s="1040">
        <v>0</v>
      </c>
      <c r="DC10" s="1041"/>
      <c r="DD10" s="1041"/>
      <c r="DE10" s="1041"/>
      <c r="DF10" s="1042"/>
      <c r="DG10" s="1040">
        <v>0</v>
      </c>
      <c r="DH10" s="1041"/>
      <c r="DI10" s="1041"/>
      <c r="DJ10" s="1041"/>
      <c r="DK10" s="1042"/>
      <c r="DL10" s="1040">
        <v>0</v>
      </c>
      <c r="DM10" s="1041"/>
      <c r="DN10" s="1041"/>
      <c r="DO10" s="1041"/>
      <c r="DP10" s="1042"/>
      <c r="DQ10" s="1040">
        <v>0</v>
      </c>
      <c r="DR10" s="1041"/>
      <c r="DS10" s="1041"/>
      <c r="DT10" s="1041"/>
      <c r="DU10" s="1042"/>
      <c r="DV10" s="1043"/>
      <c r="DW10" s="1044"/>
      <c r="DX10" s="1044"/>
      <c r="DY10" s="1044"/>
      <c r="DZ10" s="1045"/>
      <c r="EA10" s="254"/>
    </row>
    <row r="11" spans="1:131" s="255" customFormat="1" ht="26.25" customHeight="1" x14ac:dyDescent="0.2">
      <c r="A11" s="261">
        <v>5</v>
      </c>
      <c r="B11" s="1088" t="s">
        <v>386</v>
      </c>
      <c r="C11" s="1089"/>
      <c r="D11" s="1089"/>
      <c r="E11" s="1089"/>
      <c r="F11" s="1089"/>
      <c r="G11" s="1089"/>
      <c r="H11" s="1089"/>
      <c r="I11" s="1089"/>
      <c r="J11" s="1089"/>
      <c r="K11" s="1089"/>
      <c r="L11" s="1089"/>
      <c r="M11" s="1089"/>
      <c r="N11" s="1089"/>
      <c r="O11" s="1089"/>
      <c r="P11" s="1090"/>
      <c r="Q11" s="1094">
        <v>2349</v>
      </c>
      <c r="R11" s="1095"/>
      <c r="S11" s="1095"/>
      <c r="T11" s="1095"/>
      <c r="U11" s="1095"/>
      <c r="V11" s="1095">
        <v>1978</v>
      </c>
      <c r="W11" s="1095"/>
      <c r="X11" s="1095"/>
      <c r="Y11" s="1095"/>
      <c r="Z11" s="1095"/>
      <c r="AA11" s="1095">
        <v>371</v>
      </c>
      <c r="AB11" s="1095"/>
      <c r="AC11" s="1095"/>
      <c r="AD11" s="1095"/>
      <c r="AE11" s="1096"/>
      <c r="AF11" s="1070">
        <v>1</v>
      </c>
      <c r="AG11" s="1071"/>
      <c r="AH11" s="1071"/>
      <c r="AI11" s="1071"/>
      <c r="AJ11" s="1072"/>
      <c r="AK11" s="1137"/>
      <c r="AL11" s="1138"/>
      <c r="AM11" s="1138"/>
      <c r="AN11" s="1138"/>
      <c r="AO11" s="1138"/>
      <c r="AP11" s="1138">
        <v>1736</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579</v>
      </c>
      <c r="BT11" s="1066"/>
      <c r="BU11" s="1066"/>
      <c r="BV11" s="1066"/>
      <c r="BW11" s="1066"/>
      <c r="BX11" s="1066"/>
      <c r="BY11" s="1066"/>
      <c r="BZ11" s="1066"/>
      <c r="CA11" s="1066"/>
      <c r="CB11" s="1066"/>
      <c r="CC11" s="1066"/>
      <c r="CD11" s="1066"/>
      <c r="CE11" s="1066"/>
      <c r="CF11" s="1066"/>
      <c r="CG11" s="1067"/>
      <c r="CH11" s="1040">
        <v>4</v>
      </c>
      <c r="CI11" s="1041"/>
      <c r="CJ11" s="1041"/>
      <c r="CK11" s="1041"/>
      <c r="CL11" s="1042"/>
      <c r="CM11" s="1040">
        <v>254</v>
      </c>
      <c r="CN11" s="1041"/>
      <c r="CO11" s="1041"/>
      <c r="CP11" s="1041"/>
      <c r="CQ11" s="1042"/>
      <c r="CR11" s="1040">
        <v>49</v>
      </c>
      <c r="CS11" s="1041"/>
      <c r="CT11" s="1041"/>
      <c r="CU11" s="1041"/>
      <c r="CV11" s="1042"/>
      <c r="CW11" s="1040">
        <v>73</v>
      </c>
      <c r="CX11" s="1041"/>
      <c r="CY11" s="1041"/>
      <c r="CZ11" s="1041"/>
      <c r="DA11" s="1042"/>
      <c r="DB11" s="1040">
        <v>0</v>
      </c>
      <c r="DC11" s="1041"/>
      <c r="DD11" s="1041"/>
      <c r="DE11" s="1041"/>
      <c r="DF11" s="1042"/>
      <c r="DG11" s="1040">
        <v>0</v>
      </c>
      <c r="DH11" s="1041"/>
      <c r="DI11" s="1041"/>
      <c r="DJ11" s="1041"/>
      <c r="DK11" s="1042"/>
      <c r="DL11" s="1040">
        <v>0</v>
      </c>
      <c r="DM11" s="1041"/>
      <c r="DN11" s="1041"/>
      <c r="DO11" s="1041"/>
      <c r="DP11" s="1042"/>
      <c r="DQ11" s="1040">
        <v>0</v>
      </c>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580</v>
      </c>
      <c r="BT12" s="1066"/>
      <c r="BU12" s="1066"/>
      <c r="BV12" s="1066"/>
      <c r="BW12" s="1066"/>
      <c r="BX12" s="1066"/>
      <c r="BY12" s="1066"/>
      <c r="BZ12" s="1066"/>
      <c r="CA12" s="1066"/>
      <c r="CB12" s="1066"/>
      <c r="CC12" s="1066"/>
      <c r="CD12" s="1066"/>
      <c r="CE12" s="1066"/>
      <c r="CF12" s="1066"/>
      <c r="CG12" s="1067"/>
      <c r="CH12" s="1040">
        <v>-25</v>
      </c>
      <c r="CI12" s="1041"/>
      <c r="CJ12" s="1041"/>
      <c r="CK12" s="1041"/>
      <c r="CL12" s="1042"/>
      <c r="CM12" s="1040">
        <v>592</v>
      </c>
      <c r="CN12" s="1041"/>
      <c r="CO12" s="1041"/>
      <c r="CP12" s="1041"/>
      <c r="CQ12" s="1042"/>
      <c r="CR12" s="1040">
        <v>80</v>
      </c>
      <c r="CS12" s="1041"/>
      <c r="CT12" s="1041"/>
      <c r="CU12" s="1041"/>
      <c r="CV12" s="1042"/>
      <c r="CW12" s="1040">
        <v>36</v>
      </c>
      <c r="CX12" s="1041"/>
      <c r="CY12" s="1041"/>
      <c r="CZ12" s="1041"/>
      <c r="DA12" s="1042"/>
      <c r="DB12" s="1040">
        <v>0</v>
      </c>
      <c r="DC12" s="1041"/>
      <c r="DD12" s="1041"/>
      <c r="DE12" s="1041"/>
      <c r="DF12" s="1042"/>
      <c r="DG12" s="1040">
        <v>0</v>
      </c>
      <c r="DH12" s="1041"/>
      <c r="DI12" s="1041"/>
      <c r="DJ12" s="1041"/>
      <c r="DK12" s="1042"/>
      <c r="DL12" s="1040">
        <v>0</v>
      </c>
      <c r="DM12" s="1041"/>
      <c r="DN12" s="1041"/>
      <c r="DO12" s="1041"/>
      <c r="DP12" s="1042"/>
      <c r="DQ12" s="1040">
        <v>0</v>
      </c>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581</v>
      </c>
      <c r="BT13" s="1066"/>
      <c r="BU13" s="1066"/>
      <c r="BV13" s="1066"/>
      <c r="BW13" s="1066"/>
      <c r="BX13" s="1066"/>
      <c r="BY13" s="1066"/>
      <c r="BZ13" s="1066"/>
      <c r="CA13" s="1066"/>
      <c r="CB13" s="1066"/>
      <c r="CC13" s="1066"/>
      <c r="CD13" s="1066"/>
      <c r="CE13" s="1066"/>
      <c r="CF13" s="1066"/>
      <c r="CG13" s="1067"/>
      <c r="CH13" s="1040">
        <v>-1</v>
      </c>
      <c r="CI13" s="1041"/>
      <c r="CJ13" s="1041"/>
      <c r="CK13" s="1041"/>
      <c r="CL13" s="1042"/>
      <c r="CM13" s="1040">
        <v>238</v>
      </c>
      <c r="CN13" s="1041"/>
      <c r="CO13" s="1041"/>
      <c r="CP13" s="1041"/>
      <c r="CQ13" s="1042"/>
      <c r="CR13" s="1040">
        <v>80</v>
      </c>
      <c r="CS13" s="1041"/>
      <c r="CT13" s="1041"/>
      <c r="CU13" s="1041"/>
      <c r="CV13" s="1042"/>
      <c r="CW13" s="1040">
        <v>76</v>
      </c>
      <c r="CX13" s="1041"/>
      <c r="CY13" s="1041"/>
      <c r="CZ13" s="1041"/>
      <c r="DA13" s="1042"/>
      <c r="DB13" s="1040">
        <v>0</v>
      </c>
      <c r="DC13" s="1041"/>
      <c r="DD13" s="1041"/>
      <c r="DE13" s="1041"/>
      <c r="DF13" s="1042"/>
      <c r="DG13" s="1040">
        <v>0</v>
      </c>
      <c r="DH13" s="1041"/>
      <c r="DI13" s="1041"/>
      <c r="DJ13" s="1041"/>
      <c r="DK13" s="1042"/>
      <c r="DL13" s="1040">
        <v>0</v>
      </c>
      <c r="DM13" s="1041"/>
      <c r="DN13" s="1041"/>
      <c r="DO13" s="1041"/>
      <c r="DP13" s="1042"/>
      <c r="DQ13" s="1040">
        <v>0</v>
      </c>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582</v>
      </c>
      <c r="BT14" s="1066"/>
      <c r="BU14" s="1066"/>
      <c r="BV14" s="1066"/>
      <c r="BW14" s="1066"/>
      <c r="BX14" s="1066"/>
      <c r="BY14" s="1066"/>
      <c r="BZ14" s="1066"/>
      <c r="CA14" s="1066"/>
      <c r="CB14" s="1066"/>
      <c r="CC14" s="1066"/>
      <c r="CD14" s="1066"/>
      <c r="CE14" s="1066"/>
      <c r="CF14" s="1066"/>
      <c r="CG14" s="1067"/>
      <c r="CH14" s="1040">
        <v>1</v>
      </c>
      <c r="CI14" s="1041"/>
      <c r="CJ14" s="1041"/>
      <c r="CK14" s="1041"/>
      <c r="CL14" s="1042"/>
      <c r="CM14" s="1040">
        <v>75</v>
      </c>
      <c r="CN14" s="1041"/>
      <c r="CO14" s="1041"/>
      <c r="CP14" s="1041"/>
      <c r="CQ14" s="1042"/>
      <c r="CR14" s="1040">
        <v>0</v>
      </c>
      <c r="CS14" s="1041"/>
      <c r="CT14" s="1041"/>
      <c r="CU14" s="1041"/>
      <c r="CV14" s="1042"/>
      <c r="CW14" s="1040">
        <v>64</v>
      </c>
      <c r="CX14" s="1041"/>
      <c r="CY14" s="1041"/>
      <c r="CZ14" s="1041"/>
      <c r="DA14" s="1042"/>
      <c r="DB14" s="1040">
        <v>28</v>
      </c>
      <c r="DC14" s="1041"/>
      <c r="DD14" s="1041"/>
      <c r="DE14" s="1041"/>
      <c r="DF14" s="1042"/>
      <c r="DG14" s="1040">
        <v>0</v>
      </c>
      <c r="DH14" s="1041"/>
      <c r="DI14" s="1041"/>
      <c r="DJ14" s="1041"/>
      <c r="DK14" s="1042"/>
      <c r="DL14" s="1040">
        <v>0</v>
      </c>
      <c r="DM14" s="1041"/>
      <c r="DN14" s="1041"/>
      <c r="DO14" s="1041"/>
      <c r="DP14" s="1042"/>
      <c r="DQ14" s="1040">
        <v>0</v>
      </c>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583</v>
      </c>
      <c r="BT15" s="1066"/>
      <c r="BU15" s="1066"/>
      <c r="BV15" s="1066"/>
      <c r="BW15" s="1066"/>
      <c r="BX15" s="1066"/>
      <c r="BY15" s="1066"/>
      <c r="BZ15" s="1066"/>
      <c r="CA15" s="1066"/>
      <c r="CB15" s="1066"/>
      <c r="CC15" s="1066"/>
      <c r="CD15" s="1066"/>
      <c r="CE15" s="1066"/>
      <c r="CF15" s="1066"/>
      <c r="CG15" s="1067"/>
      <c r="CH15" s="1040">
        <v>-3</v>
      </c>
      <c r="CI15" s="1041"/>
      <c r="CJ15" s="1041"/>
      <c r="CK15" s="1041"/>
      <c r="CL15" s="1042"/>
      <c r="CM15" s="1040">
        <v>10</v>
      </c>
      <c r="CN15" s="1041"/>
      <c r="CO15" s="1041"/>
      <c r="CP15" s="1041"/>
      <c r="CQ15" s="1042"/>
      <c r="CR15" s="1040">
        <v>0</v>
      </c>
      <c r="CS15" s="1041"/>
      <c r="CT15" s="1041"/>
      <c r="CU15" s="1041"/>
      <c r="CV15" s="1042"/>
      <c r="CW15" s="1040">
        <v>15</v>
      </c>
      <c r="CX15" s="1041"/>
      <c r="CY15" s="1041"/>
      <c r="CZ15" s="1041"/>
      <c r="DA15" s="1042"/>
      <c r="DB15" s="1040">
        <v>0</v>
      </c>
      <c r="DC15" s="1041"/>
      <c r="DD15" s="1041"/>
      <c r="DE15" s="1041"/>
      <c r="DF15" s="1042"/>
      <c r="DG15" s="1040">
        <v>0</v>
      </c>
      <c r="DH15" s="1041"/>
      <c r="DI15" s="1041"/>
      <c r="DJ15" s="1041"/>
      <c r="DK15" s="1042"/>
      <c r="DL15" s="1040">
        <v>0</v>
      </c>
      <c r="DM15" s="1041"/>
      <c r="DN15" s="1041"/>
      <c r="DO15" s="1041"/>
      <c r="DP15" s="1042"/>
      <c r="DQ15" s="1040">
        <v>0</v>
      </c>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t="s">
        <v>584</v>
      </c>
      <c r="BT16" s="1066"/>
      <c r="BU16" s="1066"/>
      <c r="BV16" s="1066"/>
      <c r="BW16" s="1066"/>
      <c r="BX16" s="1066"/>
      <c r="BY16" s="1066"/>
      <c r="BZ16" s="1066"/>
      <c r="CA16" s="1066"/>
      <c r="CB16" s="1066"/>
      <c r="CC16" s="1066"/>
      <c r="CD16" s="1066"/>
      <c r="CE16" s="1066"/>
      <c r="CF16" s="1066"/>
      <c r="CG16" s="1067"/>
      <c r="CH16" s="1040">
        <v>30</v>
      </c>
      <c r="CI16" s="1041"/>
      <c r="CJ16" s="1041"/>
      <c r="CK16" s="1041"/>
      <c r="CL16" s="1042"/>
      <c r="CM16" s="1040">
        <v>2491</v>
      </c>
      <c r="CN16" s="1041"/>
      <c r="CO16" s="1041"/>
      <c r="CP16" s="1041"/>
      <c r="CQ16" s="1042"/>
      <c r="CR16" s="1040">
        <v>1135</v>
      </c>
      <c r="CS16" s="1041"/>
      <c r="CT16" s="1041"/>
      <c r="CU16" s="1041"/>
      <c r="CV16" s="1042"/>
      <c r="CW16" s="1040">
        <v>98</v>
      </c>
      <c r="CX16" s="1041"/>
      <c r="CY16" s="1041"/>
      <c r="CZ16" s="1041"/>
      <c r="DA16" s="1042"/>
      <c r="DB16" s="1040">
        <v>0</v>
      </c>
      <c r="DC16" s="1041"/>
      <c r="DD16" s="1041"/>
      <c r="DE16" s="1041"/>
      <c r="DF16" s="1042"/>
      <c r="DG16" s="1040">
        <v>0</v>
      </c>
      <c r="DH16" s="1041"/>
      <c r="DI16" s="1041"/>
      <c r="DJ16" s="1041"/>
      <c r="DK16" s="1042"/>
      <c r="DL16" s="1040">
        <v>0</v>
      </c>
      <c r="DM16" s="1041"/>
      <c r="DN16" s="1041"/>
      <c r="DO16" s="1041"/>
      <c r="DP16" s="1042"/>
      <c r="DQ16" s="1040">
        <v>0</v>
      </c>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t="s">
        <v>585</v>
      </c>
      <c r="BT17" s="1066"/>
      <c r="BU17" s="1066"/>
      <c r="BV17" s="1066"/>
      <c r="BW17" s="1066"/>
      <c r="BX17" s="1066"/>
      <c r="BY17" s="1066"/>
      <c r="BZ17" s="1066"/>
      <c r="CA17" s="1066"/>
      <c r="CB17" s="1066"/>
      <c r="CC17" s="1066"/>
      <c r="CD17" s="1066"/>
      <c r="CE17" s="1066"/>
      <c r="CF17" s="1066"/>
      <c r="CG17" s="1067"/>
      <c r="CH17" s="1040">
        <v>-43</v>
      </c>
      <c r="CI17" s="1041"/>
      <c r="CJ17" s="1041"/>
      <c r="CK17" s="1041"/>
      <c r="CL17" s="1042"/>
      <c r="CM17" s="1040">
        <v>428</v>
      </c>
      <c r="CN17" s="1041"/>
      <c r="CO17" s="1041"/>
      <c r="CP17" s="1041"/>
      <c r="CQ17" s="1042"/>
      <c r="CR17" s="1040">
        <v>3</v>
      </c>
      <c r="CS17" s="1041"/>
      <c r="CT17" s="1041"/>
      <c r="CU17" s="1041"/>
      <c r="CV17" s="1042"/>
      <c r="CW17" s="1040">
        <v>48</v>
      </c>
      <c r="CX17" s="1041"/>
      <c r="CY17" s="1041"/>
      <c r="CZ17" s="1041"/>
      <c r="DA17" s="1042"/>
      <c r="DB17" s="1040">
        <v>0</v>
      </c>
      <c r="DC17" s="1041"/>
      <c r="DD17" s="1041"/>
      <c r="DE17" s="1041"/>
      <c r="DF17" s="1042"/>
      <c r="DG17" s="1040">
        <v>0</v>
      </c>
      <c r="DH17" s="1041"/>
      <c r="DI17" s="1041"/>
      <c r="DJ17" s="1041"/>
      <c r="DK17" s="1042"/>
      <c r="DL17" s="1040">
        <v>0</v>
      </c>
      <c r="DM17" s="1041"/>
      <c r="DN17" s="1041"/>
      <c r="DO17" s="1041"/>
      <c r="DP17" s="1042"/>
      <c r="DQ17" s="1040">
        <v>0</v>
      </c>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t="s">
        <v>586</v>
      </c>
      <c r="BT18" s="1066"/>
      <c r="BU18" s="1066"/>
      <c r="BV18" s="1066"/>
      <c r="BW18" s="1066"/>
      <c r="BX18" s="1066"/>
      <c r="BY18" s="1066"/>
      <c r="BZ18" s="1066"/>
      <c r="CA18" s="1066"/>
      <c r="CB18" s="1066"/>
      <c r="CC18" s="1066"/>
      <c r="CD18" s="1066"/>
      <c r="CE18" s="1066"/>
      <c r="CF18" s="1066"/>
      <c r="CG18" s="1067"/>
      <c r="CH18" s="1040">
        <v>35</v>
      </c>
      <c r="CI18" s="1041"/>
      <c r="CJ18" s="1041"/>
      <c r="CK18" s="1041"/>
      <c r="CL18" s="1042"/>
      <c r="CM18" s="1040">
        <v>239</v>
      </c>
      <c r="CN18" s="1041"/>
      <c r="CO18" s="1041"/>
      <c r="CP18" s="1041"/>
      <c r="CQ18" s="1042"/>
      <c r="CR18" s="1040">
        <v>1</v>
      </c>
      <c r="CS18" s="1041"/>
      <c r="CT18" s="1041"/>
      <c r="CU18" s="1041"/>
      <c r="CV18" s="1042"/>
      <c r="CW18" s="1040">
        <v>125</v>
      </c>
      <c r="CX18" s="1041"/>
      <c r="CY18" s="1041"/>
      <c r="CZ18" s="1041"/>
      <c r="DA18" s="1042"/>
      <c r="DB18" s="1040">
        <v>0</v>
      </c>
      <c r="DC18" s="1041"/>
      <c r="DD18" s="1041"/>
      <c r="DE18" s="1041"/>
      <c r="DF18" s="1042"/>
      <c r="DG18" s="1040">
        <v>0</v>
      </c>
      <c r="DH18" s="1041"/>
      <c r="DI18" s="1041"/>
      <c r="DJ18" s="1041"/>
      <c r="DK18" s="1042"/>
      <c r="DL18" s="1040">
        <v>0</v>
      </c>
      <c r="DM18" s="1041"/>
      <c r="DN18" s="1041"/>
      <c r="DO18" s="1041"/>
      <c r="DP18" s="1042"/>
      <c r="DQ18" s="1040">
        <v>0</v>
      </c>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8376</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365</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400</v>
      </c>
      <c r="C28" s="1102"/>
      <c r="D28" s="1102"/>
      <c r="E28" s="1102"/>
      <c r="F28" s="1102"/>
      <c r="G28" s="1102"/>
      <c r="H28" s="1102"/>
      <c r="I28" s="1102"/>
      <c r="J28" s="1102"/>
      <c r="K28" s="1102"/>
      <c r="L28" s="1102"/>
      <c r="M28" s="1102"/>
      <c r="N28" s="1102"/>
      <c r="O28" s="1102"/>
      <c r="P28" s="1103"/>
      <c r="Q28" s="1104">
        <v>75646</v>
      </c>
      <c r="R28" s="1105"/>
      <c r="S28" s="1105"/>
      <c r="T28" s="1105"/>
      <c r="U28" s="1105"/>
      <c r="V28" s="1105">
        <v>72325</v>
      </c>
      <c r="W28" s="1105"/>
      <c r="X28" s="1105"/>
      <c r="Y28" s="1105"/>
      <c r="Z28" s="1105"/>
      <c r="AA28" s="1105">
        <v>3322</v>
      </c>
      <c r="AB28" s="1105"/>
      <c r="AC28" s="1105"/>
      <c r="AD28" s="1105"/>
      <c r="AE28" s="1106"/>
      <c r="AF28" s="1107">
        <v>3322</v>
      </c>
      <c r="AG28" s="1105"/>
      <c r="AH28" s="1105"/>
      <c r="AI28" s="1105"/>
      <c r="AJ28" s="1108"/>
      <c r="AK28" s="1109"/>
      <c r="AL28" s="1097"/>
      <c r="AM28" s="1097"/>
      <c r="AN28" s="1097"/>
      <c r="AO28" s="1097"/>
      <c r="AP28" s="1097">
        <v>0</v>
      </c>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401</v>
      </c>
      <c r="C29" s="1089"/>
      <c r="D29" s="1089"/>
      <c r="E29" s="1089"/>
      <c r="F29" s="1089"/>
      <c r="G29" s="1089"/>
      <c r="H29" s="1089"/>
      <c r="I29" s="1089"/>
      <c r="J29" s="1089"/>
      <c r="K29" s="1089"/>
      <c r="L29" s="1089"/>
      <c r="M29" s="1089"/>
      <c r="N29" s="1089"/>
      <c r="O29" s="1089"/>
      <c r="P29" s="1090"/>
      <c r="Q29" s="1094">
        <v>203</v>
      </c>
      <c r="R29" s="1095"/>
      <c r="S29" s="1095"/>
      <c r="T29" s="1095"/>
      <c r="U29" s="1095"/>
      <c r="V29" s="1095">
        <v>196</v>
      </c>
      <c r="W29" s="1095"/>
      <c r="X29" s="1095"/>
      <c r="Y29" s="1095"/>
      <c r="Z29" s="1095"/>
      <c r="AA29" s="1095">
        <v>7</v>
      </c>
      <c r="AB29" s="1095"/>
      <c r="AC29" s="1095"/>
      <c r="AD29" s="1095"/>
      <c r="AE29" s="1096"/>
      <c r="AF29" s="1070">
        <v>7</v>
      </c>
      <c r="AG29" s="1071"/>
      <c r="AH29" s="1071"/>
      <c r="AI29" s="1071"/>
      <c r="AJ29" s="1072"/>
      <c r="AK29" s="1031"/>
      <c r="AL29" s="1022"/>
      <c r="AM29" s="1022"/>
      <c r="AN29" s="1022"/>
      <c r="AO29" s="1022"/>
      <c r="AP29" s="1022">
        <v>74</v>
      </c>
      <c r="AQ29" s="1022"/>
      <c r="AR29" s="1022"/>
      <c r="AS29" s="1022"/>
      <c r="AT29" s="1022"/>
      <c r="AU29" s="1022"/>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402</v>
      </c>
      <c r="C30" s="1089"/>
      <c r="D30" s="1089"/>
      <c r="E30" s="1089"/>
      <c r="F30" s="1089"/>
      <c r="G30" s="1089"/>
      <c r="H30" s="1089"/>
      <c r="I30" s="1089"/>
      <c r="J30" s="1089"/>
      <c r="K30" s="1089"/>
      <c r="L30" s="1089"/>
      <c r="M30" s="1089"/>
      <c r="N30" s="1089"/>
      <c r="O30" s="1089"/>
      <c r="P30" s="1090"/>
      <c r="Q30" s="1094">
        <v>1979</v>
      </c>
      <c r="R30" s="1095"/>
      <c r="S30" s="1095"/>
      <c r="T30" s="1095"/>
      <c r="U30" s="1095"/>
      <c r="V30" s="1095">
        <v>1903</v>
      </c>
      <c r="W30" s="1095"/>
      <c r="X30" s="1095"/>
      <c r="Y30" s="1095"/>
      <c r="Z30" s="1095"/>
      <c r="AA30" s="1095">
        <v>76</v>
      </c>
      <c r="AB30" s="1095"/>
      <c r="AC30" s="1095"/>
      <c r="AD30" s="1095"/>
      <c r="AE30" s="1096"/>
      <c r="AF30" s="1070">
        <v>76</v>
      </c>
      <c r="AG30" s="1071"/>
      <c r="AH30" s="1071"/>
      <c r="AI30" s="1071"/>
      <c r="AJ30" s="1072"/>
      <c r="AK30" s="1031"/>
      <c r="AL30" s="1022"/>
      <c r="AM30" s="1022"/>
      <c r="AN30" s="1022"/>
      <c r="AO30" s="1022"/>
      <c r="AP30" s="1022">
        <v>6796</v>
      </c>
      <c r="AQ30" s="1022"/>
      <c r="AR30" s="1022"/>
      <c r="AS30" s="1022"/>
      <c r="AT30" s="1022"/>
      <c r="AU30" s="1022"/>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403</v>
      </c>
      <c r="C31" s="1089"/>
      <c r="D31" s="1089"/>
      <c r="E31" s="1089"/>
      <c r="F31" s="1089"/>
      <c r="G31" s="1089"/>
      <c r="H31" s="1089"/>
      <c r="I31" s="1089"/>
      <c r="J31" s="1089"/>
      <c r="K31" s="1089"/>
      <c r="L31" s="1089"/>
      <c r="M31" s="1089"/>
      <c r="N31" s="1089"/>
      <c r="O31" s="1089"/>
      <c r="P31" s="1090"/>
      <c r="Q31" s="1094">
        <v>48917</v>
      </c>
      <c r="R31" s="1095"/>
      <c r="S31" s="1095"/>
      <c r="T31" s="1095"/>
      <c r="U31" s="1095"/>
      <c r="V31" s="1095">
        <v>47837</v>
      </c>
      <c r="W31" s="1095"/>
      <c r="X31" s="1095"/>
      <c r="Y31" s="1095"/>
      <c r="Z31" s="1095"/>
      <c r="AA31" s="1095">
        <v>1080</v>
      </c>
      <c r="AB31" s="1095"/>
      <c r="AC31" s="1095"/>
      <c r="AD31" s="1095"/>
      <c r="AE31" s="1096"/>
      <c r="AF31" s="1070">
        <v>1080</v>
      </c>
      <c r="AG31" s="1071"/>
      <c r="AH31" s="1071"/>
      <c r="AI31" s="1071"/>
      <c r="AJ31" s="1072"/>
      <c r="AK31" s="1031"/>
      <c r="AL31" s="1022"/>
      <c r="AM31" s="1022"/>
      <c r="AN31" s="1022"/>
      <c r="AO31" s="1022"/>
      <c r="AP31" s="1022">
        <v>0</v>
      </c>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404</v>
      </c>
      <c r="C32" s="1089"/>
      <c r="D32" s="1089"/>
      <c r="E32" s="1089"/>
      <c r="F32" s="1089"/>
      <c r="G32" s="1089"/>
      <c r="H32" s="1089"/>
      <c r="I32" s="1089"/>
      <c r="J32" s="1089"/>
      <c r="K32" s="1089"/>
      <c r="L32" s="1089"/>
      <c r="M32" s="1089"/>
      <c r="N32" s="1089"/>
      <c r="O32" s="1089"/>
      <c r="P32" s="1090"/>
      <c r="Q32" s="1094">
        <v>8406</v>
      </c>
      <c r="R32" s="1095"/>
      <c r="S32" s="1095"/>
      <c r="T32" s="1095"/>
      <c r="U32" s="1095"/>
      <c r="V32" s="1095">
        <v>8204</v>
      </c>
      <c r="W32" s="1095"/>
      <c r="X32" s="1095"/>
      <c r="Y32" s="1095"/>
      <c r="Z32" s="1095"/>
      <c r="AA32" s="1095">
        <v>202</v>
      </c>
      <c r="AB32" s="1095"/>
      <c r="AC32" s="1095"/>
      <c r="AD32" s="1095"/>
      <c r="AE32" s="1096"/>
      <c r="AF32" s="1070">
        <v>202</v>
      </c>
      <c r="AG32" s="1071"/>
      <c r="AH32" s="1071"/>
      <c r="AI32" s="1071"/>
      <c r="AJ32" s="1072"/>
      <c r="AK32" s="1031"/>
      <c r="AL32" s="1022"/>
      <c r="AM32" s="1022"/>
      <c r="AN32" s="1022"/>
      <c r="AO32" s="1022"/>
      <c r="AP32" s="1022">
        <v>0</v>
      </c>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405</v>
      </c>
      <c r="C33" s="1089"/>
      <c r="D33" s="1089"/>
      <c r="E33" s="1089"/>
      <c r="F33" s="1089"/>
      <c r="G33" s="1089"/>
      <c r="H33" s="1089"/>
      <c r="I33" s="1089"/>
      <c r="J33" s="1089"/>
      <c r="K33" s="1089"/>
      <c r="L33" s="1089"/>
      <c r="M33" s="1089"/>
      <c r="N33" s="1089"/>
      <c r="O33" s="1089"/>
      <c r="P33" s="1090"/>
      <c r="Q33" s="1094">
        <v>0</v>
      </c>
      <c r="R33" s="1095"/>
      <c r="S33" s="1095"/>
      <c r="T33" s="1095"/>
      <c r="U33" s="1095"/>
      <c r="V33" s="1095">
        <v>0</v>
      </c>
      <c r="W33" s="1095"/>
      <c r="X33" s="1095"/>
      <c r="Y33" s="1095"/>
      <c r="Z33" s="1095"/>
      <c r="AA33" s="1095"/>
      <c r="AB33" s="1095"/>
      <c r="AC33" s="1095"/>
      <c r="AD33" s="1095"/>
      <c r="AE33" s="1096"/>
      <c r="AF33" s="1070">
        <v>2695</v>
      </c>
      <c r="AG33" s="1071"/>
      <c r="AH33" s="1071"/>
      <c r="AI33" s="1071"/>
      <c r="AJ33" s="1072"/>
      <c r="AK33" s="1031"/>
      <c r="AL33" s="1022"/>
      <c r="AM33" s="1022"/>
      <c r="AN33" s="1022"/>
      <c r="AO33" s="1022"/>
      <c r="AP33" s="1022">
        <v>83121</v>
      </c>
      <c r="AQ33" s="1022"/>
      <c r="AR33" s="1022"/>
      <c r="AS33" s="1022"/>
      <c r="AT33" s="1022"/>
      <c r="AU33" s="1022"/>
      <c r="AV33" s="1022"/>
      <c r="AW33" s="1022"/>
      <c r="AX33" s="1022"/>
      <c r="AY33" s="1022"/>
      <c r="AZ33" s="1093"/>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407</v>
      </c>
      <c r="C34" s="1089"/>
      <c r="D34" s="1089"/>
      <c r="E34" s="1089"/>
      <c r="F34" s="1089"/>
      <c r="G34" s="1089"/>
      <c r="H34" s="1089"/>
      <c r="I34" s="1089"/>
      <c r="J34" s="1089"/>
      <c r="K34" s="1089"/>
      <c r="L34" s="1089"/>
      <c r="M34" s="1089"/>
      <c r="N34" s="1089"/>
      <c r="O34" s="1089"/>
      <c r="P34" s="1090"/>
      <c r="Q34" s="1094">
        <v>0</v>
      </c>
      <c r="R34" s="1095"/>
      <c r="S34" s="1095"/>
      <c r="T34" s="1095"/>
      <c r="U34" s="1095"/>
      <c r="V34" s="1095">
        <v>0</v>
      </c>
      <c r="W34" s="1095"/>
      <c r="X34" s="1095"/>
      <c r="Y34" s="1095"/>
      <c r="Z34" s="1095"/>
      <c r="AA34" s="1095"/>
      <c r="AB34" s="1095"/>
      <c r="AC34" s="1095"/>
      <c r="AD34" s="1095"/>
      <c r="AE34" s="1096"/>
      <c r="AF34" s="1070">
        <v>53</v>
      </c>
      <c r="AG34" s="1071"/>
      <c r="AH34" s="1071"/>
      <c r="AI34" s="1071"/>
      <c r="AJ34" s="1072"/>
      <c r="AK34" s="1031"/>
      <c r="AL34" s="1022"/>
      <c r="AM34" s="1022"/>
      <c r="AN34" s="1022"/>
      <c r="AO34" s="1022"/>
      <c r="AP34" s="1022">
        <v>1246</v>
      </c>
      <c r="AQ34" s="1022"/>
      <c r="AR34" s="1022"/>
      <c r="AS34" s="1022"/>
      <c r="AT34" s="1022"/>
      <c r="AU34" s="1022"/>
      <c r="AV34" s="1022"/>
      <c r="AW34" s="1022"/>
      <c r="AX34" s="1022"/>
      <c r="AY34" s="1022"/>
      <c r="AZ34" s="1093"/>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388</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7434</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393</v>
      </c>
      <c r="W66" s="1053"/>
      <c r="X66" s="1053"/>
      <c r="Y66" s="1053"/>
      <c r="Z66" s="1054"/>
      <c r="AA66" s="1052" t="s">
        <v>394</v>
      </c>
      <c r="AB66" s="1053"/>
      <c r="AC66" s="1053"/>
      <c r="AD66" s="1053"/>
      <c r="AE66" s="1054"/>
      <c r="AF66" s="1058" t="s">
        <v>414</v>
      </c>
      <c r="AG66" s="1059"/>
      <c r="AH66" s="1059"/>
      <c r="AI66" s="1059"/>
      <c r="AJ66" s="1060"/>
      <c r="AK66" s="1052" t="s">
        <v>396</v>
      </c>
      <c r="AL66" s="1047"/>
      <c r="AM66" s="1047"/>
      <c r="AN66" s="1047"/>
      <c r="AO66" s="1048"/>
      <c r="AP66" s="1052" t="s">
        <v>415</v>
      </c>
      <c r="AQ66" s="1053"/>
      <c r="AR66" s="1053"/>
      <c r="AS66" s="1053"/>
      <c r="AT66" s="1054"/>
      <c r="AU66" s="1052" t="s">
        <v>416</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388</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303</v>
      </c>
      <c r="AG109" s="945"/>
      <c r="AH109" s="945"/>
      <c r="AI109" s="945"/>
      <c r="AJ109" s="946"/>
      <c r="AK109" s="947" t="s">
        <v>302</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303</v>
      </c>
      <c r="BW109" s="945"/>
      <c r="BX109" s="945"/>
      <c r="BY109" s="945"/>
      <c r="BZ109" s="946"/>
      <c r="CA109" s="947" t="s">
        <v>302</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303</v>
      </c>
      <c r="DM109" s="945"/>
      <c r="DN109" s="945"/>
      <c r="DO109" s="945"/>
      <c r="DP109" s="946"/>
      <c r="DQ109" s="947" t="s">
        <v>302</v>
      </c>
      <c r="DR109" s="945"/>
      <c r="DS109" s="945"/>
      <c r="DT109" s="945"/>
      <c r="DU109" s="946"/>
      <c r="DV109" s="947" t="s">
        <v>427</v>
      </c>
      <c r="DW109" s="945"/>
      <c r="DX109" s="945"/>
      <c r="DY109" s="945"/>
      <c r="DZ109" s="976"/>
    </row>
    <row r="110" spans="1:131" s="246" customFormat="1" ht="26.25" customHeight="1" x14ac:dyDescent="0.2">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21826690</v>
      </c>
      <c r="AB110" s="938"/>
      <c r="AC110" s="938"/>
      <c r="AD110" s="938"/>
      <c r="AE110" s="939"/>
      <c r="AF110" s="940">
        <v>22371237</v>
      </c>
      <c r="AG110" s="938"/>
      <c r="AH110" s="938"/>
      <c r="AI110" s="938"/>
      <c r="AJ110" s="939"/>
      <c r="AK110" s="940">
        <v>22381417</v>
      </c>
      <c r="AL110" s="938"/>
      <c r="AM110" s="938"/>
      <c r="AN110" s="938"/>
      <c r="AO110" s="939"/>
      <c r="AP110" s="941">
        <v>14.7</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269192517</v>
      </c>
      <c r="BR110" s="885"/>
      <c r="BS110" s="885"/>
      <c r="BT110" s="885"/>
      <c r="BU110" s="885"/>
      <c r="BV110" s="885">
        <v>275796696</v>
      </c>
      <c r="BW110" s="885"/>
      <c r="BX110" s="885"/>
      <c r="BY110" s="885"/>
      <c r="BZ110" s="885"/>
      <c r="CA110" s="885">
        <v>283801861</v>
      </c>
      <c r="CB110" s="885"/>
      <c r="CC110" s="885"/>
      <c r="CD110" s="885"/>
      <c r="CE110" s="885"/>
      <c r="CF110" s="909">
        <v>186.3</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2">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26353304</v>
      </c>
      <c r="BR111" s="857"/>
      <c r="BS111" s="857"/>
      <c r="BT111" s="857"/>
      <c r="BU111" s="857"/>
      <c r="BV111" s="857">
        <v>23815795</v>
      </c>
      <c r="BW111" s="857"/>
      <c r="BX111" s="857"/>
      <c r="BY111" s="857"/>
      <c r="BZ111" s="857"/>
      <c r="CA111" s="857">
        <v>21442373</v>
      </c>
      <c r="CB111" s="857"/>
      <c r="CC111" s="857"/>
      <c r="CD111" s="857"/>
      <c r="CE111" s="857"/>
      <c r="CF111" s="918">
        <v>14.1</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437</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2">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2160000</v>
      </c>
      <c r="AB112" s="820"/>
      <c r="AC112" s="820"/>
      <c r="AD112" s="820"/>
      <c r="AE112" s="821"/>
      <c r="AF112" s="822">
        <v>2460000</v>
      </c>
      <c r="AG112" s="820"/>
      <c r="AH112" s="820"/>
      <c r="AI112" s="820"/>
      <c r="AJ112" s="821"/>
      <c r="AK112" s="822">
        <v>2760000</v>
      </c>
      <c r="AL112" s="820"/>
      <c r="AM112" s="820"/>
      <c r="AN112" s="820"/>
      <c r="AO112" s="821"/>
      <c r="AP112" s="867">
        <v>1.8</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41288933</v>
      </c>
      <c r="BR112" s="857"/>
      <c r="BS112" s="857"/>
      <c r="BT112" s="857"/>
      <c r="BU112" s="857"/>
      <c r="BV112" s="857">
        <v>40798102</v>
      </c>
      <c r="BW112" s="857"/>
      <c r="BX112" s="857"/>
      <c r="BY112" s="857"/>
      <c r="BZ112" s="857"/>
      <c r="CA112" s="857">
        <v>40311830</v>
      </c>
      <c r="CB112" s="857"/>
      <c r="CC112" s="857"/>
      <c r="CD112" s="857"/>
      <c r="CE112" s="857"/>
      <c r="CF112" s="918">
        <v>26.5</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437</v>
      </c>
      <c r="DM112" s="857"/>
      <c r="DN112" s="857"/>
      <c r="DO112" s="857"/>
      <c r="DP112" s="857"/>
      <c r="DQ112" s="857" t="s">
        <v>437</v>
      </c>
      <c r="DR112" s="857"/>
      <c r="DS112" s="857"/>
      <c r="DT112" s="857"/>
      <c r="DU112" s="857"/>
      <c r="DV112" s="834" t="s">
        <v>128</v>
      </c>
      <c r="DW112" s="834"/>
      <c r="DX112" s="834"/>
      <c r="DY112" s="834"/>
      <c r="DZ112" s="835"/>
    </row>
    <row r="113" spans="1:130" s="246" customFormat="1" ht="26.25" customHeight="1" x14ac:dyDescent="0.2">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4570586</v>
      </c>
      <c r="AB113" s="966"/>
      <c r="AC113" s="966"/>
      <c r="AD113" s="966"/>
      <c r="AE113" s="967"/>
      <c r="AF113" s="968">
        <v>4450647</v>
      </c>
      <c r="AG113" s="966"/>
      <c r="AH113" s="966"/>
      <c r="AI113" s="966"/>
      <c r="AJ113" s="967"/>
      <c r="AK113" s="968">
        <v>4404510</v>
      </c>
      <c r="AL113" s="966"/>
      <c r="AM113" s="966"/>
      <c r="AN113" s="966"/>
      <c r="AO113" s="967"/>
      <c r="AP113" s="969">
        <v>2.9</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t="s">
        <v>437</v>
      </c>
      <c r="BR113" s="857"/>
      <c r="BS113" s="857"/>
      <c r="BT113" s="857"/>
      <c r="BU113" s="857"/>
      <c r="BV113" s="857" t="s">
        <v>128</v>
      </c>
      <c r="BW113" s="857"/>
      <c r="BX113" s="857"/>
      <c r="BY113" s="857"/>
      <c r="BZ113" s="857"/>
      <c r="CA113" s="857" t="s">
        <v>128</v>
      </c>
      <c r="CB113" s="857"/>
      <c r="CC113" s="857"/>
      <c r="CD113" s="857"/>
      <c r="CE113" s="857"/>
      <c r="CF113" s="918" t="s">
        <v>128</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437</v>
      </c>
      <c r="DM113" s="820"/>
      <c r="DN113" s="820"/>
      <c r="DO113" s="820"/>
      <c r="DP113" s="821"/>
      <c r="DQ113" s="822" t="s">
        <v>436</v>
      </c>
      <c r="DR113" s="820"/>
      <c r="DS113" s="820"/>
      <c r="DT113" s="820"/>
      <c r="DU113" s="821"/>
      <c r="DV113" s="867" t="s">
        <v>437</v>
      </c>
      <c r="DW113" s="868"/>
      <c r="DX113" s="868"/>
      <c r="DY113" s="868"/>
      <c r="DZ113" s="869"/>
    </row>
    <row r="114" spans="1:130" s="246" customFormat="1" ht="26.25" customHeight="1" x14ac:dyDescent="0.2">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128</v>
      </c>
      <c r="AB114" s="820"/>
      <c r="AC114" s="820"/>
      <c r="AD114" s="820"/>
      <c r="AE114" s="821"/>
      <c r="AF114" s="822" t="s">
        <v>437</v>
      </c>
      <c r="AG114" s="820"/>
      <c r="AH114" s="820"/>
      <c r="AI114" s="820"/>
      <c r="AJ114" s="821"/>
      <c r="AK114" s="822" t="s">
        <v>128</v>
      </c>
      <c r="AL114" s="820"/>
      <c r="AM114" s="820"/>
      <c r="AN114" s="820"/>
      <c r="AO114" s="821"/>
      <c r="AP114" s="867" t="s">
        <v>128</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31721377</v>
      </c>
      <c r="BR114" s="857"/>
      <c r="BS114" s="857"/>
      <c r="BT114" s="857"/>
      <c r="BU114" s="857"/>
      <c r="BV114" s="857">
        <v>46361214</v>
      </c>
      <c r="BW114" s="857"/>
      <c r="BX114" s="857"/>
      <c r="BY114" s="857"/>
      <c r="BZ114" s="857"/>
      <c r="CA114" s="857">
        <v>43418974</v>
      </c>
      <c r="CB114" s="857"/>
      <c r="CC114" s="857"/>
      <c r="CD114" s="857"/>
      <c r="CE114" s="857"/>
      <c r="CF114" s="918">
        <v>28.5</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437</v>
      </c>
      <c r="DM114" s="820"/>
      <c r="DN114" s="820"/>
      <c r="DO114" s="820"/>
      <c r="DP114" s="821"/>
      <c r="DQ114" s="822" t="s">
        <v>128</v>
      </c>
      <c r="DR114" s="820"/>
      <c r="DS114" s="820"/>
      <c r="DT114" s="820"/>
      <c r="DU114" s="821"/>
      <c r="DV114" s="867" t="s">
        <v>437</v>
      </c>
      <c r="DW114" s="868"/>
      <c r="DX114" s="868"/>
      <c r="DY114" s="868"/>
      <c r="DZ114" s="869"/>
    </row>
    <row r="115" spans="1:130" s="246" customFormat="1" ht="26.25" customHeight="1" x14ac:dyDescent="0.2">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979187</v>
      </c>
      <c r="AB115" s="966"/>
      <c r="AC115" s="966"/>
      <c r="AD115" s="966"/>
      <c r="AE115" s="967"/>
      <c r="AF115" s="968">
        <v>976622</v>
      </c>
      <c r="AG115" s="966"/>
      <c r="AH115" s="966"/>
      <c r="AI115" s="966"/>
      <c r="AJ115" s="967"/>
      <c r="AK115" s="968">
        <v>974091</v>
      </c>
      <c r="AL115" s="966"/>
      <c r="AM115" s="966"/>
      <c r="AN115" s="966"/>
      <c r="AO115" s="967"/>
      <c r="AP115" s="969">
        <v>0.6</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v>2612110</v>
      </c>
      <c r="BR115" s="857"/>
      <c r="BS115" s="857"/>
      <c r="BT115" s="857"/>
      <c r="BU115" s="857"/>
      <c r="BV115" s="857">
        <v>2462466</v>
      </c>
      <c r="BW115" s="857"/>
      <c r="BX115" s="857"/>
      <c r="BY115" s="857"/>
      <c r="BZ115" s="857"/>
      <c r="CA115" s="857">
        <v>2133409</v>
      </c>
      <c r="CB115" s="857"/>
      <c r="CC115" s="857"/>
      <c r="CD115" s="857"/>
      <c r="CE115" s="857"/>
      <c r="CF115" s="918">
        <v>1.4</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6575378</v>
      </c>
      <c r="DH115" s="820"/>
      <c r="DI115" s="820"/>
      <c r="DJ115" s="820"/>
      <c r="DK115" s="821"/>
      <c r="DL115" s="822">
        <v>4987677</v>
      </c>
      <c r="DM115" s="820"/>
      <c r="DN115" s="820"/>
      <c r="DO115" s="820"/>
      <c r="DP115" s="821"/>
      <c r="DQ115" s="822">
        <v>3565223</v>
      </c>
      <c r="DR115" s="820"/>
      <c r="DS115" s="820"/>
      <c r="DT115" s="820"/>
      <c r="DU115" s="821"/>
      <c r="DV115" s="867">
        <v>2.2999999999999998</v>
      </c>
      <c r="DW115" s="868"/>
      <c r="DX115" s="868"/>
      <c r="DY115" s="868"/>
      <c r="DZ115" s="869"/>
    </row>
    <row r="116" spans="1:130" s="246" customFormat="1" ht="26.25" customHeight="1" x14ac:dyDescent="0.2">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437</v>
      </c>
      <c r="AB116" s="820"/>
      <c r="AC116" s="820"/>
      <c r="AD116" s="820"/>
      <c r="AE116" s="821"/>
      <c r="AF116" s="822" t="s">
        <v>437</v>
      </c>
      <c r="AG116" s="820"/>
      <c r="AH116" s="820"/>
      <c r="AI116" s="820"/>
      <c r="AJ116" s="821"/>
      <c r="AK116" s="822" t="s">
        <v>437</v>
      </c>
      <c r="AL116" s="820"/>
      <c r="AM116" s="820"/>
      <c r="AN116" s="820"/>
      <c r="AO116" s="821"/>
      <c r="AP116" s="867" t="s">
        <v>437</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437</v>
      </c>
      <c r="BW116" s="857"/>
      <c r="BX116" s="857"/>
      <c r="BY116" s="857"/>
      <c r="BZ116" s="857"/>
      <c r="CA116" s="857" t="s">
        <v>128</v>
      </c>
      <c r="CB116" s="857"/>
      <c r="CC116" s="857"/>
      <c r="CD116" s="857"/>
      <c r="CE116" s="857"/>
      <c r="CF116" s="918" t="s">
        <v>128</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2">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29536463</v>
      </c>
      <c r="AB117" s="952"/>
      <c r="AC117" s="952"/>
      <c r="AD117" s="952"/>
      <c r="AE117" s="953"/>
      <c r="AF117" s="954">
        <v>30258506</v>
      </c>
      <c r="AG117" s="952"/>
      <c r="AH117" s="952"/>
      <c r="AI117" s="952"/>
      <c r="AJ117" s="953"/>
      <c r="AK117" s="954">
        <v>30520018</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437</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437</v>
      </c>
      <c r="DH117" s="820"/>
      <c r="DI117" s="820"/>
      <c r="DJ117" s="820"/>
      <c r="DK117" s="821"/>
      <c r="DL117" s="822" t="s">
        <v>128</v>
      </c>
      <c r="DM117" s="820"/>
      <c r="DN117" s="820"/>
      <c r="DO117" s="820"/>
      <c r="DP117" s="821"/>
      <c r="DQ117" s="822" t="s">
        <v>128</v>
      </c>
      <c r="DR117" s="820"/>
      <c r="DS117" s="820"/>
      <c r="DT117" s="820"/>
      <c r="DU117" s="821"/>
      <c r="DV117" s="867" t="s">
        <v>437</v>
      </c>
      <c r="DW117" s="868"/>
      <c r="DX117" s="868"/>
      <c r="DY117" s="868"/>
      <c r="DZ117" s="869"/>
    </row>
    <row r="118" spans="1:130" s="246" customFormat="1" ht="26.25" customHeight="1" x14ac:dyDescent="0.2">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303</v>
      </c>
      <c r="AG118" s="945"/>
      <c r="AH118" s="945"/>
      <c r="AI118" s="945"/>
      <c r="AJ118" s="946"/>
      <c r="AK118" s="947" t="s">
        <v>302</v>
      </c>
      <c r="AL118" s="945"/>
      <c r="AM118" s="945"/>
      <c r="AN118" s="945"/>
      <c r="AO118" s="946"/>
      <c r="AP118" s="948" t="s">
        <v>427</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2">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437</v>
      </c>
      <c r="AL119" s="938"/>
      <c r="AM119" s="938"/>
      <c r="AN119" s="938"/>
      <c r="AO119" s="939"/>
      <c r="AP119" s="941" t="s">
        <v>437</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459</v>
      </c>
      <c r="BP119" s="921"/>
      <c r="BQ119" s="925">
        <v>371168241</v>
      </c>
      <c r="BR119" s="888"/>
      <c r="BS119" s="888"/>
      <c r="BT119" s="888"/>
      <c r="BU119" s="888"/>
      <c r="BV119" s="888">
        <v>389234273</v>
      </c>
      <c r="BW119" s="888"/>
      <c r="BX119" s="888"/>
      <c r="BY119" s="888"/>
      <c r="BZ119" s="888"/>
      <c r="CA119" s="888">
        <v>391108447</v>
      </c>
      <c r="CB119" s="888"/>
      <c r="CC119" s="888"/>
      <c r="CD119" s="888"/>
      <c r="CE119" s="888"/>
      <c r="CF119" s="786"/>
      <c r="CG119" s="787"/>
      <c r="CH119" s="787"/>
      <c r="CI119" s="787"/>
      <c r="CJ119" s="877"/>
      <c r="CK119" s="975"/>
      <c r="CL119" s="863"/>
      <c r="CM119" s="881" t="s">
        <v>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19777926</v>
      </c>
      <c r="DH119" s="803"/>
      <c r="DI119" s="803"/>
      <c r="DJ119" s="803"/>
      <c r="DK119" s="804"/>
      <c r="DL119" s="805">
        <v>18828118</v>
      </c>
      <c r="DM119" s="803"/>
      <c r="DN119" s="803"/>
      <c r="DO119" s="803"/>
      <c r="DP119" s="804"/>
      <c r="DQ119" s="805">
        <v>17877150</v>
      </c>
      <c r="DR119" s="803"/>
      <c r="DS119" s="803"/>
      <c r="DT119" s="803"/>
      <c r="DU119" s="804"/>
      <c r="DV119" s="891">
        <v>11.7</v>
      </c>
      <c r="DW119" s="892"/>
      <c r="DX119" s="892"/>
      <c r="DY119" s="892"/>
      <c r="DZ119" s="893"/>
    </row>
    <row r="120" spans="1:130" s="246" customFormat="1" ht="26.25" customHeight="1" x14ac:dyDescent="0.2">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437</v>
      </c>
      <c r="AB120" s="820"/>
      <c r="AC120" s="820"/>
      <c r="AD120" s="820"/>
      <c r="AE120" s="821"/>
      <c r="AF120" s="822" t="s">
        <v>437</v>
      </c>
      <c r="AG120" s="820"/>
      <c r="AH120" s="820"/>
      <c r="AI120" s="820"/>
      <c r="AJ120" s="821"/>
      <c r="AK120" s="822" t="s">
        <v>437</v>
      </c>
      <c r="AL120" s="820"/>
      <c r="AM120" s="820"/>
      <c r="AN120" s="820"/>
      <c r="AO120" s="821"/>
      <c r="AP120" s="867" t="s">
        <v>128</v>
      </c>
      <c r="AQ120" s="868"/>
      <c r="AR120" s="868"/>
      <c r="AS120" s="868"/>
      <c r="AT120" s="869"/>
      <c r="AU120" s="926" t="s">
        <v>461</v>
      </c>
      <c r="AV120" s="927"/>
      <c r="AW120" s="927"/>
      <c r="AX120" s="927"/>
      <c r="AY120" s="928"/>
      <c r="AZ120" s="903" t="s">
        <v>462</v>
      </c>
      <c r="BA120" s="848"/>
      <c r="BB120" s="848"/>
      <c r="BC120" s="848"/>
      <c r="BD120" s="848"/>
      <c r="BE120" s="848"/>
      <c r="BF120" s="848"/>
      <c r="BG120" s="848"/>
      <c r="BH120" s="848"/>
      <c r="BI120" s="848"/>
      <c r="BJ120" s="848"/>
      <c r="BK120" s="848"/>
      <c r="BL120" s="848"/>
      <c r="BM120" s="848"/>
      <c r="BN120" s="848"/>
      <c r="BO120" s="848"/>
      <c r="BP120" s="849"/>
      <c r="BQ120" s="904">
        <v>25043308</v>
      </c>
      <c r="BR120" s="885"/>
      <c r="BS120" s="885"/>
      <c r="BT120" s="885"/>
      <c r="BU120" s="885"/>
      <c r="BV120" s="885">
        <v>28669286</v>
      </c>
      <c r="BW120" s="885"/>
      <c r="BX120" s="885"/>
      <c r="BY120" s="885"/>
      <c r="BZ120" s="885"/>
      <c r="CA120" s="885">
        <v>33638216</v>
      </c>
      <c r="CB120" s="885"/>
      <c r="CC120" s="885"/>
      <c r="CD120" s="885"/>
      <c r="CE120" s="885"/>
      <c r="CF120" s="909">
        <v>22.1</v>
      </c>
      <c r="CG120" s="910"/>
      <c r="CH120" s="910"/>
      <c r="CI120" s="910"/>
      <c r="CJ120" s="910"/>
      <c r="CK120" s="911" t="s">
        <v>463</v>
      </c>
      <c r="CL120" s="895"/>
      <c r="CM120" s="895"/>
      <c r="CN120" s="895"/>
      <c r="CO120" s="896"/>
      <c r="CP120" s="915" t="s">
        <v>405</v>
      </c>
      <c r="CQ120" s="916"/>
      <c r="CR120" s="916"/>
      <c r="CS120" s="916"/>
      <c r="CT120" s="916"/>
      <c r="CU120" s="916"/>
      <c r="CV120" s="916"/>
      <c r="CW120" s="916"/>
      <c r="CX120" s="916"/>
      <c r="CY120" s="916"/>
      <c r="CZ120" s="916"/>
      <c r="DA120" s="916"/>
      <c r="DB120" s="916"/>
      <c r="DC120" s="916"/>
      <c r="DD120" s="916"/>
      <c r="DE120" s="916"/>
      <c r="DF120" s="917"/>
      <c r="DG120" s="904">
        <v>37053873</v>
      </c>
      <c r="DH120" s="885"/>
      <c r="DI120" s="885"/>
      <c r="DJ120" s="885"/>
      <c r="DK120" s="885"/>
      <c r="DL120" s="885">
        <v>36522983</v>
      </c>
      <c r="DM120" s="885"/>
      <c r="DN120" s="885"/>
      <c r="DO120" s="885"/>
      <c r="DP120" s="885"/>
      <c r="DQ120" s="885">
        <v>36157497</v>
      </c>
      <c r="DR120" s="885"/>
      <c r="DS120" s="885"/>
      <c r="DT120" s="885"/>
      <c r="DU120" s="885"/>
      <c r="DV120" s="886">
        <v>23.7</v>
      </c>
      <c r="DW120" s="886"/>
      <c r="DX120" s="886"/>
      <c r="DY120" s="886"/>
      <c r="DZ120" s="887"/>
    </row>
    <row r="121" spans="1:130" s="246" customFormat="1" ht="26.25" customHeight="1" x14ac:dyDescent="0.2">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437</v>
      </c>
      <c r="AG121" s="820"/>
      <c r="AH121" s="820"/>
      <c r="AI121" s="820"/>
      <c r="AJ121" s="821"/>
      <c r="AK121" s="822" t="s">
        <v>437</v>
      </c>
      <c r="AL121" s="820"/>
      <c r="AM121" s="820"/>
      <c r="AN121" s="820"/>
      <c r="AO121" s="821"/>
      <c r="AP121" s="867" t="s">
        <v>437</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78351708</v>
      </c>
      <c r="BR121" s="857"/>
      <c r="BS121" s="857"/>
      <c r="BT121" s="857"/>
      <c r="BU121" s="857"/>
      <c r="BV121" s="857">
        <v>73694244</v>
      </c>
      <c r="BW121" s="857"/>
      <c r="BX121" s="857"/>
      <c r="BY121" s="857"/>
      <c r="BZ121" s="857"/>
      <c r="CA121" s="857">
        <v>69937560</v>
      </c>
      <c r="CB121" s="857"/>
      <c r="CC121" s="857"/>
      <c r="CD121" s="857"/>
      <c r="CE121" s="857"/>
      <c r="CF121" s="918">
        <v>45.9</v>
      </c>
      <c r="CG121" s="919"/>
      <c r="CH121" s="919"/>
      <c r="CI121" s="919"/>
      <c r="CJ121" s="919"/>
      <c r="CK121" s="912"/>
      <c r="CL121" s="898"/>
      <c r="CM121" s="898"/>
      <c r="CN121" s="898"/>
      <c r="CO121" s="899"/>
      <c r="CP121" s="878" t="s">
        <v>466</v>
      </c>
      <c r="CQ121" s="879"/>
      <c r="CR121" s="879"/>
      <c r="CS121" s="879"/>
      <c r="CT121" s="879"/>
      <c r="CU121" s="879"/>
      <c r="CV121" s="879"/>
      <c r="CW121" s="879"/>
      <c r="CX121" s="879"/>
      <c r="CY121" s="879"/>
      <c r="CZ121" s="879"/>
      <c r="DA121" s="879"/>
      <c r="DB121" s="879"/>
      <c r="DC121" s="879"/>
      <c r="DD121" s="879"/>
      <c r="DE121" s="879"/>
      <c r="DF121" s="880"/>
      <c r="DG121" s="856">
        <v>3422004</v>
      </c>
      <c r="DH121" s="857"/>
      <c r="DI121" s="857"/>
      <c r="DJ121" s="857"/>
      <c r="DK121" s="857"/>
      <c r="DL121" s="857">
        <v>3330224</v>
      </c>
      <c r="DM121" s="857"/>
      <c r="DN121" s="857"/>
      <c r="DO121" s="857"/>
      <c r="DP121" s="857"/>
      <c r="DQ121" s="857">
        <v>3112492</v>
      </c>
      <c r="DR121" s="857"/>
      <c r="DS121" s="857"/>
      <c r="DT121" s="857"/>
      <c r="DU121" s="857"/>
      <c r="DV121" s="834">
        <v>2</v>
      </c>
      <c r="DW121" s="834"/>
      <c r="DX121" s="834"/>
      <c r="DY121" s="834"/>
      <c r="DZ121" s="835"/>
    </row>
    <row r="122" spans="1:130" s="246" customFormat="1" ht="26.25" customHeight="1" x14ac:dyDescent="0.2">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437</v>
      </c>
      <c r="AG122" s="820"/>
      <c r="AH122" s="820"/>
      <c r="AI122" s="820"/>
      <c r="AJ122" s="821"/>
      <c r="AK122" s="822" t="s">
        <v>437</v>
      </c>
      <c r="AL122" s="820"/>
      <c r="AM122" s="820"/>
      <c r="AN122" s="820"/>
      <c r="AO122" s="821"/>
      <c r="AP122" s="867" t="s">
        <v>437</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222323723</v>
      </c>
      <c r="BR122" s="888"/>
      <c r="BS122" s="888"/>
      <c r="BT122" s="888"/>
      <c r="BU122" s="888"/>
      <c r="BV122" s="888">
        <v>227997770</v>
      </c>
      <c r="BW122" s="888"/>
      <c r="BX122" s="888"/>
      <c r="BY122" s="888"/>
      <c r="BZ122" s="888"/>
      <c r="CA122" s="888">
        <v>236792745</v>
      </c>
      <c r="CB122" s="888"/>
      <c r="CC122" s="888"/>
      <c r="CD122" s="888"/>
      <c r="CE122" s="888"/>
      <c r="CF122" s="889">
        <v>155.5</v>
      </c>
      <c r="CG122" s="890"/>
      <c r="CH122" s="890"/>
      <c r="CI122" s="890"/>
      <c r="CJ122" s="890"/>
      <c r="CK122" s="912"/>
      <c r="CL122" s="898"/>
      <c r="CM122" s="898"/>
      <c r="CN122" s="898"/>
      <c r="CO122" s="899"/>
      <c r="CP122" s="878" t="s">
        <v>407</v>
      </c>
      <c r="CQ122" s="879"/>
      <c r="CR122" s="879"/>
      <c r="CS122" s="879"/>
      <c r="CT122" s="879"/>
      <c r="CU122" s="879"/>
      <c r="CV122" s="879"/>
      <c r="CW122" s="879"/>
      <c r="CX122" s="879"/>
      <c r="CY122" s="879"/>
      <c r="CZ122" s="879"/>
      <c r="DA122" s="879"/>
      <c r="DB122" s="879"/>
      <c r="DC122" s="879"/>
      <c r="DD122" s="879"/>
      <c r="DE122" s="879"/>
      <c r="DF122" s="880"/>
      <c r="DG122" s="856">
        <v>741888</v>
      </c>
      <c r="DH122" s="857"/>
      <c r="DI122" s="857"/>
      <c r="DJ122" s="857"/>
      <c r="DK122" s="857"/>
      <c r="DL122" s="857">
        <v>884445</v>
      </c>
      <c r="DM122" s="857"/>
      <c r="DN122" s="857"/>
      <c r="DO122" s="857"/>
      <c r="DP122" s="857"/>
      <c r="DQ122" s="857">
        <v>995156</v>
      </c>
      <c r="DR122" s="857"/>
      <c r="DS122" s="857"/>
      <c r="DT122" s="857"/>
      <c r="DU122" s="857"/>
      <c r="DV122" s="834">
        <v>0.7</v>
      </c>
      <c r="DW122" s="834"/>
      <c r="DX122" s="834"/>
      <c r="DY122" s="834"/>
      <c r="DZ122" s="835"/>
    </row>
    <row r="123" spans="1:130" s="246" customFormat="1" ht="26.25" customHeight="1" x14ac:dyDescent="0.2">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468</v>
      </c>
      <c r="BP123" s="921"/>
      <c r="BQ123" s="875">
        <v>325718739</v>
      </c>
      <c r="BR123" s="876"/>
      <c r="BS123" s="876"/>
      <c r="BT123" s="876"/>
      <c r="BU123" s="876"/>
      <c r="BV123" s="876">
        <v>330361300</v>
      </c>
      <c r="BW123" s="876"/>
      <c r="BX123" s="876"/>
      <c r="BY123" s="876"/>
      <c r="BZ123" s="876"/>
      <c r="CA123" s="876">
        <v>340368521</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v>71168</v>
      </c>
      <c r="DH123" s="820"/>
      <c r="DI123" s="820"/>
      <c r="DJ123" s="820"/>
      <c r="DK123" s="821"/>
      <c r="DL123" s="822">
        <v>60450</v>
      </c>
      <c r="DM123" s="820"/>
      <c r="DN123" s="820"/>
      <c r="DO123" s="820"/>
      <c r="DP123" s="821"/>
      <c r="DQ123" s="822">
        <v>46685</v>
      </c>
      <c r="DR123" s="820"/>
      <c r="DS123" s="820"/>
      <c r="DT123" s="820"/>
      <c r="DU123" s="821"/>
      <c r="DV123" s="867">
        <v>0</v>
      </c>
      <c r="DW123" s="868"/>
      <c r="DX123" s="868"/>
      <c r="DY123" s="868"/>
      <c r="DZ123" s="869"/>
    </row>
    <row r="124" spans="1:130" s="246" customFormat="1" ht="26.25" customHeight="1" thickBot="1" x14ac:dyDescent="0.25">
      <c r="A124" s="860"/>
      <c r="B124" s="861"/>
      <c r="C124" s="864" t="s">
        <v>456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36.5</v>
      </c>
      <c r="BR124" s="874"/>
      <c r="BS124" s="874"/>
      <c r="BT124" s="874"/>
      <c r="BU124" s="874"/>
      <c r="BV124" s="874">
        <v>39</v>
      </c>
      <c r="BW124" s="874"/>
      <c r="BX124" s="874"/>
      <c r="BY124" s="874"/>
      <c r="BZ124" s="874"/>
      <c r="CA124" s="874">
        <v>33.299999999999997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2">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5">
      <c r="A126" s="860"/>
      <c r="B126" s="861"/>
      <c r="C126" s="864" t="s">
        <v>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979187</v>
      </c>
      <c r="AB126" s="820"/>
      <c r="AC126" s="820"/>
      <c r="AD126" s="820"/>
      <c r="AE126" s="821"/>
      <c r="AF126" s="822">
        <v>976622</v>
      </c>
      <c r="AG126" s="820"/>
      <c r="AH126" s="820"/>
      <c r="AI126" s="820"/>
      <c r="AJ126" s="821"/>
      <c r="AK126" s="822">
        <v>974091</v>
      </c>
      <c r="AL126" s="820"/>
      <c r="AM126" s="820"/>
      <c r="AN126" s="820"/>
      <c r="AO126" s="821"/>
      <c r="AP126" s="867">
        <v>0.6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v>1800159</v>
      </c>
      <c r="DH126" s="857"/>
      <c r="DI126" s="857"/>
      <c r="DJ126" s="857"/>
      <c r="DK126" s="857"/>
      <c r="DL126" s="857">
        <v>1731829</v>
      </c>
      <c r="DM126" s="857"/>
      <c r="DN126" s="857"/>
      <c r="DO126" s="857"/>
      <c r="DP126" s="857"/>
      <c r="DQ126" s="857">
        <v>1562952</v>
      </c>
      <c r="DR126" s="857"/>
      <c r="DS126" s="857"/>
      <c r="DT126" s="857"/>
      <c r="DU126" s="857"/>
      <c r="DV126" s="834">
        <v>1</v>
      </c>
      <c r="DW126" s="834"/>
      <c r="DX126" s="834"/>
      <c r="DY126" s="834"/>
      <c r="DZ126" s="835"/>
    </row>
    <row r="127" spans="1:130" s="246" customFormat="1" ht="26.25" customHeight="1" x14ac:dyDescent="0.2">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5">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8530367</v>
      </c>
      <c r="AB128" s="841"/>
      <c r="AC128" s="841"/>
      <c r="AD128" s="841"/>
      <c r="AE128" s="842"/>
      <c r="AF128" s="843">
        <v>8519827</v>
      </c>
      <c r="AG128" s="841"/>
      <c r="AH128" s="841"/>
      <c r="AI128" s="841"/>
      <c r="AJ128" s="842"/>
      <c r="AK128" s="843">
        <v>8688486</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128</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v>811951</v>
      </c>
      <c r="DH128" s="831"/>
      <c r="DI128" s="831"/>
      <c r="DJ128" s="831"/>
      <c r="DK128" s="831"/>
      <c r="DL128" s="831">
        <v>730637</v>
      </c>
      <c r="DM128" s="831"/>
      <c r="DN128" s="831"/>
      <c r="DO128" s="831"/>
      <c r="DP128" s="831"/>
      <c r="DQ128" s="831">
        <v>570457</v>
      </c>
      <c r="DR128" s="831"/>
      <c r="DS128" s="831"/>
      <c r="DT128" s="831"/>
      <c r="DU128" s="831"/>
      <c r="DV128" s="832">
        <v>0.4</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141603637</v>
      </c>
      <c r="AB129" s="820"/>
      <c r="AC129" s="820"/>
      <c r="AD129" s="820"/>
      <c r="AE129" s="821"/>
      <c r="AF129" s="822">
        <v>168376452</v>
      </c>
      <c r="AG129" s="820"/>
      <c r="AH129" s="820"/>
      <c r="AI129" s="820"/>
      <c r="AJ129" s="821"/>
      <c r="AK129" s="822">
        <v>170358582</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128</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17303285</v>
      </c>
      <c r="AB130" s="820"/>
      <c r="AC130" s="820"/>
      <c r="AD130" s="820"/>
      <c r="AE130" s="821"/>
      <c r="AF130" s="822">
        <v>17540407</v>
      </c>
      <c r="AG130" s="820"/>
      <c r="AH130" s="820"/>
      <c r="AI130" s="820"/>
      <c r="AJ130" s="821"/>
      <c r="AK130" s="822">
        <v>18046300</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2.7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124300352</v>
      </c>
      <c r="AB131" s="803"/>
      <c r="AC131" s="803"/>
      <c r="AD131" s="803"/>
      <c r="AE131" s="804"/>
      <c r="AF131" s="805">
        <v>150836045</v>
      </c>
      <c r="AG131" s="803"/>
      <c r="AH131" s="803"/>
      <c r="AI131" s="803"/>
      <c r="AJ131" s="804"/>
      <c r="AK131" s="805">
        <v>152312282</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33.299999999999997</v>
      </c>
      <c r="BG131" s="771"/>
      <c r="BH131" s="771"/>
      <c r="BI131" s="771"/>
      <c r="BJ131" s="771"/>
      <c r="BK131" s="771"/>
      <c r="BL131" s="772"/>
      <c r="BM131" s="770">
        <v>400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2.9789227669999998</v>
      </c>
      <c r="AB132" s="783"/>
      <c r="AC132" s="783"/>
      <c r="AD132" s="783"/>
      <c r="AE132" s="784"/>
      <c r="AF132" s="785">
        <v>2.7833347129999999</v>
      </c>
      <c r="AG132" s="783"/>
      <c r="AH132" s="783"/>
      <c r="AI132" s="783"/>
      <c r="AJ132" s="784"/>
      <c r="AK132" s="785">
        <v>2.4851782650000001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2.9</v>
      </c>
      <c r="AB133" s="762"/>
      <c r="AC133" s="762"/>
      <c r="AD133" s="762"/>
      <c r="AE133" s="763"/>
      <c r="AF133" s="761">
        <v>2.9</v>
      </c>
      <c r="AG133" s="762"/>
      <c r="AH133" s="762"/>
      <c r="AI133" s="762"/>
      <c r="AJ133" s="763"/>
      <c r="AK133" s="761">
        <v>2.7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pKH9zYpv/PL2F7pTcftaMDrkkwSzIdWQPG4auksHjKSMqga0FEcaQN0xkoynkq5oIyqqeL05+m/mndOuK/TAIQ==" saltValue="2PLyCazHVVEqucj6yMuI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kxz71TpPB5pkGio8mXnHVPgCznB1SM5MBM2hB8eAYguTc0iU+waBkMd2uOeqVNwFxsCxoQvI7vJ6u6BlNtcmyA==" saltValue="Azwi/bhGVV8rDh48aan6lg=="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TeeyYQXcshInQcMmyPl16dP5nJvAHWAB9zZkwX+mR/vKkIHWo92vgyKlAWJD3V9yquKRw2uFtPHaE4o97WR7g==" saltValue="eABfKmKUsTvrBnEfOPZ7+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68970420</v>
      </c>
      <c r="AP9" s="312">
        <v>96010</v>
      </c>
      <c r="AQ9" s="313">
        <v>103123</v>
      </c>
      <c r="AR9" s="314">
        <v>-6.9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2797585</v>
      </c>
      <c r="AP10" s="315">
        <v>3894</v>
      </c>
      <c r="AQ10" s="316">
        <v>1485</v>
      </c>
      <c r="AR10" s="317">
        <v>162.19999999999999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118</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v>151197</v>
      </c>
      <c r="AP12" s="315">
        <v>210</v>
      </c>
      <c r="AQ12" s="316">
        <v>1206</v>
      </c>
      <c r="AR12" s="317">
        <v>-82.6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507</v>
      </c>
      <c r="AP13" s="315" t="s">
        <v>507</v>
      </c>
      <c r="AQ13" s="316">
        <v>5</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576195</v>
      </c>
      <c r="AP14" s="315">
        <v>802</v>
      </c>
      <c r="AQ14" s="316">
        <v>1897</v>
      </c>
      <c r="AR14" s="317">
        <v>-57.7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616187</v>
      </c>
      <c r="AP15" s="315">
        <v>858</v>
      </c>
      <c r="AQ15" s="316">
        <v>1181</v>
      </c>
      <c r="AR15" s="317">
        <v>-27.3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-5200617</v>
      </c>
      <c r="AP16" s="315">
        <v>-7239</v>
      </c>
      <c r="AQ16" s="316">
        <v>-7816</v>
      </c>
      <c r="AR16" s="317">
        <v>-7.4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67911085</v>
      </c>
      <c r="AP17" s="315">
        <v>94535</v>
      </c>
      <c r="AQ17" s="316">
        <v>101211</v>
      </c>
      <c r="AR17" s="317">
        <v>-6.6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10.28</v>
      </c>
      <c r="AP21" s="328">
        <v>10.74</v>
      </c>
      <c r="AQ21" s="329">
        <v>-0.46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99.3</v>
      </c>
      <c r="AP22" s="333">
        <v>99.9</v>
      </c>
      <c r="AQ22" s="334">
        <v>-0.6</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22381417</v>
      </c>
      <c r="AP32" s="342">
        <v>31156</v>
      </c>
      <c r="AQ32" s="343">
        <v>32293</v>
      </c>
      <c r="AR32" s="344">
        <v>-3.5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507</v>
      </c>
      <c r="AP33" s="342" t="s">
        <v>507</v>
      </c>
      <c r="AQ33" s="343">
        <v>2903</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v>2760000</v>
      </c>
      <c r="AP34" s="342">
        <v>3842</v>
      </c>
      <c r="AQ34" s="343">
        <v>20757</v>
      </c>
      <c r="AR34" s="344">
        <v>-81.5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4404510</v>
      </c>
      <c r="AP35" s="342">
        <v>6131</v>
      </c>
      <c r="AQ35" s="343">
        <v>11103</v>
      </c>
      <c r="AR35" s="344">
        <v>-44.8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t="s">
        <v>507</v>
      </c>
      <c r="AP36" s="342" t="s">
        <v>507</v>
      </c>
      <c r="AQ36" s="343">
        <v>186</v>
      </c>
      <c r="AR36" s="344" t="s">
        <v>507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974091</v>
      </c>
      <c r="AP37" s="342">
        <v>1356</v>
      </c>
      <c r="AQ37" s="343">
        <v>1195</v>
      </c>
      <c r="AR37" s="344">
        <v>13.5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t="s">
        <v>507</v>
      </c>
      <c r="AP38" s="345" t="s">
        <v>507</v>
      </c>
      <c r="AQ38" s="346">
        <v>0</v>
      </c>
      <c r="AR38" s="334" t="s">
        <v>507</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-8688486</v>
      </c>
      <c r="AP39" s="342">
        <v>-12095</v>
      </c>
      <c r="AQ39" s="343">
        <v>-17395</v>
      </c>
      <c r="AR39" s="344">
        <v>-30.5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-18046300</v>
      </c>
      <c r="AP40" s="342">
        <v>-25121</v>
      </c>
      <c r="AQ40" s="343">
        <v>-33490</v>
      </c>
      <c r="AR40" s="344">
        <v>-25</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3785232</v>
      </c>
      <c r="AP41" s="342">
        <v>5269</v>
      </c>
      <c r="AQ41" s="343">
        <v>17551</v>
      </c>
      <c r="AR41" s="344">
        <v>-70</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30415955</v>
      </c>
      <c r="AN51" s="364">
        <v>42531</v>
      </c>
      <c r="AO51" s="365">
        <v>-6.4</v>
      </c>
      <c r="AP51" s="366">
        <v>53572</v>
      </c>
      <c r="AQ51" s="367">
        <v>5.4</v>
      </c>
      <c r="AR51" s="368">
        <v>-11.8</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16360954</v>
      </c>
      <c r="AN52" s="372">
        <v>22878</v>
      </c>
      <c r="AO52" s="373">
        <v>3</v>
      </c>
      <c r="AP52" s="374">
        <v>25259</v>
      </c>
      <c r="AQ52" s="375">
        <v>11.8</v>
      </c>
      <c r="AR52" s="376">
        <v>-8.8000000000000007</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24087552</v>
      </c>
      <c r="AN53" s="364">
        <v>33612</v>
      </c>
      <c r="AO53" s="365">
        <v>-21</v>
      </c>
      <c r="AP53" s="366">
        <v>51898</v>
      </c>
      <c r="AQ53" s="367">
        <v>-3.1</v>
      </c>
      <c r="AR53" s="368">
        <v>-17.899999999999999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12363793</v>
      </c>
      <c r="AN54" s="372">
        <v>17252</v>
      </c>
      <c r="AO54" s="373">
        <v>-24.6</v>
      </c>
      <c r="AP54" s="374">
        <v>25986</v>
      </c>
      <c r="AQ54" s="375">
        <v>2.9</v>
      </c>
      <c r="AR54" s="376">
        <v>-27.5</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17291812</v>
      </c>
      <c r="AN55" s="364">
        <v>24118</v>
      </c>
      <c r="AO55" s="365">
        <v>-28.2</v>
      </c>
      <c r="AP55" s="366">
        <v>51684</v>
      </c>
      <c r="AQ55" s="367">
        <v>-0.4</v>
      </c>
      <c r="AR55" s="368">
        <v>-27.8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9372112</v>
      </c>
      <c r="AN56" s="372">
        <v>13072</v>
      </c>
      <c r="AO56" s="373">
        <v>-24.2</v>
      </c>
      <c r="AP56" s="374">
        <v>26671</v>
      </c>
      <c r="AQ56" s="375">
        <v>2.6</v>
      </c>
      <c r="AR56" s="376">
        <v>-26.8</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19268274</v>
      </c>
      <c r="AN57" s="364">
        <v>26829</v>
      </c>
      <c r="AO57" s="365">
        <v>11.2</v>
      </c>
      <c r="AP57" s="366">
        <v>52897</v>
      </c>
      <c r="AQ57" s="367">
        <v>2.2999999999999998</v>
      </c>
      <c r="AR57" s="368">
        <v>8.9</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10690321</v>
      </c>
      <c r="AN58" s="372">
        <v>14885</v>
      </c>
      <c r="AO58" s="373">
        <v>13.9</v>
      </c>
      <c r="AP58" s="374">
        <v>27013</v>
      </c>
      <c r="AQ58" s="375">
        <v>1.3</v>
      </c>
      <c r="AR58" s="376">
        <v>12.6</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22769747</v>
      </c>
      <c r="AN59" s="364">
        <v>31697</v>
      </c>
      <c r="AO59" s="365">
        <v>18.100000000000001</v>
      </c>
      <c r="AP59" s="366">
        <v>54945</v>
      </c>
      <c r="AQ59" s="367">
        <v>3.9</v>
      </c>
      <c r="AR59" s="368">
        <v>14.2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12753851</v>
      </c>
      <c r="AN60" s="372">
        <v>17754</v>
      </c>
      <c r="AO60" s="373">
        <v>19.3</v>
      </c>
      <c r="AP60" s="374">
        <v>29293</v>
      </c>
      <c r="AQ60" s="375">
        <v>8.4</v>
      </c>
      <c r="AR60" s="376">
        <v>10.9</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22766668</v>
      </c>
      <c r="AN61" s="379">
        <v>31757</v>
      </c>
      <c r="AO61" s="380">
        <v>-5.3</v>
      </c>
      <c r="AP61" s="381">
        <v>52999</v>
      </c>
      <c r="AQ61" s="382">
        <v>1.6</v>
      </c>
      <c r="AR61" s="368">
        <v>-6.9</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12308206</v>
      </c>
      <c r="AN62" s="372">
        <v>17168</v>
      </c>
      <c r="AO62" s="373">
        <v>-2.5</v>
      </c>
      <c r="AP62" s="374">
        <v>26844</v>
      </c>
      <c r="AQ62" s="375">
        <v>5.4</v>
      </c>
      <c r="AR62" s="376">
        <v>-7.9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q5HOdZuLWzqeTHqkIAjo8xUh5nRAusdtg1KO/YodCrETz2UuPdSHvkvCWbdcku4zGbF9hx3zlD7ghxOkksxqZw==" saltValue="HVUIpSliFcy5vCpE/Rvd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HillC8kJN7dSrjuu+nf/UBu/Q6a9/48K06BFyg0sMeTvmT5rYmwgZ/YfcdC4ImoxGPEXgdnlLzaTou9eemCng==" saltValue="yc9FpXhpob2VoyZmX4XOD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Gf17MQW0zw/IbeJyP1UG40F23+rylg4cCz2NmQ0fkU3HZlkAvjBcZqeoxkLosUZbZDrxtQ6LRO0pu7f617kA==" saltValue="OGH5bXYmNfungSXoJPgc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194" t="s">
        <v>3</v>
      </c>
      <c r="D47" s="1194"/>
      <c r="E47" s="1195"/>
      <c r="F47" s="11">
        <v>8.82</v>
      </c>
      <c r="G47" s="12">
        <v>7.86</v>
      </c>
      <c r="H47" s="12">
        <v>4.9000000000000004</v>
      </c>
      <c r="I47" s="12">
        <v>3.7</v>
      </c>
      <c r="J47" s="13">
        <v>4.3099999999999996</v>
      </c>
    </row>
    <row r="48" spans="2:10" ht="57.75" customHeight="1" x14ac:dyDescent="0.2">
      <c r="B48" s="14"/>
      <c r="C48" s="1196" t="s">
        <v>4</v>
      </c>
      <c r="D48" s="1196"/>
      <c r="E48" s="1197"/>
      <c r="F48" s="15">
        <v>4.93</v>
      </c>
      <c r="G48" s="16">
        <v>5.07</v>
      </c>
      <c r="H48" s="16">
        <v>4.47</v>
      </c>
      <c r="I48" s="16">
        <v>4.66</v>
      </c>
      <c r="J48" s="17">
        <v>4.79</v>
      </c>
    </row>
    <row r="49" spans="2:10" ht="57.75" customHeight="1" thickBot="1" x14ac:dyDescent="0.25">
      <c r="B49" s="18"/>
      <c r="C49" s="1198" t="s">
        <v>5</v>
      </c>
      <c r="D49" s="1198"/>
      <c r="E49" s="1199"/>
      <c r="F49" s="19" t="s">
        <v>553</v>
      </c>
      <c r="G49" s="20" t="s">
        <v>554</v>
      </c>
      <c r="H49" s="20" t="s">
        <v>555</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JM8Krw7FE9dSwEoHJluHpbHZv1qHfCGB+VzVQpP3KUfpvqkaPsu1+ppMcliYX/tPAh2ZgBKBoLzFGdOlIgG2w==" saltValue="mej4BY5AKk0Vo2g46Cndj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2020-03-25T07:50:46Z</cp:lastPrinted>
  <dcterms:created xsi:type="dcterms:W3CDTF">2020-02-10T03:28:29Z</dcterms:created>
  <dcterms:modified xsi:type="dcterms:W3CDTF">2020-10-07T08:48:26Z</dcterms:modified>
  <cp:category/>
</cp:coreProperties>
</file>