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2 政令市\"/>
    </mc:Choice>
  </mc:AlternateContent>
  <bookViews>
    <workbookView xWindow="0" yWindow="0" windowWidth="19200" windowHeight="8230" tabRatio="7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<sst xmlns="http://schemas.openxmlformats.org/spreadsheetml/2006/main" count="1105" uniqueCount="642">
  <si>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</si>
  <si>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</si>
  <si>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</si>
  <si>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</si>
  <si>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</si>
  <si>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</si>
  <si>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</si>
  <si>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</si>
  <si>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</si>
  <si>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</si>
  <si>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</si>
  <si>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</si>
  <si>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</si>
  <si>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</si>
  <si>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</si>
  <si>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</si>
  <si>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</si>
  <si>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</si>
  <si>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</si>
  <si>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</si>
  <si>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</si>
  <si>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</si>
  <si>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</si>
  <si>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</si>
  <si>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</si>
  <si>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</si>
  <si>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</si>
  <si>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</si>
  <si>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</si>
  <si>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</si>
  <si>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</si>
  <si>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</si>
  <si>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</si>
  <si>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</si>
  <si>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</si>
  <si>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</si>
  <si>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</si>
  <si>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</si>
  <si>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</si>
  <si>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</si>
  <si>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</si>
  <si>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</si>
  <si>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</si>
  <si>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</si>
  <si>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</si>
  <si>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</si>
  <si>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</si>
  <si>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</si>
  <si>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</si>
  <si>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</si>
  <si>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</si>
  <si>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</si>
  <si>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</si>
  <si>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</si>
  <si>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</si>
  <si>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</si>
  <si>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</si>
  <si>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</si>
  <si>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</si>
  <si>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</si>
  <si>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</si>
  <si>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</si>
  <si>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</si>
  <si>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</si>
  <si>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</si>
  <si>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</si>
  <si>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</si>
  <si>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</si>
  <si>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</si>
  <si>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</si>
  <si>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</si>
  <si>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</si>
  <si>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</si>
  <si>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</si>
  <si>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</si>
  <si>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</si>
  <si>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</si>
  <si>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</si>
  <si>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</si>
  <si>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</si>
  <si>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</si>
  <si>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</si>
  <si>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</si>
  <si>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</si>
  <si>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</si>
  <si>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</si>
  <si>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</si>
  <si>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</si>
  <si>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</si>
  <si>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</si>
  <si>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</si>
  <si>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</si>
  <si>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</si>
  <si>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</si>
  <si>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</si>
  <si>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</si>
  <si>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</si>
  <si>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</si>
  <si>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新潟市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</si>
  <si>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</si>
  <si>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</si>
  <si>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</si>
  <si>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</si>
  <si>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</si>
  <si>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</si>
  <si>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</si>
  <si>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</si>
  <si>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</si>
  <si>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</si>
  <si>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</si>
  <si>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</si>
  <si>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</si>
  <si>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</si>
  <si>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</si>
  <si>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</si>
  <si>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</si>
  <si>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</si>
  <si>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</si>
  <si>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</si>
  <si>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</si>
  <si>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</si>
  <si>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</si>
  <si>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</si>
  <si>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</si>
  <si>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</si>
  <si>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</si>
  <si>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</si>
  <si>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</si>
  <si>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</si>
  <si>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</si>
  <si>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</si>
  <si>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</si>
  <si>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</si>
  <si>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</si>
  <si>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</si>
  <si>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</si>
  <si>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</si>
  <si>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</si>
  <si>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</si>
  <si>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</si>
  <si>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</si>
  <si>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</si>
  <si>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</si>
  <si>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</si>
  <si>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</si>
  <si>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</si>
  <si>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</si>
  <si>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</si>
  <si>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</si>
  <si>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</si>
  <si>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</si>
  <si>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</si>
  <si>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</si>
  <si>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</si>
  <si>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</si>
  <si>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</si>
  <si>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</si>
  <si>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</si>
  <si>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</si>
  <si>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</si>
  <si>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</si>
  <si>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</si>
  <si>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</si>
  <si>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</si>
  <si>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</si>
  <si>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</si>
  <si>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</si>
  <si>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</si>
  <si>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</si>
  <si>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</si>
  <si>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</si>
  <si>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</si>
  <si>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</si>
  <si>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</si>
  <si>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</si>
  <si>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</si>
  <si>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</si>
  <si>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</si>
  <si>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</si>
  <si>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</si>
  <si>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</si>
  <si>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</si>
  <si>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</si>
  <si>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</si>
  <si>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</si>
  <si>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</si>
  <si>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</si>
  <si>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</si>
  <si>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</si>
  <si>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</si>
  <si>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</si>
  <si>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</si>
  <si>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</si>
  <si>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</si>
  <si>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</si>
  <si>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</si>
  <si>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</si>
  <si>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</si>
  <si>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</si>
  <si>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</si>
  <si>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</si>
  <si>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</si>
  <si>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</si>
  <si>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</si>
  <si>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</si>
  <si>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</si>
  <si>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</si>
  <si>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</si>
  <si>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</si>
  <si>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</si>
  <si>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</si>
  <si>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</si>
  <si>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</si>
  <si>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</si>
  <si>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</si>
  <si>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新潟県新潟市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</si>
  <si>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</si>
  <si>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</si>
  <si>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</si>
  <si>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</si>
  <si>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</si>
  <si>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</si>
  <si>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</si>
  <si>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</si>
  <si>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</si>
  <si>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</si>
  <si>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</si>
  <si>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</si>
  <si>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</si>
  <si>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</si>
  <si>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</si>
  <si>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</si>
  <si>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</si>
  <si>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</si>
  <si>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</si>
  <si>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</si>
  <si>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</si>
  <si>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</si>
  <si>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</si>
  <si>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</si>
  <si>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</si>
  <si>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</si>
  <si>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</si>
  <si>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</si>
  <si>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</si>
  <si>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</si>
  <si>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</si>
  <si>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</si>
  <si>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</si>
  <si>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</si>
  <si>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</si>
  <si>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</si>
  <si>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</si>
  <si>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</si>
  <si>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</si>
  <si>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</si>
  <si>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</si>
  <si>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</si>
  <si>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</si>
  <si>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</si>
  <si>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</si>
  <si>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</si>
  <si>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</si>
  <si>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</si>
  <si>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</si>
  <si>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</si>
  <si>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</si>
  <si>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</si>
  <si>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</si>
  <si>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</si>
  <si>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</si>
  <si>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</si>
  <si>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</si>
  <si>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</si>
  <si>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</si>
  <si>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</si>
  <si>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</si>
  <si>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</si>
  <si>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</si>
  <si>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</si>
  <si>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</si>
  <si>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</si>
  <si>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</si>
  <si>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</si>
  <si>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</si>
  <si>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</si>
  <si>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</si>
  <si>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</si>
  <si>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</si>
  <si>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</si>
  <si>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</si>
  <si>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</si>
  <si>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</si>
  <si>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</si>
  <si>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</si>
  <si>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</si>
  <si>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</si>
  <si>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</si>
  <si>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</si>
  <si>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</si>
  <si>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</si>
  <si>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</si>
  <si>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</si>
  <si>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</si>
  <si>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</si>
  <si>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</si>
  <si>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</si>
  <si>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</si>
  <si>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</si>
  <si>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</si>
  <si>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</si>
  <si>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</si>
  <si>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</si>
  <si>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</si>
  <si>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</si>
  <si>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</si>
  <si>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</si>
  <si>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</si>
  <si>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</si>
  <si>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</si>
  <si>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</si>
  <si>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</si>
  <si>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</si>
  <si>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</si>
  <si>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</si>
  <si>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</si>
  <si>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</si>
  <si>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</si>
  <si>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</si>
  <si>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</si>
  <si>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</si>
  <si>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</si>
  <si>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</si>
  <si>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</si>
  <si>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</si>
  <si>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</si>
  <si>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</si>
  <si>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</si>
  <si>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</si>
  <si>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</si>
  <si>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</si>
  <si>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</si>
  <si>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</si>
  <si>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</si>
  <si>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</si>
  <si>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</si>
  <si>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</si>
  <si>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</si>
  <si>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</si>
  <si>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</si>
  <si>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</si>
  <si>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</si>
  <si>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</si>
  <si>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</si>
  <si>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</si>
  <si>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</si>
  <si>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</si>
  <si>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</si>
  <si>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</si>
  <si>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</si>
  <si>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</si>
  <si>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</si>
  <si>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</si>
  <si>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</si>
  <si>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</si>
  <si>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</si>
  <si>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新潟県新潟市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</si>
  <si>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</si>
  <si>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</si>
  <si>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</si>
  <si>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</si>
  <si>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</si>
  <si>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</si>
  <si>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</si>
  <si>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</si>
  <si>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</si>
  <si>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</si>
  <si>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</si>
  <si>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</si>
  <si>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</si>
  <si>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</si>
  <si>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</si>
  <si>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</si>
  <si>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</si>
  <si>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</si>
  <si>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</si>
  <si>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</si>
  <si>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公債管理事業会計</t>
    <phoneticPr fontId="5"/>
  </si>
  <si>
    <t>-</t>
    <phoneticPr fontId="5"/>
  </si>
  <si>
    <t>母子父子寡婦福祉資金貸付事業会計</t>
    <phoneticPr fontId="5"/>
  </si>
  <si>
    <t>土地取得事業会計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</si>
  <si>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</si>
  <si>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</si>
  <si>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</si>
  <si>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</si>
  <si>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</si>
  <si>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</si>
  <si>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</si>
  <si>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</si>
  <si>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</si>
  <si>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</si>
  <si>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</si>
  <si>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</si>
  <si>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</si>
  <si>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</si>
  <si>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</si>
  <si>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</si>
  <si>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</si>
  <si>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</si>
  <si>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病院事業会計</t>
    <phoneticPr fontId="5"/>
  </si>
  <si>
    <t>下水道事業会計</t>
    <phoneticPr fontId="5"/>
  </si>
  <si>
    <t>中央卸売市場事業会計</t>
    <phoneticPr fontId="5"/>
  </si>
  <si>
    <t>法非適用企業</t>
    <phoneticPr fontId="5"/>
  </si>
  <si>
    <t>と畜場事業会計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</si>
  <si>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</si>
  <si>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</si>
  <si>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</si>
  <si>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</si>
  <si>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</si>
  <si>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</si>
  <si>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</si>
  <si>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</si>
  <si>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</si>
  <si>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</si>
  <si>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</si>
  <si>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</si>
  <si>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</si>
  <si>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</si>
  <si>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</si>
  <si>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</si>
  <si>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</si>
  <si>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</si>
  <si>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</si>
  <si>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</si>
  <si>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</si>
  <si>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</si>
  <si>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</si>
  <si>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</si>
  <si>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</si>
  <si>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</si>
  <si>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</si>
  <si>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</si>
  <si>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</si>
  <si>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</si>
  <si>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</si>
  <si>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</si>
  <si>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</si>
  <si>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</si>
  <si>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</si>
  <si>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</si>
  <si>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</si>
  <si>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</si>
  <si>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</si>
  <si>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</si>
  <si>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</si>
  <si>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</si>
  <si>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</si>
  <si>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</si>
  <si>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</si>
  <si>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</si>
  <si>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</si>
  <si>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</si>
  <si>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</si>
  <si>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</si>
  <si>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</si>
  <si>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</si>
  <si>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</si>
  <si>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</si>
  <si>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</si>
  <si>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</si>
  <si>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</si>
  <si>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</si>
  <si>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</si>
  <si>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</si>
  <si>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</si>
  <si>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</si>
  <si>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中央卸売市場事業会計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</si>
  <si>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</si>
  <si>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</si>
  <si>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</si>
  <si>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</si>
  <si>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</si>
  <si>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</si>
  <si>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</si>
  <si>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</si>
  <si>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</si>
  <si>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</si>
  <si>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</si>
  <si>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</si>
  <si>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</si>
  <si>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</si>
  <si>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</si>
  <si>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</si>
  <si>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</si>
  <si>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</si>
  <si>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</si>
  <si>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</si>
  <si>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</si>
  <si>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</si>
  <si>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</si>
  <si>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</si>
  <si>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</si>
  <si>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</si>
  <si>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</si>
  <si>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</si>
  <si>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</si>
  <si>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</si>
  <si>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</si>
  <si>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</si>
  <si>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</si>
  <si>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</si>
  <si>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</si>
  <si>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</si>
  <si>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</si>
  <si>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</si>
  <si>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</si>
  <si>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</si>
  <si>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</si>
  <si>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</si>
  <si>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</si>
  <si>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</si>
  <si>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</si>
  <si>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</si>
  <si>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</si>
  <si>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</si>
  <si>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</si>
  <si>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</si>
  <si>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</si>
  <si>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</si>
  <si>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</si>
  <si>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</si>
  <si>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</si>
  <si>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</si>
  <si>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</si>
  <si>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</si>
  <si>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</si>
  <si>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</si>
  <si>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</si>
  <si>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</si>
  <si>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</si>
  <si>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</si>
  <si>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</si>
  <si>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</si>
  <si>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</si>
  <si>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</si>
  <si>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</si>
  <si>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</si>
  <si>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</si>
  <si>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</si>
  <si>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</si>
  <si>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</si>
  <si>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</si>
  <si>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</si>
  <si>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</si>
  <si>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</si>
  <si>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</si>
  <si>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</si>
  <si>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</si>
  <si>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</si>
  <si>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</si>
  <si>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</si>
  <si>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</si>
  <si>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</si>
  <si>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</si>
  <si>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</si>
  <si>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</si>
  <si>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</si>
  <si>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</si>
  <si>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3.16</t>
  </si>
  <si>
    <t>▲ 1.99</t>
  </si>
  <si>
    <t>▲ 1.10</t>
  </si>
  <si>
    <t>病院事業会計</t>
  </si>
  <si>
    <t>水道事業会計</t>
  </si>
  <si>
    <t>一般会計</t>
  </si>
  <si>
    <t>介護保険事業会計</t>
  </si>
  <si>
    <t>下水道事業会計</t>
  </si>
  <si>
    <t>国民健康保険事業会計</t>
  </si>
  <si>
    <t>母子父子寡婦福祉資金貸付事業会計</t>
  </si>
  <si>
    <t>後期高齢者医療事業会計</t>
  </si>
  <si>
    <t>その他会計（赤字）</t>
  </si>
  <si>
    <t>その他会計（黒字）</t>
  </si>
  <si>
    <t>H25末</t>
    <phoneticPr fontId="5"/>
  </si>
  <si>
    <t>H26末</t>
    <phoneticPr fontId="5"/>
  </si>
  <si>
    <t>H27末</t>
    <phoneticPr fontId="5"/>
  </si>
  <si>
    <t>H28末</t>
    <phoneticPr fontId="5"/>
  </si>
  <si>
    <t>H29末</t>
    <phoneticPr fontId="5"/>
  </si>
  <si>
    <t>さくら福祉保健事務組合（一般会計分）</t>
    <rPh sb="3" eb="5">
      <t>フクシ</t>
    </rPh>
    <rPh sb="5" eb="7">
      <t>ホケン</t>
    </rPh>
    <rPh sb="7" eb="9">
      <t>ジム</t>
    </rPh>
    <rPh sb="9" eb="11">
      <t>クミアイ</t>
    </rPh>
    <rPh sb="12" eb="14">
      <t>イッパン</t>
    </rPh>
    <rPh sb="14" eb="16">
      <t>カイケイ</t>
    </rPh>
    <rPh sb="16" eb="17">
      <t>ブン</t>
    </rPh>
    <phoneticPr fontId="4"/>
  </si>
  <si>
    <t>さくら福祉保健事務組合（病院分）</t>
    <rPh sb="3" eb="5">
      <t>フクシ</t>
    </rPh>
    <rPh sb="5" eb="7">
      <t>ホケン</t>
    </rPh>
    <rPh sb="7" eb="9">
      <t>ジム</t>
    </rPh>
    <rPh sb="9" eb="11">
      <t>クミアイ</t>
    </rPh>
    <rPh sb="12" eb="14">
      <t>ビョウイン</t>
    </rPh>
    <rPh sb="14" eb="15">
      <t>ブン</t>
    </rPh>
    <phoneticPr fontId="4"/>
  </si>
  <si>
    <t>下越障害福祉事務組合</t>
    <rPh sb="0" eb="1">
      <t>カ</t>
    </rPh>
    <rPh sb="1" eb="2">
      <t>エツ</t>
    </rPh>
    <rPh sb="2" eb="4">
      <t>ショウガイ</t>
    </rPh>
    <rPh sb="4" eb="6">
      <t>フクシ</t>
    </rPh>
    <rPh sb="6" eb="8">
      <t>ジム</t>
    </rPh>
    <rPh sb="8" eb="10">
      <t>クミアイ</t>
    </rPh>
    <phoneticPr fontId="4"/>
  </si>
  <si>
    <t>新潟県中東福祉事務組合</t>
    <rPh sb="0" eb="3">
      <t>ニイガタケン</t>
    </rPh>
    <rPh sb="3" eb="5">
      <t>チュウトウ</t>
    </rPh>
    <rPh sb="5" eb="7">
      <t>フクシ</t>
    </rPh>
    <rPh sb="7" eb="9">
      <t>ジム</t>
    </rPh>
    <rPh sb="9" eb="11">
      <t>クミアイ</t>
    </rPh>
    <phoneticPr fontId="4"/>
  </si>
  <si>
    <t>西蒲原福祉事務組合（一般・急患分）</t>
    <rPh sb="0" eb="3">
      <t>ニシカンバラ</t>
    </rPh>
    <rPh sb="3" eb="5">
      <t>フクシ</t>
    </rPh>
    <rPh sb="5" eb="7">
      <t>ジム</t>
    </rPh>
    <rPh sb="7" eb="9">
      <t>クミアイ</t>
    </rPh>
    <rPh sb="10" eb="12">
      <t>イッパン</t>
    </rPh>
    <rPh sb="13" eb="15">
      <t>キュウカン</t>
    </rPh>
    <rPh sb="15" eb="16">
      <t>ブン</t>
    </rPh>
    <phoneticPr fontId="4"/>
  </si>
  <si>
    <t>三条・燕・西蒲・南蒲広域養護老人ホーム施設組合</t>
    <rPh sb="0" eb="2">
      <t>サンジョウ</t>
    </rPh>
    <rPh sb="3" eb="4">
      <t>ツバメ</t>
    </rPh>
    <rPh sb="5" eb="6">
      <t>ニシ</t>
    </rPh>
    <rPh sb="6" eb="7">
      <t>ガマ</t>
    </rPh>
    <rPh sb="8" eb="9">
      <t>ミナミ</t>
    </rPh>
    <rPh sb="9" eb="10">
      <t>ガマ</t>
    </rPh>
    <rPh sb="10" eb="12">
      <t>コウイキ</t>
    </rPh>
    <rPh sb="12" eb="14">
      <t>ヨウゴ</t>
    </rPh>
    <rPh sb="14" eb="16">
      <t>ロウジン</t>
    </rPh>
    <rPh sb="19" eb="21">
      <t>シセツ</t>
    </rPh>
    <rPh sb="21" eb="23">
      <t>クミアイ</t>
    </rPh>
    <phoneticPr fontId="4"/>
  </si>
  <si>
    <t>豊栄郷清掃施設処理組合</t>
    <rPh sb="0" eb="2">
      <t>トヨサカ</t>
    </rPh>
    <rPh sb="2" eb="3">
      <t>ゴウ</t>
    </rPh>
    <rPh sb="3" eb="5">
      <t>セイソウ</t>
    </rPh>
    <rPh sb="5" eb="7">
      <t>シセツ</t>
    </rPh>
    <rPh sb="7" eb="9">
      <t>ショリ</t>
    </rPh>
    <rPh sb="9" eb="11">
      <t>クミアイ</t>
    </rPh>
    <phoneticPr fontId="4"/>
  </si>
  <si>
    <t>阿賀北広域組合</t>
    <rPh sb="0" eb="2">
      <t>アガ</t>
    </rPh>
    <rPh sb="2" eb="3">
      <t>キタ</t>
    </rPh>
    <rPh sb="3" eb="5">
      <t>コウイキ</t>
    </rPh>
    <rPh sb="5" eb="7">
      <t>クミアイ</t>
    </rPh>
    <phoneticPr fontId="4"/>
  </si>
  <si>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4"/>
  </si>
  <si>
    <t>新潟県後期高齢者医療広域連合（後期高齢会計）</t>
    <rPh sb="0" eb="3">
      <t>ニイガタケン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4"/>
  </si>
  <si>
    <t>新潟県市町村総合事務組合（全体分）</t>
    <rPh sb="0" eb="3">
      <t>ニイガタケン</t>
    </rPh>
    <rPh sb="3" eb="6">
      <t>シチョウソン</t>
    </rPh>
    <rPh sb="6" eb="8">
      <t>ソウゴウ</t>
    </rPh>
    <rPh sb="8" eb="10">
      <t>ジム</t>
    </rPh>
    <rPh sb="10" eb="12">
      <t>クミアイ</t>
    </rPh>
    <rPh sb="13" eb="15">
      <t>ゼンタイ</t>
    </rPh>
    <rPh sb="15" eb="16">
      <t>ブン</t>
    </rPh>
    <phoneticPr fontId="4"/>
  </si>
  <si>
    <t>新潟東港地域水道用水供給企業団</t>
    <rPh sb="0" eb="2">
      <t>ニイガタ</t>
    </rPh>
    <rPh sb="2" eb="3">
      <t>ヒガシ</t>
    </rPh>
    <rPh sb="3" eb="4">
      <t>コウ</t>
    </rPh>
    <rPh sb="4" eb="6">
      <t>チイキ</t>
    </rPh>
    <rPh sb="6" eb="8">
      <t>スイドウ</t>
    </rPh>
    <rPh sb="8" eb="10">
      <t>ヨウスイ</t>
    </rPh>
    <rPh sb="10" eb="12">
      <t>キョウキュウ</t>
    </rPh>
    <rPh sb="12" eb="14">
      <t>キギョウ</t>
    </rPh>
    <rPh sb="14" eb="15">
      <t>ダン</t>
    </rPh>
    <phoneticPr fontId="4"/>
  </si>
  <si>
    <t>法適用企業</t>
    <rPh sb="0" eb="1">
      <t>ホウ</t>
    </rPh>
    <rPh sb="1" eb="3">
      <t>テキヨウ</t>
    </rPh>
    <rPh sb="3" eb="5">
      <t>キギョウ</t>
    </rPh>
    <phoneticPr fontId="6"/>
  </si>
  <si>
    <t>新潟市土地開発公社</t>
  </si>
  <si>
    <t>新潟市南区農業振興公社</t>
  </si>
  <si>
    <t>○</t>
    <phoneticPr fontId="2"/>
  </si>
  <si>
    <t>-</t>
    <phoneticPr fontId="2"/>
  </si>
  <si>
    <t>-</t>
    <phoneticPr fontId="2"/>
  </si>
  <si>
    <t>-</t>
    <phoneticPr fontId="2"/>
  </si>
  <si>
    <t>-</t>
    <phoneticPr fontId="2"/>
  </si>
  <si>
    <t>-</t>
    <phoneticPr fontId="2"/>
  </si>
  <si>
    <t>-</t>
    <phoneticPr fontId="2"/>
  </si>
  <si>
    <t>新潟市国際交流協会</t>
    <rPh sb="0" eb="3">
      <t>ニイガタシ</t>
    </rPh>
    <rPh sb="3" eb="5">
      <t>コクサイ</t>
    </rPh>
    <rPh sb="5" eb="7">
      <t>コウリュウ</t>
    </rPh>
    <rPh sb="7" eb="9">
      <t>キョウカイ</t>
    </rPh>
    <phoneticPr fontId="5"/>
  </si>
  <si>
    <t>新潟市芸術文化振興財団</t>
    <rPh sb="0" eb="3">
      <t>ニイガタシ</t>
    </rPh>
    <rPh sb="3" eb="5">
      <t>ゲイジュツ</t>
    </rPh>
    <rPh sb="5" eb="7">
      <t>ブンカ</t>
    </rPh>
    <rPh sb="7" eb="9">
      <t>シンコウ</t>
    </rPh>
    <rPh sb="9" eb="11">
      <t>ザイダン</t>
    </rPh>
    <phoneticPr fontId="5"/>
  </si>
  <si>
    <t>會津八一記念館</t>
    <rPh sb="0" eb="2">
      <t>アイヅ</t>
    </rPh>
    <rPh sb="2" eb="4">
      <t>ヤイチ</t>
    </rPh>
    <rPh sb="4" eb="6">
      <t>キネン</t>
    </rPh>
    <rPh sb="6" eb="7">
      <t>カン</t>
    </rPh>
    <phoneticPr fontId="5"/>
  </si>
  <si>
    <t>新潟市産業振興財団</t>
    <rPh sb="0" eb="3">
      <t>ニイガタシ</t>
    </rPh>
    <rPh sb="3" eb="5">
      <t>サンギョウ</t>
    </rPh>
    <rPh sb="5" eb="7">
      <t>シンコウ</t>
    </rPh>
    <rPh sb="7" eb="9">
      <t>ザイダン</t>
    </rPh>
    <phoneticPr fontId="5"/>
  </si>
  <si>
    <t>新潟観光コンベンション協会</t>
    <rPh sb="0" eb="2">
      <t>ニイガタ</t>
    </rPh>
    <rPh sb="2" eb="4">
      <t>カンコウ</t>
    </rPh>
    <rPh sb="11" eb="13">
      <t>キョウカイ</t>
    </rPh>
    <phoneticPr fontId="5"/>
  </si>
  <si>
    <t>新潟市勤労者福祉サービスセンター</t>
    <rPh sb="0" eb="3">
      <t>ニイガタシ</t>
    </rPh>
    <rPh sb="3" eb="6">
      <t>キンロウシャ</t>
    </rPh>
    <rPh sb="6" eb="8">
      <t>フクシ</t>
    </rPh>
    <phoneticPr fontId="5"/>
  </si>
  <si>
    <t>新潟ミートプラント</t>
    <rPh sb="0" eb="2">
      <t>ニイガタ</t>
    </rPh>
    <phoneticPr fontId="5"/>
  </si>
  <si>
    <t>新潟市スポーツ協会</t>
    <phoneticPr fontId="2"/>
  </si>
  <si>
    <t>新潟水道サービス</t>
    <phoneticPr fontId="3"/>
  </si>
  <si>
    <t>新潟市環境事業公社</t>
    <phoneticPr fontId="2"/>
  </si>
  <si>
    <t>新潟地下開発</t>
    <phoneticPr fontId="2"/>
  </si>
  <si>
    <t>エフエム新津</t>
    <phoneticPr fontId="2"/>
  </si>
  <si>
    <t>まちづくり豊栄</t>
    <phoneticPr fontId="2"/>
  </si>
  <si>
    <t>新潟市海洋河川文化財団</t>
    <phoneticPr fontId="3"/>
  </si>
  <si>
    <t>-</t>
    <phoneticPr fontId="2"/>
  </si>
  <si>
    <t>-</t>
    <phoneticPr fontId="2"/>
  </si>
  <si>
    <t>都市整備基金</t>
    <rPh sb="0" eb="2">
      <t>トシ</t>
    </rPh>
    <rPh sb="2" eb="4">
      <t>セイビ</t>
    </rPh>
    <rPh sb="4" eb="6">
      <t>キキン</t>
    </rPh>
    <phoneticPr fontId="2"/>
  </si>
  <si>
    <t>農業成長産業化基金</t>
    <rPh sb="0" eb="2">
      <t>ノウギョウ</t>
    </rPh>
    <rPh sb="2" eb="4">
      <t>セイチョウ</t>
    </rPh>
    <rPh sb="4" eb="7">
      <t>サンギョウカ</t>
    </rPh>
    <rPh sb="7" eb="9">
      <t>キキン</t>
    </rPh>
    <phoneticPr fontId="2"/>
  </si>
  <si>
    <t>再生可能エネルギー等導入推進基金</t>
    <rPh sb="0" eb="2">
      <t>サイセイ</t>
    </rPh>
    <rPh sb="2" eb="4">
      <t>カノウ</t>
    </rPh>
    <rPh sb="9" eb="10">
      <t>トウ</t>
    </rPh>
    <rPh sb="10" eb="12">
      <t>ドウニュウ</t>
    </rPh>
    <rPh sb="12" eb="14">
      <t>スイシン</t>
    </rPh>
    <rPh sb="14" eb="16">
      <t>キキン</t>
    </rPh>
    <phoneticPr fontId="2"/>
  </si>
  <si>
    <t>福祉基金</t>
    <rPh sb="0" eb="2">
      <t>フクシ</t>
    </rPh>
    <rPh sb="2" eb="4">
      <t>キキン</t>
    </rPh>
    <phoneticPr fontId="2"/>
  </si>
  <si>
    <t>福島潟自然文化基金</t>
    <rPh sb="0" eb="2">
      <t>フクシマ</t>
    </rPh>
    <rPh sb="2" eb="3">
      <t>ガタ</t>
    </rPh>
    <rPh sb="3" eb="5">
      <t>シゼン</t>
    </rPh>
    <rPh sb="5" eb="7">
      <t>ブンカ</t>
    </rPh>
    <rPh sb="7" eb="9">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</si>
  <si>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</si>
  <si>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</si>
  <si>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</si>
  <si>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</si>
  <si>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平成26年度まで合併建設計画により施設整備を進めてきたことから，新規施設が多く有形固定資産減価償却率は低い傾向にあり，合併特例債などの発行により将来負担比率が高くなっている。
今後は，有形固定資産の減価償却額が増加するため，減価償却率も上昇傾向となっており，維持管理、更新費用の増加が見込まれることから、平成27年に策定した「新潟市財産推進計画」や令和2年3月に策定した「市公共施設の種類ごとの配置方針」に基づき，施設の最適化を進めて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</si>
  <si>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</si>
  <si>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</si>
  <si>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</si>
  <si>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</si>
  <si>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</si>
  <si>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</si>
  <si>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平成29年度の義務教職員の権限移譲による財政規模の増加により、平成29年、30年の実質公債費比率は低下している。
実質公債比率は、建設事業債を20年償還している影響もあり、政令市平均と比較して高い値となっている。
福祉施設の建設補助に対する債務負担行為に基づく支出予定額や職員数の削減に伴う退職手当負担見込額は減少しているものの、一般会計等に係る地方債の現在高が増加傾向にあったため、両指数とも高止まりしている。
将来負担比率については、「2020財政見通し」で、市債残高の縮減を図りつつ、毎年度着実に低減することを財政目標に掲げており、投資的経費の厳正な選択を着実に推進し、財政の健全化に努める。
</t>
    <rPh sb="0" eb="2">
      <t>ヘイセイ</t>
    </rPh>
    <rPh sb="4" eb="6">
      <t>ネンド</t>
    </rPh>
    <rPh sb="25" eb="27">
      <t>ゾウカ</t>
    </rPh>
    <rPh sb="31" eb="33">
      <t>ヘイセイ</t>
    </rPh>
    <rPh sb="35" eb="36">
      <t>ネン</t>
    </rPh>
    <rPh sb="39" eb="40">
      <t>ネン</t>
    </rPh>
    <rPh sb="41" eb="43">
      <t>ジッシツ</t>
    </rPh>
    <rPh sb="43" eb="46">
      <t>コウサイヒ</t>
    </rPh>
    <rPh sb="46" eb="48">
      <t>ヒリツ</t>
    </rPh>
    <rPh sb="49" eb="51">
      <t>テイカ</t>
    </rPh>
    <rPh sb="183" eb="185">
      <t>ケイコウ</t>
    </rPh>
    <rPh sb="192" eb="193">
      <t>リョウ</t>
    </rPh>
    <rPh sb="193" eb="195">
      <t>シスウ</t>
    </rPh>
    <rPh sb="197" eb="199">
      <t>タカド</t>
    </rPh>
    <rPh sb="207" eb="209">
      <t>ショウライ</t>
    </rPh>
    <rPh sb="209" eb="211">
      <t>フタン</t>
    </rPh>
    <rPh sb="211" eb="213">
      <t>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</si>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</sst>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6" xfId="12" quotePrefix="1"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7" fillId="0" borderId="41" xfId="16" applyFont="1" applyBorder="1" applyAlignment="1" applyProtection="1">
      <alignment horizontal="left" vertical="top" wrapText="1"/>
      <protection locked="0"/>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0BBF-48E1-8C92-090BFCAE11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88689</c:v>
                </c:pt>
                <c:pt idx="1">
                  <c:v>69648</c:v>
                </c:pt>
                <c:pt idx="2">
                  <c:v>62054</c:v>
                </c:pt>
                <c:pt idx="3">
                  <c:v>71403</c:v>
                </c:pt>
                <c:pt idx="4">
                  <c:v>54655</c:v>
                </c:pt>
              </c:numCache>
            </c:numRef>
          </c:val>
          <c:smooth val="0"/>
          <c:extLst>
            <c:ext xmlns:c16="http://schemas.microsoft.com/office/drawing/2014/chart" uri="{C3380CC4-5D6E-409C-BE32-E72D297353CC}">
              <c16:uniqueId val="{00000001-0BBF-48E1-8C92-090BFCAE11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0.49</c:v>
                </c:pt>
                <c:pt idx="1">
                  <c:v>0.56000000000000005</c:v>
                </c:pt>
                <c:pt idx="2">
                  <c:v>0.48</c:v>
                </c:pt>
                <c:pt idx="3">
                  <c:v>1.35</c:v>
                </c:pt>
                <c:pt idx="4">
                  <c:v>2.08</c:v>
                </c:pt>
              </c:numCache>
            </c:numRef>
          </c:val>
          <c:extLst>
            <c:ext xmlns:c16="http://schemas.microsoft.com/office/drawing/2014/chart" uri="{C3380CC4-5D6E-409C-BE32-E72D297353CC}">
              <c16:uniqueId val="{00000000-EDA1-4276-BB44-9E340CCE08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c:v>
                </c:pt>
                <c:pt idx="1">
                  <c:v>2.9</c:v>
                </c:pt>
                <c:pt idx="2">
                  <c:v>1.85</c:v>
                </c:pt>
                <c:pt idx="3">
                  <c:v>0.8</c:v>
                </c:pt>
                <c:pt idx="4">
                  <c:v>0.87</c:v>
                </c:pt>
              </c:numCache>
            </c:numRef>
          </c:val>
          <c:extLst>
            <c:ext xmlns:c16="http://schemas.microsoft.com/office/drawing/2014/chart" uri="{C3380CC4-5D6E-409C-BE32-E72D297353CC}">
              <c16:uniqueId val="{00000001-EDA1-4276-BB44-9E340CCE08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-3.16</c:v>
                </c:pt>
                <c:pt idx="1">
                  <c:v>-1.99</c:v>
                </c:pt>
                <c:pt idx="2">
                  <c:v>-1.1000000000000001</c:v>
                </c:pt>
                <c:pt idx="3">
                  <c:v>0.14000000000000001</c:v>
                </c:pt>
                <c:pt idx="4">
                  <c:v>0.83</c:v>
                </c:pt>
              </c:numCache>
            </c:numRef>
          </c:val>
          <c:smooth val="0"/>
          <c:extLst>
            <c:ext xmlns:c16="http://schemas.microsoft.com/office/drawing/2014/chart" uri="{C3380CC4-5D6E-409C-BE32-E72D297353CC}">
              <c16:uniqueId val="{00000002-EDA1-4276-BB44-9E340CCE08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944-4EBF-AA79-8E5961FBCE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44-4EBF-AA79-8E5961FBCE13}"/>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0.08</c:v>
                </c:pt>
                <c:pt idx="8">
                  <c:v>#N/A</c:v>
                </c:pt>
                <c:pt idx="9">
                  <c:v>0.09</c:v>
                </c:pt>
              </c:numCache>
            </c:numRef>
          </c:val>
          <c:extLst>
            <c:ext xmlns:c16="http://schemas.microsoft.com/office/drawing/2014/chart" uri="{C3380CC4-5D6E-409C-BE32-E72D297353CC}">
              <c16:uniqueId val="{00000002-D944-4EBF-AA79-8E5961FBCE13}"/>
            </c:ext>
          </c:extLst>
        </c:ser>
        <c:ser>
          <c:idx val="3"/>
          <c:order val="3"/>
          <c:tx>
            <c:strRef>
              <c:f>データシート!$A$30</c:f>
              <c:strCache>
                <c:ptCount val="1"/>
                <c:pt idx="0">
                  <c:v>母子父子寡婦福祉資金貸付事業会計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0.18</c:v>
                </c:pt>
                <c:pt idx="2">
                  <c:v>#N/A</c:v>
                </c:pt>
                <c:pt idx="3">
                  <c:v>0.22</c:v>
                </c:pt>
                <c:pt idx="4">
                  <c:v>#N/A</c:v>
                </c:pt>
                <c:pt idx="5">
                  <c:v>0.25</c:v>
                </c:pt>
                <c:pt idx="6">
                  <c:v>#N/A</c:v>
                </c:pt>
                <c:pt idx="7">
                  <c:v>0.21</c:v>
                </c:pt>
                <c:pt idx="8">
                  <c:v>#N/A</c:v>
                </c:pt>
                <c:pt idx="9">
                  <c:v>0.2</c:v>
                </c:pt>
              </c:numCache>
            </c:numRef>
          </c:val>
          <c:extLst>
            <c:ext xmlns:c16="http://schemas.microsoft.com/office/drawing/2014/chart" uri="{C3380CC4-5D6E-409C-BE32-E72D297353CC}">
              <c16:uniqueId val="{00000003-D944-4EBF-AA79-8E5961FBCE13}"/>
            </c:ext>
          </c:extLst>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0.28000000000000003</c:v>
                </c:pt>
                <c:pt idx="2">
                  <c:v>#N/A</c:v>
                </c:pt>
                <c:pt idx="3">
                  <c:v>0.2</c:v>
                </c:pt>
                <c:pt idx="4">
                  <c:v>#N/A</c:v>
                </c:pt>
                <c:pt idx="5">
                  <c:v>0.69</c:v>
                </c:pt>
                <c:pt idx="6">
                  <c:v>#N/A</c:v>
                </c:pt>
                <c:pt idx="7">
                  <c:v>0.84</c:v>
                </c:pt>
                <c:pt idx="8">
                  <c:v>#N/A</c:v>
                </c:pt>
                <c:pt idx="9">
                  <c:v>0.39</c:v>
                </c:pt>
              </c:numCache>
            </c:numRef>
          </c:val>
          <c:extLst>
            <c:ext xmlns:c16="http://schemas.microsoft.com/office/drawing/2014/chart" uri="{C3380CC4-5D6E-409C-BE32-E72D297353CC}">
              <c16:uniqueId val="{00000004-D944-4EBF-AA79-8E5961FBCE13}"/>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0.35</c:v>
                </c:pt>
                <c:pt idx="4">
                  <c:v>#N/A</c:v>
                </c:pt>
                <c:pt idx="5">
                  <c:v>0.66</c:v>
                </c:pt>
                <c:pt idx="6">
                  <c:v>#N/A</c:v>
                </c:pt>
                <c:pt idx="7">
                  <c:v>0.66</c:v>
                </c:pt>
                <c:pt idx="8">
                  <c:v>#N/A</c:v>
                </c:pt>
                <c:pt idx="9">
                  <c:v>0.53</c:v>
                </c:pt>
              </c:numCache>
            </c:numRef>
          </c:val>
          <c:extLst>
            <c:ext xmlns:c16="http://schemas.microsoft.com/office/drawing/2014/chart" uri="{C3380CC4-5D6E-409C-BE32-E72D297353CC}">
              <c16:uniqueId val="{00000005-D944-4EBF-AA79-8E5961FBCE13}"/>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0.12</c:v>
                </c:pt>
                <c:pt idx="2">
                  <c:v>#N/A</c:v>
                </c:pt>
                <c:pt idx="3">
                  <c:v>0.43</c:v>
                </c:pt>
                <c:pt idx="4">
                  <c:v>#N/A</c:v>
                </c:pt>
                <c:pt idx="5">
                  <c:v>0.56000000000000005</c:v>
                </c:pt>
                <c:pt idx="6">
                  <c:v>#N/A</c:v>
                </c:pt>
                <c:pt idx="7">
                  <c:v>0.86</c:v>
                </c:pt>
                <c:pt idx="8">
                  <c:v>#N/A</c:v>
                </c:pt>
                <c:pt idx="9">
                  <c:v>1.02</c:v>
                </c:pt>
              </c:numCache>
            </c:numRef>
          </c:val>
          <c:extLst>
            <c:ext xmlns:c16="http://schemas.microsoft.com/office/drawing/2014/chart" uri="{C3380CC4-5D6E-409C-BE32-E72D297353CC}">
              <c16:uniqueId val="{00000006-D944-4EBF-AA79-8E5961FBCE1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c:v>
                </c:pt>
                <c:pt idx="2">
                  <c:v>#N/A</c:v>
                </c:pt>
                <c:pt idx="3">
                  <c:v>0.32</c:v>
                </c:pt>
                <c:pt idx="4">
                  <c:v>#N/A</c:v>
                </c:pt>
                <c:pt idx="5">
                  <c:v>0.22</c:v>
                </c:pt>
                <c:pt idx="6">
                  <c:v>#N/A</c:v>
                </c:pt>
                <c:pt idx="7">
                  <c:v>1.1299999999999999</c:v>
                </c:pt>
                <c:pt idx="8">
                  <c:v>#N/A</c:v>
                </c:pt>
                <c:pt idx="9">
                  <c:v>1.87</c:v>
                </c:pt>
              </c:numCache>
            </c:numRef>
          </c:val>
          <c:extLst>
            <c:ext xmlns:c16="http://schemas.microsoft.com/office/drawing/2014/chart" uri="{C3380CC4-5D6E-409C-BE32-E72D297353CC}">
              <c16:uniqueId val="{00000007-D944-4EBF-AA79-8E5961FBCE1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3.54</c:v>
                </c:pt>
                <c:pt idx="2">
                  <c:v>#N/A</c:v>
                </c:pt>
                <c:pt idx="3">
                  <c:v>3.3</c:v>
                </c:pt>
                <c:pt idx="4">
                  <c:v>#N/A</c:v>
                </c:pt>
                <c:pt idx="5">
                  <c:v>3.42</c:v>
                </c:pt>
                <c:pt idx="6">
                  <c:v>#N/A</c:v>
                </c:pt>
                <c:pt idx="7">
                  <c:v>3.06</c:v>
                </c:pt>
                <c:pt idx="8">
                  <c:v>#N/A</c:v>
                </c:pt>
                <c:pt idx="9">
                  <c:v>2.82</c:v>
                </c:pt>
              </c:numCache>
            </c:numRef>
          </c:val>
          <c:extLst>
            <c:ext xmlns:c16="http://schemas.microsoft.com/office/drawing/2014/chart" uri="{C3380CC4-5D6E-409C-BE32-E72D297353CC}">
              <c16:uniqueId val="{00000008-D944-4EBF-AA79-8E5961FBCE1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5.5</c:v>
                </c:pt>
                <c:pt idx="2">
                  <c:v>#N/A</c:v>
                </c:pt>
                <c:pt idx="3">
                  <c:v>5.76</c:v>
                </c:pt>
                <c:pt idx="4">
                  <c:v>#N/A</c:v>
                </c:pt>
                <c:pt idx="5">
                  <c:v>5.89</c:v>
                </c:pt>
                <c:pt idx="6">
                  <c:v>#N/A</c:v>
                </c:pt>
                <c:pt idx="7">
                  <c:v>4.8899999999999997</c:v>
                </c:pt>
                <c:pt idx="8">
                  <c:v>#N/A</c:v>
                </c:pt>
                <c:pt idx="9">
                  <c:v>4.49</c:v>
                </c:pt>
              </c:numCache>
            </c:numRef>
          </c:val>
          <c:extLst>
            <c:ext xmlns:c16="http://schemas.microsoft.com/office/drawing/2014/chart" uri="{C3380CC4-5D6E-409C-BE32-E72D297353CC}">
              <c16:uniqueId val="{00000009-D944-4EBF-AA79-8E5961FBCE1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39903</c:v>
                </c:pt>
                <c:pt idx="5">
                  <c:v>39466</c:v>
                </c:pt>
                <c:pt idx="8">
                  <c:v>39868</c:v>
                </c:pt>
                <c:pt idx="11">
                  <c:v>40720</c:v>
                </c:pt>
                <c:pt idx="14">
                  <c:v>38445</c:v>
                </c:pt>
              </c:numCache>
            </c:numRef>
          </c:val>
          <c:extLst>
            <c:ext xmlns:c16="http://schemas.microsoft.com/office/drawing/2014/chart" uri="{C3380CC4-5D6E-409C-BE32-E72D297353CC}">
              <c16:uniqueId val="{00000000-07ED-4245-9A48-A9936ED2A7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ED-4245-9A48-A9936ED2A7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1192</c:v>
                </c:pt>
                <c:pt idx="3">
                  <c:v>993</c:v>
                </c:pt>
                <c:pt idx="6">
                  <c:v>884</c:v>
                </c:pt>
                <c:pt idx="9">
                  <c:v>703</c:v>
                </c:pt>
                <c:pt idx="12">
                  <c:v>637</c:v>
                </c:pt>
              </c:numCache>
            </c:numRef>
          </c:val>
          <c:extLst>
            <c:ext xmlns:c16="http://schemas.microsoft.com/office/drawing/2014/chart" uri="{C3380CC4-5D6E-409C-BE32-E72D297353CC}">
              <c16:uniqueId val="{00000002-07ED-4245-9A48-A9936ED2A7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98</c:v>
                </c:pt>
                <c:pt idx="3">
                  <c:v>92</c:v>
                </c:pt>
                <c:pt idx="6">
                  <c:v>65</c:v>
                </c:pt>
                <c:pt idx="9">
                  <c:v>35</c:v>
                </c:pt>
                <c:pt idx="12">
                  <c:v>20</c:v>
                </c:pt>
              </c:numCache>
            </c:numRef>
          </c:val>
          <c:extLst>
            <c:ext xmlns:c16="http://schemas.microsoft.com/office/drawing/2014/chart" uri="{C3380CC4-5D6E-409C-BE32-E72D297353CC}">
              <c16:uniqueId val="{00000003-07ED-4245-9A48-A9936ED2A7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14531</c:v>
                </c:pt>
                <c:pt idx="3">
                  <c:v>15181</c:v>
                </c:pt>
                <c:pt idx="6">
                  <c:v>15642</c:v>
                </c:pt>
                <c:pt idx="9">
                  <c:v>15751</c:v>
                </c:pt>
                <c:pt idx="12">
                  <c:v>12846</c:v>
                </c:pt>
              </c:numCache>
            </c:numRef>
          </c:val>
          <c:extLst>
            <c:ext xmlns:c16="http://schemas.microsoft.com/office/drawing/2014/chart" uri="{C3380CC4-5D6E-409C-BE32-E72D297353CC}">
              <c16:uniqueId val="{00000004-07ED-4245-9A48-A9936ED2A7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4933</c:v>
                </c:pt>
                <c:pt idx="3">
                  <c:v>5600</c:v>
                </c:pt>
                <c:pt idx="6">
                  <c:v>6233</c:v>
                </c:pt>
                <c:pt idx="9">
                  <c:v>6917</c:v>
                </c:pt>
                <c:pt idx="12">
                  <c:v>7250</c:v>
                </c:pt>
              </c:numCache>
            </c:numRef>
          </c:val>
          <c:extLst>
            <c:ext xmlns:c16="http://schemas.microsoft.com/office/drawing/2014/chart" uri="{C3380CC4-5D6E-409C-BE32-E72D297353CC}">
              <c16:uniqueId val="{00000005-07ED-4245-9A48-A9936ED2A7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815</c:v>
                </c:pt>
                <c:pt idx="12">
                  <c:v>2283</c:v>
                </c:pt>
              </c:numCache>
            </c:numRef>
          </c:val>
          <c:extLst>
            <c:ext xmlns:c16="http://schemas.microsoft.com/office/drawing/2014/chart" uri="{C3380CC4-5D6E-409C-BE32-E72D297353CC}">
              <c16:uniqueId val="{00000006-07ED-4245-9A48-A9936ED2A7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36049</c:v>
                </c:pt>
                <c:pt idx="3">
                  <c:v>36000</c:v>
                </c:pt>
                <c:pt idx="6">
                  <c:v>35525</c:v>
                </c:pt>
                <c:pt idx="9">
                  <c:v>35794</c:v>
                </c:pt>
                <c:pt idx="12">
                  <c:v>36738</c:v>
                </c:pt>
              </c:numCache>
            </c:numRef>
          </c:val>
          <c:extLst>
            <c:ext xmlns:c16="http://schemas.microsoft.com/office/drawing/2014/chart" uri="{C3380CC4-5D6E-409C-BE32-E72D297353CC}">
              <c16:uniqueId val="{00000007-07ED-4245-9A48-A9936ED2A7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16900</c:v>
                </c:pt>
                <c:pt idx="2">
                  <c:v>#N/A</c:v>
                </c:pt>
                <c:pt idx="3">
                  <c:v>#N/A</c:v>
                </c:pt>
                <c:pt idx="4">
                  <c:v>18400</c:v>
                </c:pt>
                <c:pt idx="5">
                  <c:v>#N/A</c:v>
                </c:pt>
                <c:pt idx="6">
                  <c:v>#N/A</c:v>
                </c:pt>
                <c:pt idx="7">
                  <c:v>18481</c:v>
                </c:pt>
                <c:pt idx="8">
                  <c:v>#N/A</c:v>
                </c:pt>
                <c:pt idx="9">
                  <c:v>#N/A</c:v>
                </c:pt>
                <c:pt idx="10">
                  <c:v>19295</c:v>
                </c:pt>
                <c:pt idx="11">
                  <c:v>#N/A</c:v>
                </c:pt>
                <c:pt idx="12">
                  <c:v>#N/A</c:v>
                </c:pt>
                <c:pt idx="13">
                  <c:v>21329</c:v>
                </c:pt>
                <c:pt idx="14">
                  <c:v>#N/A</c:v>
                </c:pt>
              </c:numCache>
            </c:numRef>
          </c:val>
          <c:smooth val="0"/>
          <c:extLst>
            <c:ext xmlns:c16="http://schemas.microsoft.com/office/drawing/2014/chart" uri="{C3380CC4-5D6E-409C-BE32-E72D297353CC}">
              <c16:uniqueId val="{00000008-07ED-4245-9A48-A9936ED2A7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477747</c:v>
                </c:pt>
                <c:pt idx="5">
                  <c:v>486609</c:v>
                </c:pt>
                <c:pt idx="8">
                  <c:v>495648</c:v>
                </c:pt>
                <c:pt idx="11">
                  <c:v>507734</c:v>
                </c:pt>
                <c:pt idx="14">
                  <c:v>520415</c:v>
                </c:pt>
              </c:numCache>
            </c:numRef>
          </c:val>
          <c:extLst>
            <c:ext xmlns:c16="http://schemas.microsoft.com/office/drawing/2014/chart" uri="{C3380CC4-5D6E-409C-BE32-E72D297353CC}">
              <c16:uniqueId val="{00000000-5321-42BD-91D5-7E7358F2B6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94178</c:v>
                </c:pt>
                <c:pt idx="5">
                  <c:v>97862</c:v>
                </c:pt>
                <c:pt idx="8">
                  <c:v>99883</c:v>
                </c:pt>
                <c:pt idx="11">
                  <c:v>99534</c:v>
                </c:pt>
                <c:pt idx="14">
                  <c:v>93880</c:v>
                </c:pt>
              </c:numCache>
            </c:numRef>
          </c:val>
          <c:extLst>
            <c:ext xmlns:c16="http://schemas.microsoft.com/office/drawing/2014/chart" uri="{C3380CC4-5D6E-409C-BE32-E72D297353CC}">
              <c16:uniqueId val="{00000001-5321-42BD-91D5-7E7358F2B6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28675</c:v>
                </c:pt>
                <c:pt idx="5">
                  <c:v>29167</c:v>
                </c:pt>
                <c:pt idx="8">
                  <c:v>31792</c:v>
                </c:pt>
                <c:pt idx="11">
                  <c:v>28587</c:v>
                </c:pt>
                <c:pt idx="14">
                  <c:v>29901</c:v>
                </c:pt>
              </c:numCache>
            </c:numRef>
          </c:val>
          <c:extLst>
            <c:ext xmlns:c16="http://schemas.microsoft.com/office/drawing/2014/chart" uri="{C3380CC4-5D6E-409C-BE32-E72D297353CC}">
              <c16:uniqueId val="{00000002-5321-42BD-91D5-7E7358F2B6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21-42BD-91D5-7E7358F2B6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21-42BD-91D5-7E7358F2B6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299</c:v>
                </c:pt>
                <c:pt idx="3">
                  <c:v>265</c:v>
                </c:pt>
                <c:pt idx="6">
                  <c:v>229</c:v>
                </c:pt>
                <c:pt idx="9">
                  <c:v>196</c:v>
                </c:pt>
                <c:pt idx="12">
                  <c:v>163</c:v>
                </c:pt>
              </c:numCache>
            </c:numRef>
          </c:val>
          <c:extLst>
            <c:ext xmlns:c16="http://schemas.microsoft.com/office/drawing/2014/chart" uri="{C3380CC4-5D6E-409C-BE32-E72D297353CC}">
              <c16:uniqueId val="{00000005-5321-42BD-91D5-7E7358F2B6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47221</c:v>
                </c:pt>
                <c:pt idx="3">
                  <c:v>44681</c:v>
                </c:pt>
                <c:pt idx="6">
                  <c:v>43690</c:v>
                </c:pt>
                <c:pt idx="9">
                  <c:v>82130</c:v>
                </c:pt>
                <c:pt idx="12">
                  <c:v>78103</c:v>
                </c:pt>
              </c:numCache>
            </c:numRef>
          </c:val>
          <c:extLst>
            <c:ext xmlns:c16="http://schemas.microsoft.com/office/drawing/2014/chart" uri="{C3380CC4-5D6E-409C-BE32-E72D297353CC}">
              <c16:uniqueId val="{00000006-5321-42BD-91D5-7E7358F2B6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440</c:v>
                </c:pt>
                <c:pt idx="3">
                  <c:v>362</c:v>
                </c:pt>
                <c:pt idx="6">
                  <c:v>322</c:v>
                </c:pt>
                <c:pt idx="9">
                  <c:v>485</c:v>
                </c:pt>
                <c:pt idx="12">
                  <c:v>454</c:v>
                </c:pt>
              </c:numCache>
            </c:numRef>
          </c:val>
          <c:extLst>
            <c:ext xmlns:c16="http://schemas.microsoft.com/office/drawing/2014/chart" uri="{C3380CC4-5D6E-409C-BE32-E72D297353CC}">
              <c16:uniqueId val="{00000007-5321-42BD-91D5-7E7358F2B6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202478</c:v>
                </c:pt>
                <c:pt idx="3">
                  <c:v>203575</c:v>
                </c:pt>
                <c:pt idx="6">
                  <c:v>200964</c:v>
                </c:pt>
                <c:pt idx="9">
                  <c:v>200664</c:v>
                </c:pt>
                <c:pt idx="12">
                  <c:v>191457</c:v>
                </c:pt>
              </c:numCache>
            </c:numRef>
          </c:val>
          <c:extLst>
            <c:ext xmlns:c16="http://schemas.microsoft.com/office/drawing/2014/chart" uri="{C3380CC4-5D6E-409C-BE32-E72D297353CC}">
              <c16:uniqueId val="{00000008-5321-42BD-91D5-7E7358F2B6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13053</c:v>
                </c:pt>
                <c:pt idx="3">
                  <c:v>12085</c:v>
                </c:pt>
                <c:pt idx="6">
                  <c:v>11345</c:v>
                </c:pt>
                <c:pt idx="9">
                  <c:v>10585</c:v>
                </c:pt>
                <c:pt idx="12">
                  <c:v>9976</c:v>
                </c:pt>
              </c:numCache>
            </c:numRef>
          </c:val>
          <c:extLst>
            <c:ext xmlns:c16="http://schemas.microsoft.com/office/drawing/2014/chart" uri="{C3380CC4-5D6E-409C-BE32-E72D297353CC}">
              <c16:uniqueId val="{00000009-5321-42BD-91D5-7E7358F2B6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552323</c:v>
                </c:pt>
                <c:pt idx="3">
                  <c:v>576835</c:v>
                </c:pt>
                <c:pt idx="6">
                  <c:v>598109</c:v>
                </c:pt>
                <c:pt idx="9">
                  <c:v>624914</c:v>
                </c:pt>
                <c:pt idx="12">
                  <c:v>637221</c:v>
                </c:pt>
              </c:numCache>
            </c:numRef>
          </c:val>
          <c:extLst>
            <c:ext xmlns:c16="http://schemas.microsoft.com/office/drawing/2014/chart" uri="{C3380CC4-5D6E-409C-BE32-E72D297353CC}">
              <c16:uniqueId val="{0000000A-5321-42BD-91D5-7E7358F2B6B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215214</c:v>
                </c:pt>
                <c:pt idx="2">
                  <c:v>#N/A</c:v>
                </c:pt>
                <c:pt idx="3">
                  <c:v>#N/A</c:v>
                </c:pt>
                <c:pt idx="4">
                  <c:v>224165</c:v>
                </c:pt>
                <c:pt idx="5">
                  <c:v>#N/A</c:v>
                </c:pt>
                <c:pt idx="6">
                  <c:v>#N/A</c:v>
                </c:pt>
                <c:pt idx="7">
                  <c:v>227336</c:v>
                </c:pt>
                <c:pt idx="8">
                  <c:v>#N/A</c:v>
                </c:pt>
                <c:pt idx="9">
                  <c:v>#N/A</c:v>
                </c:pt>
                <c:pt idx="10">
                  <c:v>283118</c:v>
                </c:pt>
                <c:pt idx="11">
                  <c:v>#N/A</c:v>
                </c:pt>
                <c:pt idx="12">
                  <c:v>#N/A</c:v>
                </c:pt>
                <c:pt idx="13">
                  <c:v>273179</c:v>
                </c:pt>
                <c:pt idx="14">
                  <c:v>#N/A</c:v>
                </c:pt>
              </c:numCache>
            </c:numRef>
          </c:val>
          <c:smooth val="0"/>
          <c:extLst>
            <c:ext xmlns:c16="http://schemas.microsoft.com/office/drawing/2014/chart" uri="{C3380CC4-5D6E-409C-BE32-E72D297353CC}">
              <c16:uniqueId val="{0000000B-5321-42BD-91D5-7E7358F2B6B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3611</c:v>
                </c:pt>
                <c:pt idx="1">
                  <c:v>1812</c:v>
                </c:pt>
                <c:pt idx="2">
                  <c:v>2012</c:v>
                </c:pt>
              </c:numCache>
            </c:numRef>
          </c:val>
          <c:extLst>
            <c:ext xmlns:c16="http://schemas.microsoft.com/office/drawing/2014/chart" uri="{C3380CC4-5D6E-409C-BE32-E72D297353CC}">
              <c16:uniqueId val="{00000000-1C6E-446B-82C6-75F0E0C236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c:v>
                </c:pt>
                <c:pt idx="1">
                  <c:v>21</c:v>
                </c:pt>
                <c:pt idx="2">
                  <c:v>27</c:v>
                </c:pt>
              </c:numCache>
            </c:numRef>
          </c:val>
          <c:extLst>
            <c:ext xmlns:c16="http://schemas.microsoft.com/office/drawing/2014/chart" uri="{C3380CC4-5D6E-409C-BE32-E72D297353CC}">
              <c16:uniqueId val="{00000001-1C6E-446B-82C6-75F0E0C236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2039</c:v>
                </c:pt>
                <c:pt idx="1">
                  <c:v>1545</c:v>
                </c:pt>
                <c:pt idx="2">
                  <c:v>1636</c:v>
                </c:pt>
              </c:numCache>
            </c:numRef>
          </c:val>
          <c:extLst>
            <c:ext xmlns:c16="http://schemas.microsoft.com/office/drawing/2014/chart" uri="{C3380CC4-5D6E-409C-BE32-E72D297353CC}">
              <c16:uniqueId val="{00000002-1C6E-446B-82C6-75F0E0C236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{302C6A90-D1CF-4343-97B8-5ECF74C5B619}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1A9-42E8-B19E-B069B9CBD4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{F0459A39-9F51-47CB-955D-0ACF09FBAC8D}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A9-42E8-B19E-B069B9CBD4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{A9CD449C-519D-461C-B5E9-26A40EFA5FF6}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A9-42E8-B19E-B069B9CBD4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{4F417EDA-5749-4AB0-B16E-54C115F1E3E5}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A9-42E8-B19E-B069B9CBD4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{10B52C4C-611B-4E9C-BC2B-AF045B521494}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A9-42E8-B19E-B069B9CBD48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{56EEE095-6B0C-4EB4-87ED-22531ADCB125}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1A9-42E8-B19E-B069B9CBD48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{F23BE653-32E9-4EC7-BB0E-1C20ACA6D236}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1A9-42E8-B19E-B069B9CBD48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{01AEFF24-F9E6-414D-9CD6-AAB152233CB3}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1A9-42E8-B19E-B069B9CBD48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{51F4AB6E-4FEC-4FDD-997D-68B94988522D}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1A9-42E8-B19E-B069B9CBD4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51.7</c:v>
                </c:pt>
                <c:pt idx="16">
                  <c:v>53.3</c:v>
                </c:pt>
                <c:pt idx="24">
                  <c:v>54.2</c:v>
                </c:pt>
                <c:pt idx="32">
                  <c:v>55.8</c:v>
                </c:pt>
              </c:numCache>
            </c:numRef>
          </c:xVal>
          <c:yVal>
            <c:numRef>
              <c:f>公会計指標分析・財政指標組合せ分析表!$BP$51:$DC$51</c:f>
              <c:numCache>
                <c:formatCode>#,##0.0;"▲ "#,##0.0</c:formatCode>
                <c:ptCount val="40"/>
                <c:pt idx="8">
                  <c:v>138.9</c:v>
                </c:pt>
                <c:pt idx="16">
                  <c:v>139.6</c:v>
                </c:pt>
                <c:pt idx="24">
                  <c:v>146.1</c:v>
                </c:pt>
                <c:pt idx="32">
                  <c:v>138</c:v>
                </c:pt>
              </c:numCache>
            </c:numRef>
          </c:yVal>
          <c:smooth val="0"/>
          <c:extLst>
            <c:ext xmlns:c16="http://schemas.microsoft.com/office/drawing/2014/chart" uri="{C3380CC4-5D6E-409C-BE32-E72D297353CC}">
              <c16:uniqueId val="{00000009-A1A9-42E8-B19E-B069B9CBD4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{AF7D7C55-48CB-463A-BCD7-5120425B7266}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1A9-42E8-B19E-B069B9CBD4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{E07146CA-5C96-4E85-8D80-5B0F6E93A4AC}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A9-42E8-B19E-B069B9CBD4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{0E8E5DFB-4522-4885-BC8F-8900A964DC9E}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A9-42E8-B19E-B069B9CBD4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{D3611154-34AC-4371-993A-B0A3957A8768}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A9-42E8-B19E-B069B9CBD4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{172359B4-3882-4750-B5F6-196E97B9D982}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A9-42E8-B19E-B069B9CBD48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{F8D5C259-CD79-41B9-85CA-99081F41A2A1}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1A9-42E8-B19E-B069B9CBD48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{A634B17E-EC5D-443C-B261-125F1F5A8B9B}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1A9-42E8-B19E-B069B9CBD48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{989770CD-6EEB-4051-936E-4E6B1FA8E1C9}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1A9-42E8-B19E-B069B9CBD48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{DCFE56E9-720B-404D-8684-D4C935DAB59A}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1A9-42E8-B19E-B069B9CBD4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59.4</c:v>
                </c:pt>
                <c:pt idx="16">
                  <c:v>61</c:v>
                </c:pt>
                <c:pt idx="24">
                  <c:v>62</c:v>
                </c:pt>
                <c:pt idx="32">
                  <c:v>62.8</c:v>
                </c:pt>
              </c:numCache>
            </c:numRef>
          </c:xVal>
          <c:yVal>
            <c:numRef>
              <c:f>公会計指標分析・財政指標組合せ分析表!$BP$55:$DC$55</c:f>
              <c:numCache>
                <c:formatCode>#,##0.0;"▲ "#,##0.0</c:formatCode>
                <c:ptCount val="40"/>
                <c:pt idx="8">
                  <c:v>124.2</c:v>
                </c:pt>
                <c:pt idx="16">
                  <c:v>115.7</c:v>
                </c:pt>
                <c:pt idx="24">
                  <c:v>106</c:v>
                </c:pt>
                <c:pt idx="32">
                  <c:v>97.6</c:v>
                </c:pt>
              </c:numCache>
            </c:numRef>
          </c:yVal>
          <c:smooth val="0"/>
          <c:extLst>
            <c:ext xmlns:c16="http://schemas.microsoft.com/office/drawing/2014/chart" uri="{C3380CC4-5D6E-409C-BE32-E72D297353CC}">
              <c16:uniqueId val="{00000013-A1A9-42E8-B19E-B069B9CBD480}"/>
            </c:ext>
          </c:extLst>
        </c:ser>
        <c:dLbls>
          <c:showLegendKey val="0"/>
          <c:showVal val="1"/>
          <c:showCatName val="0"/>
          <c:showSerName val="0"/>
          <c:showPercent val="0"/>
          <c:showBubbleSize val="0"/>
        </c:dLbls>
        <c:axId val="46179840"/>
        <c:axId val="46181760"/>
      </c:scatterChart>
      <c:valAx>
        <c:axId val="46179840"/>
        <c:scaling>
          <c:orientation val="minMax"/>
          <c:max val="6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5"/>
          <c:min val="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{C9B2BB05-9244-4DFE-8533-A5931F2A1EE1}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D0B-4139-A79A-014EC49B95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{BAE38227-9F6A-4C06-81FC-64E92A0DF0C5}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0B-4139-A79A-014EC49B95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{7DCE2BFA-5956-4A20-B9AC-5C3FA9F91FFD}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0B-4139-A79A-014EC49B95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{C1202502-39CB-44C2-9A97-4B88587172CF}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0B-4139-A79A-014EC49B95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{879B8890-FA95-4B46-AB17-ADBBE60CB0F7}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0B-4139-A79A-014EC49B9574}"/>
                </c:ext>
              </c:extLst>
            </c:dLbl>
            <c:dLbl>
              <c:idx val="8"/>
              <c:layout>
                <c:manualLayout>
                  <c:x val="-3.370713351988177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{89F56B1C-ADB8-427C-93A9-F5A452D21804}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D0B-4139-A79A-014EC49B9574}"/>
                </c:ext>
              </c:extLst>
            </c:dLbl>
            <c:dLbl>
              <c:idx val="16"/>
              <c:layout>
                <c:manualLayout>
                  <c:x val="-2.968884971833962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{65C848C7-9763-4FC5-8DF5-6B68C95501BE}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D0B-4139-A79A-014EC49B957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{596FF2A3-F79A-46E8-9C8F-E33434D456C9}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D0B-4139-A79A-014EC49B957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{6B642411-330A-4A1B-A459-F429081FD790}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D0B-4139-A79A-014EC49B95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11</c:v>
                </c:pt>
                <c:pt idx="16">
                  <c:v>11.1</c:v>
                </c:pt>
                <c:pt idx="24">
                  <c:v>10.9</c:v>
                </c:pt>
                <c:pt idx="32">
                  <c:v>10.6</c:v>
                </c:pt>
              </c:numCache>
            </c:numRef>
          </c:xVal>
          <c:yVal>
            <c:numRef>
              <c:f>公会計指標分析・財政指標組合せ分析表!$BP$73:$DC$73</c:f>
              <c:numCache>
                <c:formatCode>#,##0.0;"▲ "#,##0.0</c:formatCode>
                <c:ptCount val="40"/>
                <c:pt idx="0">
                  <c:v>135.1</c:v>
                </c:pt>
                <c:pt idx="8">
                  <c:v>138.9</c:v>
                </c:pt>
                <c:pt idx="16">
                  <c:v>139.6</c:v>
                </c:pt>
                <c:pt idx="24">
                  <c:v>146.1</c:v>
                </c:pt>
                <c:pt idx="32">
                  <c:v>138</c:v>
                </c:pt>
              </c:numCache>
            </c:numRef>
          </c:yVal>
          <c:smooth val="0"/>
          <c:extLst>
            <c:ext xmlns:c16="http://schemas.microsoft.com/office/drawing/2014/chart" uri="{C3380CC4-5D6E-409C-BE32-E72D297353CC}">
              <c16:uniqueId val="{00000009-ED0B-4139-A79A-014EC49B95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{3D21943D-EEBA-440E-A12C-5FDFC894517B}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D0B-4139-A79A-014EC49B95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{DD17CDAF-EB54-4D05-BE5B-45907C58A715}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0B-4139-A79A-014EC49B95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{C4CFFD36-619D-4C88-BC91-A322FFB892BD}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0B-4139-A79A-014EC49B95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{89681AB6-913E-4F90-8365-24E1D6AA498C}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0B-4139-A79A-014EC49B95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{31A19B3E-DFC0-4BF2-859D-56310335DB14}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0B-4139-A79A-014EC49B957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{20C64CA1-D54E-461A-9A9D-4D61739F5469}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D0B-4139-A79A-014EC49B957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{433D69A6-5058-488C-974E-C3B42765017A}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D0B-4139-A79A-014EC49B957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{0D60F5CE-2FDA-4FA1-8534-26403601157E}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D0B-4139-A79A-014EC49B957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{7F1BC1F3-B34D-4385-8E46-49EC97D652DB}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D0B-4139-A79A-014EC49B95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c:ext xmlns:c16="http://schemas.microsoft.com/office/drawing/2014/chart" uri="{C3380CC4-5D6E-409C-BE32-E72D297353CC}">
              <c16:uniqueId val="{00000013-ED0B-4139-A79A-014EC49B9574}"/>
            </c:ext>
          </c:extLst>
        </c:ser>
        <c:dLbls>
          <c:showLegendKey val="0"/>
          <c:showVal val="1"/>
          <c:showCatName val="0"/>
          <c:showSerName val="0"/>
          <c:showPercent val="0"/>
          <c:showBubbleSize val="0"/>
        </c:dLbls>
        <c:axId val="84219776"/>
        <c:axId val="84234240"/>
      </c:scatterChart>
      <c:valAx>
        <c:axId val="84219776"/>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5"/>
          <c:min val="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「元利償還金」は低金利の影響による利払の減少もあり，近年横ばいで推移しているが，「満期一括償還地方債に係る年度割相当額」は，満期一括償還地方債を平成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年度から発行を開始したため増加している。</a:t>
          </a:r>
        </a:p>
        <a:p>
          <a:r>
            <a:rPr kumimoji="1" lang="ja-JP" altLang="en-US" sz="1400">
              <a:latin typeface="ＭＳ ゴシック" pitchFamily="49" charset="-128"/>
              <a:ea typeface="ＭＳ ゴシック" pitchFamily="49" charset="-128"/>
            </a:rPr>
            <a:t>　今後も行政改革プランに基づき投資的経費を厳正に選択することで，臨時財政対策債を除く新規発行額の抑制と市債残高の縮減に努めていく。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年度から満期一括償還地方債の発行を開始したため，減債基金積立額及び減債基金残高は増加している。</a:t>
          </a:r>
        </a:p>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年度は豪雪に対応するため一時的に減債基金積立額を抑制したため，積立額が前年度より少なくなっている。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は，地方債現在高が増加傾向ではあるが，公営企業債の繰出方法の見直し等による公営企業債等繰入見込額の減少や，退職手当負担見込額の減少などにより，前年度と比べて減少している。</a:t>
          </a:r>
        </a:p>
        <a:p>
          <a:r>
            <a:rPr kumimoji="1" lang="ja-JP" altLang="en-US" sz="1400">
              <a:latin typeface="ＭＳ ゴシック" pitchFamily="49" charset="-128"/>
              <a:ea typeface="ＭＳ ゴシック" pitchFamily="49" charset="-128"/>
            </a:rPr>
            <a:t>　充当可能財源等については，充当可能特定歳入の減少はあるが，充当可能基金や基準財政需要額算入見込額が増加したことから，前年度と比べ増加している。</a:t>
          </a:r>
        </a:p>
        <a:p>
          <a:r>
            <a:rPr kumimoji="1" lang="ja-JP" altLang="en-US" sz="1400">
              <a:latin typeface="ＭＳ ゴシック" pitchFamily="49" charset="-128"/>
              <a:ea typeface="ＭＳ ゴシック" pitchFamily="49" charset="-128"/>
            </a:rPr>
            <a:t>　将来負担比率の分子は，将来負担額の減少と充当可能財源等の増加により，前年度に比べ減少している。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新潟県新潟市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市税をはじめとする歳入一般財源が伸び悩む中，全事務事業点検の実施など全分野にわたる行財政改革を徹底し，従来までの基金の取り崩しに頼った財政運営から脱却し，財政調整基金に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億円を積み増すなど，収支均衡を堅持した財政運営となったため，基金全体としては約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引き続き，建設事業の厳正な事業選択や，より一層の事業見直しによる歳出抑制を徹底するとともに，更なる歳入確保に努め，基金に頼らず収支均衡を図り持続可能な財政運営を行っていく。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都市整備基金：新潟市の健全なかつ秩序ある発展に資する都市施設の整備を目的とする事業を促進する経費。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農業成長産業化基金：農業分野の人材育成，起業，６次産業化などに資する事業を促進する経費。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農業成長産業化基金：農業分野への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億円の寄附金を財源として新たに基金を設置。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都市整備基金：建設事業の厳正な事業選択により，基金に頼らず施策を実施。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農業成長産業化基金：農業分野の人材育成，起業，６次産業化を推進するため，基金を活用予定。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従来までの基金の取り崩しに頼った財政運営から脱却し，財政調整基金に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引き続き，持続可能な財政運営を図るため，基金の取崩しを行わず，大雪などの備えとして基金の積み立てを行っていく。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基金運用により６百万円増加した。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基金運用益分を積み立て予定。</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792,868
787,261
726.45
385,810,957
379,627,624
4,777,135
230,121,929
612,971,039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まで合併建設計画により，道路等のインフラ整備をはじめ，文化・スポーツ施設の整備，学校の改築等を進めてきたことから，減価償却率は低い傾向にある。今後も，減価償却率が上昇する見込みであるため、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年に策定した「新潟市財産推進計画」や令和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月に策定した「市公共施設の種類ごとの配置方針」に基づき，施設の最適化を進めていく。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32</xdr:row>
      <xdr:rowOff>76835</xdr:rowOff>
    </xdr:to>
    <xdr:cxnSp macro="">
      <xdr:nvCxnSpPr>
        <xdr:cNvPr id="64" name="直線コネクタ 63"/>
        <xdr:cNvCxnSpPr/>
      </xdr:nvCxnSpPr>
      <xdr:spPr>
        <a:xfrm flipV="1">
          <a:off x="4300220" y="5207635"/>
          <a:ext cx="127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80662</xdr:rowOff>
    </xdr:from>
    <xdr:ext cx="405111" cy="259045"/>
    <xdr:sp macro="" textlink="">
      <xdr:nvSpPr>
        <xdr:cNvPr id="65" name="有形固定資産減価償却率最小値テキスト"/>
        <xdr:cNvSpPr txBox="1"/>
      </xdr:nvSpPr>
      <xdr:spPr>
        <a:xfrm>
          <a:off x="4352925" y="6144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76835</xdr:rowOff>
    </xdr:from>
    <xdr:to>
      <xdr:col>23</xdr:col>
      <xdr:colOff>174625</xdr:colOff>
      <xdr:row>32</xdr:row>
      <xdr:rowOff>76835</xdr:rowOff>
    </xdr:to>
    <xdr:cxnSp macro="">
      <xdr:nvCxnSpPr>
        <xdr:cNvPr id="66" name="直線コネクタ 65"/>
        <xdr:cNvCxnSpPr/>
      </xdr:nvCxnSpPr>
      <xdr:spPr>
        <a:xfrm>
          <a:off x="4213225" y="614108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7" name="有形固定資産減価償却率最大値テキスト"/>
        <xdr:cNvSpPr txBox="1"/>
      </xdr:nvSpPr>
      <xdr:spPr>
        <a:xfrm>
          <a:off x="4352925" y="4989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8" name="直線コネクタ 67"/>
        <xdr:cNvCxnSpPr/>
      </xdr:nvCxnSpPr>
      <xdr:spPr>
        <a:xfrm>
          <a:off x="4213225" y="520763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59495</xdr:rowOff>
    </xdr:from>
    <xdr:ext cx="405111" cy="259045"/>
    <xdr:sp macro="" textlink="">
      <xdr:nvSpPr>
        <xdr:cNvPr id="69" name="有形固定資産減価償却率平均値テキスト"/>
        <xdr:cNvSpPr txBox="1"/>
      </xdr:nvSpPr>
      <xdr:spPr>
        <a:xfrm>
          <a:off x="4352925" y="5463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36618</xdr:rowOff>
    </xdr:from>
    <xdr:to>
      <xdr:col>23</xdr:col>
      <xdr:colOff>136525</xdr:colOff>
      <xdr:row>29</xdr:row>
      <xdr:rowOff>138218</xdr:rowOff>
    </xdr:to>
    <xdr:sp macro="" textlink="">
      <xdr:nvSpPr>
        <xdr:cNvPr id="70" name="フローチャート: 判断 69"/>
        <xdr:cNvSpPr/>
      </xdr:nvSpPr>
      <xdr:spPr>
        <a:xfrm>
          <a:off x="4251325" y="56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1" name="フローチャート: 判断 70"/>
        <xdr:cNvSpPr/>
      </xdr:nvSpPr>
      <xdr:spPr>
        <a:xfrm>
          <a:off x="3616325" y="56631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166158</xdr:rowOff>
    </xdr:from>
    <xdr:to>
      <xdr:col>15</xdr:col>
      <xdr:colOff>187325</xdr:colOff>
      <xdr:row>30</xdr:row>
      <xdr:rowOff>96308</xdr:rowOff>
    </xdr:to>
    <xdr:sp macro="" textlink="">
      <xdr:nvSpPr>
        <xdr:cNvPr id="72" name="フローチャート: 判断 71"/>
        <xdr:cNvSpPr/>
      </xdr:nvSpPr>
      <xdr:spPr>
        <a:xfrm>
          <a:off x="2930525" y="57351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109855</xdr:rowOff>
    </xdr:from>
    <xdr:to>
      <xdr:col>11</xdr:col>
      <xdr:colOff>187325</xdr:colOff>
      <xdr:row>31</xdr:row>
      <xdr:rowOff>40005</xdr:rowOff>
    </xdr:to>
    <xdr:sp macro="" textlink="">
      <xdr:nvSpPr>
        <xdr:cNvPr id="73" name="フローチャート: 判断 72"/>
        <xdr:cNvSpPr/>
      </xdr:nvSpPr>
      <xdr:spPr>
        <a:xfrm>
          <a:off x="2244725" y="58439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楕円 78"/>
        <xdr:cNvSpPr/>
      </xdr:nvSpPr>
      <xdr:spPr>
        <a:xfrm>
          <a:off x="4251325" y="609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112412</xdr:rowOff>
    </xdr:from>
    <xdr:ext cx="405111" cy="259045"/>
    <xdr:sp macro="" textlink="">
      <xdr:nvSpPr>
        <xdr:cNvPr id="80" name="有形固定資産減価償却率該当値テキスト"/>
        <xdr:cNvSpPr txBox="1"/>
      </xdr:nvSpPr>
      <xdr:spPr>
        <a:xfrm>
          <a:off x="4352925" y="6011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141182</xdr:rowOff>
    </xdr:from>
    <xdr:to>
      <xdr:col>19</xdr:col>
      <xdr:colOff>187325</xdr:colOff>
      <xdr:row>33</xdr:row>
      <xdr:rowOff>71332</xdr:rowOff>
    </xdr:to>
    <xdr:sp macro="" textlink="">
      <xdr:nvSpPr>
        <xdr:cNvPr id="81" name="楕円 80"/>
        <xdr:cNvSpPr/>
      </xdr:nvSpPr>
      <xdr:spPr>
        <a:xfrm>
          <a:off x="3616325" y="62054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33</xdr:row>
      <xdr:rowOff>20532</xdr:rowOff>
    </xdr:to>
    <xdr:cxnSp macro="">
      <xdr:nvCxnSpPr>
        <xdr:cNvPr id="82" name="直線コネクタ 81"/>
        <xdr:cNvCxnSpPr/>
      </xdr:nvCxnSpPr>
      <xdr:spPr>
        <a:xfrm flipV="1">
          <a:off x="3667125" y="6141085"/>
          <a:ext cx="635000" cy="10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34502</xdr:rowOff>
    </xdr:from>
    <xdr:to>
      <xdr:col>15</xdr:col>
      <xdr:colOff>187325</xdr:colOff>
      <xdr:row>33</xdr:row>
      <xdr:rowOff>136102</xdr:rowOff>
    </xdr:to>
    <xdr:sp macro="" textlink="">
      <xdr:nvSpPr>
        <xdr:cNvPr id="83" name="楕円 82"/>
        <xdr:cNvSpPr/>
      </xdr:nvSpPr>
      <xdr:spPr>
        <a:xfrm>
          <a:off x="2930525" y="62638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20532</xdr:rowOff>
    </xdr:from>
    <xdr:to>
      <xdr:col>19</xdr:col>
      <xdr:colOff>136525</xdr:colOff>
      <xdr:row>33</xdr:row>
      <xdr:rowOff>85302</xdr:rowOff>
    </xdr:to>
    <xdr:cxnSp macro="">
      <xdr:nvCxnSpPr>
        <xdr:cNvPr id="84" name="直線コネクタ 83"/>
        <xdr:cNvCxnSpPr/>
      </xdr:nvCxnSpPr>
      <xdr:spPr>
        <a:xfrm flipV="1">
          <a:off x="2981325" y="6249882"/>
          <a:ext cx="6858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149648</xdr:rowOff>
    </xdr:from>
    <xdr:to>
      <xdr:col>11</xdr:col>
      <xdr:colOff>187325</xdr:colOff>
      <xdr:row>34</xdr:row>
      <xdr:rowOff>79798</xdr:rowOff>
    </xdr:to>
    <xdr:sp macro="" textlink="">
      <xdr:nvSpPr>
        <xdr:cNvPr id="85" name="楕円 84"/>
        <xdr:cNvSpPr/>
      </xdr:nvSpPr>
      <xdr:spPr>
        <a:xfrm>
          <a:off x="2244725" y="63789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85302</xdr:rowOff>
    </xdr:from>
    <xdr:to>
      <xdr:col>15</xdr:col>
      <xdr:colOff>136525</xdr:colOff>
      <xdr:row>34</xdr:row>
      <xdr:rowOff>28998</xdr:rowOff>
    </xdr:to>
    <xdr:cxnSp macro="">
      <xdr:nvCxnSpPr>
        <xdr:cNvPr id="86" name="直線コネクタ 85"/>
        <xdr:cNvCxnSpPr/>
      </xdr:nvCxnSpPr>
      <xdr:spPr>
        <a:xfrm flipV="1">
          <a:off x="2295525" y="6314652"/>
          <a:ext cx="685800" cy="10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40869</xdr:rowOff>
    </xdr:from>
    <xdr:ext cx="405111" cy="259045"/>
    <xdr:sp macro="" textlink="">
      <xdr:nvSpPr>
        <xdr:cNvPr id="87" name="n_1aveValue有形固定資産減価償却率"/>
        <xdr:cNvSpPr txBox="1"/>
      </xdr:nvSpPr>
      <xdr:spPr>
        <a:xfrm>
          <a:off x="3470919" y="5444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112835</xdr:rowOff>
    </xdr:from>
    <xdr:ext cx="405111" cy="259045"/>
    <xdr:sp macro="" textlink="">
      <xdr:nvSpPr>
        <xdr:cNvPr id="88" name="n_2aveValue有形固定資産減価償却率"/>
        <xdr:cNvSpPr txBox="1"/>
      </xdr:nvSpPr>
      <xdr:spPr>
        <a:xfrm>
          <a:off x="2797819" y="551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56532</xdr:rowOff>
    </xdr:from>
    <xdr:ext cx="405111" cy="259045"/>
    <xdr:sp macro="" textlink="">
      <xdr:nvSpPr>
        <xdr:cNvPr id="89" name="n_3aveValue有形固定資産減価償却率"/>
        <xdr:cNvSpPr txBox="1"/>
      </xdr:nvSpPr>
      <xdr:spPr>
        <a:xfrm>
          <a:off x="2112019"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62458</xdr:rowOff>
    </xdr:from>
    <xdr:ext cx="405111" cy="259045"/>
    <xdr:sp macro="" textlink="">
      <xdr:nvSpPr>
        <xdr:cNvPr id="90" name="n_1mainValue有形固定資産減価償却率"/>
        <xdr:cNvSpPr txBox="1"/>
      </xdr:nvSpPr>
      <xdr:spPr>
        <a:xfrm>
          <a:off x="3470919" y="6291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127229</xdr:rowOff>
    </xdr:from>
    <xdr:ext cx="405111" cy="259045"/>
    <xdr:sp macro="" textlink="">
      <xdr:nvSpPr>
        <xdr:cNvPr id="91" name="n_2mainValue有形固定資産減価償却率"/>
        <xdr:cNvSpPr txBox="1"/>
      </xdr:nvSpPr>
      <xdr:spPr>
        <a:xfrm>
          <a:off x="2797819" y="6356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70925</xdr:rowOff>
    </xdr:from>
    <xdr:ext cx="405111" cy="259045"/>
    <xdr:sp macro="" textlink="">
      <xdr:nvSpPr>
        <xdr:cNvPr id="92" name="n_3mainValue有形固定資産減価償却率"/>
        <xdr:cNvSpPr txBox="1"/>
      </xdr:nvSpPr>
      <xdr:spPr>
        <a:xfrm>
          <a:off x="2112019" y="646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[ 1,179.1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全国平均に比べ年数が長いのは、市債残高が多いのに対し，基金残高の減少により充当可能財源が少ないことが影響している。令和元年度から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年間を集中改革期間と位置づけ，行財政改革を進めることとしており、「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2020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財政見通し」では、将来負担比率を毎年度低減することを財政目標に掲げている。今後も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、投資的経費の厳正な選択を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、財政の健全化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98614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0" name="テキスト ボックス 109"/>
        <xdr:cNvSpPr txBox="1"/>
      </xdr:nvSpPr>
      <xdr:spPr>
        <a:xfrm>
          <a:off x="9758836" y="650339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6" name="テキスト ボックス 115"/>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8" name="テキスト ボックス 117"/>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24" name="直線コネクタ 123"/>
        <xdr:cNvCxnSpPr/>
      </xdr:nvCxnSpPr>
      <xdr:spPr>
        <a:xfrm flipV="1">
          <a:off x="13323570" y="5298851"/>
          <a:ext cx="1269" cy="111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25" name="債務償還比率最小値テキスト"/>
        <xdr:cNvSpPr txBox="1"/>
      </xdr:nvSpPr>
      <xdr:spPr>
        <a:xfrm>
          <a:off x="13376275" y="64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26" name="直線コネクタ 125"/>
        <xdr:cNvCxnSpPr/>
      </xdr:nvCxnSpPr>
      <xdr:spPr>
        <a:xfrm>
          <a:off x="13255625" y="6414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27" name="債務償還比率最大値テキスト"/>
        <xdr:cNvSpPr txBox="1"/>
      </xdr:nvSpPr>
      <xdr:spPr>
        <a:xfrm>
          <a:off x="13376275" y="50804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28" name="直線コネクタ 127"/>
        <xdr:cNvCxnSpPr/>
      </xdr:nvCxnSpPr>
      <xdr:spPr>
        <a:xfrm>
          <a:off x="13255625" y="52988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72244</xdr:rowOff>
    </xdr:from>
    <xdr:ext cx="560923" cy="259045"/>
    <xdr:sp macro="" textlink="">
      <xdr:nvSpPr>
        <xdr:cNvPr id="129" name="債務償還比率平均値テキスト"/>
        <xdr:cNvSpPr txBox="1"/>
      </xdr:nvSpPr>
      <xdr:spPr>
        <a:xfrm>
          <a:off x="13376275" y="580629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30" name="フローチャート: 判断 129"/>
        <xdr:cNvSpPr/>
      </xdr:nvSpPr>
      <xdr:spPr>
        <a:xfrm>
          <a:off x="13293725" y="5827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31" name="フローチャート: 判断 130"/>
        <xdr:cNvSpPr/>
      </xdr:nvSpPr>
      <xdr:spPr>
        <a:xfrm>
          <a:off x="12639675" y="581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105398</xdr:rowOff>
    </xdr:from>
    <xdr:to>
      <xdr:col>76</xdr:col>
      <xdr:colOff>73025</xdr:colOff>
      <xdr:row>30</xdr:row>
      <xdr:rowOff>35548</xdr:rowOff>
    </xdr:to>
    <xdr:sp macro="" textlink="">
      <xdr:nvSpPr>
        <xdr:cNvPr id="137" name="楕円 136"/>
        <xdr:cNvSpPr/>
      </xdr:nvSpPr>
      <xdr:spPr>
        <a:xfrm>
          <a:off x="13293725" y="56743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128275</xdr:rowOff>
    </xdr:from>
    <xdr:ext cx="560923" cy="259045"/>
    <xdr:sp macro="" textlink="">
      <xdr:nvSpPr>
        <xdr:cNvPr id="138" name="債務償還比率該当値テキスト"/>
        <xdr:cNvSpPr txBox="1"/>
      </xdr:nvSpPr>
      <xdr:spPr>
        <a:xfrm>
          <a:off x="13376275" y="55321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103239</xdr:rowOff>
    </xdr:from>
    <xdr:to>
      <xdr:col>72</xdr:col>
      <xdr:colOff>123825</xdr:colOff>
      <xdr:row>30</xdr:row>
      <xdr:rowOff>33389</xdr:rowOff>
    </xdr:to>
    <xdr:sp macro="" textlink="">
      <xdr:nvSpPr>
        <xdr:cNvPr id="139" name="楕円 138"/>
        <xdr:cNvSpPr/>
      </xdr:nvSpPr>
      <xdr:spPr>
        <a:xfrm>
          <a:off x="12639675" y="56721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154039</xdr:rowOff>
    </xdr:from>
    <xdr:to>
      <xdr:col>76</xdr:col>
      <xdr:colOff>22225</xdr:colOff>
      <xdr:row>29</xdr:row>
      <xdr:rowOff>156198</xdr:rowOff>
    </xdr:to>
    <xdr:cxnSp macro="">
      <xdr:nvCxnSpPr>
        <xdr:cNvPr id="140" name="直線コネクタ 139"/>
        <xdr:cNvCxnSpPr/>
      </xdr:nvCxnSpPr>
      <xdr:spPr>
        <a:xfrm>
          <a:off x="12690475" y="5722989"/>
          <a:ext cx="635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289</xdr:rowOff>
    </xdr:from>
    <xdr:ext cx="560923" cy="259045"/>
    <xdr:sp macro="" textlink="">
      <xdr:nvSpPr>
        <xdr:cNvPr id="141" name="n_1aveValue債務償還比率"/>
        <xdr:cNvSpPr txBox="1"/>
      </xdr:nvSpPr>
      <xdr:spPr>
        <a:xfrm>
          <a:off x="12435413" y="58994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49916</xdr:rowOff>
    </xdr:from>
    <xdr:ext cx="560923" cy="259045"/>
    <xdr:sp macro="" textlink="">
      <xdr:nvSpPr>
        <xdr:cNvPr id="142" name="n_1mainValue債務償還比率"/>
        <xdr:cNvSpPr txBox="1"/>
      </xdr:nvSpPr>
      <xdr:spPr>
        <a:xfrm>
          <a:off x="12435413" y="54537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152525" y="11426825"/>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835025" y="11649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296025" y="14303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792,868
787,261
726.45
385,810,957
379,627,624
4,777,135
230,121,929
612,971,039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108857</xdr:rowOff>
    </xdr:from>
    <xdr:to>
      <xdr:col>24</xdr:col>
      <xdr:colOff>62865</xdr:colOff>
      <xdr:row>40</xdr:row>
      <xdr:rowOff>53340</xdr:rowOff>
    </xdr:to>
    <xdr:cxnSp macro="">
      <xdr:nvCxnSpPr>
        <xdr:cNvPr id="58" name="直線コネクタ 57"/>
        <xdr:cNvCxnSpPr/>
      </xdr:nvCxnSpPr>
      <xdr:spPr>
        <a:xfrm flipV="1">
          <a:off x="4177665" y="5398407"/>
          <a:ext cx="0" cy="126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9" name="【道路】&#10;有形固定資産減価償却率最小値テキスト"/>
        <xdr:cNvSpPr txBox="1"/>
      </xdr:nvSpPr>
      <xdr:spPr>
        <a:xfrm>
          <a:off x="42164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60" name="直線コネクタ 59"/>
        <xdr:cNvCxnSpPr/>
      </xdr:nvCxnSpPr>
      <xdr:spPr>
        <a:xfrm>
          <a:off x="4108450" y="6663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55534</xdr:rowOff>
    </xdr:from>
    <xdr:ext cx="405111" cy="259045"/>
    <xdr:sp macro="" textlink="">
      <xdr:nvSpPr>
        <xdr:cNvPr id="61" name="【道路】&#10;有形固定資産減価償却率最大値テキスト"/>
        <xdr:cNvSpPr txBox="1"/>
      </xdr:nvSpPr>
      <xdr:spPr>
        <a:xfrm>
          <a:off x="4216400" y="5179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108857</xdr:rowOff>
    </xdr:from>
    <xdr:to>
      <xdr:col>24</xdr:col>
      <xdr:colOff>152400</xdr:colOff>
      <xdr:row>32</xdr:row>
      <xdr:rowOff>108857</xdr:rowOff>
    </xdr:to>
    <xdr:cxnSp macro="">
      <xdr:nvCxnSpPr>
        <xdr:cNvPr id="62" name="直線コネクタ 61"/>
        <xdr:cNvCxnSpPr/>
      </xdr:nvCxnSpPr>
      <xdr:spPr>
        <a:xfrm>
          <a:off x="4108450" y="53984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100528</xdr:rowOff>
    </xdr:from>
    <xdr:ext cx="405111" cy="259045"/>
    <xdr:sp macro="" textlink="">
      <xdr:nvSpPr>
        <xdr:cNvPr id="63" name="【道路】&#10;有形固定資産減価償却率平均値テキスト"/>
        <xdr:cNvSpPr txBox="1"/>
      </xdr:nvSpPr>
      <xdr:spPr>
        <a:xfrm>
          <a:off x="4216400" y="58853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77651</xdr:rowOff>
    </xdr:from>
    <xdr:to>
      <xdr:col>24</xdr:col>
      <xdr:colOff>114300</xdr:colOff>
      <xdr:row>37</xdr:row>
      <xdr:rowOff>7801</xdr:rowOff>
    </xdr:to>
    <xdr:sp macro="" textlink="">
      <xdr:nvSpPr>
        <xdr:cNvPr id="64" name="フローチャート: 判断 63"/>
        <xdr:cNvSpPr/>
      </xdr:nvSpPr>
      <xdr:spPr>
        <a:xfrm>
          <a:off x="4127500" y="60276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97246</xdr:rowOff>
    </xdr:from>
    <xdr:to>
      <xdr:col>20</xdr:col>
      <xdr:colOff>38100</xdr:colOff>
      <xdr:row>37</xdr:row>
      <xdr:rowOff>27396</xdr:rowOff>
    </xdr:to>
    <xdr:sp macro="" textlink="">
      <xdr:nvSpPr>
        <xdr:cNvPr id="65" name="フローチャート: 判断 64"/>
        <xdr:cNvSpPr/>
      </xdr:nvSpPr>
      <xdr:spPr>
        <a:xfrm>
          <a:off x="3384550" y="60471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xdr:cNvSpPr/>
      </xdr:nvSpPr>
      <xdr:spPr>
        <a:xfrm>
          <a:off x="2571750" y="60341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56424</xdr:rowOff>
    </xdr:from>
    <xdr:to>
      <xdr:col>10</xdr:col>
      <xdr:colOff>165100</xdr:colOff>
      <xdr:row>37</xdr:row>
      <xdr:rowOff>158024</xdr:rowOff>
    </xdr:to>
    <xdr:sp macro="" textlink="">
      <xdr:nvSpPr>
        <xdr:cNvPr id="67" name="フローチャート: 判断 66"/>
        <xdr:cNvSpPr/>
      </xdr:nvSpPr>
      <xdr:spPr>
        <a:xfrm>
          <a:off x="17780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xdr:rowOff>
    </xdr:from>
    <xdr:to>
      <xdr:col>24</xdr:col>
      <xdr:colOff>114300</xdr:colOff>
      <xdr:row>40</xdr:row>
      <xdr:rowOff>104140</xdr:rowOff>
    </xdr:to>
    <xdr:sp macro="" textlink="">
      <xdr:nvSpPr>
        <xdr:cNvPr id="73" name="楕円 72"/>
        <xdr:cNvSpPr/>
      </xdr:nvSpPr>
      <xdr:spPr>
        <a:xfrm>
          <a:off x="4127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88917</xdr:rowOff>
    </xdr:from>
    <xdr:ext cx="405111" cy="259045"/>
    <xdr:sp macro="" textlink="">
      <xdr:nvSpPr>
        <xdr:cNvPr id="74" name="【道路】&#10;有形固定資産減価償却率該当値テキスト"/>
        <xdr:cNvSpPr txBox="1"/>
      </xdr:nvSpPr>
      <xdr:spPr>
        <a:xfrm>
          <a:off x="42164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64588</xdr:rowOff>
    </xdr:from>
    <xdr:to>
      <xdr:col>20</xdr:col>
      <xdr:colOff>38100</xdr:colOff>
      <xdr:row>40</xdr:row>
      <xdr:rowOff>166188</xdr:rowOff>
    </xdr:to>
    <xdr:sp macro="" textlink="">
      <xdr:nvSpPr>
        <xdr:cNvPr id="75" name="楕円 74"/>
        <xdr:cNvSpPr/>
      </xdr:nvSpPr>
      <xdr:spPr>
        <a:xfrm>
          <a:off x="3384550" y="66749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53340</xdr:rowOff>
    </xdr:from>
    <xdr:to>
      <xdr:col>24</xdr:col>
      <xdr:colOff>63500</xdr:colOff>
      <xdr:row>40</xdr:row>
      <xdr:rowOff>115388</xdr:rowOff>
    </xdr:to>
    <xdr:cxnSp macro="">
      <xdr:nvCxnSpPr>
        <xdr:cNvPr id="76" name="直線コネクタ 75"/>
        <xdr:cNvCxnSpPr/>
      </xdr:nvCxnSpPr>
      <xdr:spPr>
        <a:xfrm flipV="1">
          <a:off x="3429000" y="6663690"/>
          <a:ext cx="7493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110309</xdr:rowOff>
    </xdr:from>
    <xdr:to>
      <xdr:col>15</xdr:col>
      <xdr:colOff>101600</xdr:colOff>
      <xdr:row>41</xdr:row>
      <xdr:rowOff>40459</xdr:rowOff>
    </xdr:to>
    <xdr:sp macro="" textlink="">
      <xdr:nvSpPr>
        <xdr:cNvPr id="77" name="楕円 76"/>
        <xdr:cNvSpPr/>
      </xdr:nvSpPr>
      <xdr:spPr>
        <a:xfrm>
          <a:off x="2571750" y="67206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115388</xdr:rowOff>
    </xdr:from>
    <xdr:to>
      <xdr:col>19</xdr:col>
      <xdr:colOff>177800</xdr:colOff>
      <xdr:row>40</xdr:row>
      <xdr:rowOff>161109</xdr:rowOff>
    </xdr:to>
    <xdr:cxnSp macro="">
      <xdr:nvCxnSpPr>
        <xdr:cNvPr id="78" name="直線コネクタ 77"/>
        <xdr:cNvCxnSpPr/>
      </xdr:nvCxnSpPr>
      <xdr:spPr>
        <a:xfrm flipV="1">
          <a:off x="2622550" y="6725738"/>
          <a:ext cx="80645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907</xdr:rowOff>
    </xdr:from>
    <xdr:to>
      <xdr:col>10</xdr:col>
      <xdr:colOff>165100</xdr:colOff>
      <xdr:row>41</xdr:row>
      <xdr:rowOff>102507</xdr:rowOff>
    </xdr:to>
    <xdr:sp macro="" textlink="">
      <xdr:nvSpPr>
        <xdr:cNvPr id="79" name="楕円 78"/>
        <xdr:cNvSpPr/>
      </xdr:nvSpPr>
      <xdr:spPr>
        <a:xfrm>
          <a:off x="1778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161109</xdr:rowOff>
    </xdr:from>
    <xdr:to>
      <xdr:col>15</xdr:col>
      <xdr:colOff>50800</xdr:colOff>
      <xdr:row>41</xdr:row>
      <xdr:rowOff>51707</xdr:rowOff>
    </xdr:to>
    <xdr:cxnSp macro="">
      <xdr:nvCxnSpPr>
        <xdr:cNvPr id="80" name="直線コネクタ 79"/>
        <xdr:cNvCxnSpPr/>
      </xdr:nvCxnSpPr>
      <xdr:spPr>
        <a:xfrm flipV="1">
          <a:off x="1828800" y="6771459"/>
          <a:ext cx="793750" cy="5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43923</xdr:rowOff>
    </xdr:from>
    <xdr:ext cx="405111" cy="259045"/>
    <xdr:sp macro="" textlink="">
      <xdr:nvSpPr>
        <xdr:cNvPr id="81" name="n_1aveValue【道路】&#10;有形固定資産減価償却率"/>
        <xdr:cNvSpPr txBox="1"/>
      </xdr:nvSpPr>
      <xdr:spPr>
        <a:xfrm>
          <a:off x="3239144" y="5828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2" name="n_2aveValue【道路】&#10;有形固定資産減価償却率"/>
        <xdr:cNvSpPr txBox="1"/>
      </xdr:nvSpPr>
      <xdr:spPr>
        <a:xfrm>
          <a:off x="2439044" y="5815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3101</xdr:rowOff>
    </xdr:from>
    <xdr:ext cx="405111" cy="259045"/>
    <xdr:sp macro="" textlink="">
      <xdr:nvSpPr>
        <xdr:cNvPr id="83" name="n_3aveValue【道路】&#10;有形固定資産減価償却率"/>
        <xdr:cNvSpPr txBox="1"/>
      </xdr:nvSpPr>
      <xdr:spPr>
        <a:xfrm>
          <a:off x="1645294" y="5953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157315</xdr:rowOff>
    </xdr:from>
    <xdr:ext cx="405111" cy="259045"/>
    <xdr:sp macro="" textlink="">
      <xdr:nvSpPr>
        <xdr:cNvPr id="84" name="n_1mainValue【道路】&#10;有形固定資産減価償却率"/>
        <xdr:cNvSpPr txBox="1"/>
      </xdr:nvSpPr>
      <xdr:spPr>
        <a:xfrm>
          <a:off x="3239144" y="6767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31586</xdr:rowOff>
    </xdr:from>
    <xdr:ext cx="405111" cy="259045"/>
    <xdr:sp macro="" textlink="">
      <xdr:nvSpPr>
        <xdr:cNvPr id="85" name="n_2mainValue【道路】&#10;有形固定資産減価償却率"/>
        <xdr:cNvSpPr txBox="1"/>
      </xdr:nvSpPr>
      <xdr:spPr>
        <a:xfrm>
          <a:off x="2439044" y="680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93634</xdr:rowOff>
    </xdr:from>
    <xdr:ext cx="405111" cy="259045"/>
    <xdr:sp macro="" textlink="">
      <xdr:nvSpPr>
        <xdr:cNvPr id="86" name="n_3mainValue【道路】&#10;有形固定資産減価償却率"/>
        <xdr:cNvSpPr txBox="1"/>
      </xdr:nvSpPr>
      <xdr:spPr>
        <a:xfrm>
          <a:off x="1645294" y="686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10" name="直線コネクタ 109"/>
        <xdr:cNvCxnSpPr/>
      </xdr:nvCxnSpPr>
      <xdr:spPr>
        <a:xfrm flipV="1">
          <a:off x="9429115" y="5544185"/>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1" name="【道路】&#10;一人当たり延長最小値テキスト"/>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2" name="直線コネクタ 111"/>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13" name="【道路】&#10;一人当たり延長最大値テキスト"/>
        <xdr:cNvSpPr txBox="1"/>
      </xdr:nvSpPr>
      <xdr:spPr>
        <a:xfrm>
          <a:off x="9467850" y="53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14" name="直線コネクタ 113"/>
        <xdr:cNvCxnSpPr/>
      </xdr:nvCxnSpPr>
      <xdr:spPr>
        <a:xfrm>
          <a:off x="9359900" y="554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65295</xdr:rowOff>
    </xdr:from>
    <xdr:ext cx="469744" cy="259045"/>
    <xdr:sp macro="" textlink="">
      <xdr:nvSpPr>
        <xdr:cNvPr id="115" name="【道路】&#10;一人当たり延長平均値テキスト"/>
        <xdr:cNvSpPr txBox="1"/>
      </xdr:nvSpPr>
      <xdr:spPr>
        <a:xfrm>
          <a:off x="9467850" y="6510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6" name="フローチャート: 判断 115"/>
        <xdr:cNvSpPr/>
      </xdr:nvSpPr>
      <xdr:spPr>
        <a:xfrm>
          <a:off x="9398000" y="65321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7" name="フローチャート: 判断 116"/>
        <xdr:cNvSpPr/>
      </xdr:nvSpPr>
      <xdr:spPr>
        <a:xfrm>
          <a:off x="8636000" y="6536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8" name="フローチャート: 判断 117"/>
        <xdr:cNvSpPr/>
      </xdr:nvSpPr>
      <xdr:spPr>
        <a:xfrm>
          <a:off x="7842250" y="6522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9" name="フローチャート: 判断 118"/>
        <xdr:cNvSpPr/>
      </xdr:nvSpPr>
      <xdr:spPr>
        <a:xfrm>
          <a:off x="702945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27178</xdr:rowOff>
    </xdr:from>
    <xdr:to>
      <xdr:col>55</xdr:col>
      <xdr:colOff>50800</xdr:colOff>
      <xdr:row>36</xdr:row>
      <xdr:rowOff>128778</xdr:rowOff>
    </xdr:to>
    <xdr:sp macro="" textlink="">
      <xdr:nvSpPr>
        <xdr:cNvPr id="125" name="楕円 124"/>
        <xdr:cNvSpPr/>
      </xdr:nvSpPr>
      <xdr:spPr>
        <a:xfrm>
          <a:off x="9398000" y="59771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50055</xdr:rowOff>
    </xdr:from>
    <xdr:ext cx="469744" cy="259045"/>
    <xdr:sp macro="" textlink="">
      <xdr:nvSpPr>
        <xdr:cNvPr id="126" name="【道路】&#10;一人当たり延長該当値テキスト"/>
        <xdr:cNvSpPr txBox="1"/>
      </xdr:nvSpPr>
      <xdr:spPr>
        <a:xfrm>
          <a:off x="9467850" y="58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32131</xdr:rowOff>
    </xdr:from>
    <xdr:to>
      <xdr:col>50</xdr:col>
      <xdr:colOff>165100</xdr:colOff>
      <xdr:row>36</xdr:row>
      <xdr:rowOff>133731</xdr:rowOff>
    </xdr:to>
    <xdr:sp macro="" textlink="">
      <xdr:nvSpPr>
        <xdr:cNvPr id="127" name="楕円 126"/>
        <xdr:cNvSpPr/>
      </xdr:nvSpPr>
      <xdr:spPr>
        <a:xfrm>
          <a:off x="8636000" y="59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77978</xdr:rowOff>
    </xdr:from>
    <xdr:to>
      <xdr:col>55</xdr:col>
      <xdr:colOff>0</xdr:colOff>
      <xdr:row>36</xdr:row>
      <xdr:rowOff>82931</xdr:rowOff>
    </xdr:to>
    <xdr:cxnSp macro="">
      <xdr:nvCxnSpPr>
        <xdr:cNvPr id="128" name="直線コネクタ 127"/>
        <xdr:cNvCxnSpPr/>
      </xdr:nvCxnSpPr>
      <xdr:spPr>
        <a:xfrm flipV="1">
          <a:off x="8686800" y="6027928"/>
          <a:ext cx="74295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37211</xdr:rowOff>
    </xdr:from>
    <xdr:to>
      <xdr:col>46</xdr:col>
      <xdr:colOff>38100</xdr:colOff>
      <xdr:row>36</xdr:row>
      <xdr:rowOff>138811</xdr:rowOff>
    </xdr:to>
    <xdr:sp macro="" textlink="">
      <xdr:nvSpPr>
        <xdr:cNvPr id="129" name="楕円 128"/>
        <xdr:cNvSpPr/>
      </xdr:nvSpPr>
      <xdr:spPr>
        <a:xfrm>
          <a:off x="7842250" y="59871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82931</xdr:rowOff>
    </xdr:from>
    <xdr:to>
      <xdr:col>50</xdr:col>
      <xdr:colOff>114300</xdr:colOff>
      <xdr:row>36</xdr:row>
      <xdr:rowOff>88011</xdr:rowOff>
    </xdr:to>
    <xdr:cxnSp macro="">
      <xdr:nvCxnSpPr>
        <xdr:cNvPr id="130" name="直線コネクタ 129"/>
        <xdr:cNvCxnSpPr/>
      </xdr:nvCxnSpPr>
      <xdr:spPr>
        <a:xfrm flipV="1">
          <a:off x="7886700" y="6032881"/>
          <a:ext cx="8001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43053</xdr:rowOff>
    </xdr:from>
    <xdr:to>
      <xdr:col>41</xdr:col>
      <xdr:colOff>101600</xdr:colOff>
      <xdr:row>36</xdr:row>
      <xdr:rowOff>144653</xdr:rowOff>
    </xdr:to>
    <xdr:sp macro="" textlink="">
      <xdr:nvSpPr>
        <xdr:cNvPr id="131" name="楕円 130"/>
        <xdr:cNvSpPr/>
      </xdr:nvSpPr>
      <xdr:spPr>
        <a:xfrm>
          <a:off x="7029450" y="599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88011</xdr:rowOff>
    </xdr:from>
    <xdr:to>
      <xdr:col>45</xdr:col>
      <xdr:colOff>177800</xdr:colOff>
      <xdr:row>36</xdr:row>
      <xdr:rowOff>93853</xdr:rowOff>
    </xdr:to>
    <xdr:cxnSp macro="">
      <xdr:nvCxnSpPr>
        <xdr:cNvPr id="132" name="直線コネクタ 131"/>
        <xdr:cNvCxnSpPr/>
      </xdr:nvCxnSpPr>
      <xdr:spPr>
        <a:xfrm flipV="1">
          <a:off x="7080250" y="6037961"/>
          <a:ext cx="80645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12082</xdr:rowOff>
    </xdr:from>
    <xdr:ext cx="469744" cy="259045"/>
    <xdr:sp macro="" textlink="">
      <xdr:nvSpPr>
        <xdr:cNvPr id="133" name="n_1aveValue【道路】&#10;一人当たり延長"/>
        <xdr:cNvSpPr txBox="1"/>
      </xdr:nvSpPr>
      <xdr:spPr>
        <a:xfrm>
          <a:off x="8458277" y="662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170324</xdr:rowOff>
    </xdr:from>
    <xdr:ext cx="469744" cy="259045"/>
    <xdr:sp macro="" textlink="">
      <xdr:nvSpPr>
        <xdr:cNvPr id="134" name="n_2aveValue【道路】&#10;一人当たり延長"/>
        <xdr:cNvSpPr txBox="1"/>
      </xdr:nvSpPr>
      <xdr:spPr>
        <a:xfrm>
          <a:off x="767722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133748</xdr:rowOff>
    </xdr:from>
    <xdr:ext cx="469744" cy="259045"/>
    <xdr:sp macro="" textlink="">
      <xdr:nvSpPr>
        <xdr:cNvPr id="135" name="n_3aveValue【道路】&#10;一人当たり延長"/>
        <xdr:cNvSpPr txBox="1"/>
      </xdr:nvSpPr>
      <xdr:spPr>
        <a:xfrm>
          <a:off x="6864427" y="65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150258</xdr:rowOff>
    </xdr:from>
    <xdr:ext cx="469744" cy="259045"/>
    <xdr:sp macro="" textlink="">
      <xdr:nvSpPr>
        <xdr:cNvPr id="136" name="n_1mainValue【道路】&#10;一人当たり延長"/>
        <xdr:cNvSpPr txBox="1"/>
      </xdr:nvSpPr>
      <xdr:spPr>
        <a:xfrm>
          <a:off x="8458277" y="577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155338</xdr:rowOff>
    </xdr:from>
    <xdr:ext cx="469744" cy="259045"/>
    <xdr:sp macro="" textlink="">
      <xdr:nvSpPr>
        <xdr:cNvPr id="137" name="n_2mainValue【道路】&#10;一人当たり延長"/>
        <xdr:cNvSpPr txBox="1"/>
      </xdr:nvSpPr>
      <xdr:spPr>
        <a:xfrm>
          <a:off x="7677227" y="577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161180</xdr:rowOff>
    </xdr:from>
    <xdr:ext cx="469744" cy="259045"/>
    <xdr:sp macro="" textlink="">
      <xdr:nvSpPr>
        <xdr:cNvPr id="138" name="n_3mainValue【道路】&#10;一人当たり延長"/>
        <xdr:cNvSpPr txBox="1"/>
      </xdr:nvSpPr>
      <xdr:spPr>
        <a:xfrm>
          <a:off x="6864427" y="578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50" name="テキスト ボックス 149"/>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62" name="直線コネクタ 161"/>
        <xdr:cNvCxnSpPr/>
      </xdr:nvCxnSpPr>
      <xdr:spPr>
        <a:xfrm flipV="1">
          <a:off x="4177665" y="9366250"/>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63" name="【橋りょう・トンネル】&#10;有形固定資産減価償却率最小値テキスト"/>
        <xdr:cNvSpPr txBox="1"/>
      </xdr:nvSpPr>
      <xdr:spPr>
        <a:xfrm>
          <a:off x="4216400" y="1064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4" name="直線コネクタ 163"/>
        <xdr:cNvCxnSpPr/>
      </xdr:nvCxnSpPr>
      <xdr:spPr>
        <a:xfrm>
          <a:off x="4108450" y="1063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65" name="【橋りょう・トンネル】&#10;有形固定資産減価償却率最大値テキスト"/>
        <xdr:cNvSpPr txBox="1"/>
      </xdr:nvSpPr>
      <xdr:spPr>
        <a:xfrm>
          <a:off x="42164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66" name="直線コネクタ 165"/>
        <xdr:cNvCxnSpPr/>
      </xdr:nvCxnSpPr>
      <xdr:spPr>
        <a:xfrm>
          <a:off x="4108450" y="936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141622</xdr:rowOff>
    </xdr:from>
    <xdr:ext cx="405111" cy="259045"/>
    <xdr:sp macro="" textlink="">
      <xdr:nvSpPr>
        <xdr:cNvPr id="167" name="【橋りょう・トンネル】&#10;有形固定資産減価償却率平均値テキスト"/>
        <xdr:cNvSpPr txBox="1"/>
      </xdr:nvSpPr>
      <xdr:spPr>
        <a:xfrm>
          <a:off x="4216400" y="9393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8" name="フローチャート: 判断 167"/>
        <xdr:cNvSpPr/>
      </xdr:nvSpPr>
      <xdr:spPr>
        <a:xfrm>
          <a:off x="412750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9" name="フローチャート: 判断 168"/>
        <xdr:cNvSpPr/>
      </xdr:nvSpPr>
      <xdr:spPr>
        <a:xfrm>
          <a:off x="3384550" y="9554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70" name="フローチャート: 判断 169"/>
        <xdr:cNvSpPr/>
      </xdr:nvSpPr>
      <xdr:spPr>
        <a:xfrm>
          <a:off x="257175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71" name="フローチャート: 判断 170"/>
        <xdr:cNvSpPr/>
      </xdr:nvSpPr>
      <xdr:spPr>
        <a:xfrm>
          <a:off x="1778000" y="9583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77" name="楕円 176"/>
        <xdr:cNvSpPr/>
      </xdr:nvSpPr>
      <xdr:spPr>
        <a:xfrm>
          <a:off x="4127500" y="95357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97172</xdr:rowOff>
    </xdr:from>
    <xdr:ext cx="405111" cy="259045"/>
    <xdr:sp macro="" textlink="">
      <xdr:nvSpPr>
        <xdr:cNvPr id="178" name="【橋りょう・トンネル】&#10;有形固定資産減価償却率該当値テキスト"/>
        <xdr:cNvSpPr txBox="1"/>
      </xdr:nvSpPr>
      <xdr:spPr>
        <a:xfrm>
          <a:off x="4216400"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149225</xdr:rowOff>
    </xdr:from>
    <xdr:to>
      <xdr:col>20</xdr:col>
      <xdr:colOff>38100</xdr:colOff>
      <xdr:row>58</xdr:row>
      <xdr:rowOff>79375</xdr:rowOff>
    </xdr:to>
    <xdr:sp macro="" textlink="">
      <xdr:nvSpPr>
        <xdr:cNvPr id="179" name="楕円 178"/>
        <xdr:cNvSpPr/>
      </xdr:nvSpPr>
      <xdr:spPr>
        <a:xfrm>
          <a:off x="3384550" y="95662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169545</xdr:rowOff>
    </xdr:from>
    <xdr:to>
      <xdr:col>24</xdr:col>
      <xdr:colOff>63500</xdr:colOff>
      <xdr:row>58</xdr:row>
      <xdr:rowOff>28575</xdr:rowOff>
    </xdr:to>
    <xdr:cxnSp macro="">
      <xdr:nvCxnSpPr>
        <xdr:cNvPr id="180" name="直線コネクタ 179"/>
        <xdr:cNvCxnSpPr/>
      </xdr:nvCxnSpPr>
      <xdr:spPr>
        <a:xfrm flipV="1">
          <a:off x="3429000" y="9580245"/>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170180</xdr:rowOff>
    </xdr:from>
    <xdr:to>
      <xdr:col>15</xdr:col>
      <xdr:colOff>101600</xdr:colOff>
      <xdr:row>58</xdr:row>
      <xdr:rowOff>100330</xdr:rowOff>
    </xdr:to>
    <xdr:sp macro="" textlink="">
      <xdr:nvSpPr>
        <xdr:cNvPr id="181" name="楕円 180"/>
        <xdr:cNvSpPr/>
      </xdr:nvSpPr>
      <xdr:spPr>
        <a:xfrm>
          <a:off x="257175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28575</xdr:rowOff>
    </xdr:from>
    <xdr:to>
      <xdr:col>19</xdr:col>
      <xdr:colOff>177800</xdr:colOff>
      <xdr:row>58</xdr:row>
      <xdr:rowOff>49530</xdr:rowOff>
    </xdr:to>
    <xdr:cxnSp macro="">
      <xdr:nvCxnSpPr>
        <xdr:cNvPr id="182" name="直線コネクタ 181"/>
        <xdr:cNvCxnSpPr/>
      </xdr:nvCxnSpPr>
      <xdr:spPr>
        <a:xfrm flipV="1">
          <a:off x="2622550" y="9610725"/>
          <a:ext cx="8064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23495</xdr:rowOff>
    </xdr:from>
    <xdr:to>
      <xdr:col>10</xdr:col>
      <xdr:colOff>165100</xdr:colOff>
      <xdr:row>58</xdr:row>
      <xdr:rowOff>125095</xdr:rowOff>
    </xdr:to>
    <xdr:sp macro="" textlink="">
      <xdr:nvSpPr>
        <xdr:cNvPr id="183" name="楕円 182"/>
        <xdr:cNvSpPr/>
      </xdr:nvSpPr>
      <xdr:spPr>
        <a:xfrm>
          <a:off x="17780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49530</xdr:rowOff>
    </xdr:from>
    <xdr:to>
      <xdr:col>15</xdr:col>
      <xdr:colOff>50800</xdr:colOff>
      <xdr:row>58</xdr:row>
      <xdr:rowOff>74295</xdr:rowOff>
    </xdr:to>
    <xdr:cxnSp macro="">
      <xdr:nvCxnSpPr>
        <xdr:cNvPr id="184" name="直線コネクタ 183"/>
        <xdr:cNvCxnSpPr/>
      </xdr:nvCxnSpPr>
      <xdr:spPr>
        <a:xfrm flipV="1">
          <a:off x="1828800" y="9631680"/>
          <a:ext cx="7937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84472</xdr:rowOff>
    </xdr:from>
    <xdr:ext cx="405111" cy="259045"/>
    <xdr:sp macro="" textlink="">
      <xdr:nvSpPr>
        <xdr:cNvPr id="185" name="n_1aveValue【橋りょう・トンネル】&#10;有形固定資産減価償却率"/>
        <xdr:cNvSpPr txBox="1"/>
      </xdr:nvSpPr>
      <xdr:spPr>
        <a:xfrm>
          <a:off x="3239144"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114952</xdr:rowOff>
    </xdr:from>
    <xdr:ext cx="405111" cy="259045"/>
    <xdr:sp macro="" textlink="">
      <xdr:nvSpPr>
        <xdr:cNvPr id="186" name="n_2aveValue【橋りょう・トンネル】&#10;有形固定資産減価償却率"/>
        <xdr:cNvSpPr txBox="1"/>
      </xdr:nvSpPr>
      <xdr:spPr>
        <a:xfrm>
          <a:off x="2439044"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87" name="n_3aveValue【橋りょう・トンネル】&#10;有形固定資産減価償却率"/>
        <xdr:cNvSpPr txBox="1"/>
      </xdr:nvSpPr>
      <xdr:spPr>
        <a:xfrm>
          <a:off x="1645294"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70502</xdr:rowOff>
    </xdr:from>
    <xdr:ext cx="405111" cy="259045"/>
    <xdr:sp macro="" textlink="">
      <xdr:nvSpPr>
        <xdr:cNvPr id="188" name="n_1mainValue【橋りょう・トンネル】&#10;有形固定資産減価償却率"/>
        <xdr:cNvSpPr txBox="1"/>
      </xdr:nvSpPr>
      <xdr:spPr>
        <a:xfrm>
          <a:off x="3239144" y="9652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91457</xdr:rowOff>
    </xdr:from>
    <xdr:ext cx="405111" cy="259045"/>
    <xdr:sp macro="" textlink="">
      <xdr:nvSpPr>
        <xdr:cNvPr id="189" name="n_2mainValue【橋りょう・トンネル】&#10;有形固定資産減価償却率"/>
        <xdr:cNvSpPr txBox="1"/>
      </xdr:nvSpPr>
      <xdr:spPr>
        <a:xfrm>
          <a:off x="2439044" y="967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116222</xdr:rowOff>
    </xdr:from>
    <xdr:ext cx="405111" cy="259045"/>
    <xdr:sp macro="" textlink="">
      <xdr:nvSpPr>
        <xdr:cNvPr id="190" name="n_3mainValue【橋りょう・トンネル】&#10;有形固定資産減価償却率"/>
        <xdr:cNvSpPr txBox="1"/>
      </xdr:nvSpPr>
      <xdr:spPr>
        <a:xfrm>
          <a:off x="1645294" y="969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6" name="テキスト ボックス 205"/>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8" name="テキスト ボックス 207"/>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0" name="テキスト ボックス 209"/>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214" name="直線コネクタ 213"/>
        <xdr:cNvCxnSpPr/>
      </xdr:nvCxnSpPr>
      <xdr:spPr>
        <a:xfrm flipV="1">
          <a:off x="9429115" y="9367519"/>
          <a:ext cx="0" cy="123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215" name="【橋りょう・トンネル】&#10;一人当たり有形固定資産（償却資産）額最小値テキスト"/>
        <xdr:cNvSpPr txBox="1"/>
      </xdr:nvSpPr>
      <xdr:spPr>
        <a:xfrm>
          <a:off x="9467850" y="106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216" name="直線コネクタ 215"/>
        <xdr:cNvCxnSpPr/>
      </xdr:nvCxnSpPr>
      <xdr:spPr>
        <a:xfrm>
          <a:off x="9359900" y="1060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17" name="【橋りょう・トンネル】&#10;一人当たり有形固定資産（償却資産）額最大値テキスト"/>
        <xdr:cNvSpPr txBox="1"/>
      </xdr:nvSpPr>
      <xdr:spPr>
        <a:xfrm>
          <a:off x="9467850" y="914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18" name="直線コネクタ 217"/>
        <xdr:cNvCxnSpPr/>
      </xdr:nvCxnSpPr>
      <xdr:spPr>
        <a:xfrm>
          <a:off x="9359900" y="9367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62345</xdr:rowOff>
    </xdr:from>
    <xdr:ext cx="599010" cy="259045"/>
    <xdr:sp macro="" textlink="">
      <xdr:nvSpPr>
        <xdr:cNvPr id="219" name="【橋りょう・トンネル】&#10;一人当たり有形固定資産（償却資産）額平均値テキスト"/>
        <xdr:cNvSpPr txBox="1"/>
      </xdr:nvSpPr>
      <xdr:spPr>
        <a:xfrm>
          <a:off x="9467850" y="1013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20" name="フローチャート: 判断 219"/>
        <xdr:cNvSpPr/>
      </xdr:nvSpPr>
      <xdr:spPr>
        <a:xfrm>
          <a:off x="9398000" y="10161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21" name="フローチャート: 判断 220"/>
        <xdr:cNvSpPr/>
      </xdr:nvSpPr>
      <xdr:spPr>
        <a:xfrm>
          <a:off x="8636000" y="10152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22" name="フローチャート: 判断 221"/>
        <xdr:cNvSpPr/>
      </xdr:nvSpPr>
      <xdr:spPr>
        <a:xfrm>
          <a:off x="7842250" y="1014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23" name="フローチャート: 判断 222"/>
        <xdr:cNvSpPr/>
      </xdr:nvSpPr>
      <xdr:spPr>
        <a:xfrm>
          <a:off x="7029450" y="10156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60174</xdr:rowOff>
    </xdr:from>
    <xdr:to>
      <xdr:col>55</xdr:col>
      <xdr:colOff>50800</xdr:colOff>
      <xdr:row>60</xdr:row>
      <xdr:rowOff>161774</xdr:rowOff>
    </xdr:to>
    <xdr:sp macro="" textlink="">
      <xdr:nvSpPr>
        <xdr:cNvPr id="229" name="楕円 228"/>
        <xdr:cNvSpPr/>
      </xdr:nvSpPr>
      <xdr:spPr>
        <a:xfrm>
          <a:off x="9398000" y="99725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83051</xdr:rowOff>
    </xdr:from>
    <xdr:ext cx="599010" cy="259045"/>
    <xdr:sp macro="" textlink="">
      <xdr:nvSpPr>
        <xdr:cNvPr id="230" name="【橋りょう・トンネル】&#10;一人当たり有形固定資産（償却資産）額該当値テキスト"/>
        <xdr:cNvSpPr txBox="1"/>
      </xdr:nvSpPr>
      <xdr:spPr>
        <a:xfrm>
          <a:off x="9467850" y="983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64388</xdr:rowOff>
    </xdr:from>
    <xdr:to>
      <xdr:col>50</xdr:col>
      <xdr:colOff>165100</xdr:colOff>
      <xdr:row>60</xdr:row>
      <xdr:rowOff>165988</xdr:rowOff>
    </xdr:to>
    <xdr:sp macro="" textlink="">
      <xdr:nvSpPr>
        <xdr:cNvPr id="231" name="楕円 230"/>
        <xdr:cNvSpPr/>
      </xdr:nvSpPr>
      <xdr:spPr>
        <a:xfrm>
          <a:off x="8636000" y="99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110974</xdr:rowOff>
    </xdr:from>
    <xdr:to>
      <xdr:col>55</xdr:col>
      <xdr:colOff>0</xdr:colOff>
      <xdr:row>60</xdr:row>
      <xdr:rowOff>115188</xdr:rowOff>
    </xdr:to>
    <xdr:cxnSp macro="">
      <xdr:nvCxnSpPr>
        <xdr:cNvPr id="232" name="直線コネクタ 231"/>
        <xdr:cNvCxnSpPr/>
      </xdr:nvCxnSpPr>
      <xdr:spPr>
        <a:xfrm flipV="1">
          <a:off x="8686800" y="10023324"/>
          <a:ext cx="74295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73490</xdr:rowOff>
    </xdr:from>
    <xdr:to>
      <xdr:col>46</xdr:col>
      <xdr:colOff>38100</xdr:colOff>
      <xdr:row>61</xdr:row>
      <xdr:rowOff>3640</xdr:rowOff>
    </xdr:to>
    <xdr:sp macro="" textlink="">
      <xdr:nvSpPr>
        <xdr:cNvPr id="233" name="楕円 232"/>
        <xdr:cNvSpPr/>
      </xdr:nvSpPr>
      <xdr:spPr>
        <a:xfrm>
          <a:off x="7842250" y="9985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115188</xdr:rowOff>
    </xdr:from>
    <xdr:to>
      <xdr:col>50</xdr:col>
      <xdr:colOff>114300</xdr:colOff>
      <xdr:row>60</xdr:row>
      <xdr:rowOff>124290</xdr:rowOff>
    </xdr:to>
    <xdr:cxnSp macro="">
      <xdr:nvCxnSpPr>
        <xdr:cNvPr id="234" name="直線コネクタ 233"/>
        <xdr:cNvCxnSpPr/>
      </xdr:nvCxnSpPr>
      <xdr:spPr>
        <a:xfrm flipV="1">
          <a:off x="7886700" y="10027538"/>
          <a:ext cx="800100" cy="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80371</xdr:rowOff>
    </xdr:from>
    <xdr:to>
      <xdr:col>41</xdr:col>
      <xdr:colOff>101600</xdr:colOff>
      <xdr:row>61</xdr:row>
      <xdr:rowOff>10521</xdr:rowOff>
    </xdr:to>
    <xdr:sp macro="" textlink="">
      <xdr:nvSpPr>
        <xdr:cNvPr id="235" name="楕円 234"/>
        <xdr:cNvSpPr/>
      </xdr:nvSpPr>
      <xdr:spPr>
        <a:xfrm>
          <a:off x="7029450" y="99927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124290</xdr:rowOff>
    </xdr:from>
    <xdr:to>
      <xdr:col>45</xdr:col>
      <xdr:colOff>177800</xdr:colOff>
      <xdr:row>60</xdr:row>
      <xdr:rowOff>131171</xdr:rowOff>
    </xdr:to>
    <xdr:cxnSp macro="">
      <xdr:nvCxnSpPr>
        <xdr:cNvPr id="236" name="直線コネクタ 235"/>
        <xdr:cNvCxnSpPr/>
      </xdr:nvCxnSpPr>
      <xdr:spPr>
        <a:xfrm flipV="1">
          <a:off x="7080250" y="10036640"/>
          <a:ext cx="80645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168179</xdr:rowOff>
    </xdr:from>
    <xdr:ext cx="599010" cy="259045"/>
    <xdr:sp macro="" textlink="">
      <xdr:nvSpPr>
        <xdr:cNvPr id="237" name="n_1aveValue【橋りょう・トンネル】&#10;一人当たり有形固定資産（償却資産）額"/>
        <xdr:cNvSpPr txBox="1"/>
      </xdr:nvSpPr>
      <xdr:spPr>
        <a:xfrm>
          <a:off x="8399995" y="1024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158947</xdr:rowOff>
    </xdr:from>
    <xdr:ext cx="599010" cy="259045"/>
    <xdr:sp macro="" textlink="">
      <xdr:nvSpPr>
        <xdr:cNvPr id="238" name="n_2aveValue【橋りょう・トンネル】&#10;一人当たり有形固定資産（償却資産）額"/>
        <xdr:cNvSpPr txBox="1"/>
      </xdr:nvSpPr>
      <xdr:spPr>
        <a:xfrm>
          <a:off x="7612595" y="1023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123</xdr:rowOff>
    </xdr:from>
    <xdr:ext cx="599010" cy="259045"/>
    <xdr:sp macro="" textlink="">
      <xdr:nvSpPr>
        <xdr:cNvPr id="239" name="n_3aveValue【橋りょう・トンネル】&#10;一人当たり有形固定資産（償却資産）額"/>
        <xdr:cNvSpPr txBox="1"/>
      </xdr:nvSpPr>
      <xdr:spPr>
        <a:xfrm>
          <a:off x="6818845" y="1024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11065</xdr:rowOff>
    </xdr:from>
    <xdr:ext cx="599010" cy="259045"/>
    <xdr:sp macro="" textlink="">
      <xdr:nvSpPr>
        <xdr:cNvPr id="240" name="n_1mainValue【橋りょう・トンネル】&#10;一人当たり有形固定資産（償却資産）額"/>
        <xdr:cNvSpPr txBox="1"/>
      </xdr:nvSpPr>
      <xdr:spPr>
        <a:xfrm>
          <a:off x="8399995" y="975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20167</xdr:rowOff>
    </xdr:from>
    <xdr:ext cx="599010" cy="259045"/>
    <xdr:sp macro="" textlink="">
      <xdr:nvSpPr>
        <xdr:cNvPr id="241" name="n_2mainValue【橋りょう・トンネル】&#10;一人当たり有形固定資産（償却資産）額"/>
        <xdr:cNvSpPr txBox="1"/>
      </xdr:nvSpPr>
      <xdr:spPr>
        <a:xfrm>
          <a:off x="7612595" y="976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27048</xdr:rowOff>
    </xdr:from>
    <xdr:ext cx="599010" cy="259045"/>
    <xdr:sp macro="" textlink="">
      <xdr:nvSpPr>
        <xdr:cNvPr id="242" name="n_3mainValue【橋りょう・トンネル】&#10;一人当たり有形固定資産（償却資産）額"/>
        <xdr:cNvSpPr txBox="1"/>
      </xdr:nvSpPr>
      <xdr:spPr>
        <a:xfrm>
          <a:off x="6818845" y="977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3" name="テキスト ボックス 262"/>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99061</xdr:rowOff>
    </xdr:to>
    <xdr:cxnSp macro="">
      <xdr:nvCxnSpPr>
        <xdr:cNvPr id="267" name="直線コネクタ 266"/>
        <xdr:cNvCxnSpPr/>
      </xdr:nvCxnSpPr>
      <xdr:spPr>
        <a:xfrm flipV="1">
          <a:off x="4177665" y="12945111"/>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68" name="【公営住宅】&#10;有形固定資産減価償却率最小値テキスト"/>
        <xdr:cNvSpPr txBox="1"/>
      </xdr:nvSpPr>
      <xdr:spPr>
        <a:xfrm>
          <a:off x="4216400"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69" name="直線コネクタ 268"/>
        <xdr:cNvCxnSpPr/>
      </xdr:nvCxnSpPr>
      <xdr:spPr>
        <a:xfrm>
          <a:off x="410845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70" name="【公営住宅】&#10;有形固定資産減価償却率最大値テキスト"/>
        <xdr:cNvSpPr txBox="1"/>
      </xdr:nvSpPr>
      <xdr:spPr>
        <a:xfrm>
          <a:off x="421640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71" name="直線コネクタ 270"/>
        <xdr:cNvCxnSpPr/>
      </xdr:nvCxnSpPr>
      <xdr:spPr>
        <a:xfrm>
          <a:off x="41084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xdr:rowOff>
    </xdr:from>
    <xdr:ext cx="405111" cy="259045"/>
    <xdr:sp macro="" textlink="">
      <xdr:nvSpPr>
        <xdr:cNvPr id="272" name="【公営住宅】&#10;有形固定資産減価償却率平均値テキスト"/>
        <xdr:cNvSpPr txBox="1"/>
      </xdr:nvSpPr>
      <xdr:spPr>
        <a:xfrm>
          <a:off x="4216400" y="13379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73" name="フローチャート: 判断 272"/>
        <xdr:cNvSpPr/>
      </xdr:nvSpPr>
      <xdr:spPr>
        <a:xfrm>
          <a:off x="4127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4" name="フローチャート: 判断 273"/>
        <xdr:cNvSpPr/>
      </xdr:nvSpPr>
      <xdr:spPr>
        <a:xfrm>
          <a:off x="3384550" y="1344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75" name="フローチャート: 判断 274"/>
        <xdr:cNvSpPr/>
      </xdr:nvSpPr>
      <xdr:spPr>
        <a:xfrm>
          <a:off x="25717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76" name="フローチャート: 判断 275"/>
        <xdr:cNvSpPr/>
      </xdr:nvSpPr>
      <xdr:spPr>
        <a:xfrm>
          <a:off x="17780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10161</xdr:rowOff>
    </xdr:from>
    <xdr:to>
      <xdr:col>24</xdr:col>
      <xdr:colOff>114300</xdr:colOff>
      <xdr:row>80</xdr:row>
      <xdr:rowOff>111761</xdr:rowOff>
    </xdr:to>
    <xdr:sp macro="" textlink="">
      <xdr:nvSpPr>
        <xdr:cNvPr id="282" name="楕円 281"/>
        <xdr:cNvSpPr/>
      </xdr:nvSpPr>
      <xdr:spPr>
        <a:xfrm>
          <a:off x="41275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33038</xdr:rowOff>
    </xdr:from>
    <xdr:ext cx="405111" cy="259045"/>
    <xdr:sp macro="" textlink="">
      <xdr:nvSpPr>
        <xdr:cNvPr id="283" name="【公営住宅】&#10;有形固定資産減価償却率該当値テキスト"/>
        <xdr:cNvSpPr txBox="1"/>
      </xdr:nvSpPr>
      <xdr:spPr>
        <a:xfrm>
          <a:off x="4216400"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162561</xdr:rowOff>
    </xdr:from>
    <xdr:to>
      <xdr:col>20</xdr:col>
      <xdr:colOff>38100</xdr:colOff>
      <xdr:row>81</xdr:row>
      <xdr:rowOff>92711</xdr:rowOff>
    </xdr:to>
    <xdr:sp macro="" textlink="">
      <xdr:nvSpPr>
        <xdr:cNvPr id="284" name="楕円 283"/>
        <xdr:cNvSpPr/>
      </xdr:nvSpPr>
      <xdr:spPr>
        <a:xfrm>
          <a:off x="3384550" y="133769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60961</xdr:rowOff>
    </xdr:from>
    <xdr:to>
      <xdr:col>24</xdr:col>
      <xdr:colOff>63500</xdr:colOff>
      <xdr:row>81</xdr:row>
      <xdr:rowOff>41911</xdr:rowOff>
    </xdr:to>
    <xdr:cxnSp macro="">
      <xdr:nvCxnSpPr>
        <xdr:cNvPr id="285" name="直線コネクタ 284"/>
        <xdr:cNvCxnSpPr/>
      </xdr:nvCxnSpPr>
      <xdr:spPr>
        <a:xfrm flipV="1">
          <a:off x="3429000" y="13275311"/>
          <a:ext cx="7493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154939</xdr:rowOff>
    </xdr:from>
    <xdr:to>
      <xdr:col>15</xdr:col>
      <xdr:colOff>101600</xdr:colOff>
      <xdr:row>81</xdr:row>
      <xdr:rowOff>85089</xdr:rowOff>
    </xdr:to>
    <xdr:sp macro="" textlink="">
      <xdr:nvSpPr>
        <xdr:cNvPr id="286" name="楕円 285"/>
        <xdr:cNvSpPr/>
      </xdr:nvSpPr>
      <xdr:spPr>
        <a:xfrm>
          <a:off x="2571750" y="13369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34289</xdr:rowOff>
    </xdr:from>
    <xdr:to>
      <xdr:col>19</xdr:col>
      <xdr:colOff>177800</xdr:colOff>
      <xdr:row>81</xdr:row>
      <xdr:rowOff>41911</xdr:rowOff>
    </xdr:to>
    <xdr:cxnSp macro="">
      <xdr:nvCxnSpPr>
        <xdr:cNvPr id="287" name="直線コネクタ 286"/>
        <xdr:cNvCxnSpPr/>
      </xdr:nvCxnSpPr>
      <xdr:spPr>
        <a:xfrm>
          <a:off x="2622550" y="13413739"/>
          <a:ext cx="80645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90170</xdr:rowOff>
    </xdr:from>
    <xdr:to>
      <xdr:col>10</xdr:col>
      <xdr:colOff>165100</xdr:colOff>
      <xdr:row>82</xdr:row>
      <xdr:rowOff>20320</xdr:rowOff>
    </xdr:to>
    <xdr:sp macro="" textlink="">
      <xdr:nvSpPr>
        <xdr:cNvPr id="288" name="楕円 287"/>
        <xdr:cNvSpPr/>
      </xdr:nvSpPr>
      <xdr:spPr>
        <a:xfrm>
          <a:off x="1778000" y="13469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34289</xdr:rowOff>
    </xdr:from>
    <xdr:to>
      <xdr:col>15</xdr:col>
      <xdr:colOff>50800</xdr:colOff>
      <xdr:row>81</xdr:row>
      <xdr:rowOff>140970</xdr:rowOff>
    </xdr:to>
    <xdr:cxnSp macro="">
      <xdr:nvCxnSpPr>
        <xdr:cNvPr id="289" name="直線コネクタ 288"/>
        <xdr:cNvCxnSpPr/>
      </xdr:nvCxnSpPr>
      <xdr:spPr>
        <a:xfrm flipV="1">
          <a:off x="1828800" y="13413739"/>
          <a:ext cx="79375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90" name="n_1aveValue【公営住宅】&#10;有形固定資産減価償却率"/>
        <xdr:cNvSpPr txBox="1"/>
      </xdr:nvSpPr>
      <xdr:spPr>
        <a:xfrm>
          <a:off x="32391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91" name="n_2aveValue【公営住宅】&#10;有形固定資産減価償却率"/>
        <xdr:cNvSpPr txBox="1"/>
      </xdr:nvSpPr>
      <xdr:spPr>
        <a:xfrm>
          <a:off x="243904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2" name="n_3aveValue【公営住宅】&#10;有形固定資産減価償却率"/>
        <xdr:cNvSpPr txBox="1"/>
      </xdr:nvSpPr>
      <xdr:spPr>
        <a:xfrm>
          <a:off x="164529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109238</xdr:rowOff>
    </xdr:from>
    <xdr:ext cx="405111" cy="259045"/>
    <xdr:sp macro="" textlink="">
      <xdr:nvSpPr>
        <xdr:cNvPr id="293" name="n_1mainValue【公営住宅】&#10;有形固定資産減価償却率"/>
        <xdr:cNvSpPr txBox="1"/>
      </xdr:nvSpPr>
      <xdr:spPr>
        <a:xfrm>
          <a:off x="32391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101616</xdr:rowOff>
    </xdr:from>
    <xdr:ext cx="405111" cy="259045"/>
    <xdr:sp macro="" textlink="">
      <xdr:nvSpPr>
        <xdr:cNvPr id="294" name="n_2mainValue【公営住宅】&#10;有形固定資産減価償却率"/>
        <xdr:cNvSpPr txBox="1"/>
      </xdr:nvSpPr>
      <xdr:spPr>
        <a:xfrm>
          <a:off x="2439044"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295" name="n_3mainValue【公営住宅】&#10;有形固定資産減価償却率"/>
        <xdr:cNvSpPr txBox="1"/>
      </xdr:nvSpPr>
      <xdr:spPr>
        <a:xfrm>
          <a:off x="1645294"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9" name="テキスト ボックス 308"/>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1" name="テキスト ボックス 310"/>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3" name="テキスト ボックス 312"/>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317" name="直線コネクタ 316"/>
        <xdr:cNvCxnSpPr/>
      </xdr:nvCxnSpPr>
      <xdr:spPr>
        <a:xfrm flipV="1">
          <a:off x="9429115" y="13069976"/>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318" name="【公営住宅】&#10;一人当たり面積最小値テキスト"/>
        <xdr:cNvSpPr txBox="1"/>
      </xdr:nvSpPr>
      <xdr:spPr>
        <a:xfrm>
          <a:off x="9467850" y="142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319" name="直線コネクタ 318"/>
        <xdr:cNvCxnSpPr/>
      </xdr:nvCxnSpPr>
      <xdr:spPr>
        <a:xfrm>
          <a:off x="9359900" y="1419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320" name="【公営住宅】&#10;一人当たり面積最大値テキスト"/>
        <xdr:cNvSpPr txBox="1"/>
      </xdr:nvSpPr>
      <xdr:spPr>
        <a:xfrm>
          <a:off x="9467850" y="128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321" name="直線コネクタ 320"/>
        <xdr:cNvCxnSpPr/>
      </xdr:nvCxnSpPr>
      <xdr:spPr>
        <a:xfrm>
          <a:off x="9359900" y="13069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161053</xdr:rowOff>
    </xdr:from>
    <xdr:ext cx="469744" cy="259045"/>
    <xdr:sp macro="" textlink="">
      <xdr:nvSpPr>
        <xdr:cNvPr id="322" name="【公営住宅】&#10;一人当たり面積平均値テキスト"/>
        <xdr:cNvSpPr txBox="1"/>
      </xdr:nvSpPr>
      <xdr:spPr>
        <a:xfrm>
          <a:off x="9467850" y="13540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23" name="フローチャート: 判断 322"/>
        <xdr:cNvSpPr/>
      </xdr:nvSpPr>
      <xdr:spPr>
        <a:xfrm>
          <a:off x="9398000" y="136827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24" name="フローチャート: 判断 323"/>
        <xdr:cNvSpPr/>
      </xdr:nvSpPr>
      <xdr:spPr>
        <a:xfrm>
          <a:off x="86360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25" name="フローチャート: 判断 324"/>
        <xdr:cNvSpPr/>
      </xdr:nvSpPr>
      <xdr:spPr>
        <a:xfrm>
          <a:off x="784225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326" name="フローチャート: 判断 325"/>
        <xdr:cNvSpPr/>
      </xdr:nvSpPr>
      <xdr:spPr>
        <a:xfrm>
          <a:off x="7029450" y="1361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32" name="楕円 331"/>
        <xdr:cNvSpPr/>
      </xdr:nvSpPr>
      <xdr:spPr>
        <a:xfrm>
          <a:off x="9398000" y="1397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33" name="【公営住宅】&#10;一人当たり面積該当値テキスト"/>
        <xdr:cNvSpPr txBox="1"/>
      </xdr:nvSpPr>
      <xdr:spPr>
        <a:xfrm>
          <a:off x="946785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102972</xdr:rowOff>
    </xdr:from>
    <xdr:to>
      <xdr:col>50</xdr:col>
      <xdr:colOff>165100</xdr:colOff>
      <xdr:row>85</xdr:row>
      <xdr:rowOff>33122</xdr:rowOff>
    </xdr:to>
    <xdr:sp macro="" textlink="">
      <xdr:nvSpPr>
        <xdr:cNvPr id="334" name="楕円 333"/>
        <xdr:cNvSpPr/>
      </xdr:nvSpPr>
      <xdr:spPr>
        <a:xfrm>
          <a:off x="8636000" y="139777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153772</xdr:rowOff>
    </xdr:to>
    <xdr:cxnSp macro="">
      <xdr:nvCxnSpPr>
        <xdr:cNvPr id="335" name="直線コネクタ 334"/>
        <xdr:cNvCxnSpPr/>
      </xdr:nvCxnSpPr>
      <xdr:spPr>
        <a:xfrm flipV="1">
          <a:off x="8686800" y="14027150"/>
          <a:ext cx="74295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102515</xdr:rowOff>
    </xdr:from>
    <xdr:to>
      <xdr:col>46</xdr:col>
      <xdr:colOff>38100</xdr:colOff>
      <xdr:row>85</xdr:row>
      <xdr:rowOff>32665</xdr:rowOff>
    </xdr:to>
    <xdr:sp macro="" textlink="">
      <xdr:nvSpPr>
        <xdr:cNvPr id="336" name="楕円 335"/>
        <xdr:cNvSpPr/>
      </xdr:nvSpPr>
      <xdr:spPr>
        <a:xfrm>
          <a:off x="7842250" y="139772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153315</xdr:rowOff>
    </xdr:from>
    <xdr:to>
      <xdr:col>50</xdr:col>
      <xdr:colOff>114300</xdr:colOff>
      <xdr:row>84</xdr:row>
      <xdr:rowOff>153772</xdr:rowOff>
    </xdr:to>
    <xdr:cxnSp macro="">
      <xdr:nvCxnSpPr>
        <xdr:cNvPr id="337" name="直線コネクタ 336"/>
        <xdr:cNvCxnSpPr/>
      </xdr:nvCxnSpPr>
      <xdr:spPr>
        <a:xfrm>
          <a:off x="7886700" y="14028065"/>
          <a:ext cx="8001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129032</xdr:rowOff>
    </xdr:from>
    <xdr:to>
      <xdr:col>41</xdr:col>
      <xdr:colOff>101600</xdr:colOff>
      <xdr:row>85</xdr:row>
      <xdr:rowOff>59182</xdr:rowOff>
    </xdr:to>
    <xdr:sp macro="" textlink="">
      <xdr:nvSpPr>
        <xdr:cNvPr id="338" name="楕円 337"/>
        <xdr:cNvSpPr/>
      </xdr:nvSpPr>
      <xdr:spPr>
        <a:xfrm>
          <a:off x="7029450" y="140037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153315</xdr:rowOff>
    </xdr:from>
    <xdr:to>
      <xdr:col>45</xdr:col>
      <xdr:colOff>177800</xdr:colOff>
      <xdr:row>85</xdr:row>
      <xdr:rowOff>8382</xdr:rowOff>
    </xdr:to>
    <xdr:cxnSp macro="">
      <xdr:nvCxnSpPr>
        <xdr:cNvPr id="339" name="直線コネクタ 338"/>
        <xdr:cNvCxnSpPr/>
      </xdr:nvCxnSpPr>
      <xdr:spPr>
        <a:xfrm flipV="1">
          <a:off x="7080250" y="14028065"/>
          <a:ext cx="806450" cy="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40" name="n_1aveValue【公営住宅】&#10;一人当たり面積"/>
        <xdr:cNvSpPr txBox="1"/>
      </xdr:nvSpPr>
      <xdr:spPr>
        <a:xfrm>
          <a:off x="845827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41" name="n_2aveValue【公営住宅】&#10;一人当たり面積"/>
        <xdr:cNvSpPr txBox="1"/>
      </xdr:nvSpPr>
      <xdr:spPr>
        <a:xfrm>
          <a:off x="767722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18102</xdr:rowOff>
    </xdr:from>
    <xdr:ext cx="469744" cy="259045"/>
    <xdr:sp macro="" textlink="">
      <xdr:nvSpPr>
        <xdr:cNvPr id="342" name="n_3aveValue【公営住宅】&#10;一人当たり面積"/>
        <xdr:cNvSpPr txBox="1"/>
      </xdr:nvSpPr>
      <xdr:spPr>
        <a:xfrm>
          <a:off x="6864427" y="133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24249</xdr:rowOff>
    </xdr:from>
    <xdr:ext cx="469744" cy="259045"/>
    <xdr:sp macro="" textlink="">
      <xdr:nvSpPr>
        <xdr:cNvPr id="343" name="n_1mainValue【公営住宅】&#10;一人当たり面積"/>
        <xdr:cNvSpPr txBox="1"/>
      </xdr:nvSpPr>
      <xdr:spPr>
        <a:xfrm>
          <a:off x="8458277" y="1406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23792</xdr:rowOff>
    </xdr:from>
    <xdr:ext cx="469744" cy="259045"/>
    <xdr:sp macro="" textlink="">
      <xdr:nvSpPr>
        <xdr:cNvPr id="344" name="n_2mainValue【公営住宅】&#10;一人当たり面積"/>
        <xdr:cNvSpPr txBox="1"/>
      </xdr:nvSpPr>
      <xdr:spPr>
        <a:xfrm>
          <a:off x="7677227" y="1406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50309</xdr:rowOff>
    </xdr:from>
    <xdr:ext cx="469744" cy="259045"/>
    <xdr:sp macro="" textlink="">
      <xdr:nvSpPr>
        <xdr:cNvPr id="345" name="n_3mainValue【公営住宅】&#10;一人当たり面積"/>
        <xdr:cNvSpPr txBox="1"/>
      </xdr:nvSpPr>
      <xdr:spPr>
        <a:xfrm>
          <a:off x="6864427" y="1409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7" name="テキスト ボックス 356"/>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5" name="テキスト ボックス 364"/>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20955</xdr:rowOff>
    </xdr:from>
    <xdr:to>
      <xdr:col>24</xdr:col>
      <xdr:colOff>62865</xdr:colOff>
      <xdr:row>108</xdr:row>
      <xdr:rowOff>83820</xdr:rowOff>
    </xdr:to>
    <xdr:cxnSp macro="">
      <xdr:nvCxnSpPr>
        <xdr:cNvPr id="369" name="直線コネクタ 368"/>
        <xdr:cNvCxnSpPr/>
      </xdr:nvCxnSpPr>
      <xdr:spPr>
        <a:xfrm flipV="1">
          <a:off x="4177665" y="1659445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87647</xdr:rowOff>
    </xdr:from>
    <xdr:ext cx="340478" cy="259045"/>
    <xdr:sp macro="" textlink="">
      <xdr:nvSpPr>
        <xdr:cNvPr id="370" name="【港湾・漁港】&#10;有形固定資産減価償却率最小値テキスト"/>
        <xdr:cNvSpPr txBox="1"/>
      </xdr:nvSpPr>
      <xdr:spPr>
        <a:xfrm>
          <a:off x="4216400" y="18032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71" name="直線コネクタ 370"/>
        <xdr:cNvCxnSpPr/>
      </xdr:nvCxnSpPr>
      <xdr:spPr>
        <a:xfrm>
          <a:off x="4108450" y="18028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139082</xdr:rowOff>
    </xdr:from>
    <xdr:ext cx="405111" cy="259045"/>
    <xdr:sp macro="" textlink="">
      <xdr:nvSpPr>
        <xdr:cNvPr id="372" name="【港湾・漁港】&#10;有形固定資産減価償却率最大値テキスト"/>
        <xdr:cNvSpPr txBox="1"/>
      </xdr:nvSpPr>
      <xdr:spPr>
        <a:xfrm>
          <a:off x="42164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20955</xdr:rowOff>
    </xdr:from>
    <xdr:to>
      <xdr:col>24</xdr:col>
      <xdr:colOff>152400</xdr:colOff>
      <xdr:row>100</xdr:row>
      <xdr:rowOff>20955</xdr:rowOff>
    </xdr:to>
    <xdr:cxnSp macro="">
      <xdr:nvCxnSpPr>
        <xdr:cNvPr id="373" name="直線コネクタ 372"/>
        <xdr:cNvCxnSpPr/>
      </xdr:nvCxnSpPr>
      <xdr:spPr>
        <a:xfrm>
          <a:off x="41084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120666</xdr:rowOff>
    </xdr:from>
    <xdr:ext cx="405111" cy="259045"/>
    <xdr:sp macro="" textlink="">
      <xdr:nvSpPr>
        <xdr:cNvPr id="374" name="【港湾・漁港】&#10;有形固定資産減価償却率平均値テキスト"/>
        <xdr:cNvSpPr txBox="1"/>
      </xdr:nvSpPr>
      <xdr:spPr>
        <a:xfrm>
          <a:off x="4216400" y="1669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97789</xdr:rowOff>
    </xdr:from>
    <xdr:to>
      <xdr:col>24</xdr:col>
      <xdr:colOff>114300</xdr:colOff>
      <xdr:row>102</xdr:row>
      <xdr:rowOff>27939</xdr:rowOff>
    </xdr:to>
    <xdr:sp macro="" textlink="">
      <xdr:nvSpPr>
        <xdr:cNvPr id="375" name="フローチャート: 判断 374"/>
        <xdr:cNvSpPr/>
      </xdr:nvSpPr>
      <xdr:spPr>
        <a:xfrm>
          <a:off x="4127500" y="1684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120650</xdr:rowOff>
    </xdr:from>
    <xdr:to>
      <xdr:col>20</xdr:col>
      <xdr:colOff>38100</xdr:colOff>
      <xdr:row>102</xdr:row>
      <xdr:rowOff>50800</xdr:rowOff>
    </xdr:to>
    <xdr:sp macro="" textlink="">
      <xdr:nvSpPr>
        <xdr:cNvPr id="376" name="フローチャート: 判断 375"/>
        <xdr:cNvSpPr/>
      </xdr:nvSpPr>
      <xdr:spPr>
        <a:xfrm>
          <a:off x="3384550" y="16865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154939</xdr:rowOff>
    </xdr:from>
    <xdr:to>
      <xdr:col>15</xdr:col>
      <xdr:colOff>101600</xdr:colOff>
      <xdr:row>102</xdr:row>
      <xdr:rowOff>85089</xdr:rowOff>
    </xdr:to>
    <xdr:sp macro="" textlink="">
      <xdr:nvSpPr>
        <xdr:cNvPr id="377" name="フローチャート: 判断 376"/>
        <xdr:cNvSpPr/>
      </xdr:nvSpPr>
      <xdr:spPr>
        <a:xfrm>
          <a:off x="2571750" y="168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120650</xdr:rowOff>
    </xdr:from>
    <xdr:to>
      <xdr:col>10</xdr:col>
      <xdr:colOff>165100</xdr:colOff>
      <xdr:row>102</xdr:row>
      <xdr:rowOff>50800</xdr:rowOff>
    </xdr:to>
    <xdr:sp macro="" textlink="">
      <xdr:nvSpPr>
        <xdr:cNvPr id="378" name="フローチャート: 判断 377"/>
        <xdr:cNvSpPr/>
      </xdr:nvSpPr>
      <xdr:spPr>
        <a:xfrm>
          <a:off x="1778000" y="1686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168275</xdr:rowOff>
    </xdr:from>
    <xdr:to>
      <xdr:col>24</xdr:col>
      <xdr:colOff>114300</xdr:colOff>
      <xdr:row>104</xdr:row>
      <xdr:rowOff>98425</xdr:rowOff>
    </xdr:to>
    <xdr:sp macro="" textlink="">
      <xdr:nvSpPr>
        <xdr:cNvPr id="384" name="楕円 383"/>
        <xdr:cNvSpPr/>
      </xdr:nvSpPr>
      <xdr:spPr>
        <a:xfrm>
          <a:off x="4127500" y="172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146702</xdr:rowOff>
    </xdr:from>
    <xdr:ext cx="405111" cy="259045"/>
    <xdr:sp macro="" textlink="">
      <xdr:nvSpPr>
        <xdr:cNvPr id="385" name="【港湾・漁港】&#10;有形固定資産減価償却率該当値テキスト"/>
        <xdr:cNvSpPr txBox="1"/>
      </xdr:nvSpPr>
      <xdr:spPr>
        <a:xfrm>
          <a:off x="4216400" y="1723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33020</xdr:rowOff>
    </xdr:from>
    <xdr:to>
      <xdr:col>20</xdr:col>
      <xdr:colOff>38100</xdr:colOff>
      <xdr:row>104</xdr:row>
      <xdr:rowOff>134620</xdr:rowOff>
    </xdr:to>
    <xdr:sp macro="" textlink="">
      <xdr:nvSpPr>
        <xdr:cNvPr id="386" name="楕円 385"/>
        <xdr:cNvSpPr/>
      </xdr:nvSpPr>
      <xdr:spPr>
        <a:xfrm>
          <a:off x="3384550" y="17292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47625</xdr:rowOff>
    </xdr:from>
    <xdr:to>
      <xdr:col>24</xdr:col>
      <xdr:colOff>63500</xdr:colOff>
      <xdr:row>104</xdr:row>
      <xdr:rowOff>83820</xdr:rowOff>
    </xdr:to>
    <xdr:cxnSp macro="">
      <xdr:nvCxnSpPr>
        <xdr:cNvPr id="387" name="直線コネクタ 386"/>
        <xdr:cNvCxnSpPr/>
      </xdr:nvCxnSpPr>
      <xdr:spPr>
        <a:xfrm flipV="1">
          <a:off x="3429000" y="17306925"/>
          <a:ext cx="7493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36830</xdr:rowOff>
    </xdr:from>
    <xdr:to>
      <xdr:col>15</xdr:col>
      <xdr:colOff>101600</xdr:colOff>
      <xdr:row>104</xdr:row>
      <xdr:rowOff>138430</xdr:rowOff>
    </xdr:to>
    <xdr:sp macro="" textlink="">
      <xdr:nvSpPr>
        <xdr:cNvPr id="388" name="楕円 387"/>
        <xdr:cNvSpPr/>
      </xdr:nvSpPr>
      <xdr:spPr>
        <a:xfrm>
          <a:off x="257175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83820</xdr:rowOff>
    </xdr:from>
    <xdr:to>
      <xdr:col>19</xdr:col>
      <xdr:colOff>177800</xdr:colOff>
      <xdr:row>104</xdr:row>
      <xdr:rowOff>87630</xdr:rowOff>
    </xdr:to>
    <xdr:cxnSp macro="">
      <xdr:nvCxnSpPr>
        <xdr:cNvPr id="389" name="直線コネクタ 388"/>
        <xdr:cNvCxnSpPr/>
      </xdr:nvCxnSpPr>
      <xdr:spPr>
        <a:xfrm flipV="1">
          <a:off x="2622550" y="1734312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73025</xdr:rowOff>
    </xdr:from>
    <xdr:to>
      <xdr:col>10</xdr:col>
      <xdr:colOff>165100</xdr:colOff>
      <xdr:row>105</xdr:row>
      <xdr:rowOff>3175</xdr:rowOff>
    </xdr:to>
    <xdr:sp macro="" textlink="">
      <xdr:nvSpPr>
        <xdr:cNvPr id="390" name="楕円 389"/>
        <xdr:cNvSpPr/>
      </xdr:nvSpPr>
      <xdr:spPr>
        <a:xfrm>
          <a:off x="1778000" y="173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87630</xdr:rowOff>
    </xdr:from>
    <xdr:to>
      <xdr:col>15</xdr:col>
      <xdr:colOff>50800</xdr:colOff>
      <xdr:row>104</xdr:row>
      <xdr:rowOff>123825</xdr:rowOff>
    </xdr:to>
    <xdr:cxnSp macro="">
      <xdr:nvCxnSpPr>
        <xdr:cNvPr id="391" name="直線コネクタ 390"/>
        <xdr:cNvCxnSpPr/>
      </xdr:nvCxnSpPr>
      <xdr:spPr>
        <a:xfrm flipV="1">
          <a:off x="1828800" y="17346930"/>
          <a:ext cx="7937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67327</xdr:rowOff>
    </xdr:from>
    <xdr:ext cx="405111" cy="259045"/>
    <xdr:sp macro="" textlink="">
      <xdr:nvSpPr>
        <xdr:cNvPr id="392" name="n_1aveValue【港湾・漁港】&#10;有形固定資産減価償却率"/>
        <xdr:cNvSpPr txBox="1"/>
      </xdr:nvSpPr>
      <xdr:spPr>
        <a:xfrm>
          <a:off x="323914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101616</xdr:rowOff>
    </xdr:from>
    <xdr:ext cx="405111" cy="259045"/>
    <xdr:sp macro="" textlink="">
      <xdr:nvSpPr>
        <xdr:cNvPr id="393" name="n_2aveValue【港湾・漁港】&#10;有形固定資産減価償却率"/>
        <xdr:cNvSpPr txBox="1"/>
      </xdr:nvSpPr>
      <xdr:spPr>
        <a:xfrm>
          <a:off x="2439044" y="1667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67327</xdr:rowOff>
    </xdr:from>
    <xdr:ext cx="405111" cy="259045"/>
    <xdr:sp macro="" textlink="">
      <xdr:nvSpPr>
        <xdr:cNvPr id="394" name="n_3aveValue【港湾・漁港】&#10;有形固定資産減価償却率"/>
        <xdr:cNvSpPr txBox="1"/>
      </xdr:nvSpPr>
      <xdr:spPr>
        <a:xfrm>
          <a:off x="164529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125747</xdr:rowOff>
    </xdr:from>
    <xdr:ext cx="405111" cy="259045"/>
    <xdr:sp macro="" textlink="">
      <xdr:nvSpPr>
        <xdr:cNvPr id="395" name="n_1mainValue【港湾・漁港】&#10;有形固定資産減価償却率"/>
        <xdr:cNvSpPr txBox="1"/>
      </xdr:nvSpPr>
      <xdr:spPr>
        <a:xfrm>
          <a:off x="3239144"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96" name="n_2mainValue【港湾・漁港】&#10;有形固定資産減価償却率"/>
        <xdr:cNvSpPr txBox="1"/>
      </xdr:nvSpPr>
      <xdr:spPr>
        <a:xfrm>
          <a:off x="2439044" y="1738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165752</xdr:rowOff>
    </xdr:from>
    <xdr:ext cx="405111" cy="259045"/>
    <xdr:sp macro="" textlink="">
      <xdr:nvSpPr>
        <xdr:cNvPr id="397" name="n_3mainValue【港湾・漁港】&#10;有形固定資産減価償却率"/>
        <xdr:cNvSpPr txBox="1"/>
      </xdr:nvSpPr>
      <xdr:spPr>
        <a:xfrm>
          <a:off x="1645294" y="1742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8" name="直線コネクタ 407"/>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9" name="テキスト ボックス 408"/>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0" name="直線コネクタ 409"/>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11" name="テキスト ボックス 410"/>
        <xdr:cNvSpPr txBox="1"/>
      </xdr:nvSpPr>
      <xdr:spPr>
        <a:xfrm>
          <a:off x="5482151" y="1742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2" name="直線コネクタ 411"/>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3" name="テキスト ボックス 412"/>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4" name="直線コネクタ 413"/>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5" name="テキスト ボックス 414"/>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7" name="テキスト ボックス 416"/>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14990</xdr:rowOff>
    </xdr:from>
    <xdr:to>
      <xdr:col>54</xdr:col>
      <xdr:colOff>189865</xdr:colOff>
      <xdr:row>108</xdr:row>
      <xdr:rowOff>74234</xdr:rowOff>
    </xdr:to>
    <xdr:cxnSp macro="">
      <xdr:nvCxnSpPr>
        <xdr:cNvPr id="419" name="直線コネクタ 418"/>
        <xdr:cNvCxnSpPr/>
      </xdr:nvCxnSpPr>
      <xdr:spPr>
        <a:xfrm flipV="1">
          <a:off x="9429115" y="16588490"/>
          <a:ext cx="0" cy="143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78061</xdr:rowOff>
    </xdr:from>
    <xdr:ext cx="378565" cy="259045"/>
    <xdr:sp macro="" textlink="">
      <xdr:nvSpPr>
        <xdr:cNvPr id="420" name="【港湾・漁港】&#10;一人当たり有形固定資産（償却資産）額最小値テキスト"/>
        <xdr:cNvSpPr txBox="1"/>
      </xdr:nvSpPr>
      <xdr:spPr>
        <a:xfrm>
          <a:off x="9467850" y="1802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74234</xdr:rowOff>
    </xdr:from>
    <xdr:to>
      <xdr:col>55</xdr:col>
      <xdr:colOff>88900</xdr:colOff>
      <xdr:row>108</xdr:row>
      <xdr:rowOff>74234</xdr:rowOff>
    </xdr:to>
    <xdr:cxnSp macro="">
      <xdr:nvCxnSpPr>
        <xdr:cNvPr id="421" name="直線コネクタ 420"/>
        <xdr:cNvCxnSpPr/>
      </xdr:nvCxnSpPr>
      <xdr:spPr>
        <a:xfrm>
          <a:off x="9359900" y="18019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133117</xdr:rowOff>
    </xdr:from>
    <xdr:ext cx="599010" cy="259045"/>
    <xdr:sp macro="" textlink="">
      <xdr:nvSpPr>
        <xdr:cNvPr id="422" name="【港湾・漁港】&#10;一人当たり有形固定資産（償却資産）額最大値テキスト"/>
        <xdr:cNvSpPr txBox="1"/>
      </xdr:nvSpPr>
      <xdr:spPr>
        <a:xfrm>
          <a:off x="9467850" y="1636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14990</xdr:rowOff>
    </xdr:from>
    <xdr:to>
      <xdr:col>55</xdr:col>
      <xdr:colOff>88900</xdr:colOff>
      <xdr:row>100</xdr:row>
      <xdr:rowOff>14990</xdr:rowOff>
    </xdr:to>
    <xdr:cxnSp macro="">
      <xdr:nvCxnSpPr>
        <xdr:cNvPr id="423" name="直線コネクタ 422"/>
        <xdr:cNvCxnSpPr/>
      </xdr:nvCxnSpPr>
      <xdr:spPr>
        <a:xfrm>
          <a:off x="9359900" y="16588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92150</xdr:rowOff>
    </xdr:from>
    <xdr:ext cx="534377" cy="259045"/>
    <xdr:sp macro="" textlink="">
      <xdr:nvSpPr>
        <xdr:cNvPr id="424" name="【港湾・漁港】&#10;一人当たり有形固定資産（償却資産）額平均値テキスト"/>
        <xdr:cNvSpPr txBox="1"/>
      </xdr:nvSpPr>
      <xdr:spPr>
        <a:xfrm>
          <a:off x="9467850" y="17180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69273</xdr:rowOff>
    </xdr:from>
    <xdr:to>
      <xdr:col>55</xdr:col>
      <xdr:colOff>50800</xdr:colOff>
      <xdr:row>104</xdr:row>
      <xdr:rowOff>170873</xdr:rowOff>
    </xdr:to>
    <xdr:sp macro="" textlink="">
      <xdr:nvSpPr>
        <xdr:cNvPr id="425" name="フローチャート: 判断 424"/>
        <xdr:cNvSpPr/>
      </xdr:nvSpPr>
      <xdr:spPr>
        <a:xfrm>
          <a:off x="9398000" y="173285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72930</xdr:rowOff>
    </xdr:from>
    <xdr:to>
      <xdr:col>50</xdr:col>
      <xdr:colOff>165100</xdr:colOff>
      <xdr:row>105</xdr:row>
      <xdr:rowOff>3080</xdr:rowOff>
    </xdr:to>
    <xdr:sp macro="" textlink="">
      <xdr:nvSpPr>
        <xdr:cNvPr id="426" name="フローチャート: 判断 425"/>
        <xdr:cNvSpPr/>
      </xdr:nvSpPr>
      <xdr:spPr>
        <a:xfrm>
          <a:off x="8636000" y="173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78553</xdr:rowOff>
    </xdr:from>
    <xdr:to>
      <xdr:col>46</xdr:col>
      <xdr:colOff>38100</xdr:colOff>
      <xdr:row>105</xdr:row>
      <xdr:rowOff>8703</xdr:rowOff>
    </xdr:to>
    <xdr:sp macro="" textlink="">
      <xdr:nvSpPr>
        <xdr:cNvPr id="427" name="フローチャート: 判断 426"/>
        <xdr:cNvSpPr/>
      </xdr:nvSpPr>
      <xdr:spPr>
        <a:xfrm>
          <a:off x="7842250" y="173378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141858</xdr:rowOff>
    </xdr:from>
    <xdr:to>
      <xdr:col>41</xdr:col>
      <xdr:colOff>101600</xdr:colOff>
      <xdr:row>105</xdr:row>
      <xdr:rowOff>72008</xdr:rowOff>
    </xdr:to>
    <xdr:sp macro="" textlink="">
      <xdr:nvSpPr>
        <xdr:cNvPr id="428" name="フローチャート: 判断 427"/>
        <xdr:cNvSpPr/>
      </xdr:nvSpPr>
      <xdr:spPr>
        <a:xfrm>
          <a:off x="7029450" y="1740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66904</xdr:rowOff>
    </xdr:from>
    <xdr:to>
      <xdr:col>55</xdr:col>
      <xdr:colOff>50800</xdr:colOff>
      <xdr:row>107</xdr:row>
      <xdr:rowOff>168504</xdr:rowOff>
    </xdr:to>
    <xdr:sp macro="" textlink="">
      <xdr:nvSpPr>
        <xdr:cNvPr id="434" name="楕円 433"/>
        <xdr:cNvSpPr/>
      </xdr:nvSpPr>
      <xdr:spPr>
        <a:xfrm>
          <a:off x="9398000" y="178405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45331</xdr:rowOff>
    </xdr:from>
    <xdr:ext cx="534377" cy="259045"/>
    <xdr:sp macro="" textlink="">
      <xdr:nvSpPr>
        <xdr:cNvPr id="435" name="【港湾・漁港】&#10;一人当たり有形固定資産（償却資産）額該当値テキスト"/>
        <xdr:cNvSpPr txBox="1"/>
      </xdr:nvSpPr>
      <xdr:spPr>
        <a:xfrm>
          <a:off x="9467850" y="1781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67563</xdr:rowOff>
    </xdr:from>
    <xdr:to>
      <xdr:col>50</xdr:col>
      <xdr:colOff>165100</xdr:colOff>
      <xdr:row>107</xdr:row>
      <xdr:rowOff>169163</xdr:rowOff>
    </xdr:to>
    <xdr:sp macro="" textlink="">
      <xdr:nvSpPr>
        <xdr:cNvPr id="436" name="楕円 435"/>
        <xdr:cNvSpPr/>
      </xdr:nvSpPr>
      <xdr:spPr>
        <a:xfrm>
          <a:off x="8636000" y="1784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117704</xdr:rowOff>
    </xdr:from>
    <xdr:to>
      <xdr:col>55</xdr:col>
      <xdr:colOff>0</xdr:colOff>
      <xdr:row>107</xdr:row>
      <xdr:rowOff>118363</xdr:rowOff>
    </xdr:to>
    <xdr:cxnSp macro="">
      <xdr:nvCxnSpPr>
        <xdr:cNvPr id="437" name="直線コネクタ 436"/>
        <xdr:cNvCxnSpPr/>
      </xdr:nvCxnSpPr>
      <xdr:spPr>
        <a:xfrm flipV="1">
          <a:off x="8686800" y="17891354"/>
          <a:ext cx="74295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73918</xdr:rowOff>
    </xdr:from>
    <xdr:to>
      <xdr:col>46</xdr:col>
      <xdr:colOff>38100</xdr:colOff>
      <xdr:row>108</xdr:row>
      <xdr:rowOff>4068</xdr:rowOff>
    </xdr:to>
    <xdr:sp macro="" textlink="">
      <xdr:nvSpPr>
        <xdr:cNvPr id="438" name="楕円 437"/>
        <xdr:cNvSpPr/>
      </xdr:nvSpPr>
      <xdr:spPr>
        <a:xfrm>
          <a:off x="7842250" y="178475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118363</xdr:rowOff>
    </xdr:from>
    <xdr:to>
      <xdr:col>50</xdr:col>
      <xdr:colOff>114300</xdr:colOff>
      <xdr:row>107</xdr:row>
      <xdr:rowOff>124718</xdr:rowOff>
    </xdr:to>
    <xdr:cxnSp macro="">
      <xdr:nvCxnSpPr>
        <xdr:cNvPr id="439" name="直線コネクタ 438"/>
        <xdr:cNvCxnSpPr/>
      </xdr:nvCxnSpPr>
      <xdr:spPr>
        <a:xfrm flipV="1">
          <a:off x="7886700" y="17892013"/>
          <a:ext cx="8001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74347</xdr:rowOff>
    </xdr:from>
    <xdr:to>
      <xdr:col>41</xdr:col>
      <xdr:colOff>101600</xdr:colOff>
      <xdr:row>108</xdr:row>
      <xdr:rowOff>4497</xdr:rowOff>
    </xdr:to>
    <xdr:sp macro="" textlink="">
      <xdr:nvSpPr>
        <xdr:cNvPr id="440" name="楕円 439"/>
        <xdr:cNvSpPr/>
      </xdr:nvSpPr>
      <xdr:spPr>
        <a:xfrm>
          <a:off x="7029450" y="1784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124718</xdr:rowOff>
    </xdr:from>
    <xdr:to>
      <xdr:col>45</xdr:col>
      <xdr:colOff>177800</xdr:colOff>
      <xdr:row>107</xdr:row>
      <xdr:rowOff>125147</xdr:rowOff>
    </xdr:to>
    <xdr:cxnSp macro="">
      <xdr:nvCxnSpPr>
        <xdr:cNvPr id="441" name="直線コネクタ 440"/>
        <xdr:cNvCxnSpPr/>
      </xdr:nvCxnSpPr>
      <xdr:spPr>
        <a:xfrm flipV="1">
          <a:off x="7080250" y="17898368"/>
          <a:ext cx="80645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19607</xdr:rowOff>
    </xdr:from>
    <xdr:ext cx="534377" cy="259045"/>
    <xdr:sp macro="" textlink="">
      <xdr:nvSpPr>
        <xdr:cNvPr id="442" name="n_1aveValue【港湾・漁港】&#10;一人当たり有形固定資産（償却資産）額"/>
        <xdr:cNvSpPr txBox="1"/>
      </xdr:nvSpPr>
      <xdr:spPr>
        <a:xfrm>
          <a:off x="8425961" y="171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25230</xdr:rowOff>
    </xdr:from>
    <xdr:ext cx="534377" cy="259045"/>
    <xdr:sp macro="" textlink="">
      <xdr:nvSpPr>
        <xdr:cNvPr id="443" name="n_2aveValue【港湾・漁港】&#10;一人当たり有形固定資産（償却資産）額"/>
        <xdr:cNvSpPr txBox="1"/>
      </xdr:nvSpPr>
      <xdr:spPr>
        <a:xfrm>
          <a:off x="7644911" y="1711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88535</xdr:rowOff>
    </xdr:from>
    <xdr:ext cx="534377" cy="259045"/>
    <xdr:sp macro="" textlink="">
      <xdr:nvSpPr>
        <xdr:cNvPr id="444" name="n_3aveValue【港湾・漁港】&#10;一人当たり有形固定資産（償却資産）額"/>
        <xdr:cNvSpPr txBox="1"/>
      </xdr:nvSpPr>
      <xdr:spPr>
        <a:xfrm>
          <a:off x="6851161" y="171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160290</xdr:rowOff>
    </xdr:from>
    <xdr:ext cx="534377" cy="259045"/>
    <xdr:sp macro="" textlink="">
      <xdr:nvSpPr>
        <xdr:cNvPr id="445" name="n_1mainValue【港湾・漁港】&#10;一人当たり有形固定資産（償却資産）額"/>
        <xdr:cNvSpPr txBox="1"/>
      </xdr:nvSpPr>
      <xdr:spPr>
        <a:xfrm>
          <a:off x="8425961" y="179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166645</xdr:rowOff>
    </xdr:from>
    <xdr:ext cx="534377" cy="259045"/>
    <xdr:sp macro="" textlink="">
      <xdr:nvSpPr>
        <xdr:cNvPr id="446" name="n_2mainValue【港湾・漁港】&#10;一人当たり有形固定資産（償却資産）額"/>
        <xdr:cNvSpPr txBox="1"/>
      </xdr:nvSpPr>
      <xdr:spPr>
        <a:xfrm>
          <a:off x="7644911" y="179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167074</xdr:rowOff>
    </xdr:from>
    <xdr:ext cx="534377" cy="259045"/>
    <xdr:sp macro="" textlink="">
      <xdr:nvSpPr>
        <xdr:cNvPr id="447" name="n_3mainValue【港湾・漁港】&#10;一人当たり有形固定資産（償却資産）額"/>
        <xdr:cNvSpPr txBox="1"/>
      </xdr:nvSpPr>
      <xdr:spPr>
        <a:xfrm>
          <a:off x="6851161" y="1794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8" name="テキスト ボックス 457"/>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8" name="テキスト ボックス 467"/>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0" name="テキスト ボックス 469"/>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152400</xdr:rowOff>
    </xdr:from>
    <xdr:to>
      <xdr:col>85</xdr:col>
      <xdr:colOff>126364</xdr:colOff>
      <xdr:row>41</xdr:row>
      <xdr:rowOff>15240</xdr:rowOff>
    </xdr:to>
    <xdr:cxnSp macro="">
      <xdr:nvCxnSpPr>
        <xdr:cNvPr id="472" name="直線コネクタ 471"/>
        <xdr:cNvCxnSpPr/>
      </xdr:nvCxnSpPr>
      <xdr:spPr>
        <a:xfrm flipV="1">
          <a:off x="14699614" y="544195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73" name="【認定こども園・幼稚園・保育所】&#10;有形固定資産減価償却率最小値テキスト"/>
        <xdr:cNvSpPr txBox="1"/>
      </xdr:nvSpPr>
      <xdr:spPr>
        <a:xfrm>
          <a:off x="14738350"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74" name="直線コネクタ 473"/>
        <xdr:cNvCxnSpPr/>
      </xdr:nvCxnSpPr>
      <xdr:spPr>
        <a:xfrm>
          <a:off x="14611350" y="679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99077</xdr:rowOff>
    </xdr:from>
    <xdr:ext cx="405111" cy="259045"/>
    <xdr:sp macro="" textlink="">
      <xdr:nvSpPr>
        <xdr:cNvPr id="475" name="【認定こども園・幼稚園・保育所】&#10;有形固定資産減価償却率最大値テキスト"/>
        <xdr:cNvSpPr txBox="1"/>
      </xdr:nvSpPr>
      <xdr:spPr>
        <a:xfrm>
          <a:off x="1473835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152400</xdr:rowOff>
    </xdr:from>
    <xdr:to>
      <xdr:col>86</xdr:col>
      <xdr:colOff>25400</xdr:colOff>
      <xdr:row>32</xdr:row>
      <xdr:rowOff>152400</xdr:rowOff>
    </xdr:to>
    <xdr:cxnSp macro="">
      <xdr:nvCxnSpPr>
        <xdr:cNvPr id="476" name="直線コネクタ 475"/>
        <xdr:cNvCxnSpPr/>
      </xdr:nvCxnSpPr>
      <xdr:spPr>
        <a:xfrm>
          <a:off x="146113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44467</xdr:rowOff>
    </xdr:from>
    <xdr:ext cx="405111" cy="259045"/>
    <xdr:sp macro="" textlink="">
      <xdr:nvSpPr>
        <xdr:cNvPr id="477" name="【認定こども園・幼稚園・保育所】&#10;有形固定資産減価償却率平均値テキスト"/>
        <xdr:cNvSpPr txBox="1"/>
      </xdr:nvSpPr>
      <xdr:spPr>
        <a:xfrm>
          <a:off x="14738350" y="5664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478" name="フローチャート: 判断 477"/>
        <xdr:cNvSpPr/>
      </xdr:nvSpPr>
      <xdr:spPr>
        <a:xfrm>
          <a:off x="14649450" y="58064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78740</xdr:rowOff>
    </xdr:from>
    <xdr:to>
      <xdr:col>81</xdr:col>
      <xdr:colOff>101600</xdr:colOff>
      <xdr:row>36</xdr:row>
      <xdr:rowOff>8890</xdr:rowOff>
    </xdr:to>
    <xdr:sp macro="" textlink="">
      <xdr:nvSpPr>
        <xdr:cNvPr id="479" name="フローチャート: 判断 478"/>
        <xdr:cNvSpPr/>
      </xdr:nvSpPr>
      <xdr:spPr>
        <a:xfrm>
          <a:off x="13887450" y="5863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93980</xdr:rowOff>
    </xdr:from>
    <xdr:to>
      <xdr:col>76</xdr:col>
      <xdr:colOff>165100</xdr:colOff>
      <xdr:row>36</xdr:row>
      <xdr:rowOff>24130</xdr:rowOff>
    </xdr:to>
    <xdr:sp macro="" textlink="">
      <xdr:nvSpPr>
        <xdr:cNvPr id="480" name="フローチャート: 判断 479"/>
        <xdr:cNvSpPr/>
      </xdr:nvSpPr>
      <xdr:spPr>
        <a:xfrm>
          <a:off x="13093700" y="5878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78740</xdr:rowOff>
    </xdr:from>
    <xdr:to>
      <xdr:col>72</xdr:col>
      <xdr:colOff>38100</xdr:colOff>
      <xdr:row>36</xdr:row>
      <xdr:rowOff>8890</xdr:rowOff>
    </xdr:to>
    <xdr:sp macro="" textlink="">
      <xdr:nvSpPr>
        <xdr:cNvPr id="481" name="フローチャート: 判断 480"/>
        <xdr:cNvSpPr/>
      </xdr:nvSpPr>
      <xdr:spPr>
        <a:xfrm>
          <a:off x="12299950" y="5863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116840</xdr:rowOff>
    </xdr:from>
    <xdr:to>
      <xdr:col>85</xdr:col>
      <xdr:colOff>177800</xdr:colOff>
      <xdr:row>36</xdr:row>
      <xdr:rowOff>46990</xdr:rowOff>
    </xdr:to>
    <xdr:sp macro="" textlink="">
      <xdr:nvSpPr>
        <xdr:cNvPr id="487" name="楕円 486"/>
        <xdr:cNvSpPr/>
      </xdr:nvSpPr>
      <xdr:spPr>
        <a:xfrm>
          <a:off x="14649450" y="59016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95267</xdr:rowOff>
    </xdr:from>
    <xdr:ext cx="405111" cy="259045"/>
    <xdr:sp macro="" textlink="">
      <xdr:nvSpPr>
        <xdr:cNvPr id="488" name="【認定こども園・幼稚園・保育所】&#10;有形固定資産減価償却率該当値テキスト"/>
        <xdr:cNvSpPr txBox="1"/>
      </xdr:nvSpPr>
      <xdr:spPr>
        <a:xfrm>
          <a:off x="14738350"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29210</xdr:rowOff>
    </xdr:from>
    <xdr:to>
      <xdr:col>81</xdr:col>
      <xdr:colOff>101600</xdr:colOff>
      <xdr:row>36</xdr:row>
      <xdr:rowOff>130810</xdr:rowOff>
    </xdr:to>
    <xdr:sp macro="" textlink="">
      <xdr:nvSpPr>
        <xdr:cNvPr id="489" name="楕円 488"/>
        <xdr:cNvSpPr/>
      </xdr:nvSpPr>
      <xdr:spPr>
        <a:xfrm>
          <a:off x="1388745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167640</xdr:rowOff>
    </xdr:from>
    <xdr:to>
      <xdr:col>85</xdr:col>
      <xdr:colOff>127000</xdr:colOff>
      <xdr:row>36</xdr:row>
      <xdr:rowOff>80010</xdr:rowOff>
    </xdr:to>
    <xdr:cxnSp macro="">
      <xdr:nvCxnSpPr>
        <xdr:cNvPr id="490" name="直線コネクタ 489"/>
        <xdr:cNvCxnSpPr/>
      </xdr:nvCxnSpPr>
      <xdr:spPr>
        <a:xfrm flipV="1">
          <a:off x="13938250" y="5952490"/>
          <a:ext cx="762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78740</xdr:rowOff>
    </xdr:from>
    <xdr:to>
      <xdr:col>76</xdr:col>
      <xdr:colOff>165100</xdr:colOff>
      <xdr:row>37</xdr:row>
      <xdr:rowOff>8890</xdr:rowOff>
    </xdr:to>
    <xdr:sp macro="" textlink="">
      <xdr:nvSpPr>
        <xdr:cNvPr id="491" name="楕円 490"/>
        <xdr:cNvSpPr/>
      </xdr:nvSpPr>
      <xdr:spPr>
        <a:xfrm>
          <a:off x="13093700" y="60286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80010</xdr:rowOff>
    </xdr:from>
    <xdr:to>
      <xdr:col>81</xdr:col>
      <xdr:colOff>50800</xdr:colOff>
      <xdr:row>36</xdr:row>
      <xdr:rowOff>129540</xdr:rowOff>
    </xdr:to>
    <xdr:cxnSp macro="">
      <xdr:nvCxnSpPr>
        <xdr:cNvPr id="492" name="直線コネクタ 491"/>
        <xdr:cNvCxnSpPr/>
      </xdr:nvCxnSpPr>
      <xdr:spPr>
        <a:xfrm flipV="1">
          <a:off x="13144500" y="6029960"/>
          <a:ext cx="7937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158750</xdr:rowOff>
    </xdr:from>
    <xdr:to>
      <xdr:col>72</xdr:col>
      <xdr:colOff>38100</xdr:colOff>
      <xdr:row>37</xdr:row>
      <xdr:rowOff>88900</xdr:rowOff>
    </xdr:to>
    <xdr:sp macro="" textlink="">
      <xdr:nvSpPr>
        <xdr:cNvPr id="493" name="楕円 492"/>
        <xdr:cNvSpPr/>
      </xdr:nvSpPr>
      <xdr:spPr>
        <a:xfrm>
          <a:off x="12299950" y="6108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129540</xdr:rowOff>
    </xdr:from>
    <xdr:to>
      <xdr:col>76</xdr:col>
      <xdr:colOff>114300</xdr:colOff>
      <xdr:row>37</xdr:row>
      <xdr:rowOff>38100</xdr:rowOff>
    </xdr:to>
    <xdr:cxnSp macro="">
      <xdr:nvCxnSpPr>
        <xdr:cNvPr id="494" name="直線コネクタ 493"/>
        <xdr:cNvCxnSpPr/>
      </xdr:nvCxnSpPr>
      <xdr:spPr>
        <a:xfrm flipV="1">
          <a:off x="12344400" y="6079490"/>
          <a:ext cx="8001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25417</xdr:rowOff>
    </xdr:from>
    <xdr:ext cx="405111" cy="259045"/>
    <xdr:sp macro="" textlink="">
      <xdr:nvSpPr>
        <xdr:cNvPr id="495" name="n_1aveValue【認定こども園・幼稚園・保育所】&#10;有形固定資産減価償却率"/>
        <xdr:cNvSpPr txBox="1"/>
      </xdr:nvSpPr>
      <xdr:spPr>
        <a:xfrm>
          <a:off x="137420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496" name="n_2aveValue【認定こども園・幼稚園・保育所】&#10;有形固定資産減価償却率"/>
        <xdr:cNvSpPr txBox="1"/>
      </xdr:nvSpPr>
      <xdr:spPr>
        <a:xfrm>
          <a:off x="1296099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497" name="n_3aveValue【認定こども園・幼稚園・保育所】&#10;有形固定資産減価償却率"/>
        <xdr:cNvSpPr txBox="1"/>
      </xdr:nvSpPr>
      <xdr:spPr>
        <a:xfrm>
          <a:off x="121672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121937</xdr:rowOff>
    </xdr:from>
    <xdr:ext cx="405111" cy="259045"/>
    <xdr:sp macro="" textlink="">
      <xdr:nvSpPr>
        <xdr:cNvPr id="498" name="n_1mainValue【認定こども園・幼稚園・保育所】&#10;有形固定資産減価償却率"/>
        <xdr:cNvSpPr txBox="1"/>
      </xdr:nvSpPr>
      <xdr:spPr>
        <a:xfrm>
          <a:off x="137420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xdr:rowOff>
    </xdr:from>
    <xdr:ext cx="405111" cy="259045"/>
    <xdr:sp macro="" textlink="">
      <xdr:nvSpPr>
        <xdr:cNvPr id="499" name="n_2mainValue【認定こども園・幼稚園・保育所】&#10;有形固定資産減価償却率"/>
        <xdr:cNvSpPr txBox="1"/>
      </xdr:nvSpPr>
      <xdr:spPr>
        <a:xfrm>
          <a:off x="1296099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80027</xdr:rowOff>
    </xdr:from>
    <xdr:ext cx="405111" cy="259045"/>
    <xdr:sp macro="" textlink="">
      <xdr:nvSpPr>
        <xdr:cNvPr id="500" name="n_3mainValue【認定こども園・幼稚園・保育所】&#10;有形固定資産減価償却率"/>
        <xdr:cNvSpPr txBox="1"/>
      </xdr:nvSpPr>
      <xdr:spPr>
        <a:xfrm>
          <a:off x="121672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2" name="テキスト ボックス 511"/>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4" name="テキスト ボックス 513"/>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6" name="テキスト ボックス 515"/>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8" name="テキスト ボックス 517"/>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0" name="テキスト ボックス 519"/>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2" name="テキスト ボックス 521"/>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4" name="テキスト ボックス 523"/>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26" name="直線コネクタ 525"/>
        <xdr:cNvCxnSpPr/>
      </xdr:nvCxnSpPr>
      <xdr:spPr>
        <a:xfrm flipV="1">
          <a:off x="19951064" y="5409293"/>
          <a:ext cx="0" cy="1547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27" name="【認定こども園・幼稚園・保育所】&#10;一人当たり面積最小値テキスト"/>
        <xdr:cNvSpPr txBox="1"/>
      </xdr:nvSpPr>
      <xdr:spPr>
        <a:xfrm>
          <a:off x="19989800" y="696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28" name="直線コネクタ 527"/>
        <xdr:cNvCxnSpPr/>
      </xdr:nvCxnSpPr>
      <xdr:spPr>
        <a:xfrm>
          <a:off x="19881850" y="6956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29" name="【認定こども園・幼稚園・保育所】&#10;一人当たり面積最大値テキスト"/>
        <xdr:cNvSpPr txBox="1"/>
      </xdr:nvSpPr>
      <xdr:spPr>
        <a:xfrm>
          <a:off x="19989800" y="51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30" name="直線コネクタ 529"/>
        <xdr:cNvCxnSpPr/>
      </xdr:nvCxnSpPr>
      <xdr:spPr>
        <a:xfrm>
          <a:off x="19881850" y="5409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131734</xdr:rowOff>
    </xdr:from>
    <xdr:ext cx="469744" cy="259045"/>
    <xdr:sp macro="" textlink="">
      <xdr:nvSpPr>
        <xdr:cNvPr id="531" name="【認定こども園・幼稚園・保育所】&#10;一人当たり面積平均値テキスト"/>
        <xdr:cNvSpPr txBox="1"/>
      </xdr:nvSpPr>
      <xdr:spPr>
        <a:xfrm>
          <a:off x="19989800" y="657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532" name="フローチャート: 判断 531"/>
        <xdr:cNvSpPr/>
      </xdr:nvSpPr>
      <xdr:spPr>
        <a:xfrm>
          <a:off x="19900900" y="659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33" name="フローチャート: 判断 532"/>
        <xdr:cNvSpPr/>
      </xdr:nvSpPr>
      <xdr:spPr>
        <a:xfrm>
          <a:off x="19157950" y="65985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131535</xdr:rowOff>
    </xdr:from>
    <xdr:to>
      <xdr:col>107</xdr:col>
      <xdr:colOff>101600</xdr:colOff>
      <xdr:row>40</xdr:row>
      <xdr:rowOff>61685</xdr:rowOff>
    </xdr:to>
    <xdr:sp macro="" textlink="">
      <xdr:nvSpPr>
        <xdr:cNvPr id="534" name="フローチャート: 判断 533"/>
        <xdr:cNvSpPr/>
      </xdr:nvSpPr>
      <xdr:spPr>
        <a:xfrm>
          <a:off x="18345150" y="657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35" name="フローチャート: 判断 534"/>
        <xdr:cNvSpPr/>
      </xdr:nvSpPr>
      <xdr:spPr>
        <a:xfrm>
          <a:off x="175514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14514</xdr:rowOff>
    </xdr:from>
    <xdr:to>
      <xdr:col>116</xdr:col>
      <xdr:colOff>114300</xdr:colOff>
      <xdr:row>36</xdr:row>
      <xdr:rowOff>116114</xdr:rowOff>
    </xdr:to>
    <xdr:sp macro="" textlink="">
      <xdr:nvSpPr>
        <xdr:cNvPr id="541" name="楕円 540"/>
        <xdr:cNvSpPr/>
      </xdr:nvSpPr>
      <xdr:spPr>
        <a:xfrm>
          <a:off x="19900900" y="59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37391</xdr:rowOff>
    </xdr:from>
    <xdr:ext cx="469744" cy="259045"/>
    <xdr:sp macro="" textlink="">
      <xdr:nvSpPr>
        <xdr:cNvPr id="542" name="【認定こども園・幼稚園・保育所】&#10;一人当たり面積該当値テキスト"/>
        <xdr:cNvSpPr txBox="1"/>
      </xdr:nvSpPr>
      <xdr:spPr>
        <a:xfrm>
          <a:off x="19989800" y="582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36286</xdr:rowOff>
    </xdr:from>
    <xdr:to>
      <xdr:col>112</xdr:col>
      <xdr:colOff>38100</xdr:colOff>
      <xdr:row>36</xdr:row>
      <xdr:rowOff>137886</xdr:rowOff>
    </xdr:to>
    <xdr:sp macro="" textlink="">
      <xdr:nvSpPr>
        <xdr:cNvPr id="543" name="楕円 542"/>
        <xdr:cNvSpPr/>
      </xdr:nvSpPr>
      <xdr:spPr>
        <a:xfrm>
          <a:off x="19157950" y="59862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65314</xdr:rowOff>
    </xdr:from>
    <xdr:to>
      <xdr:col>116</xdr:col>
      <xdr:colOff>63500</xdr:colOff>
      <xdr:row>36</xdr:row>
      <xdr:rowOff>87086</xdr:rowOff>
    </xdr:to>
    <xdr:cxnSp macro="">
      <xdr:nvCxnSpPr>
        <xdr:cNvPr id="544" name="直線コネクタ 543"/>
        <xdr:cNvCxnSpPr/>
      </xdr:nvCxnSpPr>
      <xdr:spPr>
        <a:xfrm flipV="1">
          <a:off x="19202400" y="6015264"/>
          <a:ext cx="7493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14514</xdr:rowOff>
    </xdr:from>
    <xdr:to>
      <xdr:col>107</xdr:col>
      <xdr:colOff>101600</xdr:colOff>
      <xdr:row>36</xdr:row>
      <xdr:rowOff>116114</xdr:rowOff>
    </xdr:to>
    <xdr:sp macro="" textlink="">
      <xdr:nvSpPr>
        <xdr:cNvPr id="545" name="楕円 544"/>
        <xdr:cNvSpPr/>
      </xdr:nvSpPr>
      <xdr:spPr>
        <a:xfrm>
          <a:off x="18345150" y="59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65314</xdr:rowOff>
    </xdr:from>
    <xdr:to>
      <xdr:col>111</xdr:col>
      <xdr:colOff>177800</xdr:colOff>
      <xdr:row>36</xdr:row>
      <xdr:rowOff>87086</xdr:rowOff>
    </xdr:to>
    <xdr:cxnSp macro="">
      <xdr:nvCxnSpPr>
        <xdr:cNvPr id="546" name="直線コネクタ 545"/>
        <xdr:cNvCxnSpPr/>
      </xdr:nvCxnSpPr>
      <xdr:spPr>
        <a:xfrm>
          <a:off x="18395950" y="6015264"/>
          <a:ext cx="80645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14514</xdr:rowOff>
    </xdr:from>
    <xdr:to>
      <xdr:col>102</xdr:col>
      <xdr:colOff>165100</xdr:colOff>
      <xdr:row>36</xdr:row>
      <xdr:rowOff>116114</xdr:rowOff>
    </xdr:to>
    <xdr:sp macro="" textlink="">
      <xdr:nvSpPr>
        <xdr:cNvPr id="547" name="楕円 546"/>
        <xdr:cNvSpPr/>
      </xdr:nvSpPr>
      <xdr:spPr>
        <a:xfrm>
          <a:off x="17551400" y="59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65314</xdr:rowOff>
    </xdr:from>
    <xdr:to>
      <xdr:col>107</xdr:col>
      <xdr:colOff>50800</xdr:colOff>
      <xdr:row>36</xdr:row>
      <xdr:rowOff>65314</xdr:rowOff>
    </xdr:to>
    <xdr:cxnSp macro="">
      <xdr:nvCxnSpPr>
        <xdr:cNvPr id="548" name="直線コネクタ 547"/>
        <xdr:cNvCxnSpPr/>
      </xdr:nvCxnSpPr>
      <xdr:spPr>
        <a:xfrm>
          <a:off x="17602200" y="601526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74584</xdr:rowOff>
    </xdr:from>
    <xdr:ext cx="469744" cy="259045"/>
    <xdr:sp macro="" textlink="">
      <xdr:nvSpPr>
        <xdr:cNvPr id="549" name="n_1aveValue【認定こども園・幼稚園・保育所】&#10;一人当たり面積"/>
        <xdr:cNvSpPr txBox="1"/>
      </xdr:nvSpPr>
      <xdr:spPr>
        <a:xfrm>
          <a:off x="18980227" y="66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52812</xdr:rowOff>
    </xdr:from>
    <xdr:ext cx="469744" cy="259045"/>
    <xdr:sp macro="" textlink="">
      <xdr:nvSpPr>
        <xdr:cNvPr id="550" name="n_2aveValue【認定こども園・幼稚園・保育所】&#10;一人当たり面積"/>
        <xdr:cNvSpPr txBox="1"/>
      </xdr:nvSpPr>
      <xdr:spPr>
        <a:xfrm>
          <a:off x="18180127" y="666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551" name="n_3aveValue【認定こども園・幼稚園・保育所】&#10;一人当たり面積"/>
        <xdr:cNvSpPr txBox="1"/>
      </xdr:nvSpPr>
      <xdr:spPr>
        <a:xfrm>
          <a:off x="1738637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154413</xdr:rowOff>
    </xdr:from>
    <xdr:ext cx="469744" cy="259045"/>
    <xdr:sp macro="" textlink="">
      <xdr:nvSpPr>
        <xdr:cNvPr id="552" name="n_1mainValue【認定こども園・幼稚園・保育所】&#10;一人当たり面積"/>
        <xdr:cNvSpPr txBox="1"/>
      </xdr:nvSpPr>
      <xdr:spPr>
        <a:xfrm>
          <a:off x="18980227" y="577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132641</xdr:rowOff>
    </xdr:from>
    <xdr:ext cx="469744" cy="259045"/>
    <xdr:sp macro="" textlink="">
      <xdr:nvSpPr>
        <xdr:cNvPr id="553" name="n_2mainValue【認定こども園・幼稚園・保育所】&#10;一人当たり面積"/>
        <xdr:cNvSpPr txBox="1"/>
      </xdr:nvSpPr>
      <xdr:spPr>
        <a:xfrm>
          <a:off x="18180127" y="575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132641</xdr:rowOff>
    </xdr:from>
    <xdr:ext cx="469744" cy="259045"/>
    <xdr:sp macro="" textlink="">
      <xdr:nvSpPr>
        <xdr:cNvPr id="554" name="n_3mainValue【認定こども園・幼稚園・保育所】&#10;一人当たり面積"/>
        <xdr:cNvSpPr txBox="1"/>
      </xdr:nvSpPr>
      <xdr:spPr>
        <a:xfrm>
          <a:off x="17386377" y="575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5" name="テキスト ボックス 564"/>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66" name="直線コネクタ 565"/>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67" name="テキスト ボックス 566"/>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8" name="直線コネクタ 567"/>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9" name="テキスト ボックス 568"/>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70" name="直線コネクタ 569"/>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71" name="テキスト ボックス 570"/>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3" name="テキスト ボックス 572"/>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62</xdr:row>
      <xdr:rowOff>108585</xdr:rowOff>
    </xdr:to>
    <xdr:cxnSp macro="">
      <xdr:nvCxnSpPr>
        <xdr:cNvPr id="575" name="直線コネクタ 574"/>
        <xdr:cNvCxnSpPr/>
      </xdr:nvCxnSpPr>
      <xdr:spPr>
        <a:xfrm flipV="1">
          <a:off x="14699614" y="9218295"/>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112412</xdr:rowOff>
    </xdr:from>
    <xdr:ext cx="405111" cy="259045"/>
    <xdr:sp macro="" textlink="">
      <xdr:nvSpPr>
        <xdr:cNvPr id="576" name="【学校施設】&#10;有形固定資産減価償却率最小値テキスト"/>
        <xdr:cNvSpPr txBox="1"/>
      </xdr:nvSpPr>
      <xdr:spPr>
        <a:xfrm>
          <a:off x="14738350" y="1035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108585</xdr:rowOff>
    </xdr:from>
    <xdr:to>
      <xdr:col>86</xdr:col>
      <xdr:colOff>25400</xdr:colOff>
      <xdr:row>62</xdr:row>
      <xdr:rowOff>108585</xdr:rowOff>
    </xdr:to>
    <xdr:cxnSp macro="">
      <xdr:nvCxnSpPr>
        <xdr:cNvPr id="577" name="直線コネクタ 576"/>
        <xdr:cNvCxnSpPr/>
      </xdr:nvCxnSpPr>
      <xdr:spPr>
        <a:xfrm>
          <a:off x="14611350" y="10351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578" name="【学校施設】&#10;有形固定資産減価償却率最大値テキスト"/>
        <xdr:cNvSpPr txBox="1"/>
      </xdr:nvSpPr>
      <xdr:spPr>
        <a:xfrm>
          <a:off x="14738350"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579" name="直線コネクタ 578"/>
        <xdr:cNvCxnSpPr/>
      </xdr:nvCxnSpPr>
      <xdr:spPr>
        <a:xfrm>
          <a:off x="14611350" y="921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6367</xdr:rowOff>
    </xdr:from>
    <xdr:ext cx="405111" cy="259045"/>
    <xdr:sp macro="" textlink="">
      <xdr:nvSpPr>
        <xdr:cNvPr id="580" name="【学校施設】&#10;有形固定資産減価償却率平均値テキスト"/>
        <xdr:cNvSpPr txBox="1"/>
      </xdr:nvSpPr>
      <xdr:spPr>
        <a:xfrm>
          <a:off x="14738350" y="9423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81" name="フローチャート: 判断 580"/>
        <xdr:cNvSpPr/>
      </xdr:nvSpPr>
      <xdr:spPr>
        <a:xfrm>
          <a:off x="14649450" y="9571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154940</xdr:rowOff>
    </xdr:from>
    <xdr:to>
      <xdr:col>81</xdr:col>
      <xdr:colOff>101600</xdr:colOff>
      <xdr:row>58</xdr:row>
      <xdr:rowOff>85090</xdr:rowOff>
    </xdr:to>
    <xdr:sp macro="" textlink="">
      <xdr:nvSpPr>
        <xdr:cNvPr id="582" name="フローチャート: 判断 581"/>
        <xdr:cNvSpPr/>
      </xdr:nvSpPr>
      <xdr:spPr>
        <a:xfrm>
          <a:off x="13887450" y="9571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583" name="フローチャート: 判断 582"/>
        <xdr:cNvSpPr/>
      </xdr:nvSpPr>
      <xdr:spPr>
        <a:xfrm>
          <a:off x="13093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4" name="フローチャート: 判断 583"/>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90" name="楕円 589"/>
        <xdr:cNvSpPr/>
      </xdr:nvSpPr>
      <xdr:spPr>
        <a:xfrm>
          <a:off x="14649450" y="97485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144797</xdr:rowOff>
    </xdr:from>
    <xdr:ext cx="405111" cy="259045"/>
    <xdr:sp macro="" textlink="">
      <xdr:nvSpPr>
        <xdr:cNvPr id="591" name="【学校施設】&#10;有形固定資産減価償却率該当値テキスト"/>
        <xdr:cNvSpPr txBox="1"/>
      </xdr:nvSpPr>
      <xdr:spPr>
        <a:xfrm>
          <a:off x="14738350" y="972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xdr:rowOff>
    </xdr:from>
    <xdr:to>
      <xdr:col>81</xdr:col>
      <xdr:colOff>101600</xdr:colOff>
      <xdr:row>59</xdr:row>
      <xdr:rowOff>102235</xdr:rowOff>
    </xdr:to>
    <xdr:sp macro="" textlink="">
      <xdr:nvSpPr>
        <xdr:cNvPr id="592" name="楕円 591"/>
        <xdr:cNvSpPr/>
      </xdr:nvSpPr>
      <xdr:spPr>
        <a:xfrm>
          <a:off x="1388745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59</xdr:row>
      <xdr:rowOff>51435</xdr:rowOff>
    </xdr:to>
    <xdr:cxnSp macro="">
      <xdr:nvCxnSpPr>
        <xdr:cNvPr id="593" name="直線コネクタ 592"/>
        <xdr:cNvCxnSpPr/>
      </xdr:nvCxnSpPr>
      <xdr:spPr>
        <a:xfrm flipV="1">
          <a:off x="13938250" y="9792970"/>
          <a:ext cx="762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594" name="楕円 593"/>
        <xdr:cNvSpPr/>
      </xdr:nvSpPr>
      <xdr:spPr>
        <a:xfrm>
          <a:off x="130937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51435</xdr:rowOff>
    </xdr:from>
    <xdr:to>
      <xdr:col>81</xdr:col>
      <xdr:colOff>50800</xdr:colOff>
      <xdr:row>59</xdr:row>
      <xdr:rowOff>57150</xdr:rowOff>
    </xdr:to>
    <xdr:cxnSp macro="">
      <xdr:nvCxnSpPr>
        <xdr:cNvPr id="595" name="直線コネクタ 594"/>
        <xdr:cNvCxnSpPr/>
      </xdr:nvCxnSpPr>
      <xdr:spPr>
        <a:xfrm flipV="1">
          <a:off x="13144500" y="9798685"/>
          <a:ext cx="7937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xdr:rowOff>
    </xdr:from>
    <xdr:to>
      <xdr:col>72</xdr:col>
      <xdr:colOff>38100</xdr:colOff>
      <xdr:row>59</xdr:row>
      <xdr:rowOff>113665</xdr:rowOff>
    </xdr:to>
    <xdr:sp macro="" textlink="">
      <xdr:nvSpPr>
        <xdr:cNvPr id="596" name="楕円 595"/>
        <xdr:cNvSpPr/>
      </xdr:nvSpPr>
      <xdr:spPr>
        <a:xfrm>
          <a:off x="12299950" y="97593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62865</xdr:rowOff>
    </xdr:to>
    <xdr:cxnSp macro="">
      <xdr:nvCxnSpPr>
        <xdr:cNvPr id="597" name="直線コネクタ 596"/>
        <xdr:cNvCxnSpPr/>
      </xdr:nvCxnSpPr>
      <xdr:spPr>
        <a:xfrm flipV="1">
          <a:off x="12344400" y="9804400"/>
          <a:ext cx="8001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101617</xdr:rowOff>
    </xdr:from>
    <xdr:ext cx="405111" cy="259045"/>
    <xdr:sp macro="" textlink="">
      <xdr:nvSpPr>
        <xdr:cNvPr id="598" name="n_1aveValue【学校施設】&#10;有形固定資産減価償却率"/>
        <xdr:cNvSpPr txBox="1"/>
      </xdr:nvSpPr>
      <xdr:spPr>
        <a:xfrm>
          <a:off x="13742044"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130192</xdr:rowOff>
    </xdr:from>
    <xdr:ext cx="405111" cy="259045"/>
    <xdr:sp macro="" textlink="">
      <xdr:nvSpPr>
        <xdr:cNvPr id="599" name="n_2aveValue【学校施設】&#10;有形固定資産減価償却率"/>
        <xdr:cNvSpPr txBox="1"/>
      </xdr:nvSpPr>
      <xdr:spPr>
        <a:xfrm>
          <a:off x="12960994"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600" name="n_3aveValue【学校施設】&#10;有形固定資産減価償却率"/>
        <xdr:cNvSpPr txBox="1"/>
      </xdr:nvSpPr>
      <xdr:spPr>
        <a:xfrm>
          <a:off x="12167244"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93362</xdr:rowOff>
    </xdr:from>
    <xdr:ext cx="405111" cy="259045"/>
    <xdr:sp macro="" textlink="">
      <xdr:nvSpPr>
        <xdr:cNvPr id="601" name="n_1mainValue【学校施設】&#10;有形固定資産減価償却率"/>
        <xdr:cNvSpPr txBox="1"/>
      </xdr:nvSpPr>
      <xdr:spPr>
        <a:xfrm>
          <a:off x="13742044" y="9840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99077</xdr:rowOff>
    </xdr:from>
    <xdr:ext cx="405111" cy="259045"/>
    <xdr:sp macro="" textlink="">
      <xdr:nvSpPr>
        <xdr:cNvPr id="602" name="n_2mainValue【学校施設】&#10;有形固定資産減価償却率"/>
        <xdr:cNvSpPr txBox="1"/>
      </xdr:nvSpPr>
      <xdr:spPr>
        <a:xfrm>
          <a:off x="12960994" y="984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104792</xdr:rowOff>
    </xdr:from>
    <xdr:ext cx="405111" cy="259045"/>
    <xdr:sp macro="" textlink="">
      <xdr:nvSpPr>
        <xdr:cNvPr id="603" name="n_3mainValue【学校施設】&#10;有形固定資産減価償却率"/>
        <xdr:cNvSpPr txBox="1"/>
      </xdr:nvSpPr>
      <xdr:spPr>
        <a:xfrm>
          <a:off x="12167244" y="985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4" name="テキスト ボックス 613"/>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5" name="直線コネクタ 614"/>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6" name="テキスト ボックス 615"/>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7" name="直線コネクタ 616"/>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8" name="テキスト ボックス 617"/>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9" name="直線コネクタ 618"/>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0" name="テキスト ボックス 619"/>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1" name="直線コネクタ 620"/>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2" name="テキスト ボックス 621"/>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3" name="直線コネクタ 622"/>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4" name="テキスト ボックス 623"/>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628" name="直線コネクタ 627"/>
        <xdr:cNvCxnSpPr/>
      </xdr:nvCxnSpPr>
      <xdr:spPr>
        <a:xfrm flipV="1">
          <a:off x="19951064"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629" name="【学校施設】&#10;一人当たり面積最小値テキスト"/>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630" name="直線コネクタ 629"/>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631" name="【学校施設】&#10;一人当たり面積最大値テキスト"/>
        <xdr:cNvSpPr txBox="1"/>
      </xdr:nvSpPr>
      <xdr:spPr>
        <a:xfrm>
          <a:off x="1998980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632" name="直線コネクタ 631"/>
        <xdr:cNvCxnSpPr/>
      </xdr:nvCxnSpPr>
      <xdr:spPr>
        <a:xfrm>
          <a:off x="1988185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153687</xdr:rowOff>
    </xdr:from>
    <xdr:ext cx="469744" cy="259045"/>
    <xdr:sp macro="" textlink="">
      <xdr:nvSpPr>
        <xdr:cNvPr id="633" name="【学校施設】&#10;一人当たり面積平均値テキスト"/>
        <xdr:cNvSpPr txBox="1"/>
      </xdr:nvSpPr>
      <xdr:spPr>
        <a:xfrm>
          <a:off x="19989800" y="10231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634" name="フローチャート: 判断 633"/>
        <xdr:cNvSpPr/>
      </xdr:nvSpPr>
      <xdr:spPr>
        <a:xfrm>
          <a:off x="199009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635" name="フローチャート: 判断 634"/>
        <xdr:cNvSpPr/>
      </xdr:nvSpPr>
      <xdr:spPr>
        <a:xfrm>
          <a:off x="19157950" y="10245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636" name="フローチャート: 判断 635"/>
        <xdr:cNvSpPr/>
      </xdr:nvSpPr>
      <xdr:spPr>
        <a:xfrm>
          <a:off x="1834515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637" name="フローチャート: 判断 636"/>
        <xdr:cNvSpPr/>
      </xdr:nvSpPr>
      <xdr:spPr>
        <a:xfrm>
          <a:off x="1755140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8" name="テキスト ボックス 637"/>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9" name="テキスト ボックス 638"/>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0" name="テキスト ボックス 639"/>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1" name="テキスト ボックス 640"/>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2" name="テキスト ボックス 641"/>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33020</xdr:rowOff>
    </xdr:from>
    <xdr:to>
      <xdr:col>116</xdr:col>
      <xdr:colOff>114300</xdr:colOff>
      <xdr:row>60</xdr:row>
      <xdr:rowOff>134620</xdr:rowOff>
    </xdr:to>
    <xdr:sp macro="" textlink="">
      <xdr:nvSpPr>
        <xdr:cNvPr id="643" name="楕円 642"/>
        <xdr:cNvSpPr/>
      </xdr:nvSpPr>
      <xdr:spPr>
        <a:xfrm>
          <a:off x="199009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55897</xdr:rowOff>
    </xdr:from>
    <xdr:ext cx="469744" cy="259045"/>
    <xdr:sp macro="" textlink="">
      <xdr:nvSpPr>
        <xdr:cNvPr id="644" name="【学校施設】&#10;一人当たり面積該当値テキスト"/>
        <xdr:cNvSpPr txBox="1"/>
      </xdr:nvSpPr>
      <xdr:spPr>
        <a:xfrm>
          <a:off x="19989800" y="980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36830</xdr:rowOff>
    </xdr:from>
    <xdr:to>
      <xdr:col>112</xdr:col>
      <xdr:colOff>38100</xdr:colOff>
      <xdr:row>60</xdr:row>
      <xdr:rowOff>138430</xdr:rowOff>
    </xdr:to>
    <xdr:sp macro="" textlink="">
      <xdr:nvSpPr>
        <xdr:cNvPr id="645" name="楕円 644"/>
        <xdr:cNvSpPr/>
      </xdr:nvSpPr>
      <xdr:spPr>
        <a:xfrm>
          <a:off x="19157950" y="9949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83820</xdr:rowOff>
    </xdr:from>
    <xdr:to>
      <xdr:col>116</xdr:col>
      <xdr:colOff>63500</xdr:colOff>
      <xdr:row>60</xdr:row>
      <xdr:rowOff>87630</xdr:rowOff>
    </xdr:to>
    <xdr:cxnSp macro="">
      <xdr:nvCxnSpPr>
        <xdr:cNvPr id="646" name="直線コネクタ 645"/>
        <xdr:cNvCxnSpPr/>
      </xdr:nvCxnSpPr>
      <xdr:spPr>
        <a:xfrm flipV="1">
          <a:off x="19202400" y="999617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xdr:rowOff>
    </xdr:from>
    <xdr:to>
      <xdr:col>107</xdr:col>
      <xdr:colOff>101600</xdr:colOff>
      <xdr:row>60</xdr:row>
      <xdr:rowOff>107950</xdr:rowOff>
    </xdr:to>
    <xdr:sp macro="" textlink="">
      <xdr:nvSpPr>
        <xdr:cNvPr id="647" name="楕円 646"/>
        <xdr:cNvSpPr/>
      </xdr:nvSpPr>
      <xdr:spPr>
        <a:xfrm>
          <a:off x="1834515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57150</xdr:rowOff>
    </xdr:from>
    <xdr:to>
      <xdr:col>111</xdr:col>
      <xdr:colOff>177800</xdr:colOff>
      <xdr:row>60</xdr:row>
      <xdr:rowOff>87630</xdr:rowOff>
    </xdr:to>
    <xdr:cxnSp macro="">
      <xdr:nvCxnSpPr>
        <xdr:cNvPr id="648" name="直線コネクタ 647"/>
        <xdr:cNvCxnSpPr/>
      </xdr:nvCxnSpPr>
      <xdr:spPr>
        <a:xfrm>
          <a:off x="18395950" y="9969500"/>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11430</xdr:rowOff>
    </xdr:from>
    <xdr:to>
      <xdr:col>102</xdr:col>
      <xdr:colOff>165100</xdr:colOff>
      <xdr:row>60</xdr:row>
      <xdr:rowOff>113030</xdr:rowOff>
    </xdr:to>
    <xdr:sp macro="" textlink="">
      <xdr:nvSpPr>
        <xdr:cNvPr id="649" name="楕円 648"/>
        <xdr:cNvSpPr/>
      </xdr:nvSpPr>
      <xdr:spPr>
        <a:xfrm>
          <a:off x="175514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57150</xdr:rowOff>
    </xdr:from>
    <xdr:to>
      <xdr:col>107</xdr:col>
      <xdr:colOff>50800</xdr:colOff>
      <xdr:row>60</xdr:row>
      <xdr:rowOff>62230</xdr:rowOff>
    </xdr:to>
    <xdr:cxnSp macro="">
      <xdr:nvCxnSpPr>
        <xdr:cNvPr id="650" name="直線コネクタ 649"/>
        <xdr:cNvCxnSpPr/>
      </xdr:nvCxnSpPr>
      <xdr:spPr>
        <a:xfrm flipV="1">
          <a:off x="17602200" y="9969500"/>
          <a:ext cx="79375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95267</xdr:rowOff>
    </xdr:from>
    <xdr:ext cx="469744" cy="259045"/>
    <xdr:sp macro="" textlink="">
      <xdr:nvSpPr>
        <xdr:cNvPr id="651" name="n_1aveValue【学校施設】&#10;一人当たり面積"/>
        <xdr:cNvSpPr txBox="1"/>
      </xdr:nvSpPr>
      <xdr:spPr>
        <a:xfrm>
          <a:off x="18980227" y="1033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93997</xdr:rowOff>
    </xdr:from>
    <xdr:ext cx="469744" cy="259045"/>
    <xdr:sp macro="" textlink="">
      <xdr:nvSpPr>
        <xdr:cNvPr id="652" name="n_2aveValue【学校施設】&#10;一人当たり面積"/>
        <xdr:cNvSpPr txBox="1"/>
      </xdr:nvSpPr>
      <xdr:spPr>
        <a:xfrm>
          <a:off x="18180127"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110507</xdr:rowOff>
    </xdr:from>
    <xdr:ext cx="469744" cy="259045"/>
    <xdr:sp macro="" textlink="">
      <xdr:nvSpPr>
        <xdr:cNvPr id="653" name="n_3aveValue【学校施設】&#10;一人当たり面積"/>
        <xdr:cNvSpPr txBox="1"/>
      </xdr:nvSpPr>
      <xdr:spPr>
        <a:xfrm>
          <a:off x="17386377"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154957</xdr:rowOff>
    </xdr:from>
    <xdr:ext cx="469744" cy="259045"/>
    <xdr:sp macro="" textlink="">
      <xdr:nvSpPr>
        <xdr:cNvPr id="654" name="n_1mainValue【学校施設】&#10;一人当たり面積"/>
        <xdr:cNvSpPr txBox="1"/>
      </xdr:nvSpPr>
      <xdr:spPr>
        <a:xfrm>
          <a:off x="189802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124477</xdr:rowOff>
    </xdr:from>
    <xdr:ext cx="469744" cy="259045"/>
    <xdr:sp macro="" textlink="">
      <xdr:nvSpPr>
        <xdr:cNvPr id="655" name="n_2mainValue【学校施設】&#10;一人当たり面積"/>
        <xdr:cNvSpPr txBox="1"/>
      </xdr:nvSpPr>
      <xdr:spPr>
        <a:xfrm>
          <a:off x="18180127" y="970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129557</xdr:rowOff>
    </xdr:from>
    <xdr:ext cx="469744" cy="259045"/>
    <xdr:sp macro="" textlink="">
      <xdr:nvSpPr>
        <xdr:cNvPr id="656" name="n_3mainValue【学校施設】&#10;一人当たり面積"/>
        <xdr:cNvSpPr txBox="1"/>
      </xdr:nvSpPr>
      <xdr:spPr>
        <a:xfrm>
          <a:off x="17386377" y="97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7" name="正方形/長方形 65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8" name="正方形/長方形 657"/>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9" name="正方形/長方形 658"/>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0" name="正方形/長方形 659"/>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1" name="正方形/長方形 660"/>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2" name="正方形/長方形 661"/>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3" name="正方形/長方形 662"/>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正方形/長方形 663"/>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5" name="テキスト ボックス 664"/>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6" name="直線コネクタ 665"/>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7" name="テキスト ボックス 666"/>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68" name="直線コネクタ 667"/>
        <xdr:cNvCxnSpPr/>
      </xdr:nvCxnSpPr>
      <xdr:spPr>
        <a:xfrm>
          <a:off x="11207750" y="14408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69" name="テキスト ボックス 668"/>
        <xdr:cNvSpPr txBox="1"/>
      </xdr:nvSpPr>
      <xdr:spPr>
        <a:xfrm>
          <a:off x="10842791" y="1427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70" name="直線コネクタ 669"/>
        <xdr:cNvCxnSpPr/>
      </xdr:nvCxnSpPr>
      <xdr:spPr>
        <a:xfrm>
          <a:off x="11207750" y="14135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71" name="テキスト ボックス 670"/>
        <xdr:cNvSpPr txBox="1"/>
      </xdr:nvSpPr>
      <xdr:spPr>
        <a:xfrm>
          <a:off x="108427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72" name="直線コネクタ 671"/>
        <xdr:cNvCxnSpPr/>
      </xdr:nvCxnSpPr>
      <xdr:spPr>
        <a:xfrm>
          <a:off x="11207750" y="1386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73" name="テキスト ボックス 672"/>
        <xdr:cNvSpPr txBox="1"/>
      </xdr:nvSpPr>
      <xdr:spPr>
        <a:xfrm>
          <a:off x="10842791" y="13719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4" name="直線コネクタ 673"/>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5" name="テキスト ボックス 674"/>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76" name="直線コネクタ 675"/>
        <xdr:cNvCxnSpPr/>
      </xdr:nvCxnSpPr>
      <xdr:spPr>
        <a:xfrm>
          <a:off x="11207750" y="13309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77" name="テキスト ボックス 676"/>
        <xdr:cNvSpPr txBox="1"/>
      </xdr:nvSpPr>
      <xdr:spPr>
        <a:xfrm>
          <a:off x="10842791" y="1317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78" name="直線コネクタ 677"/>
        <xdr:cNvCxnSpPr/>
      </xdr:nvCxnSpPr>
      <xdr:spPr>
        <a:xfrm>
          <a:off x="11207750" y="1303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79" name="テキスト ボックス 678"/>
        <xdr:cNvSpPr txBox="1"/>
      </xdr:nvSpPr>
      <xdr:spPr>
        <a:xfrm>
          <a:off x="108427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80" name="直線コネクタ 679"/>
        <xdr:cNvCxnSpPr/>
      </xdr:nvCxnSpPr>
      <xdr:spPr>
        <a:xfrm>
          <a:off x="11207750" y="1275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81" name="テキスト ボックス 680"/>
        <xdr:cNvSpPr txBox="1"/>
      </xdr:nvSpPr>
      <xdr:spPr>
        <a:xfrm>
          <a:off x="10842791" y="1262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49530</xdr:rowOff>
    </xdr:from>
    <xdr:to>
      <xdr:col>85</xdr:col>
      <xdr:colOff>126364</xdr:colOff>
      <xdr:row>86</xdr:row>
      <xdr:rowOff>35243</xdr:rowOff>
    </xdr:to>
    <xdr:cxnSp macro="">
      <xdr:nvCxnSpPr>
        <xdr:cNvPr id="685" name="直線コネクタ 684"/>
        <xdr:cNvCxnSpPr/>
      </xdr:nvCxnSpPr>
      <xdr:spPr>
        <a:xfrm flipV="1">
          <a:off x="14699614" y="12933680"/>
          <a:ext cx="0" cy="130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39070</xdr:rowOff>
    </xdr:from>
    <xdr:ext cx="405111" cy="259045"/>
    <xdr:sp macro="" textlink="">
      <xdr:nvSpPr>
        <xdr:cNvPr id="686" name="【児童館】&#10;有形固定資産減価償却率最小値テキスト"/>
        <xdr:cNvSpPr txBox="1"/>
      </xdr:nvSpPr>
      <xdr:spPr>
        <a:xfrm>
          <a:off x="14738350" y="1424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35243</xdr:rowOff>
    </xdr:from>
    <xdr:to>
      <xdr:col>86</xdr:col>
      <xdr:colOff>25400</xdr:colOff>
      <xdr:row>86</xdr:row>
      <xdr:rowOff>35243</xdr:rowOff>
    </xdr:to>
    <xdr:cxnSp macro="">
      <xdr:nvCxnSpPr>
        <xdr:cNvPr id="687" name="直線コネクタ 686"/>
        <xdr:cNvCxnSpPr/>
      </xdr:nvCxnSpPr>
      <xdr:spPr>
        <a:xfrm>
          <a:off x="14611350" y="14240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167657</xdr:rowOff>
    </xdr:from>
    <xdr:ext cx="405111" cy="259045"/>
    <xdr:sp macro="" textlink="">
      <xdr:nvSpPr>
        <xdr:cNvPr id="688" name="【児童館】&#10;有形固定資産減価償却率最大値テキスト"/>
        <xdr:cNvSpPr txBox="1"/>
      </xdr:nvSpPr>
      <xdr:spPr>
        <a:xfrm>
          <a:off x="1473835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49530</xdr:rowOff>
    </xdr:from>
    <xdr:to>
      <xdr:col>86</xdr:col>
      <xdr:colOff>25400</xdr:colOff>
      <xdr:row>78</xdr:row>
      <xdr:rowOff>49530</xdr:rowOff>
    </xdr:to>
    <xdr:cxnSp macro="">
      <xdr:nvCxnSpPr>
        <xdr:cNvPr id="689" name="直線コネクタ 688"/>
        <xdr:cNvCxnSpPr/>
      </xdr:nvCxnSpPr>
      <xdr:spPr>
        <a:xfrm>
          <a:off x="146113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161625</xdr:rowOff>
    </xdr:from>
    <xdr:ext cx="405111" cy="259045"/>
    <xdr:sp macro="" textlink="">
      <xdr:nvSpPr>
        <xdr:cNvPr id="690" name="【児童館】&#10;有形固定資産減価償却率平均値テキスト"/>
        <xdr:cNvSpPr txBox="1"/>
      </xdr:nvSpPr>
      <xdr:spPr>
        <a:xfrm>
          <a:off x="14738350" y="1337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138748</xdr:rowOff>
    </xdr:from>
    <xdr:to>
      <xdr:col>85</xdr:col>
      <xdr:colOff>177800</xdr:colOff>
      <xdr:row>82</xdr:row>
      <xdr:rowOff>68898</xdr:rowOff>
    </xdr:to>
    <xdr:sp macro="" textlink="">
      <xdr:nvSpPr>
        <xdr:cNvPr id="691" name="フローチャート: 判断 690"/>
        <xdr:cNvSpPr/>
      </xdr:nvSpPr>
      <xdr:spPr>
        <a:xfrm>
          <a:off x="14649450" y="13518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158750</xdr:rowOff>
    </xdr:from>
    <xdr:to>
      <xdr:col>81</xdr:col>
      <xdr:colOff>101600</xdr:colOff>
      <xdr:row>82</xdr:row>
      <xdr:rowOff>88900</xdr:rowOff>
    </xdr:to>
    <xdr:sp macro="" textlink="">
      <xdr:nvSpPr>
        <xdr:cNvPr id="692" name="フローチャート: 判断 691"/>
        <xdr:cNvSpPr/>
      </xdr:nvSpPr>
      <xdr:spPr>
        <a:xfrm>
          <a:off x="13887450" y="13538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161607</xdr:rowOff>
    </xdr:from>
    <xdr:to>
      <xdr:col>76</xdr:col>
      <xdr:colOff>165100</xdr:colOff>
      <xdr:row>82</xdr:row>
      <xdr:rowOff>91757</xdr:rowOff>
    </xdr:to>
    <xdr:sp macro="" textlink="">
      <xdr:nvSpPr>
        <xdr:cNvPr id="693" name="フローチャート: 判断 692"/>
        <xdr:cNvSpPr/>
      </xdr:nvSpPr>
      <xdr:spPr>
        <a:xfrm>
          <a:off x="13093700" y="13541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94" name="フローチャート: 判断 693"/>
        <xdr:cNvSpPr/>
      </xdr:nvSpPr>
      <xdr:spPr>
        <a:xfrm>
          <a:off x="122999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61595</xdr:rowOff>
    </xdr:from>
    <xdr:to>
      <xdr:col>85</xdr:col>
      <xdr:colOff>177800</xdr:colOff>
      <xdr:row>84</xdr:row>
      <xdr:rowOff>163195</xdr:rowOff>
    </xdr:to>
    <xdr:sp macro="" textlink="">
      <xdr:nvSpPr>
        <xdr:cNvPr id="700" name="楕円 699"/>
        <xdr:cNvSpPr/>
      </xdr:nvSpPr>
      <xdr:spPr>
        <a:xfrm>
          <a:off x="14649450" y="139363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40022</xdr:rowOff>
    </xdr:from>
    <xdr:ext cx="405111" cy="259045"/>
    <xdr:sp macro="" textlink="">
      <xdr:nvSpPr>
        <xdr:cNvPr id="701" name="【児童館】&#10;有形固定資産減価償却率該当値テキスト"/>
        <xdr:cNvSpPr txBox="1"/>
      </xdr:nvSpPr>
      <xdr:spPr>
        <a:xfrm>
          <a:off x="14738350"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84455</xdr:rowOff>
    </xdr:from>
    <xdr:to>
      <xdr:col>81</xdr:col>
      <xdr:colOff>101600</xdr:colOff>
      <xdr:row>85</xdr:row>
      <xdr:rowOff>14605</xdr:rowOff>
    </xdr:to>
    <xdr:sp macro="" textlink="">
      <xdr:nvSpPr>
        <xdr:cNvPr id="702" name="楕円 701"/>
        <xdr:cNvSpPr/>
      </xdr:nvSpPr>
      <xdr:spPr>
        <a:xfrm>
          <a:off x="13887450" y="139592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112395</xdr:rowOff>
    </xdr:from>
    <xdr:to>
      <xdr:col>85</xdr:col>
      <xdr:colOff>127000</xdr:colOff>
      <xdr:row>84</xdr:row>
      <xdr:rowOff>135255</xdr:rowOff>
    </xdr:to>
    <xdr:cxnSp macro="">
      <xdr:nvCxnSpPr>
        <xdr:cNvPr id="703" name="直線コネクタ 702"/>
        <xdr:cNvCxnSpPr/>
      </xdr:nvCxnSpPr>
      <xdr:spPr>
        <a:xfrm flipV="1">
          <a:off x="13938250" y="13987145"/>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158750</xdr:rowOff>
    </xdr:from>
    <xdr:to>
      <xdr:col>76</xdr:col>
      <xdr:colOff>165100</xdr:colOff>
      <xdr:row>85</xdr:row>
      <xdr:rowOff>88900</xdr:rowOff>
    </xdr:to>
    <xdr:sp macro="" textlink="">
      <xdr:nvSpPr>
        <xdr:cNvPr id="704" name="楕円 703"/>
        <xdr:cNvSpPr/>
      </xdr:nvSpPr>
      <xdr:spPr>
        <a:xfrm>
          <a:off x="13093700" y="14033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135255</xdr:rowOff>
    </xdr:from>
    <xdr:to>
      <xdr:col>81</xdr:col>
      <xdr:colOff>50800</xdr:colOff>
      <xdr:row>85</xdr:row>
      <xdr:rowOff>38100</xdr:rowOff>
    </xdr:to>
    <xdr:cxnSp macro="">
      <xdr:nvCxnSpPr>
        <xdr:cNvPr id="705" name="直線コネクタ 704"/>
        <xdr:cNvCxnSpPr/>
      </xdr:nvCxnSpPr>
      <xdr:spPr>
        <a:xfrm flipV="1">
          <a:off x="13144500" y="14010005"/>
          <a:ext cx="79375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64452</xdr:rowOff>
    </xdr:from>
    <xdr:to>
      <xdr:col>72</xdr:col>
      <xdr:colOff>38100</xdr:colOff>
      <xdr:row>85</xdr:row>
      <xdr:rowOff>166052</xdr:rowOff>
    </xdr:to>
    <xdr:sp macro="" textlink="">
      <xdr:nvSpPr>
        <xdr:cNvPr id="706" name="楕円 705"/>
        <xdr:cNvSpPr/>
      </xdr:nvSpPr>
      <xdr:spPr>
        <a:xfrm>
          <a:off x="12299950" y="141043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38100</xdr:rowOff>
    </xdr:from>
    <xdr:to>
      <xdr:col>76</xdr:col>
      <xdr:colOff>114300</xdr:colOff>
      <xdr:row>85</xdr:row>
      <xdr:rowOff>115252</xdr:rowOff>
    </xdr:to>
    <xdr:cxnSp macro="">
      <xdr:nvCxnSpPr>
        <xdr:cNvPr id="707" name="直線コネクタ 706"/>
        <xdr:cNvCxnSpPr/>
      </xdr:nvCxnSpPr>
      <xdr:spPr>
        <a:xfrm flipV="1">
          <a:off x="12344400" y="14077950"/>
          <a:ext cx="8001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105427</xdr:rowOff>
    </xdr:from>
    <xdr:ext cx="405111" cy="259045"/>
    <xdr:sp macro="" textlink="">
      <xdr:nvSpPr>
        <xdr:cNvPr id="708" name="n_1aveValue【児童館】&#10;有形固定資産減価償却率"/>
        <xdr:cNvSpPr txBox="1"/>
      </xdr:nvSpPr>
      <xdr:spPr>
        <a:xfrm>
          <a:off x="13742044"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108284</xdr:rowOff>
    </xdr:from>
    <xdr:ext cx="405111" cy="259045"/>
    <xdr:sp macro="" textlink="">
      <xdr:nvSpPr>
        <xdr:cNvPr id="709" name="n_2aveValue【児童館】&#10;有形固定資産減価償却率"/>
        <xdr:cNvSpPr txBox="1"/>
      </xdr:nvSpPr>
      <xdr:spPr>
        <a:xfrm>
          <a:off x="12960994" y="1332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139716</xdr:rowOff>
    </xdr:from>
    <xdr:ext cx="405111" cy="259045"/>
    <xdr:sp macro="" textlink="">
      <xdr:nvSpPr>
        <xdr:cNvPr id="710" name="n_3aveValue【児童館】&#10;有形固定資産減価償却率"/>
        <xdr:cNvSpPr txBox="1"/>
      </xdr:nvSpPr>
      <xdr:spPr>
        <a:xfrm>
          <a:off x="12167244" y="1351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5732</xdr:rowOff>
    </xdr:from>
    <xdr:ext cx="405111" cy="259045"/>
    <xdr:sp macro="" textlink="">
      <xdr:nvSpPr>
        <xdr:cNvPr id="711" name="n_1mainValue【児童館】&#10;有形固定資産減価償却率"/>
        <xdr:cNvSpPr txBox="1"/>
      </xdr:nvSpPr>
      <xdr:spPr>
        <a:xfrm>
          <a:off x="137420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80027</xdr:rowOff>
    </xdr:from>
    <xdr:ext cx="405111" cy="259045"/>
    <xdr:sp macro="" textlink="">
      <xdr:nvSpPr>
        <xdr:cNvPr id="712" name="n_2mainValue【児童館】&#10;有形固定資産減価償却率"/>
        <xdr:cNvSpPr txBox="1"/>
      </xdr:nvSpPr>
      <xdr:spPr>
        <a:xfrm>
          <a:off x="1296099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157179</xdr:rowOff>
    </xdr:from>
    <xdr:ext cx="405111" cy="259045"/>
    <xdr:sp macro="" textlink="">
      <xdr:nvSpPr>
        <xdr:cNvPr id="713" name="n_3mainValue【児童館】&#10;有形固定資産減価償却率"/>
        <xdr:cNvSpPr txBox="1"/>
      </xdr:nvSpPr>
      <xdr:spPr>
        <a:xfrm>
          <a:off x="12167244" y="14197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4" name="直線コネクタ 723"/>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5" name="テキスト ボックス 724"/>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6" name="直線コネクタ 725"/>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7" name="テキスト ボックス 726"/>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8" name="直線コネクタ 727"/>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9" name="テキスト ボックス 728"/>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0" name="直線コネクタ 729"/>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1" name="テキスト ボックス 730"/>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2" name="直線コネクタ 731"/>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3" name="テキスト ボックス 732"/>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737" name="直線コネクタ 736"/>
        <xdr:cNvCxnSpPr/>
      </xdr:nvCxnSpPr>
      <xdr:spPr>
        <a:xfrm flipV="1">
          <a:off x="19951064" y="1303655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8"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9" name="直線コネクタ 738"/>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40" name="【児童館】&#10;一人当たり面積最大値テキスト"/>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41" name="直線コネクタ 740"/>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42" name="【児童館】&#10;一人当たり面積平均値テキスト"/>
        <xdr:cNvSpPr txBox="1"/>
      </xdr:nvSpPr>
      <xdr:spPr>
        <a:xfrm>
          <a:off x="19989800" y="1354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43" name="フローチャート: 判断 742"/>
        <xdr:cNvSpPr/>
      </xdr:nvSpPr>
      <xdr:spPr>
        <a:xfrm>
          <a:off x="199009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44" name="フローチャート: 判断 743"/>
        <xdr:cNvSpPr/>
      </xdr:nvSpPr>
      <xdr:spPr>
        <a:xfrm>
          <a:off x="191579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45" name="フローチャート: 判断 744"/>
        <xdr:cNvSpPr/>
      </xdr:nvSpPr>
      <xdr:spPr>
        <a:xfrm>
          <a:off x="1834515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46" name="フローチャート: 判断 745"/>
        <xdr:cNvSpPr/>
      </xdr:nvSpPr>
      <xdr:spPr>
        <a:xfrm>
          <a:off x="175514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52" name="楕円 751"/>
        <xdr:cNvSpPr/>
      </xdr:nvSpPr>
      <xdr:spPr>
        <a:xfrm>
          <a:off x="1990090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53" name="【児童館】&#10;一人当たり面積該当値テキスト"/>
        <xdr:cNvSpPr txBox="1"/>
      </xdr:nvSpPr>
      <xdr:spPr>
        <a:xfrm>
          <a:off x="19989800"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754" name="楕円 753"/>
        <xdr:cNvSpPr/>
      </xdr:nvSpPr>
      <xdr:spPr>
        <a:xfrm>
          <a:off x="19157950" y="13938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755" name="直線コネクタ 754"/>
        <xdr:cNvCxnSpPr/>
      </xdr:nvCxnSpPr>
      <xdr:spPr>
        <a:xfrm>
          <a:off x="19202400" y="139890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56" name="楕円 755"/>
        <xdr:cNvSpPr/>
      </xdr:nvSpPr>
      <xdr:spPr>
        <a:xfrm>
          <a:off x="1834515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757" name="直線コネクタ 756"/>
        <xdr:cNvCxnSpPr/>
      </xdr:nvCxnSpPr>
      <xdr:spPr>
        <a:xfrm>
          <a:off x="18395950" y="139890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58" name="楕円 757"/>
        <xdr:cNvSpPr/>
      </xdr:nvSpPr>
      <xdr:spPr>
        <a:xfrm>
          <a:off x="1755140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759" name="直線コネクタ 758"/>
        <xdr:cNvCxnSpPr/>
      </xdr:nvCxnSpPr>
      <xdr:spPr>
        <a:xfrm>
          <a:off x="17602200" y="139890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60" name="n_1aveValue【児童館】&#10;一人当たり面積"/>
        <xdr:cNvSpPr txBox="1"/>
      </xdr:nvSpPr>
      <xdr:spPr>
        <a:xfrm>
          <a:off x="189802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61" name="n_2aveValue【児童館】&#10;一人当たり面積"/>
        <xdr:cNvSpPr txBox="1"/>
      </xdr:nvSpPr>
      <xdr:spPr>
        <a:xfrm>
          <a:off x="181801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62" name="n_3aveValue【児童館】&#10;一人当たり面積"/>
        <xdr:cNvSpPr txBox="1"/>
      </xdr:nvSpPr>
      <xdr:spPr>
        <a:xfrm>
          <a:off x="1738637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763" name="n_1mainValue【児童館】&#10;一人当たり面積"/>
        <xdr:cNvSpPr txBox="1"/>
      </xdr:nvSpPr>
      <xdr:spPr>
        <a:xfrm>
          <a:off x="189802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64" name="n_2mainValue【児童館】&#10;一人当たり面積"/>
        <xdr:cNvSpPr txBox="1"/>
      </xdr:nvSpPr>
      <xdr:spPr>
        <a:xfrm>
          <a:off x="181801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765" name="n_3mainValue【児童館】&#10;一人当たり面積"/>
        <xdr:cNvSpPr txBox="1"/>
      </xdr:nvSpPr>
      <xdr:spPr>
        <a:xfrm>
          <a:off x="1738637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6" name="テキスト ボックス 775"/>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7" name="直線コネクタ 776"/>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8" name="テキスト ボックス 777"/>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9" name="直線コネクタ 778"/>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0" name="テキスト ボックス 779"/>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1" name="直線コネクタ 780"/>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2" name="テキスト ボックス 781"/>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3" name="直線コネクタ 782"/>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4" name="テキスト ボックス 783"/>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5" name="直線コネクタ 784"/>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6" name="テキスト ボックス 785"/>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7"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25908</xdr:rowOff>
    </xdr:to>
    <xdr:cxnSp macro="">
      <xdr:nvCxnSpPr>
        <xdr:cNvPr id="788" name="直線コネクタ 787"/>
        <xdr:cNvCxnSpPr/>
      </xdr:nvCxnSpPr>
      <xdr:spPr>
        <a:xfrm flipV="1">
          <a:off x="14699614" y="16613124"/>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29735</xdr:rowOff>
    </xdr:from>
    <xdr:ext cx="405111" cy="259045"/>
    <xdr:sp macro="" textlink="">
      <xdr:nvSpPr>
        <xdr:cNvPr id="789" name="【公民館】&#10;有形固定資産減価償却率最小値テキスト"/>
        <xdr:cNvSpPr txBox="1"/>
      </xdr:nvSpPr>
      <xdr:spPr>
        <a:xfrm>
          <a:off x="14738350" y="1780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25908</xdr:rowOff>
    </xdr:from>
    <xdr:to>
      <xdr:col>86</xdr:col>
      <xdr:colOff>25400</xdr:colOff>
      <xdr:row>107</xdr:row>
      <xdr:rowOff>25908</xdr:rowOff>
    </xdr:to>
    <xdr:cxnSp macro="">
      <xdr:nvCxnSpPr>
        <xdr:cNvPr id="790" name="直線コネクタ 789"/>
        <xdr:cNvCxnSpPr/>
      </xdr:nvCxnSpPr>
      <xdr:spPr>
        <a:xfrm>
          <a:off x="14611350" y="17799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791" name="【公民館】&#10;有形固定資産減価償却率最大値テキスト"/>
        <xdr:cNvSpPr txBox="1"/>
      </xdr:nvSpPr>
      <xdr:spPr>
        <a:xfrm>
          <a:off x="14738350" y="16388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92" name="直線コネクタ 791"/>
        <xdr:cNvCxnSpPr/>
      </xdr:nvCxnSpPr>
      <xdr:spPr>
        <a:xfrm>
          <a:off x="14611350" y="166131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793" name="【公民館】&#10;有形固定資産減価償却率平均値テキスト"/>
        <xdr:cNvSpPr txBox="1"/>
      </xdr:nvSpPr>
      <xdr:spPr>
        <a:xfrm>
          <a:off x="14738350" y="1726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94" name="フローチャート: 判断 793"/>
        <xdr:cNvSpPr/>
      </xdr:nvSpPr>
      <xdr:spPr>
        <a:xfrm>
          <a:off x="14649450" y="17284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95" name="フローチャート: 判断 794"/>
        <xdr:cNvSpPr/>
      </xdr:nvSpPr>
      <xdr:spPr>
        <a:xfrm>
          <a:off x="1388745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6" name="フローチャート: 判断 795"/>
        <xdr:cNvSpPr/>
      </xdr:nvSpPr>
      <xdr:spPr>
        <a:xfrm>
          <a:off x="1309370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97" name="フローチャート: 判断 796"/>
        <xdr:cNvSpPr/>
      </xdr:nvSpPr>
      <xdr:spPr>
        <a:xfrm>
          <a:off x="12299950" y="17330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8" name="テキスト ボックス 797"/>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9" name="テキスト ボックス 798"/>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0" name="テキスト ボックス 799"/>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1" name="テキスト ボックス 800"/>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2" name="テキスト ボックス 801"/>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89408</xdr:rowOff>
    </xdr:from>
    <xdr:to>
      <xdr:col>85</xdr:col>
      <xdr:colOff>177800</xdr:colOff>
      <xdr:row>103</xdr:row>
      <xdr:rowOff>19558</xdr:rowOff>
    </xdr:to>
    <xdr:sp macro="" textlink="">
      <xdr:nvSpPr>
        <xdr:cNvPr id="803" name="楕円 802"/>
        <xdr:cNvSpPr/>
      </xdr:nvSpPr>
      <xdr:spPr>
        <a:xfrm>
          <a:off x="14649450" y="1700580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112285</xdr:rowOff>
    </xdr:from>
    <xdr:ext cx="405111" cy="259045"/>
    <xdr:sp macro="" textlink="">
      <xdr:nvSpPr>
        <xdr:cNvPr id="804" name="【公民館】&#10;有形固定資産減価償却率該当値テキスト"/>
        <xdr:cNvSpPr txBox="1"/>
      </xdr:nvSpPr>
      <xdr:spPr>
        <a:xfrm>
          <a:off x="14738350" y="1685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132842</xdr:rowOff>
    </xdr:from>
    <xdr:to>
      <xdr:col>81</xdr:col>
      <xdr:colOff>101600</xdr:colOff>
      <xdr:row>103</xdr:row>
      <xdr:rowOff>62992</xdr:rowOff>
    </xdr:to>
    <xdr:sp macro="" textlink="">
      <xdr:nvSpPr>
        <xdr:cNvPr id="805" name="楕円 804"/>
        <xdr:cNvSpPr/>
      </xdr:nvSpPr>
      <xdr:spPr>
        <a:xfrm>
          <a:off x="13887450" y="170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140208</xdr:rowOff>
    </xdr:from>
    <xdr:to>
      <xdr:col>85</xdr:col>
      <xdr:colOff>127000</xdr:colOff>
      <xdr:row>103</xdr:row>
      <xdr:rowOff>12192</xdr:rowOff>
    </xdr:to>
    <xdr:cxnSp macro="">
      <xdr:nvCxnSpPr>
        <xdr:cNvPr id="806" name="直線コネクタ 805"/>
        <xdr:cNvCxnSpPr/>
      </xdr:nvCxnSpPr>
      <xdr:spPr>
        <a:xfrm flipV="1">
          <a:off x="13938250" y="17056608"/>
          <a:ext cx="762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148844</xdr:rowOff>
    </xdr:from>
    <xdr:to>
      <xdr:col>76</xdr:col>
      <xdr:colOff>165100</xdr:colOff>
      <xdr:row>103</xdr:row>
      <xdr:rowOff>78994</xdr:rowOff>
    </xdr:to>
    <xdr:sp macro="" textlink="">
      <xdr:nvSpPr>
        <xdr:cNvPr id="807" name="楕円 806"/>
        <xdr:cNvSpPr/>
      </xdr:nvSpPr>
      <xdr:spPr>
        <a:xfrm>
          <a:off x="13093700" y="1706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12192</xdr:rowOff>
    </xdr:from>
    <xdr:to>
      <xdr:col>81</xdr:col>
      <xdr:colOff>50800</xdr:colOff>
      <xdr:row>103</xdr:row>
      <xdr:rowOff>28194</xdr:rowOff>
    </xdr:to>
    <xdr:cxnSp macro="">
      <xdr:nvCxnSpPr>
        <xdr:cNvPr id="808" name="直線コネクタ 807"/>
        <xdr:cNvCxnSpPr/>
      </xdr:nvCxnSpPr>
      <xdr:spPr>
        <a:xfrm flipV="1">
          <a:off x="13144500" y="17100042"/>
          <a:ext cx="79375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23113</xdr:rowOff>
    </xdr:from>
    <xdr:to>
      <xdr:col>72</xdr:col>
      <xdr:colOff>38100</xdr:colOff>
      <xdr:row>103</xdr:row>
      <xdr:rowOff>124713</xdr:rowOff>
    </xdr:to>
    <xdr:sp macro="" textlink="">
      <xdr:nvSpPr>
        <xdr:cNvPr id="809" name="楕円 808"/>
        <xdr:cNvSpPr/>
      </xdr:nvSpPr>
      <xdr:spPr>
        <a:xfrm>
          <a:off x="12299950" y="171109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28194</xdr:rowOff>
    </xdr:from>
    <xdr:to>
      <xdr:col>76</xdr:col>
      <xdr:colOff>114300</xdr:colOff>
      <xdr:row>103</xdr:row>
      <xdr:rowOff>73913</xdr:rowOff>
    </xdr:to>
    <xdr:cxnSp macro="">
      <xdr:nvCxnSpPr>
        <xdr:cNvPr id="810" name="直線コネクタ 809"/>
        <xdr:cNvCxnSpPr/>
      </xdr:nvCxnSpPr>
      <xdr:spPr>
        <a:xfrm flipV="1">
          <a:off x="12344400" y="17116044"/>
          <a:ext cx="8001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811" name="n_1aveValue【公民館】&#10;有形固定資産減価償却率"/>
        <xdr:cNvSpPr txBox="1"/>
      </xdr:nvSpPr>
      <xdr:spPr>
        <a:xfrm>
          <a:off x="13742044"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12" name="n_2aveValue【公民館】&#10;有形固定資産減価償却率"/>
        <xdr:cNvSpPr txBox="1"/>
      </xdr:nvSpPr>
      <xdr:spPr>
        <a:xfrm>
          <a:off x="12960994" y="1741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813" name="n_3aveValue【公民館】&#10;有形固定資産減価償却率"/>
        <xdr:cNvSpPr txBox="1"/>
      </xdr:nvSpPr>
      <xdr:spPr>
        <a:xfrm>
          <a:off x="1216724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79519</xdr:rowOff>
    </xdr:from>
    <xdr:ext cx="405111" cy="259045"/>
    <xdr:sp macro="" textlink="">
      <xdr:nvSpPr>
        <xdr:cNvPr id="814" name="n_1mainValue【公民館】&#10;有形固定資産減価償却率"/>
        <xdr:cNvSpPr txBox="1"/>
      </xdr:nvSpPr>
      <xdr:spPr>
        <a:xfrm>
          <a:off x="13742044" y="1682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95521</xdr:rowOff>
    </xdr:from>
    <xdr:ext cx="405111" cy="259045"/>
    <xdr:sp macro="" textlink="">
      <xdr:nvSpPr>
        <xdr:cNvPr id="815" name="n_2mainValue【公民館】&#10;有形固定資産減価償却率"/>
        <xdr:cNvSpPr txBox="1"/>
      </xdr:nvSpPr>
      <xdr:spPr>
        <a:xfrm>
          <a:off x="12960994" y="1684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141240</xdr:rowOff>
    </xdr:from>
    <xdr:ext cx="405111" cy="259045"/>
    <xdr:sp macro="" textlink="">
      <xdr:nvSpPr>
        <xdr:cNvPr id="816" name="n_3mainValue【公民館】&#10;有形固定資産減価償却率"/>
        <xdr:cNvSpPr txBox="1"/>
      </xdr:nvSpPr>
      <xdr:spPr>
        <a:xfrm>
          <a:off x="12167244" y="1688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8" name="正方形/長方形 817"/>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9" name="正方形/長方形 818"/>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0" name="正方形/長方形 819"/>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1" name="正方形/長方形 820"/>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2" name="正方形/長方形 821"/>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3" name="正方形/長方形 822"/>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4" name="正方形/長方形 823"/>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5" name="テキスト ボックス 824"/>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6" name="直線コネクタ 825"/>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7" name="直線コネクタ 826"/>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8" name="テキスト ボックス 827"/>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9" name="直線コネクタ 828"/>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0" name="テキスト ボックス 829"/>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1" name="直線コネクタ 830"/>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2" name="テキスト ボックス 831"/>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3" name="直線コネクタ 832"/>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4" name="テキスト ボックス 833"/>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5" name="直線コネクタ 834"/>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6" name="テキスト ボックス 835"/>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7" name="直線コネクタ 836"/>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8" name="テキスト ボックス 837"/>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842" name="直線コネクタ 841"/>
        <xdr:cNvCxnSpPr/>
      </xdr:nvCxnSpPr>
      <xdr:spPr>
        <a:xfrm flipV="1">
          <a:off x="19951064" y="16551729"/>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43" name="【公民館】&#10;一人当たり面積最小値テキスト"/>
        <xdr:cNvSpPr txBox="1"/>
      </xdr:nvSpPr>
      <xdr:spPr>
        <a:xfrm>
          <a:off x="199898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44" name="直線コネクタ 843"/>
        <xdr:cNvCxnSpPr/>
      </xdr:nvCxnSpPr>
      <xdr:spPr>
        <a:xfrm>
          <a:off x="198818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45" name="【公民館】&#10;一人当たり面積最大値テキスト"/>
        <xdr:cNvSpPr txBox="1"/>
      </xdr:nvSpPr>
      <xdr:spPr>
        <a:xfrm>
          <a:off x="19989800" y="163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46" name="直線コネクタ 845"/>
        <xdr:cNvCxnSpPr/>
      </xdr:nvCxnSpPr>
      <xdr:spPr>
        <a:xfrm>
          <a:off x="198818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150784</xdr:rowOff>
    </xdr:from>
    <xdr:ext cx="469744" cy="259045"/>
    <xdr:sp macro="" textlink="">
      <xdr:nvSpPr>
        <xdr:cNvPr id="847" name="【公民館】&#10;一人当たり面積平均値テキスト"/>
        <xdr:cNvSpPr txBox="1"/>
      </xdr:nvSpPr>
      <xdr:spPr>
        <a:xfrm>
          <a:off x="19989800" y="17410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848" name="フローチャート: 判断 847"/>
        <xdr:cNvSpPr/>
      </xdr:nvSpPr>
      <xdr:spPr>
        <a:xfrm>
          <a:off x="19900900" y="174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849" name="フローチャート: 判断 848"/>
        <xdr:cNvSpPr/>
      </xdr:nvSpPr>
      <xdr:spPr>
        <a:xfrm>
          <a:off x="19157950" y="174643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50" name="フローチャート: 判断 849"/>
        <xdr:cNvSpPr/>
      </xdr:nvSpPr>
      <xdr:spPr>
        <a:xfrm>
          <a:off x="1834515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851" name="フローチャート: 判断 850"/>
        <xdr:cNvSpPr/>
      </xdr:nvSpPr>
      <xdr:spPr>
        <a:xfrm>
          <a:off x="1755140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2" name="テキスト ボックス 851"/>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131536</xdr:rowOff>
    </xdr:from>
    <xdr:to>
      <xdr:col>116</xdr:col>
      <xdr:colOff>114300</xdr:colOff>
      <xdr:row>104</xdr:row>
      <xdr:rowOff>61686</xdr:rowOff>
    </xdr:to>
    <xdr:sp macro="" textlink="">
      <xdr:nvSpPr>
        <xdr:cNvPr id="857" name="楕円 856"/>
        <xdr:cNvSpPr/>
      </xdr:nvSpPr>
      <xdr:spPr>
        <a:xfrm>
          <a:off x="199009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154413</xdr:rowOff>
    </xdr:from>
    <xdr:ext cx="469744" cy="259045"/>
    <xdr:sp macro="" textlink="">
      <xdr:nvSpPr>
        <xdr:cNvPr id="858" name="【公民館】&#10;一人当たり面積該当値テキスト"/>
        <xdr:cNvSpPr txBox="1"/>
      </xdr:nvSpPr>
      <xdr:spPr>
        <a:xfrm>
          <a:off x="19989800" y="1707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131536</xdr:rowOff>
    </xdr:from>
    <xdr:to>
      <xdr:col>112</xdr:col>
      <xdr:colOff>38100</xdr:colOff>
      <xdr:row>104</xdr:row>
      <xdr:rowOff>61686</xdr:rowOff>
    </xdr:to>
    <xdr:sp macro="" textlink="">
      <xdr:nvSpPr>
        <xdr:cNvPr id="859" name="楕円 858"/>
        <xdr:cNvSpPr/>
      </xdr:nvSpPr>
      <xdr:spPr>
        <a:xfrm>
          <a:off x="19157950" y="172193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10886</xdr:rowOff>
    </xdr:from>
    <xdr:to>
      <xdr:col>116</xdr:col>
      <xdr:colOff>63500</xdr:colOff>
      <xdr:row>104</xdr:row>
      <xdr:rowOff>10886</xdr:rowOff>
    </xdr:to>
    <xdr:cxnSp macro="">
      <xdr:nvCxnSpPr>
        <xdr:cNvPr id="860" name="直線コネクタ 859"/>
        <xdr:cNvCxnSpPr/>
      </xdr:nvCxnSpPr>
      <xdr:spPr>
        <a:xfrm>
          <a:off x="19202400" y="1727018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98879</xdr:rowOff>
    </xdr:from>
    <xdr:to>
      <xdr:col>107</xdr:col>
      <xdr:colOff>101600</xdr:colOff>
      <xdr:row>104</xdr:row>
      <xdr:rowOff>29029</xdr:rowOff>
    </xdr:to>
    <xdr:sp macro="" textlink="">
      <xdr:nvSpPr>
        <xdr:cNvPr id="861" name="楕円 860"/>
        <xdr:cNvSpPr/>
      </xdr:nvSpPr>
      <xdr:spPr>
        <a:xfrm>
          <a:off x="1834515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149679</xdr:rowOff>
    </xdr:from>
    <xdr:to>
      <xdr:col>111</xdr:col>
      <xdr:colOff>177800</xdr:colOff>
      <xdr:row>104</xdr:row>
      <xdr:rowOff>10886</xdr:rowOff>
    </xdr:to>
    <xdr:cxnSp macro="">
      <xdr:nvCxnSpPr>
        <xdr:cNvPr id="862" name="直線コネクタ 861"/>
        <xdr:cNvCxnSpPr/>
      </xdr:nvCxnSpPr>
      <xdr:spPr>
        <a:xfrm>
          <a:off x="18395950" y="17237529"/>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98879</xdr:rowOff>
    </xdr:from>
    <xdr:to>
      <xdr:col>102</xdr:col>
      <xdr:colOff>165100</xdr:colOff>
      <xdr:row>104</xdr:row>
      <xdr:rowOff>29029</xdr:rowOff>
    </xdr:to>
    <xdr:sp macro="" textlink="">
      <xdr:nvSpPr>
        <xdr:cNvPr id="863" name="楕円 862"/>
        <xdr:cNvSpPr/>
      </xdr:nvSpPr>
      <xdr:spPr>
        <a:xfrm>
          <a:off x="175514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149679</xdr:rowOff>
    </xdr:from>
    <xdr:to>
      <xdr:col>107</xdr:col>
      <xdr:colOff>50800</xdr:colOff>
      <xdr:row>103</xdr:row>
      <xdr:rowOff>149679</xdr:rowOff>
    </xdr:to>
    <xdr:cxnSp macro="">
      <xdr:nvCxnSpPr>
        <xdr:cNvPr id="864" name="直線コネクタ 863"/>
        <xdr:cNvCxnSpPr/>
      </xdr:nvCxnSpPr>
      <xdr:spPr>
        <a:xfrm>
          <a:off x="17602200" y="1723752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865" name="n_1aveValue【公民館】&#10;一人当たり面積"/>
        <xdr:cNvSpPr txBox="1"/>
      </xdr:nvSpPr>
      <xdr:spPr>
        <a:xfrm>
          <a:off x="18980227" y="1755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60977</xdr:rowOff>
    </xdr:from>
    <xdr:ext cx="469744" cy="259045"/>
    <xdr:sp macro="" textlink="">
      <xdr:nvSpPr>
        <xdr:cNvPr id="866" name="n_2aveValue【公民館】&#10;一人当たり面積"/>
        <xdr:cNvSpPr txBox="1"/>
      </xdr:nvSpPr>
      <xdr:spPr>
        <a:xfrm>
          <a:off x="181801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77306</xdr:rowOff>
    </xdr:from>
    <xdr:ext cx="469744" cy="259045"/>
    <xdr:sp macro="" textlink="">
      <xdr:nvSpPr>
        <xdr:cNvPr id="867" name="n_3aveValue【公民館】&#10;一人当たり面積"/>
        <xdr:cNvSpPr txBox="1"/>
      </xdr:nvSpPr>
      <xdr:spPr>
        <a:xfrm>
          <a:off x="17386377" y="175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78213</xdr:rowOff>
    </xdr:from>
    <xdr:ext cx="469744" cy="259045"/>
    <xdr:sp macro="" textlink="">
      <xdr:nvSpPr>
        <xdr:cNvPr id="868" name="n_1mainValue【公民館】&#10;一人当たり面積"/>
        <xdr:cNvSpPr txBox="1"/>
      </xdr:nvSpPr>
      <xdr:spPr>
        <a:xfrm>
          <a:off x="18980227" y="169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45556</xdr:rowOff>
    </xdr:from>
    <xdr:ext cx="469744" cy="259045"/>
    <xdr:sp macro="" textlink="">
      <xdr:nvSpPr>
        <xdr:cNvPr id="869" name="n_2mainValue【公民館】&#10;一人当たり面積"/>
        <xdr:cNvSpPr txBox="1"/>
      </xdr:nvSpPr>
      <xdr:spPr>
        <a:xfrm>
          <a:off x="18180127" y="1696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45556</xdr:rowOff>
    </xdr:from>
    <xdr:ext cx="469744" cy="259045"/>
    <xdr:sp macro="" textlink="">
      <xdr:nvSpPr>
        <xdr:cNvPr id="870" name="n_3mainValue【公民館】&#10;一人当たり面積"/>
        <xdr:cNvSpPr txBox="1"/>
      </xdr:nvSpPr>
      <xdr:spPr>
        <a:xfrm>
          <a:off x="17386377" y="1696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年度の広域合併により、施設数が増加し、公営住宅を除く市民一人当たりの公共施設面積は、全政令市のうち最も大きくなっている。 </a:t>
          </a:r>
        </a:p>
        <a:p>
          <a:r>
            <a:rPr kumimoji="1" lang="ja-JP" altLang="en-US" sz="1300">
              <a:latin typeface="ＭＳ Ｐゴシック" panose="020B0600070205080204" pitchFamily="50" charset="-128"/>
              <a:ea typeface="ＭＳ Ｐゴシック" panose="020B0600070205080204" pitchFamily="50" charset="-128"/>
            </a:rPr>
            <a:t>道路については、一人当たり延長が政令市</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位、政令市平均の</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倍と長くなっている。有形固定資産減価償却率は、政令市で一番低くなっているが、償却率は上昇傾向にあり、今後維持管理、更新費用の増加が見込まれている。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橋りょうは市内に</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橋を超える数があり、高度経済成長期の始まりを境に集中して整備してきたことから、今後建設後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年を超えるものが増大するため、橋りょうのアセットマネジメントによる計画的な維持管理を進めている。</a:t>
          </a:r>
        </a:p>
        <a:p>
          <a:r>
            <a:rPr kumimoji="1" lang="ja-JP" altLang="en-US" sz="1300">
              <a:latin typeface="ＭＳ Ｐゴシック" panose="020B0600070205080204" pitchFamily="50" charset="-128"/>
              <a:ea typeface="ＭＳ Ｐゴシック" panose="020B0600070205080204" pitchFamily="50" charset="-128"/>
            </a:rPr>
            <a:t>学校施設については、一人当たり面積が政令市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位、政令市平均の</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倍と大きくなっているが、これまで適正配置基本方針に基づき、学校の統廃合を実施してきたため、減少傾向にある。有形固定資産減価償却率は、政令市平均が上昇傾向にあるのに対し、統廃合の実施により上昇が抑制され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792,868
787,261
726.45
385,810,957
379,627,624
4,777,135
230,121,929
612,971,039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123553</xdr:rowOff>
    </xdr:from>
    <xdr:to>
      <xdr:col>24</xdr:col>
      <xdr:colOff>62865</xdr:colOff>
      <xdr:row>40</xdr:row>
      <xdr:rowOff>72934</xdr:rowOff>
    </xdr:to>
    <xdr:cxnSp macro="">
      <xdr:nvCxnSpPr>
        <xdr:cNvPr id="58" name="直線コネクタ 57"/>
        <xdr:cNvCxnSpPr/>
      </xdr:nvCxnSpPr>
      <xdr:spPr>
        <a:xfrm flipV="1">
          <a:off x="4177665" y="5578203"/>
          <a:ext cx="0" cy="110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76761</xdr:rowOff>
    </xdr:from>
    <xdr:ext cx="405111" cy="259045"/>
    <xdr:sp macro="" textlink="">
      <xdr:nvSpPr>
        <xdr:cNvPr id="59" name="【図書館】&#10;有形固定資産減価償却率最小値テキスト"/>
        <xdr:cNvSpPr txBox="1"/>
      </xdr:nvSpPr>
      <xdr:spPr>
        <a:xfrm>
          <a:off x="42164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72934</xdr:rowOff>
    </xdr:from>
    <xdr:to>
      <xdr:col>24</xdr:col>
      <xdr:colOff>152400</xdr:colOff>
      <xdr:row>40</xdr:row>
      <xdr:rowOff>72934</xdr:rowOff>
    </xdr:to>
    <xdr:cxnSp macro="">
      <xdr:nvCxnSpPr>
        <xdr:cNvPr id="60" name="直線コネクタ 59"/>
        <xdr:cNvCxnSpPr/>
      </xdr:nvCxnSpPr>
      <xdr:spPr>
        <a:xfrm>
          <a:off x="4108450" y="6683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70230</xdr:rowOff>
    </xdr:from>
    <xdr:ext cx="405111" cy="259045"/>
    <xdr:sp macro="" textlink="">
      <xdr:nvSpPr>
        <xdr:cNvPr id="61" name="【図書館】&#10;有形固定資産減価償却率最大値テキスト"/>
        <xdr:cNvSpPr txBox="1"/>
      </xdr:nvSpPr>
      <xdr:spPr>
        <a:xfrm>
          <a:off x="4216400" y="535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123553</xdr:rowOff>
    </xdr:from>
    <xdr:to>
      <xdr:col>24</xdr:col>
      <xdr:colOff>152400</xdr:colOff>
      <xdr:row>33</xdr:row>
      <xdr:rowOff>123553</xdr:rowOff>
    </xdr:to>
    <xdr:cxnSp macro="">
      <xdr:nvCxnSpPr>
        <xdr:cNvPr id="62" name="直線コネクタ 61"/>
        <xdr:cNvCxnSpPr/>
      </xdr:nvCxnSpPr>
      <xdr:spPr>
        <a:xfrm>
          <a:off x="4108450" y="55782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89099</xdr:rowOff>
    </xdr:from>
    <xdr:ext cx="405111" cy="259045"/>
    <xdr:sp macro="" textlink="">
      <xdr:nvSpPr>
        <xdr:cNvPr id="63" name="【図書館】&#10;有形固定資産減価償却率平均値テキスト"/>
        <xdr:cNvSpPr txBox="1"/>
      </xdr:nvSpPr>
      <xdr:spPr>
        <a:xfrm>
          <a:off x="4216400" y="6039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66222</xdr:rowOff>
    </xdr:from>
    <xdr:to>
      <xdr:col>24</xdr:col>
      <xdr:colOff>114300</xdr:colOff>
      <xdr:row>37</xdr:row>
      <xdr:rowOff>167822</xdr:rowOff>
    </xdr:to>
    <xdr:sp macro="" textlink="">
      <xdr:nvSpPr>
        <xdr:cNvPr id="64" name="フローチャート: 判断 63"/>
        <xdr:cNvSpPr/>
      </xdr:nvSpPr>
      <xdr:spPr>
        <a:xfrm>
          <a:off x="4127500" y="618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384550" y="61910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111942</xdr:rowOff>
    </xdr:from>
    <xdr:to>
      <xdr:col>15</xdr:col>
      <xdr:colOff>101600</xdr:colOff>
      <xdr:row>38</xdr:row>
      <xdr:rowOff>42092</xdr:rowOff>
    </xdr:to>
    <xdr:sp macro="" textlink="">
      <xdr:nvSpPr>
        <xdr:cNvPr id="66" name="フローチャート: 判断 65"/>
        <xdr:cNvSpPr/>
      </xdr:nvSpPr>
      <xdr:spPr>
        <a:xfrm>
          <a:off x="2571750" y="62269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7" name="フローチャート: 判断 66"/>
        <xdr:cNvSpPr/>
      </xdr:nvSpPr>
      <xdr:spPr>
        <a:xfrm>
          <a:off x="17780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22134</xdr:rowOff>
    </xdr:from>
    <xdr:to>
      <xdr:col>24</xdr:col>
      <xdr:colOff>114300</xdr:colOff>
      <xdr:row>40</xdr:row>
      <xdr:rowOff>123734</xdr:rowOff>
    </xdr:to>
    <xdr:sp macro="" textlink="">
      <xdr:nvSpPr>
        <xdr:cNvPr id="73" name="楕円 72"/>
        <xdr:cNvSpPr/>
      </xdr:nvSpPr>
      <xdr:spPr>
        <a:xfrm>
          <a:off x="4127500" y="66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108511</xdr:rowOff>
    </xdr:from>
    <xdr:ext cx="405111" cy="259045"/>
    <xdr:sp macro="" textlink="">
      <xdr:nvSpPr>
        <xdr:cNvPr id="74" name="【図書館】&#10;有形固定資産減価償却率該当値テキスト"/>
        <xdr:cNvSpPr txBox="1"/>
      </xdr:nvSpPr>
      <xdr:spPr>
        <a:xfrm>
          <a:off x="4216400" y="655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100512</xdr:rowOff>
    </xdr:from>
    <xdr:to>
      <xdr:col>20</xdr:col>
      <xdr:colOff>38100</xdr:colOff>
      <xdr:row>41</xdr:row>
      <xdr:rowOff>30662</xdr:rowOff>
    </xdr:to>
    <xdr:sp macro="" textlink="">
      <xdr:nvSpPr>
        <xdr:cNvPr id="75" name="楕円 74"/>
        <xdr:cNvSpPr/>
      </xdr:nvSpPr>
      <xdr:spPr>
        <a:xfrm>
          <a:off x="3384550" y="67108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72934</xdr:rowOff>
    </xdr:from>
    <xdr:to>
      <xdr:col>24</xdr:col>
      <xdr:colOff>63500</xdr:colOff>
      <xdr:row>40</xdr:row>
      <xdr:rowOff>151312</xdr:rowOff>
    </xdr:to>
    <xdr:cxnSp macro="">
      <xdr:nvCxnSpPr>
        <xdr:cNvPr id="76" name="直線コネクタ 75"/>
        <xdr:cNvCxnSpPr/>
      </xdr:nvCxnSpPr>
      <xdr:spPr>
        <a:xfrm flipV="1">
          <a:off x="3429000" y="6683284"/>
          <a:ext cx="7493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165826</xdr:rowOff>
    </xdr:from>
    <xdr:to>
      <xdr:col>15</xdr:col>
      <xdr:colOff>101600</xdr:colOff>
      <xdr:row>41</xdr:row>
      <xdr:rowOff>95976</xdr:rowOff>
    </xdr:to>
    <xdr:sp macro="" textlink="">
      <xdr:nvSpPr>
        <xdr:cNvPr id="77" name="楕円 76"/>
        <xdr:cNvSpPr/>
      </xdr:nvSpPr>
      <xdr:spPr>
        <a:xfrm>
          <a:off x="2571750" y="67761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151312</xdr:rowOff>
    </xdr:from>
    <xdr:to>
      <xdr:col>19</xdr:col>
      <xdr:colOff>177800</xdr:colOff>
      <xdr:row>41</xdr:row>
      <xdr:rowOff>45176</xdr:rowOff>
    </xdr:to>
    <xdr:cxnSp macro="">
      <xdr:nvCxnSpPr>
        <xdr:cNvPr id="78" name="直線コネクタ 77"/>
        <xdr:cNvCxnSpPr/>
      </xdr:nvCxnSpPr>
      <xdr:spPr>
        <a:xfrm flipV="1">
          <a:off x="2622550" y="6761662"/>
          <a:ext cx="80645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43362</xdr:rowOff>
    </xdr:from>
    <xdr:to>
      <xdr:col>10</xdr:col>
      <xdr:colOff>165100</xdr:colOff>
      <xdr:row>41</xdr:row>
      <xdr:rowOff>144962</xdr:rowOff>
    </xdr:to>
    <xdr:sp macro="" textlink="">
      <xdr:nvSpPr>
        <xdr:cNvPr id="79" name="楕円 78"/>
        <xdr:cNvSpPr/>
      </xdr:nvSpPr>
      <xdr:spPr>
        <a:xfrm>
          <a:off x="1778000" y="681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45176</xdr:rowOff>
    </xdr:from>
    <xdr:to>
      <xdr:col>15</xdr:col>
      <xdr:colOff>50800</xdr:colOff>
      <xdr:row>41</xdr:row>
      <xdr:rowOff>94162</xdr:rowOff>
    </xdr:to>
    <xdr:cxnSp macro="">
      <xdr:nvCxnSpPr>
        <xdr:cNvPr id="80" name="直線コネクタ 79"/>
        <xdr:cNvCxnSpPr/>
      </xdr:nvCxnSpPr>
      <xdr:spPr>
        <a:xfrm flipV="1">
          <a:off x="1828800" y="6820626"/>
          <a:ext cx="7937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1" name="n_1aveValue【図書館】&#10;有形固定資産減価償却率"/>
        <xdr:cNvSpPr txBox="1"/>
      </xdr:nvSpPr>
      <xdr:spPr>
        <a:xfrm>
          <a:off x="3239144" y="597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58619</xdr:rowOff>
    </xdr:from>
    <xdr:ext cx="405111" cy="259045"/>
    <xdr:sp macro="" textlink="">
      <xdr:nvSpPr>
        <xdr:cNvPr id="82" name="n_2aveValue【図書館】&#10;有形固定資産減価償却率"/>
        <xdr:cNvSpPr txBox="1"/>
      </xdr:nvSpPr>
      <xdr:spPr>
        <a:xfrm>
          <a:off x="2439044" y="600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3" name="n_3aveValue【図書館】&#10;有形固定資産減価償却率"/>
        <xdr:cNvSpPr txBox="1"/>
      </xdr:nvSpPr>
      <xdr:spPr>
        <a:xfrm>
          <a:off x="1645294"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21789</xdr:rowOff>
    </xdr:from>
    <xdr:ext cx="405111" cy="259045"/>
    <xdr:sp macro="" textlink="">
      <xdr:nvSpPr>
        <xdr:cNvPr id="84" name="n_1mainValue【図書館】&#10;有形固定資産減価償却率"/>
        <xdr:cNvSpPr txBox="1"/>
      </xdr:nvSpPr>
      <xdr:spPr>
        <a:xfrm>
          <a:off x="3239144" y="679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87103</xdr:rowOff>
    </xdr:from>
    <xdr:ext cx="405111" cy="259045"/>
    <xdr:sp macro="" textlink="">
      <xdr:nvSpPr>
        <xdr:cNvPr id="85" name="n_2mainValue【図書館】&#10;有形固定資産減価償却率"/>
        <xdr:cNvSpPr txBox="1"/>
      </xdr:nvSpPr>
      <xdr:spPr>
        <a:xfrm>
          <a:off x="2439044" y="686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136089</xdr:rowOff>
    </xdr:from>
    <xdr:ext cx="405111" cy="259045"/>
    <xdr:sp macro="" textlink="">
      <xdr:nvSpPr>
        <xdr:cNvPr id="86" name="n_3mainValue【図書館】&#10;有形固定資産減価償却率"/>
        <xdr:cNvSpPr txBox="1"/>
      </xdr:nvSpPr>
      <xdr:spPr>
        <a:xfrm>
          <a:off x="1645294" y="691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7" name="テキスト ボックス 96"/>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1" name="テキスト ボックス 100"/>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3" name="テキスト ボックス 102"/>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5" name="テキスト ボックス 104"/>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9" name="直線コネクタ 108"/>
        <xdr:cNvCxnSpPr/>
      </xdr:nvCxnSpPr>
      <xdr:spPr>
        <a:xfrm flipV="1">
          <a:off x="9429115" y="549656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xdr:cNvSpPr txBox="1"/>
      </xdr:nvSpPr>
      <xdr:spPr>
        <a:xfrm>
          <a:off x="946785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xdr:cNvCxnSpPr/>
      </xdr:nvCxnSpPr>
      <xdr:spPr>
        <a:xfrm>
          <a:off x="935990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12" name="【図書館】&#10;一人当たり面積最大値テキスト"/>
        <xdr:cNvSpPr txBox="1"/>
      </xdr:nvSpPr>
      <xdr:spPr>
        <a:xfrm>
          <a:off x="9467850"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13" name="直線コネクタ 112"/>
        <xdr:cNvCxnSpPr/>
      </xdr:nvCxnSpPr>
      <xdr:spPr>
        <a:xfrm>
          <a:off x="935990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163847</xdr:rowOff>
    </xdr:from>
    <xdr:ext cx="469744" cy="259045"/>
    <xdr:sp macro="" textlink="">
      <xdr:nvSpPr>
        <xdr:cNvPr id="114" name="【図書館】&#10;一人当たり面積平均値テキスト"/>
        <xdr:cNvSpPr txBox="1"/>
      </xdr:nvSpPr>
      <xdr:spPr>
        <a:xfrm>
          <a:off x="9467850" y="6443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5" name="フローチャート: 判断 114"/>
        <xdr:cNvSpPr/>
      </xdr:nvSpPr>
      <xdr:spPr>
        <a:xfrm>
          <a:off x="939800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6" name="フローチャート: 判断 115"/>
        <xdr:cNvSpPr/>
      </xdr:nvSpPr>
      <xdr:spPr>
        <a:xfrm>
          <a:off x="86360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7" name="フローチャート: 判断 116"/>
        <xdr:cNvSpPr/>
      </xdr:nvSpPr>
      <xdr:spPr>
        <a:xfrm>
          <a:off x="78422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8" name="フローチャート: 判断 117"/>
        <xdr:cNvSpPr/>
      </xdr:nvSpPr>
      <xdr:spPr>
        <a:xfrm>
          <a:off x="702945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105410</xdr:rowOff>
    </xdr:from>
    <xdr:to>
      <xdr:col>55</xdr:col>
      <xdr:colOff>50800</xdr:colOff>
      <xdr:row>36</xdr:row>
      <xdr:rowOff>35560</xdr:rowOff>
    </xdr:to>
    <xdr:sp macro="" textlink="">
      <xdr:nvSpPr>
        <xdr:cNvPr id="124" name="楕円 123"/>
        <xdr:cNvSpPr/>
      </xdr:nvSpPr>
      <xdr:spPr>
        <a:xfrm>
          <a:off x="9398000" y="58902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128287</xdr:rowOff>
    </xdr:from>
    <xdr:ext cx="469744" cy="259045"/>
    <xdr:sp macro="" textlink="">
      <xdr:nvSpPr>
        <xdr:cNvPr id="125" name="【図書館】&#10;一人当たり面積該当値テキスト"/>
        <xdr:cNvSpPr txBox="1"/>
      </xdr:nvSpPr>
      <xdr:spPr>
        <a:xfrm>
          <a:off x="9467850" y="57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xdr:rowOff>
    </xdr:from>
    <xdr:to>
      <xdr:col>50</xdr:col>
      <xdr:colOff>165100</xdr:colOff>
      <xdr:row>35</xdr:row>
      <xdr:rowOff>115570</xdr:rowOff>
    </xdr:to>
    <xdr:sp macro="" textlink="">
      <xdr:nvSpPr>
        <xdr:cNvPr id="126" name="楕円 125"/>
        <xdr:cNvSpPr/>
      </xdr:nvSpPr>
      <xdr:spPr>
        <a:xfrm>
          <a:off x="8636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64770</xdr:rowOff>
    </xdr:from>
    <xdr:to>
      <xdr:col>55</xdr:col>
      <xdr:colOff>0</xdr:colOff>
      <xdr:row>35</xdr:row>
      <xdr:rowOff>156210</xdr:rowOff>
    </xdr:to>
    <xdr:cxnSp macro="">
      <xdr:nvCxnSpPr>
        <xdr:cNvPr id="127" name="直線コネクタ 126"/>
        <xdr:cNvCxnSpPr/>
      </xdr:nvCxnSpPr>
      <xdr:spPr>
        <a:xfrm>
          <a:off x="8686800" y="5849620"/>
          <a:ext cx="74295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151130</xdr:rowOff>
    </xdr:from>
    <xdr:to>
      <xdr:col>46</xdr:col>
      <xdr:colOff>38100</xdr:colOff>
      <xdr:row>36</xdr:row>
      <xdr:rowOff>81280</xdr:rowOff>
    </xdr:to>
    <xdr:sp macro="" textlink="">
      <xdr:nvSpPr>
        <xdr:cNvPr id="128" name="楕円 127"/>
        <xdr:cNvSpPr/>
      </xdr:nvSpPr>
      <xdr:spPr>
        <a:xfrm>
          <a:off x="7842250" y="59359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64770</xdr:rowOff>
    </xdr:from>
    <xdr:to>
      <xdr:col>50</xdr:col>
      <xdr:colOff>114300</xdr:colOff>
      <xdr:row>36</xdr:row>
      <xdr:rowOff>30480</xdr:rowOff>
    </xdr:to>
    <xdr:cxnSp macro="">
      <xdr:nvCxnSpPr>
        <xdr:cNvPr id="129" name="直線コネクタ 128"/>
        <xdr:cNvCxnSpPr/>
      </xdr:nvCxnSpPr>
      <xdr:spPr>
        <a:xfrm flipV="1">
          <a:off x="7886700" y="5849620"/>
          <a:ext cx="80010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105410</xdr:rowOff>
    </xdr:from>
    <xdr:to>
      <xdr:col>41</xdr:col>
      <xdr:colOff>101600</xdr:colOff>
      <xdr:row>36</xdr:row>
      <xdr:rowOff>35560</xdr:rowOff>
    </xdr:to>
    <xdr:sp macro="" textlink="">
      <xdr:nvSpPr>
        <xdr:cNvPr id="130" name="楕円 129"/>
        <xdr:cNvSpPr/>
      </xdr:nvSpPr>
      <xdr:spPr>
        <a:xfrm>
          <a:off x="7029450" y="5890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156210</xdr:rowOff>
    </xdr:from>
    <xdr:to>
      <xdr:col>45</xdr:col>
      <xdr:colOff>177800</xdr:colOff>
      <xdr:row>36</xdr:row>
      <xdr:rowOff>30480</xdr:rowOff>
    </xdr:to>
    <xdr:cxnSp macro="">
      <xdr:nvCxnSpPr>
        <xdr:cNvPr id="131" name="直線コネクタ 130"/>
        <xdr:cNvCxnSpPr/>
      </xdr:nvCxnSpPr>
      <xdr:spPr>
        <a:xfrm>
          <a:off x="7080250" y="5941060"/>
          <a:ext cx="8064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106697</xdr:rowOff>
    </xdr:from>
    <xdr:ext cx="469744" cy="259045"/>
    <xdr:sp macro="" textlink="">
      <xdr:nvSpPr>
        <xdr:cNvPr id="132" name="n_1aveValue【図書館】&#10;一人当たり面積"/>
        <xdr:cNvSpPr txBox="1"/>
      </xdr:nvSpPr>
      <xdr:spPr>
        <a:xfrm>
          <a:off x="845827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3" name="n_2aveValue【図書館】&#10;一人当たり面積"/>
        <xdr:cNvSpPr txBox="1"/>
      </xdr:nvSpPr>
      <xdr:spPr>
        <a:xfrm>
          <a:off x="76772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34" name="n_3aveValue【図書館】&#10;一人当たり面積"/>
        <xdr:cNvSpPr txBox="1"/>
      </xdr:nvSpPr>
      <xdr:spPr>
        <a:xfrm>
          <a:off x="6864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132097</xdr:rowOff>
    </xdr:from>
    <xdr:ext cx="469744" cy="259045"/>
    <xdr:sp macro="" textlink="">
      <xdr:nvSpPr>
        <xdr:cNvPr id="135" name="n_1mainValue【図書館】&#10;一人当たり面積"/>
        <xdr:cNvSpPr txBox="1"/>
      </xdr:nvSpPr>
      <xdr:spPr>
        <a:xfrm>
          <a:off x="8458277" y="558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97807</xdr:rowOff>
    </xdr:from>
    <xdr:ext cx="469744" cy="259045"/>
    <xdr:sp macro="" textlink="">
      <xdr:nvSpPr>
        <xdr:cNvPr id="136" name="n_2mainValue【図書館】&#10;一人当たり面積"/>
        <xdr:cNvSpPr txBox="1"/>
      </xdr:nvSpPr>
      <xdr:spPr>
        <a:xfrm>
          <a:off x="7677227" y="57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52087</xdr:rowOff>
    </xdr:from>
    <xdr:ext cx="469744" cy="259045"/>
    <xdr:sp macro="" textlink="">
      <xdr:nvSpPr>
        <xdr:cNvPr id="137" name="n_3mainValue【図書館】&#10;一人当たり面積"/>
        <xdr:cNvSpPr txBox="1"/>
      </xdr:nvSpPr>
      <xdr:spPr>
        <a:xfrm>
          <a:off x="6864427" y="567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112014</xdr:rowOff>
    </xdr:from>
    <xdr:to>
      <xdr:col>24</xdr:col>
      <xdr:colOff>62865</xdr:colOff>
      <xdr:row>63</xdr:row>
      <xdr:rowOff>6858</xdr:rowOff>
    </xdr:to>
    <xdr:cxnSp macro="">
      <xdr:nvCxnSpPr>
        <xdr:cNvPr id="160" name="直線コネクタ 159"/>
        <xdr:cNvCxnSpPr/>
      </xdr:nvCxnSpPr>
      <xdr:spPr>
        <a:xfrm flipV="1">
          <a:off x="4177665" y="9198864"/>
          <a:ext cx="0" cy="121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1" name="【体育館・プール】&#10;有形固定資産減価償却率最小値テキスト"/>
        <xdr:cNvSpPr txBox="1"/>
      </xdr:nvSpPr>
      <xdr:spPr>
        <a:xfrm>
          <a:off x="4216400" y="104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2" name="直線コネクタ 161"/>
        <xdr:cNvCxnSpPr/>
      </xdr:nvCxnSpPr>
      <xdr:spPr>
        <a:xfrm>
          <a:off x="4108450" y="104145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58691</xdr:rowOff>
    </xdr:from>
    <xdr:ext cx="405111" cy="259045"/>
    <xdr:sp macro="" textlink="">
      <xdr:nvSpPr>
        <xdr:cNvPr id="163" name="【体育館・プール】&#10;有形固定資産減価償却率最大値テキスト"/>
        <xdr:cNvSpPr txBox="1"/>
      </xdr:nvSpPr>
      <xdr:spPr>
        <a:xfrm>
          <a:off x="4216400" y="89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112014</xdr:rowOff>
    </xdr:from>
    <xdr:to>
      <xdr:col>24</xdr:col>
      <xdr:colOff>152400</xdr:colOff>
      <xdr:row>55</xdr:row>
      <xdr:rowOff>112014</xdr:rowOff>
    </xdr:to>
    <xdr:cxnSp macro="">
      <xdr:nvCxnSpPr>
        <xdr:cNvPr id="164" name="直線コネクタ 163"/>
        <xdr:cNvCxnSpPr/>
      </xdr:nvCxnSpPr>
      <xdr:spPr>
        <a:xfrm>
          <a:off x="4108450" y="9198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65" name="【体育館・プール】&#10;有形固定資産減価償却率平均値テキスト"/>
        <xdr:cNvSpPr txBox="1"/>
      </xdr:nvSpPr>
      <xdr:spPr>
        <a:xfrm>
          <a:off x="4216400" y="9702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6" name="フローチャート: 判断 165"/>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148082</xdr:rowOff>
    </xdr:from>
    <xdr:to>
      <xdr:col>20</xdr:col>
      <xdr:colOff>38100</xdr:colOff>
      <xdr:row>60</xdr:row>
      <xdr:rowOff>78232</xdr:rowOff>
    </xdr:to>
    <xdr:sp macro="" textlink="">
      <xdr:nvSpPr>
        <xdr:cNvPr id="167" name="フローチャート: 判断 166"/>
        <xdr:cNvSpPr/>
      </xdr:nvSpPr>
      <xdr:spPr>
        <a:xfrm>
          <a:off x="3384550" y="9895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31496</xdr:rowOff>
    </xdr:from>
    <xdr:to>
      <xdr:col>15</xdr:col>
      <xdr:colOff>101600</xdr:colOff>
      <xdr:row>60</xdr:row>
      <xdr:rowOff>133096</xdr:rowOff>
    </xdr:to>
    <xdr:sp macro="" textlink="">
      <xdr:nvSpPr>
        <xdr:cNvPr id="168" name="フローチャート: 判断 167"/>
        <xdr:cNvSpPr/>
      </xdr:nvSpPr>
      <xdr:spPr>
        <a:xfrm>
          <a:off x="2571750" y="99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136652</xdr:rowOff>
    </xdr:from>
    <xdr:to>
      <xdr:col>10</xdr:col>
      <xdr:colOff>165100</xdr:colOff>
      <xdr:row>61</xdr:row>
      <xdr:rowOff>66802</xdr:rowOff>
    </xdr:to>
    <xdr:sp macro="" textlink="">
      <xdr:nvSpPr>
        <xdr:cNvPr id="169" name="フローチャート: 判断 168"/>
        <xdr:cNvSpPr/>
      </xdr:nvSpPr>
      <xdr:spPr>
        <a:xfrm>
          <a:off x="1778000" y="100490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5" name="楕円 174"/>
        <xdr:cNvSpPr/>
      </xdr:nvSpPr>
      <xdr:spPr>
        <a:xfrm>
          <a:off x="4127500" y="9845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76217</xdr:rowOff>
    </xdr:from>
    <xdr:ext cx="405111" cy="259045"/>
    <xdr:sp macro="" textlink="">
      <xdr:nvSpPr>
        <xdr:cNvPr id="176" name="【体育館・プール】&#10;有形固定資産減価償却率該当値テキスト"/>
        <xdr:cNvSpPr txBox="1"/>
      </xdr:nvSpPr>
      <xdr:spPr>
        <a:xfrm>
          <a:off x="4216400" y="982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95504</xdr:rowOff>
    </xdr:from>
    <xdr:to>
      <xdr:col>20</xdr:col>
      <xdr:colOff>38100</xdr:colOff>
      <xdr:row>61</xdr:row>
      <xdr:rowOff>25654</xdr:rowOff>
    </xdr:to>
    <xdr:sp macro="" textlink="">
      <xdr:nvSpPr>
        <xdr:cNvPr id="177" name="楕円 176"/>
        <xdr:cNvSpPr/>
      </xdr:nvSpPr>
      <xdr:spPr>
        <a:xfrm>
          <a:off x="3384550" y="100078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146304</xdr:rowOff>
    </xdr:to>
    <xdr:cxnSp macro="">
      <xdr:nvCxnSpPr>
        <xdr:cNvPr id="178" name="直線コネクタ 177"/>
        <xdr:cNvCxnSpPr/>
      </xdr:nvCxnSpPr>
      <xdr:spPr>
        <a:xfrm flipV="1">
          <a:off x="3429000" y="9895840"/>
          <a:ext cx="749300" cy="1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79" name="楕円 178"/>
        <xdr:cNvSpPr/>
      </xdr:nvSpPr>
      <xdr:spPr>
        <a:xfrm>
          <a:off x="2571750" y="9998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60</xdr:row>
      <xdr:rowOff>146304</xdr:rowOff>
    </xdr:to>
    <xdr:cxnSp macro="">
      <xdr:nvCxnSpPr>
        <xdr:cNvPr id="180" name="直線コネクタ 179"/>
        <xdr:cNvCxnSpPr/>
      </xdr:nvCxnSpPr>
      <xdr:spPr>
        <a:xfrm>
          <a:off x="2622550" y="10049510"/>
          <a:ext cx="8064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42926</xdr:rowOff>
    </xdr:from>
    <xdr:to>
      <xdr:col>10</xdr:col>
      <xdr:colOff>165100</xdr:colOff>
      <xdr:row>61</xdr:row>
      <xdr:rowOff>144526</xdr:rowOff>
    </xdr:to>
    <xdr:sp macro="" textlink="">
      <xdr:nvSpPr>
        <xdr:cNvPr id="181" name="楕円 180"/>
        <xdr:cNvSpPr/>
      </xdr:nvSpPr>
      <xdr:spPr>
        <a:xfrm>
          <a:off x="1778000" y="101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137160</xdr:rowOff>
    </xdr:from>
    <xdr:to>
      <xdr:col>15</xdr:col>
      <xdr:colOff>50800</xdr:colOff>
      <xdr:row>61</xdr:row>
      <xdr:rowOff>93726</xdr:rowOff>
    </xdr:to>
    <xdr:cxnSp macro="">
      <xdr:nvCxnSpPr>
        <xdr:cNvPr id="182" name="直線コネクタ 181"/>
        <xdr:cNvCxnSpPr/>
      </xdr:nvCxnSpPr>
      <xdr:spPr>
        <a:xfrm flipV="1">
          <a:off x="1828800" y="10049510"/>
          <a:ext cx="79375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94759</xdr:rowOff>
    </xdr:from>
    <xdr:ext cx="405111" cy="259045"/>
    <xdr:sp macro="" textlink="">
      <xdr:nvSpPr>
        <xdr:cNvPr id="183" name="n_1aveValue【体育館・プール】&#10;有形固定資産減価償却率"/>
        <xdr:cNvSpPr txBox="1"/>
      </xdr:nvSpPr>
      <xdr:spPr>
        <a:xfrm>
          <a:off x="3239144" y="967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149623</xdr:rowOff>
    </xdr:from>
    <xdr:ext cx="405111" cy="259045"/>
    <xdr:sp macro="" textlink="">
      <xdr:nvSpPr>
        <xdr:cNvPr id="184" name="n_2aveValue【体育館・プール】&#10;有形固定資産減価償却率"/>
        <xdr:cNvSpPr txBox="1"/>
      </xdr:nvSpPr>
      <xdr:spPr>
        <a:xfrm>
          <a:off x="2439044" y="973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83329</xdr:rowOff>
    </xdr:from>
    <xdr:ext cx="405111" cy="259045"/>
    <xdr:sp macro="" textlink="">
      <xdr:nvSpPr>
        <xdr:cNvPr id="185" name="n_3aveValue【体育館・プール】&#10;有形固定資産減価償却率"/>
        <xdr:cNvSpPr txBox="1"/>
      </xdr:nvSpPr>
      <xdr:spPr>
        <a:xfrm>
          <a:off x="1645294"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16781</xdr:rowOff>
    </xdr:from>
    <xdr:ext cx="405111" cy="259045"/>
    <xdr:sp macro="" textlink="">
      <xdr:nvSpPr>
        <xdr:cNvPr id="186" name="n_1mainValue【体育館・プール】&#10;有形固定資産減価償却率"/>
        <xdr:cNvSpPr txBox="1"/>
      </xdr:nvSpPr>
      <xdr:spPr>
        <a:xfrm>
          <a:off x="3239144" y="1009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187" name="n_2mainValue【体育館・プール】&#10;有形固定資産減価償却率"/>
        <xdr:cNvSpPr txBox="1"/>
      </xdr:nvSpPr>
      <xdr:spPr>
        <a:xfrm>
          <a:off x="24390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135653</xdr:rowOff>
    </xdr:from>
    <xdr:ext cx="405111" cy="259045"/>
    <xdr:sp macro="" textlink="">
      <xdr:nvSpPr>
        <xdr:cNvPr id="188" name="n_3mainValue【体育館・プール】&#10;有形固定資産減価償却率"/>
        <xdr:cNvSpPr txBox="1"/>
      </xdr:nvSpPr>
      <xdr:spPr>
        <a:xfrm>
          <a:off x="1645294" y="10213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9" name="テキスト ボックス 198"/>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1" name="テキスト ボックス 200"/>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3" name="テキスト ボックス 202"/>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5" name="テキスト ボックス 204"/>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7" name="テキスト ボックス 206"/>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9" name="テキスト ボックス 208"/>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1" name="テキスト ボックス 210"/>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15" name="直線コネクタ 214"/>
        <xdr:cNvCxnSpPr/>
      </xdr:nvCxnSpPr>
      <xdr:spPr>
        <a:xfrm flipV="1">
          <a:off x="9429115" y="9182100"/>
          <a:ext cx="0" cy="140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16" name="【体育館・プール】&#10;一人当たり面積最小値テキスト"/>
        <xdr:cNvSpPr txBox="1"/>
      </xdr:nvSpPr>
      <xdr:spPr>
        <a:xfrm>
          <a:off x="9467850" y="105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17" name="直線コネクタ 216"/>
        <xdr:cNvCxnSpPr/>
      </xdr:nvCxnSpPr>
      <xdr:spPr>
        <a:xfrm>
          <a:off x="9359900" y="1058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18" name="【体育館・プール】&#10;一人当たり面積最大値テキスト"/>
        <xdr:cNvSpPr txBox="1"/>
      </xdr:nvSpPr>
      <xdr:spPr>
        <a:xfrm>
          <a:off x="946785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19" name="直線コネクタ 218"/>
        <xdr:cNvCxnSpPr/>
      </xdr:nvCxnSpPr>
      <xdr:spPr>
        <a:xfrm>
          <a:off x="935990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126292</xdr:rowOff>
    </xdr:from>
    <xdr:ext cx="469744" cy="259045"/>
    <xdr:sp macro="" textlink="">
      <xdr:nvSpPr>
        <xdr:cNvPr id="220" name="【体育館・プール】&#10;一人当たり面積平均値テキスト"/>
        <xdr:cNvSpPr txBox="1"/>
      </xdr:nvSpPr>
      <xdr:spPr>
        <a:xfrm>
          <a:off x="9467850" y="10203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21" name="フローチャート: 判断 220"/>
        <xdr:cNvSpPr/>
      </xdr:nvSpPr>
      <xdr:spPr>
        <a:xfrm>
          <a:off x="939800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22" name="フローチャート: 判断 221"/>
        <xdr:cNvSpPr/>
      </xdr:nvSpPr>
      <xdr:spPr>
        <a:xfrm>
          <a:off x="8636000" y="10225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147865</xdr:rowOff>
    </xdr:from>
    <xdr:to>
      <xdr:col>46</xdr:col>
      <xdr:colOff>38100</xdr:colOff>
      <xdr:row>62</xdr:row>
      <xdr:rowOff>78015</xdr:rowOff>
    </xdr:to>
    <xdr:sp macro="" textlink="">
      <xdr:nvSpPr>
        <xdr:cNvPr id="223" name="フローチャート: 判断 222"/>
        <xdr:cNvSpPr/>
      </xdr:nvSpPr>
      <xdr:spPr>
        <a:xfrm>
          <a:off x="78422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24" name="フローチャート: 判断 223"/>
        <xdr:cNvSpPr/>
      </xdr:nvSpPr>
      <xdr:spPr>
        <a:xfrm>
          <a:off x="702945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44450</xdr:rowOff>
    </xdr:from>
    <xdr:to>
      <xdr:col>55</xdr:col>
      <xdr:colOff>50800</xdr:colOff>
      <xdr:row>55</xdr:row>
      <xdr:rowOff>146050</xdr:rowOff>
    </xdr:to>
    <xdr:sp macro="" textlink="">
      <xdr:nvSpPr>
        <xdr:cNvPr id="230" name="楕円 229"/>
        <xdr:cNvSpPr/>
      </xdr:nvSpPr>
      <xdr:spPr>
        <a:xfrm>
          <a:off x="9398000" y="9131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168927</xdr:rowOff>
    </xdr:from>
    <xdr:ext cx="469744" cy="259045"/>
    <xdr:sp macro="" textlink="">
      <xdr:nvSpPr>
        <xdr:cNvPr id="231" name="【体育館・プール】&#10;一人当たり面積該当値テキスト"/>
        <xdr:cNvSpPr txBox="1"/>
      </xdr:nvSpPr>
      <xdr:spPr>
        <a:xfrm>
          <a:off x="9467850" y="908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66222</xdr:rowOff>
    </xdr:from>
    <xdr:to>
      <xdr:col>50</xdr:col>
      <xdr:colOff>165100</xdr:colOff>
      <xdr:row>55</xdr:row>
      <xdr:rowOff>167822</xdr:rowOff>
    </xdr:to>
    <xdr:sp macro="" textlink="">
      <xdr:nvSpPr>
        <xdr:cNvPr id="232" name="楕円 231"/>
        <xdr:cNvSpPr/>
      </xdr:nvSpPr>
      <xdr:spPr>
        <a:xfrm>
          <a:off x="8636000" y="91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95250</xdr:rowOff>
    </xdr:from>
    <xdr:to>
      <xdr:col>55</xdr:col>
      <xdr:colOff>0</xdr:colOff>
      <xdr:row>55</xdr:row>
      <xdr:rowOff>117022</xdr:rowOff>
    </xdr:to>
    <xdr:cxnSp macro="">
      <xdr:nvCxnSpPr>
        <xdr:cNvPr id="233" name="直線コネクタ 232"/>
        <xdr:cNvCxnSpPr/>
      </xdr:nvCxnSpPr>
      <xdr:spPr>
        <a:xfrm flipV="1">
          <a:off x="8686800" y="9182100"/>
          <a:ext cx="74295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109765</xdr:rowOff>
    </xdr:from>
    <xdr:to>
      <xdr:col>46</xdr:col>
      <xdr:colOff>38100</xdr:colOff>
      <xdr:row>56</xdr:row>
      <xdr:rowOff>39915</xdr:rowOff>
    </xdr:to>
    <xdr:sp macro="" textlink="">
      <xdr:nvSpPr>
        <xdr:cNvPr id="234" name="楕円 233"/>
        <xdr:cNvSpPr/>
      </xdr:nvSpPr>
      <xdr:spPr>
        <a:xfrm>
          <a:off x="7842250" y="91966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117022</xdr:rowOff>
    </xdr:from>
    <xdr:to>
      <xdr:col>50</xdr:col>
      <xdr:colOff>114300</xdr:colOff>
      <xdr:row>55</xdr:row>
      <xdr:rowOff>160565</xdr:rowOff>
    </xdr:to>
    <xdr:cxnSp macro="">
      <xdr:nvCxnSpPr>
        <xdr:cNvPr id="235" name="直線コネクタ 234"/>
        <xdr:cNvCxnSpPr/>
      </xdr:nvCxnSpPr>
      <xdr:spPr>
        <a:xfrm flipV="1">
          <a:off x="7886700" y="9203872"/>
          <a:ext cx="8001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98878</xdr:rowOff>
    </xdr:from>
    <xdr:to>
      <xdr:col>41</xdr:col>
      <xdr:colOff>101600</xdr:colOff>
      <xdr:row>56</xdr:row>
      <xdr:rowOff>29028</xdr:rowOff>
    </xdr:to>
    <xdr:sp macro="" textlink="">
      <xdr:nvSpPr>
        <xdr:cNvPr id="236" name="楕円 235"/>
        <xdr:cNvSpPr/>
      </xdr:nvSpPr>
      <xdr:spPr>
        <a:xfrm>
          <a:off x="7029450" y="91857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149678</xdr:rowOff>
    </xdr:from>
    <xdr:to>
      <xdr:col>45</xdr:col>
      <xdr:colOff>177800</xdr:colOff>
      <xdr:row>55</xdr:row>
      <xdr:rowOff>160565</xdr:rowOff>
    </xdr:to>
    <xdr:cxnSp macro="">
      <xdr:nvCxnSpPr>
        <xdr:cNvPr id="237" name="直線コネクタ 236"/>
        <xdr:cNvCxnSpPr/>
      </xdr:nvCxnSpPr>
      <xdr:spPr>
        <a:xfrm>
          <a:off x="7080250" y="9236528"/>
          <a:ext cx="80645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69142</xdr:rowOff>
    </xdr:from>
    <xdr:ext cx="469744" cy="259045"/>
    <xdr:sp macro="" textlink="">
      <xdr:nvSpPr>
        <xdr:cNvPr id="238" name="n_1aveValue【体育館・プール】&#10;一人当たり面積"/>
        <xdr:cNvSpPr txBox="1"/>
      </xdr:nvSpPr>
      <xdr:spPr>
        <a:xfrm>
          <a:off x="845827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69142</xdr:rowOff>
    </xdr:from>
    <xdr:ext cx="469744" cy="259045"/>
    <xdr:sp macro="" textlink="">
      <xdr:nvSpPr>
        <xdr:cNvPr id="239" name="n_2aveValue【体育館・プール】&#10;一人当たり面積"/>
        <xdr:cNvSpPr txBox="1"/>
      </xdr:nvSpPr>
      <xdr:spPr>
        <a:xfrm>
          <a:off x="767722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40" name="n_3aveValue【体育館・プール】&#10;一人当たり面積"/>
        <xdr:cNvSpPr txBox="1"/>
      </xdr:nvSpPr>
      <xdr:spPr>
        <a:xfrm>
          <a:off x="6864427" y="1024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12899</xdr:rowOff>
    </xdr:from>
    <xdr:ext cx="469744" cy="259045"/>
    <xdr:sp macro="" textlink="">
      <xdr:nvSpPr>
        <xdr:cNvPr id="241" name="n_1mainValue【体育館・プール】&#10;一人当たり面積"/>
        <xdr:cNvSpPr txBox="1"/>
      </xdr:nvSpPr>
      <xdr:spPr>
        <a:xfrm>
          <a:off x="8458277" y="893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56442</xdr:rowOff>
    </xdr:from>
    <xdr:ext cx="469744" cy="259045"/>
    <xdr:sp macro="" textlink="">
      <xdr:nvSpPr>
        <xdr:cNvPr id="242" name="n_2mainValue【体育館・プール】&#10;一人当たり面積"/>
        <xdr:cNvSpPr txBox="1"/>
      </xdr:nvSpPr>
      <xdr:spPr>
        <a:xfrm>
          <a:off x="7677227" y="897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45555</xdr:rowOff>
    </xdr:from>
    <xdr:ext cx="469744" cy="259045"/>
    <xdr:sp macro="" textlink="">
      <xdr:nvSpPr>
        <xdr:cNvPr id="243" name="n_3mainValue【体育館・プール】&#10;一人当たり面積"/>
        <xdr:cNvSpPr txBox="1"/>
      </xdr:nvSpPr>
      <xdr:spPr>
        <a:xfrm>
          <a:off x="6864427" y="896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5" name="直線コネクタ 254"/>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6" name="テキスト ボックス 255"/>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7" name="直線コネクタ 256"/>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8" name="テキスト ボックス 257"/>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9" name="直線コネクタ 258"/>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0" name="テキスト ボックス 259"/>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1" name="直線コネクタ 260"/>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2" name="テキスト ボックス 261"/>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3" name="直線コネクタ 262"/>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4" name="テキスト ボックス 263"/>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5" name="直線コネクタ 264"/>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6" name="テキスト ボックス 265"/>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70" name="直線コネクタ 269"/>
        <xdr:cNvCxnSpPr/>
      </xdr:nvCxnSpPr>
      <xdr:spPr>
        <a:xfrm flipV="1">
          <a:off x="4177665" y="12915719"/>
          <a:ext cx="0" cy="130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71" name="【福祉施設】&#10;有形固定資産減価償却率最小値テキスト"/>
        <xdr:cNvSpPr txBox="1"/>
      </xdr:nvSpPr>
      <xdr:spPr>
        <a:xfrm>
          <a:off x="4216400" y="14220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72" name="直線コネクタ 271"/>
        <xdr:cNvCxnSpPr/>
      </xdr:nvCxnSpPr>
      <xdr:spPr>
        <a:xfrm>
          <a:off x="4108450" y="14216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73" name="【福祉施設】&#10;有形固定資産減価償却率最大値テキスト"/>
        <xdr:cNvSpPr txBox="1"/>
      </xdr:nvSpPr>
      <xdr:spPr>
        <a:xfrm>
          <a:off x="4216400" y="127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74" name="直線コネクタ 273"/>
        <xdr:cNvCxnSpPr/>
      </xdr:nvCxnSpPr>
      <xdr:spPr>
        <a:xfrm>
          <a:off x="4108450" y="12915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83293</xdr:rowOff>
    </xdr:from>
    <xdr:ext cx="405111" cy="259045"/>
    <xdr:sp macro="" textlink="">
      <xdr:nvSpPr>
        <xdr:cNvPr id="275" name="【福祉施設】&#10;有形固定資産減価償却率平均値テキスト"/>
        <xdr:cNvSpPr txBox="1"/>
      </xdr:nvSpPr>
      <xdr:spPr>
        <a:xfrm>
          <a:off x="4216400" y="13627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76" name="フローチャート: 判断 275"/>
        <xdr:cNvSpPr/>
      </xdr:nvSpPr>
      <xdr:spPr>
        <a:xfrm>
          <a:off x="4127500" y="13649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77" name="フローチャート: 判断 276"/>
        <xdr:cNvSpPr/>
      </xdr:nvSpPr>
      <xdr:spPr>
        <a:xfrm>
          <a:off x="338455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xdr:rowOff>
    </xdr:from>
    <xdr:to>
      <xdr:col>15</xdr:col>
      <xdr:colOff>101600</xdr:colOff>
      <xdr:row>83</xdr:row>
      <xdr:rowOff>103595</xdr:rowOff>
    </xdr:to>
    <xdr:sp macro="" textlink="">
      <xdr:nvSpPr>
        <xdr:cNvPr id="278" name="フローチャート: 判断 277"/>
        <xdr:cNvSpPr/>
      </xdr:nvSpPr>
      <xdr:spPr>
        <a:xfrm>
          <a:off x="25717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79" name="フローチャート: 判断 278"/>
        <xdr:cNvSpPr/>
      </xdr:nvSpPr>
      <xdr:spPr>
        <a:xfrm>
          <a:off x="177800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148952</xdr:rowOff>
    </xdr:from>
    <xdr:to>
      <xdr:col>24</xdr:col>
      <xdr:colOff>114300</xdr:colOff>
      <xdr:row>82</xdr:row>
      <xdr:rowOff>79102</xdr:rowOff>
    </xdr:to>
    <xdr:sp macro="" textlink="">
      <xdr:nvSpPr>
        <xdr:cNvPr id="285" name="楕円 284"/>
        <xdr:cNvSpPr/>
      </xdr:nvSpPr>
      <xdr:spPr>
        <a:xfrm>
          <a:off x="4127500" y="135284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379</xdr:rowOff>
    </xdr:from>
    <xdr:ext cx="405111" cy="259045"/>
    <xdr:sp macro="" textlink="">
      <xdr:nvSpPr>
        <xdr:cNvPr id="286" name="【福祉施設】&#10;有形固定資産減価償却率該当値テキスト"/>
        <xdr:cNvSpPr txBox="1"/>
      </xdr:nvSpPr>
      <xdr:spPr>
        <a:xfrm>
          <a:off x="4216400" y="13379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42818</xdr:rowOff>
    </xdr:from>
    <xdr:to>
      <xdr:col>20</xdr:col>
      <xdr:colOff>38100</xdr:colOff>
      <xdr:row>82</xdr:row>
      <xdr:rowOff>144418</xdr:rowOff>
    </xdr:to>
    <xdr:sp macro="" textlink="">
      <xdr:nvSpPr>
        <xdr:cNvPr id="287" name="楕円 286"/>
        <xdr:cNvSpPr/>
      </xdr:nvSpPr>
      <xdr:spPr>
        <a:xfrm>
          <a:off x="3384550" y="135873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28302</xdr:rowOff>
    </xdr:from>
    <xdr:to>
      <xdr:col>24</xdr:col>
      <xdr:colOff>63500</xdr:colOff>
      <xdr:row>82</xdr:row>
      <xdr:rowOff>93618</xdr:rowOff>
    </xdr:to>
    <xdr:cxnSp macro="">
      <xdr:nvCxnSpPr>
        <xdr:cNvPr id="288" name="直線コネクタ 287"/>
        <xdr:cNvCxnSpPr/>
      </xdr:nvCxnSpPr>
      <xdr:spPr>
        <a:xfrm flipV="1">
          <a:off x="3429000" y="13572852"/>
          <a:ext cx="7493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117929</xdr:rowOff>
    </xdr:from>
    <xdr:to>
      <xdr:col>15</xdr:col>
      <xdr:colOff>101600</xdr:colOff>
      <xdr:row>83</xdr:row>
      <xdr:rowOff>48079</xdr:rowOff>
    </xdr:to>
    <xdr:sp macro="" textlink="">
      <xdr:nvSpPr>
        <xdr:cNvPr id="289" name="楕円 288"/>
        <xdr:cNvSpPr/>
      </xdr:nvSpPr>
      <xdr:spPr>
        <a:xfrm>
          <a:off x="2571750" y="136624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93618</xdr:rowOff>
    </xdr:from>
    <xdr:to>
      <xdr:col>19</xdr:col>
      <xdr:colOff>177800</xdr:colOff>
      <xdr:row>82</xdr:row>
      <xdr:rowOff>168729</xdr:rowOff>
    </xdr:to>
    <xdr:cxnSp macro="">
      <xdr:nvCxnSpPr>
        <xdr:cNvPr id="290" name="直線コネクタ 289"/>
        <xdr:cNvCxnSpPr/>
      </xdr:nvCxnSpPr>
      <xdr:spPr>
        <a:xfrm flipV="1">
          <a:off x="2622550" y="13638168"/>
          <a:ext cx="806450" cy="6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1" name="楕円 290"/>
        <xdr:cNvSpPr/>
      </xdr:nvSpPr>
      <xdr:spPr>
        <a:xfrm>
          <a:off x="1778000" y="137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168729</xdr:rowOff>
    </xdr:from>
    <xdr:to>
      <xdr:col>15</xdr:col>
      <xdr:colOff>50800</xdr:colOff>
      <xdr:row>83</xdr:row>
      <xdr:rowOff>75656</xdr:rowOff>
    </xdr:to>
    <xdr:cxnSp macro="">
      <xdr:nvCxnSpPr>
        <xdr:cNvPr id="292" name="直線コネクタ 291"/>
        <xdr:cNvCxnSpPr/>
      </xdr:nvCxnSpPr>
      <xdr:spPr>
        <a:xfrm flipV="1">
          <a:off x="1828800" y="13706929"/>
          <a:ext cx="79375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93" name="n_1aveValue【福祉施設】&#10;有形固定資産減価償却率"/>
        <xdr:cNvSpPr txBox="1"/>
      </xdr:nvSpPr>
      <xdr:spPr>
        <a:xfrm>
          <a:off x="3239144"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94722</xdr:rowOff>
    </xdr:from>
    <xdr:ext cx="405111" cy="259045"/>
    <xdr:sp macro="" textlink="">
      <xdr:nvSpPr>
        <xdr:cNvPr id="294" name="n_2aveValue【福祉施設】&#10;有形固定資産減価償却率"/>
        <xdr:cNvSpPr txBox="1"/>
      </xdr:nvSpPr>
      <xdr:spPr>
        <a:xfrm>
          <a:off x="2439044" y="138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77669</xdr:rowOff>
    </xdr:from>
    <xdr:ext cx="405111" cy="259045"/>
    <xdr:sp macro="" textlink="">
      <xdr:nvSpPr>
        <xdr:cNvPr id="295" name="n_3aveValue【福祉施設】&#10;有形固定資産減価償却率"/>
        <xdr:cNvSpPr txBox="1"/>
      </xdr:nvSpPr>
      <xdr:spPr>
        <a:xfrm>
          <a:off x="1645294" y="1345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160945</xdr:rowOff>
    </xdr:from>
    <xdr:ext cx="405111" cy="259045"/>
    <xdr:sp macro="" textlink="">
      <xdr:nvSpPr>
        <xdr:cNvPr id="296" name="n_1mainValue【福祉施設】&#10;有形固定資産減価償却率"/>
        <xdr:cNvSpPr txBox="1"/>
      </xdr:nvSpPr>
      <xdr:spPr>
        <a:xfrm>
          <a:off x="3239144" y="1337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64606</xdr:rowOff>
    </xdr:from>
    <xdr:ext cx="405111" cy="259045"/>
    <xdr:sp macro="" textlink="">
      <xdr:nvSpPr>
        <xdr:cNvPr id="297" name="n_2mainValue【福祉施設】&#10;有形固定資産減価償却率"/>
        <xdr:cNvSpPr txBox="1"/>
      </xdr:nvSpPr>
      <xdr:spPr>
        <a:xfrm>
          <a:off x="2439044" y="13444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298" name="n_3mainValue【福祉施設】&#10;有形固定資産減価償却率"/>
        <xdr:cNvSpPr txBox="1"/>
      </xdr:nvSpPr>
      <xdr:spPr>
        <a:xfrm>
          <a:off x="1645294" y="13827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24" name="直線コネクタ 323"/>
        <xdr:cNvCxnSpPr/>
      </xdr:nvCxnSpPr>
      <xdr:spPr>
        <a:xfrm flipV="1">
          <a:off x="9429115" y="12922250"/>
          <a:ext cx="0" cy="1261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25" name="【福祉施設】&#10;一人当たり面積最小値テキスト"/>
        <xdr:cNvSpPr txBox="1"/>
      </xdr:nvSpPr>
      <xdr:spPr>
        <a:xfrm>
          <a:off x="946785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26" name="直線コネクタ 325"/>
        <xdr:cNvCxnSpPr/>
      </xdr:nvCxnSpPr>
      <xdr:spPr>
        <a:xfrm>
          <a:off x="935990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27" name="【福祉施設】&#10;一人当たり面積最大値テキスト"/>
        <xdr:cNvSpPr txBox="1"/>
      </xdr:nvSpPr>
      <xdr:spPr>
        <a:xfrm>
          <a:off x="946785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28" name="直線コネクタ 327"/>
        <xdr:cNvCxnSpPr/>
      </xdr:nvCxnSpPr>
      <xdr:spPr>
        <a:xfrm>
          <a:off x="935990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29" name="【福祉施設】&#10;一人当たり面積平均値テキスト"/>
        <xdr:cNvSpPr txBox="1"/>
      </xdr:nvSpPr>
      <xdr:spPr>
        <a:xfrm>
          <a:off x="9467850" y="1362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0" name="フローチャート: 判断 329"/>
        <xdr:cNvSpPr/>
      </xdr:nvSpPr>
      <xdr:spPr>
        <a:xfrm>
          <a:off x="939800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31" name="フローチャート: 判断 330"/>
        <xdr:cNvSpPr/>
      </xdr:nvSpPr>
      <xdr:spPr>
        <a:xfrm>
          <a:off x="8636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32" name="フローチャート: 判断 331"/>
        <xdr:cNvSpPr/>
      </xdr:nvSpPr>
      <xdr:spPr>
        <a:xfrm>
          <a:off x="7842250" y="13662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33" name="フローチャート: 判断 332"/>
        <xdr:cNvSpPr/>
      </xdr:nvSpPr>
      <xdr:spPr>
        <a:xfrm>
          <a:off x="70294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142421</xdr:rowOff>
    </xdr:from>
    <xdr:to>
      <xdr:col>55</xdr:col>
      <xdr:colOff>50800</xdr:colOff>
      <xdr:row>82</xdr:row>
      <xdr:rowOff>72571</xdr:rowOff>
    </xdr:to>
    <xdr:sp macro="" textlink="">
      <xdr:nvSpPr>
        <xdr:cNvPr id="339" name="楕円 338"/>
        <xdr:cNvSpPr/>
      </xdr:nvSpPr>
      <xdr:spPr>
        <a:xfrm>
          <a:off x="9398000" y="135218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165298</xdr:rowOff>
    </xdr:from>
    <xdr:ext cx="469744" cy="259045"/>
    <xdr:sp macro="" textlink="">
      <xdr:nvSpPr>
        <xdr:cNvPr id="340" name="【福祉施設】&#10;一人当たり面積該当値テキスト"/>
        <xdr:cNvSpPr txBox="1"/>
      </xdr:nvSpPr>
      <xdr:spPr>
        <a:xfrm>
          <a:off x="9467850" y="1337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41" name="楕円 340"/>
        <xdr:cNvSpPr/>
      </xdr:nvSpPr>
      <xdr:spPr>
        <a:xfrm>
          <a:off x="863600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21771</xdr:rowOff>
    </xdr:from>
    <xdr:to>
      <xdr:col>55</xdr:col>
      <xdr:colOff>0</xdr:colOff>
      <xdr:row>82</xdr:row>
      <xdr:rowOff>38100</xdr:rowOff>
    </xdr:to>
    <xdr:cxnSp macro="">
      <xdr:nvCxnSpPr>
        <xdr:cNvPr id="342" name="直線コネクタ 341"/>
        <xdr:cNvCxnSpPr/>
      </xdr:nvCxnSpPr>
      <xdr:spPr>
        <a:xfrm flipV="1">
          <a:off x="8686800" y="13566321"/>
          <a:ext cx="7429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43" name="楕円 342"/>
        <xdr:cNvSpPr/>
      </xdr:nvSpPr>
      <xdr:spPr>
        <a:xfrm>
          <a:off x="7842250" y="13538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38100</xdr:rowOff>
    </xdr:to>
    <xdr:cxnSp macro="">
      <xdr:nvCxnSpPr>
        <xdr:cNvPr id="344" name="直線コネクタ 343"/>
        <xdr:cNvCxnSpPr/>
      </xdr:nvCxnSpPr>
      <xdr:spPr>
        <a:xfrm>
          <a:off x="7886700" y="135826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3629</xdr:rowOff>
    </xdr:from>
    <xdr:to>
      <xdr:col>41</xdr:col>
      <xdr:colOff>101600</xdr:colOff>
      <xdr:row>82</xdr:row>
      <xdr:rowOff>105229</xdr:rowOff>
    </xdr:to>
    <xdr:sp macro="" textlink="">
      <xdr:nvSpPr>
        <xdr:cNvPr id="345" name="楕円 344"/>
        <xdr:cNvSpPr/>
      </xdr:nvSpPr>
      <xdr:spPr>
        <a:xfrm>
          <a:off x="702945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54429</xdr:rowOff>
    </xdr:to>
    <xdr:cxnSp macro="">
      <xdr:nvCxnSpPr>
        <xdr:cNvPr id="346" name="直線コネクタ 345"/>
        <xdr:cNvCxnSpPr/>
      </xdr:nvCxnSpPr>
      <xdr:spPr>
        <a:xfrm flipV="1">
          <a:off x="7080250" y="13582650"/>
          <a:ext cx="8064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6548</xdr:rowOff>
    </xdr:from>
    <xdr:ext cx="469744" cy="259045"/>
    <xdr:sp macro="" textlink="">
      <xdr:nvSpPr>
        <xdr:cNvPr id="347" name="n_1aveValue【福祉施設】&#10;一人当たり面積"/>
        <xdr:cNvSpPr txBox="1"/>
      </xdr:nvSpPr>
      <xdr:spPr>
        <a:xfrm>
          <a:off x="8458277" y="1371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39206</xdr:rowOff>
    </xdr:from>
    <xdr:ext cx="469744" cy="259045"/>
    <xdr:sp macro="" textlink="">
      <xdr:nvSpPr>
        <xdr:cNvPr id="348" name="n_2aveValue【福祉施設】&#10;一人当たり面積"/>
        <xdr:cNvSpPr txBox="1"/>
      </xdr:nvSpPr>
      <xdr:spPr>
        <a:xfrm>
          <a:off x="767722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49" name="n_3aveValue【福祉施設】&#10;一人当たり面積"/>
        <xdr:cNvSpPr txBox="1"/>
      </xdr:nvSpPr>
      <xdr:spPr>
        <a:xfrm>
          <a:off x="686442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50" name="n_1mainValue【福祉施設】&#10;一人当たり面積"/>
        <xdr:cNvSpPr txBox="1"/>
      </xdr:nvSpPr>
      <xdr:spPr>
        <a:xfrm>
          <a:off x="845827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51" name="n_2mainValue【福祉施設】&#10;一人当たり面積"/>
        <xdr:cNvSpPr txBox="1"/>
      </xdr:nvSpPr>
      <xdr:spPr>
        <a:xfrm>
          <a:off x="767722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121756</xdr:rowOff>
    </xdr:from>
    <xdr:ext cx="469744" cy="259045"/>
    <xdr:sp macro="" textlink="">
      <xdr:nvSpPr>
        <xdr:cNvPr id="352" name="n_3mainValue【福祉施設】&#10;一人当たり面積"/>
        <xdr:cNvSpPr txBox="1"/>
      </xdr:nvSpPr>
      <xdr:spPr>
        <a:xfrm>
          <a:off x="6864427" y="133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3" name="テキスト ボックス 362"/>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4" name="直線コネクタ 36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5" name="テキスト ボックス 364"/>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6" name="直線コネクタ 36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7" name="テキスト ボックス 36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8" name="直線コネクタ 36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9" name="テキスト ボックス 36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0" name="直線コネクタ 36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1" name="テキスト ボックス 37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2" name="直線コネクタ 37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3" name="テキスト ボックス 372"/>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4" name="直線コネクタ 37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5" name="テキスト ボックス 37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6"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77" name="直線コネクタ 376"/>
        <xdr:cNvCxnSpPr/>
      </xdr:nvCxnSpPr>
      <xdr:spPr>
        <a:xfrm flipV="1">
          <a:off x="4177665" y="16573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78" name="【市民会館】&#10;有形固定資産減価償却率最小値テキスト"/>
        <xdr:cNvSpPr txBox="1"/>
      </xdr:nvSpPr>
      <xdr:spPr>
        <a:xfrm>
          <a:off x="42164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79" name="直線コネクタ 378"/>
        <xdr:cNvCxnSpPr/>
      </xdr:nvCxnSpPr>
      <xdr:spPr>
        <a:xfrm>
          <a:off x="4108450" y="17819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80"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1" name="直線コネクタ 380"/>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63516</xdr:rowOff>
    </xdr:from>
    <xdr:ext cx="405111" cy="259045"/>
    <xdr:sp macro="" textlink="">
      <xdr:nvSpPr>
        <xdr:cNvPr id="382" name="【市民会館】&#10;有形固定資産減価償却率平均値テキスト"/>
        <xdr:cNvSpPr txBox="1"/>
      </xdr:nvSpPr>
      <xdr:spPr>
        <a:xfrm>
          <a:off x="4216400" y="17322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83" name="フローチャート: 判断 382"/>
        <xdr:cNvSpPr/>
      </xdr:nvSpPr>
      <xdr:spPr>
        <a:xfrm>
          <a:off x="4127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84" name="フローチャート: 判断 383"/>
        <xdr:cNvSpPr/>
      </xdr:nvSpPr>
      <xdr:spPr>
        <a:xfrm>
          <a:off x="33845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53975</xdr:rowOff>
    </xdr:from>
    <xdr:to>
      <xdr:col>15</xdr:col>
      <xdr:colOff>101600</xdr:colOff>
      <xdr:row>105</xdr:row>
      <xdr:rowOff>155575</xdr:rowOff>
    </xdr:to>
    <xdr:sp macro="" textlink="">
      <xdr:nvSpPr>
        <xdr:cNvPr id="385" name="フローチャート: 判断 384"/>
        <xdr:cNvSpPr/>
      </xdr:nvSpPr>
      <xdr:spPr>
        <a:xfrm>
          <a:off x="257175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86" name="フローチャート: 判断 385"/>
        <xdr:cNvSpPr/>
      </xdr:nvSpPr>
      <xdr:spPr>
        <a:xfrm>
          <a:off x="17780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7" name="テキスト ボックス 38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8" name="テキスト ボックス 38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9" name="テキスト ボックス 38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0" name="テキスト ボックス 38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1" name="テキスト ボックス 39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126364</xdr:rowOff>
    </xdr:from>
    <xdr:to>
      <xdr:col>24</xdr:col>
      <xdr:colOff>114300</xdr:colOff>
      <xdr:row>106</xdr:row>
      <xdr:rowOff>56514</xdr:rowOff>
    </xdr:to>
    <xdr:sp macro="" textlink="">
      <xdr:nvSpPr>
        <xdr:cNvPr id="392" name="楕円 391"/>
        <xdr:cNvSpPr/>
      </xdr:nvSpPr>
      <xdr:spPr>
        <a:xfrm>
          <a:off x="41275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104791</xdr:rowOff>
    </xdr:from>
    <xdr:ext cx="405111" cy="259045"/>
    <xdr:sp macro="" textlink="">
      <xdr:nvSpPr>
        <xdr:cNvPr id="393" name="【市民会館】&#10;有形固定資産減価償却率該当値テキスト"/>
        <xdr:cNvSpPr txBox="1"/>
      </xdr:nvSpPr>
      <xdr:spPr>
        <a:xfrm>
          <a:off x="4216400" y="17535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139700</xdr:rowOff>
    </xdr:from>
    <xdr:to>
      <xdr:col>20</xdr:col>
      <xdr:colOff>38100</xdr:colOff>
      <xdr:row>106</xdr:row>
      <xdr:rowOff>69850</xdr:rowOff>
    </xdr:to>
    <xdr:sp macro="" textlink="">
      <xdr:nvSpPr>
        <xdr:cNvPr id="394" name="楕円 393"/>
        <xdr:cNvSpPr/>
      </xdr:nvSpPr>
      <xdr:spPr>
        <a:xfrm>
          <a:off x="3384550" y="17570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5714</xdr:rowOff>
    </xdr:from>
    <xdr:to>
      <xdr:col>24</xdr:col>
      <xdr:colOff>63500</xdr:colOff>
      <xdr:row>106</xdr:row>
      <xdr:rowOff>19050</xdr:rowOff>
    </xdr:to>
    <xdr:cxnSp macro="">
      <xdr:nvCxnSpPr>
        <xdr:cNvPr id="395" name="直線コネクタ 394"/>
        <xdr:cNvCxnSpPr/>
      </xdr:nvCxnSpPr>
      <xdr:spPr>
        <a:xfrm flipV="1">
          <a:off x="3429000" y="17607914"/>
          <a:ext cx="7493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4445</xdr:rowOff>
    </xdr:from>
    <xdr:to>
      <xdr:col>15</xdr:col>
      <xdr:colOff>101600</xdr:colOff>
      <xdr:row>106</xdr:row>
      <xdr:rowOff>106045</xdr:rowOff>
    </xdr:to>
    <xdr:sp macro="" textlink="">
      <xdr:nvSpPr>
        <xdr:cNvPr id="396" name="楕円 395"/>
        <xdr:cNvSpPr/>
      </xdr:nvSpPr>
      <xdr:spPr>
        <a:xfrm>
          <a:off x="257175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19050</xdr:rowOff>
    </xdr:from>
    <xdr:to>
      <xdr:col>19</xdr:col>
      <xdr:colOff>177800</xdr:colOff>
      <xdr:row>106</xdr:row>
      <xdr:rowOff>55245</xdr:rowOff>
    </xdr:to>
    <xdr:cxnSp macro="">
      <xdr:nvCxnSpPr>
        <xdr:cNvPr id="397" name="直線コネクタ 396"/>
        <xdr:cNvCxnSpPr/>
      </xdr:nvCxnSpPr>
      <xdr:spPr>
        <a:xfrm flipV="1">
          <a:off x="2622550" y="17621250"/>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46355</xdr:rowOff>
    </xdr:from>
    <xdr:to>
      <xdr:col>10</xdr:col>
      <xdr:colOff>165100</xdr:colOff>
      <xdr:row>106</xdr:row>
      <xdr:rowOff>147955</xdr:rowOff>
    </xdr:to>
    <xdr:sp macro="" textlink="">
      <xdr:nvSpPr>
        <xdr:cNvPr id="398" name="楕円 397"/>
        <xdr:cNvSpPr/>
      </xdr:nvSpPr>
      <xdr:spPr>
        <a:xfrm>
          <a:off x="17780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55245</xdr:rowOff>
    </xdr:from>
    <xdr:to>
      <xdr:col>15</xdr:col>
      <xdr:colOff>50800</xdr:colOff>
      <xdr:row>106</xdr:row>
      <xdr:rowOff>97155</xdr:rowOff>
    </xdr:to>
    <xdr:cxnSp macro="">
      <xdr:nvCxnSpPr>
        <xdr:cNvPr id="399" name="直線コネクタ 398"/>
        <xdr:cNvCxnSpPr/>
      </xdr:nvCxnSpPr>
      <xdr:spPr>
        <a:xfrm flipV="1">
          <a:off x="1828800" y="17657445"/>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149241</xdr:rowOff>
    </xdr:from>
    <xdr:ext cx="405111" cy="259045"/>
    <xdr:sp macro="" textlink="">
      <xdr:nvSpPr>
        <xdr:cNvPr id="400" name="n_1aveValue【市民会館】&#10;有形固定資産減価償却率"/>
        <xdr:cNvSpPr txBox="1"/>
      </xdr:nvSpPr>
      <xdr:spPr>
        <a:xfrm>
          <a:off x="3239144" y="1723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652</xdr:rowOff>
    </xdr:from>
    <xdr:ext cx="405111" cy="259045"/>
    <xdr:sp macro="" textlink="">
      <xdr:nvSpPr>
        <xdr:cNvPr id="401" name="n_2aveValue【市民会館】&#10;有形固定資産減価償却率"/>
        <xdr:cNvSpPr txBox="1"/>
      </xdr:nvSpPr>
      <xdr:spPr>
        <a:xfrm>
          <a:off x="24390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402" name="n_3aveValue【市民会館】&#10;有形固定資産減価償却率"/>
        <xdr:cNvSpPr txBox="1"/>
      </xdr:nvSpPr>
      <xdr:spPr>
        <a:xfrm>
          <a:off x="164529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60977</xdr:rowOff>
    </xdr:from>
    <xdr:ext cx="405111" cy="259045"/>
    <xdr:sp macro="" textlink="">
      <xdr:nvSpPr>
        <xdr:cNvPr id="403" name="n_1mainValue【市民会館】&#10;有形固定資産減価償却率"/>
        <xdr:cNvSpPr txBox="1"/>
      </xdr:nvSpPr>
      <xdr:spPr>
        <a:xfrm>
          <a:off x="32391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97172</xdr:rowOff>
    </xdr:from>
    <xdr:ext cx="405111" cy="259045"/>
    <xdr:sp macro="" textlink="">
      <xdr:nvSpPr>
        <xdr:cNvPr id="404" name="n_2mainValue【市民会館】&#10;有形固定資産減価償却率"/>
        <xdr:cNvSpPr txBox="1"/>
      </xdr:nvSpPr>
      <xdr:spPr>
        <a:xfrm>
          <a:off x="243904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139082</xdr:rowOff>
    </xdr:from>
    <xdr:ext cx="405111" cy="259045"/>
    <xdr:sp macro="" textlink="">
      <xdr:nvSpPr>
        <xdr:cNvPr id="405" name="n_3mainValue【市民会館】&#10;有形固定資産減価償却率"/>
        <xdr:cNvSpPr txBox="1"/>
      </xdr:nvSpPr>
      <xdr:spPr>
        <a:xfrm>
          <a:off x="1645294"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6" name="正方形/長方形 40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7" name="正方形/長方形 40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8" name="正方形/長方形 40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9" name="正方形/長方形 40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0" name="正方形/長方形 40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1" name="正方形/長方形 41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2" name="正方形/長方形 41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3" name="正方形/長方形 41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4" name="テキスト ボックス 41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5" name="直線コネクタ 41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6" name="直線コネクタ 415"/>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7" name="テキスト ボックス 416"/>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8" name="直線コネクタ 417"/>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9" name="テキスト ボックス 418"/>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0" name="直線コネクタ 419"/>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1" name="テキスト ボックス 420"/>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25" name="直線コネクタ 424"/>
        <xdr:cNvCxnSpPr/>
      </xdr:nvCxnSpPr>
      <xdr:spPr>
        <a:xfrm flipV="1">
          <a:off x="9429115" y="166325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26" name="【市民会館】&#10;一人当たり面積最小値テキスト"/>
        <xdr:cNvSpPr txBox="1"/>
      </xdr:nvSpPr>
      <xdr:spPr>
        <a:xfrm>
          <a:off x="946785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27" name="直線コネクタ 426"/>
        <xdr:cNvCxnSpPr/>
      </xdr:nvCxnSpPr>
      <xdr:spPr>
        <a:xfrm>
          <a:off x="935990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28" name="【市民会館】&#10;一人当たり面積最大値テキスト"/>
        <xdr:cNvSpPr txBox="1"/>
      </xdr:nvSpPr>
      <xdr:spPr>
        <a:xfrm>
          <a:off x="9467850" y="1640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29" name="直線コネクタ 428"/>
        <xdr:cNvCxnSpPr/>
      </xdr:nvCxnSpPr>
      <xdr:spPr>
        <a:xfrm>
          <a:off x="9359900" y="16632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30" name="【市民会館】&#10;一人当たり面積平均値テキスト"/>
        <xdr:cNvSpPr txBox="1"/>
      </xdr:nvSpPr>
      <xdr:spPr>
        <a:xfrm>
          <a:off x="9467850" y="17417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1" name="フローチャート: 判断 430"/>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2" name="フローチャート: 判断 431"/>
        <xdr:cNvSpPr/>
      </xdr:nvSpPr>
      <xdr:spPr>
        <a:xfrm>
          <a:off x="86360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33" name="フローチャート: 判断 432"/>
        <xdr:cNvSpPr/>
      </xdr:nvSpPr>
      <xdr:spPr>
        <a:xfrm>
          <a:off x="7842250" y="17427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34" name="フローチャート: 判断 433"/>
        <xdr:cNvSpPr/>
      </xdr:nvSpPr>
      <xdr:spPr>
        <a:xfrm>
          <a:off x="7029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145414</xdr:rowOff>
    </xdr:from>
    <xdr:to>
      <xdr:col>55</xdr:col>
      <xdr:colOff>50800</xdr:colOff>
      <xdr:row>103</xdr:row>
      <xdr:rowOff>75564</xdr:rowOff>
    </xdr:to>
    <xdr:sp macro="" textlink="">
      <xdr:nvSpPr>
        <xdr:cNvPr id="440" name="楕円 439"/>
        <xdr:cNvSpPr/>
      </xdr:nvSpPr>
      <xdr:spPr>
        <a:xfrm>
          <a:off x="9398000" y="170618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168291</xdr:rowOff>
    </xdr:from>
    <xdr:ext cx="469744" cy="259045"/>
    <xdr:sp macro="" textlink="">
      <xdr:nvSpPr>
        <xdr:cNvPr id="441" name="【市民会館】&#10;一人当たり面積該当値テキスト"/>
        <xdr:cNvSpPr txBox="1"/>
      </xdr:nvSpPr>
      <xdr:spPr>
        <a:xfrm>
          <a:off x="9467850" y="1691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2539</xdr:rowOff>
    </xdr:from>
    <xdr:to>
      <xdr:col>50</xdr:col>
      <xdr:colOff>165100</xdr:colOff>
      <xdr:row>103</xdr:row>
      <xdr:rowOff>104139</xdr:rowOff>
    </xdr:to>
    <xdr:sp macro="" textlink="">
      <xdr:nvSpPr>
        <xdr:cNvPr id="442" name="楕円 441"/>
        <xdr:cNvSpPr/>
      </xdr:nvSpPr>
      <xdr:spPr>
        <a:xfrm>
          <a:off x="86360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24764</xdr:rowOff>
    </xdr:from>
    <xdr:to>
      <xdr:col>55</xdr:col>
      <xdr:colOff>0</xdr:colOff>
      <xdr:row>103</xdr:row>
      <xdr:rowOff>53339</xdr:rowOff>
    </xdr:to>
    <xdr:cxnSp macro="">
      <xdr:nvCxnSpPr>
        <xdr:cNvPr id="443" name="直線コネクタ 442"/>
        <xdr:cNvCxnSpPr/>
      </xdr:nvCxnSpPr>
      <xdr:spPr>
        <a:xfrm flipV="1">
          <a:off x="8686800" y="17112614"/>
          <a:ext cx="7429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8255</xdr:rowOff>
    </xdr:from>
    <xdr:to>
      <xdr:col>46</xdr:col>
      <xdr:colOff>38100</xdr:colOff>
      <xdr:row>103</xdr:row>
      <xdr:rowOff>109855</xdr:rowOff>
    </xdr:to>
    <xdr:sp macro="" textlink="">
      <xdr:nvSpPr>
        <xdr:cNvPr id="444" name="楕円 443"/>
        <xdr:cNvSpPr/>
      </xdr:nvSpPr>
      <xdr:spPr>
        <a:xfrm>
          <a:off x="7842250" y="170961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53339</xdr:rowOff>
    </xdr:from>
    <xdr:to>
      <xdr:col>50</xdr:col>
      <xdr:colOff>114300</xdr:colOff>
      <xdr:row>103</xdr:row>
      <xdr:rowOff>59055</xdr:rowOff>
    </xdr:to>
    <xdr:cxnSp macro="">
      <xdr:nvCxnSpPr>
        <xdr:cNvPr id="445" name="直線コネクタ 444"/>
        <xdr:cNvCxnSpPr/>
      </xdr:nvCxnSpPr>
      <xdr:spPr>
        <a:xfrm flipV="1">
          <a:off x="7886700" y="17141189"/>
          <a:ext cx="8001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8255</xdr:rowOff>
    </xdr:from>
    <xdr:to>
      <xdr:col>41</xdr:col>
      <xdr:colOff>101600</xdr:colOff>
      <xdr:row>103</xdr:row>
      <xdr:rowOff>109855</xdr:rowOff>
    </xdr:to>
    <xdr:sp macro="" textlink="">
      <xdr:nvSpPr>
        <xdr:cNvPr id="446" name="楕円 445"/>
        <xdr:cNvSpPr/>
      </xdr:nvSpPr>
      <xdr:spPr>
        <a:xfrm>
          <a:off x="7029450" y="170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59055</xdr:rowOff>
    </xdr:from>
    <xdr:to>
      <xdr:col>45</xdr:col>
      <xdr:colOff>177800</xdr:colOff>
      <xdr:row>103</xdr:row>
      <xdr:rowOff>59055</xdr:rowOff>
    </xdr:to>
    <xdr:cxnSp macro="">
      <xdr:nvCxnSpPr>
        <xdr:cNvPr id="447" name="直線コネクタ 446"/>
        <xdr:cNvCxnSpPr/>
      </xdr:nvCxnSpPr>
      <xdr:spPr>
        <a:xfrm>
          <a:off x="7080250" y="1714690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48" name="n_1aveValue【市民会館】&#10;一人当たり面積"/>
        <xdr:cNvSpPr txBox="1"/>
      </xdr:nvSpPr>
      <xdr:spPr>
        <a:xfrm>
          <a:off x="8458277" y="1754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89552</xdr:rowOff>
    </xdr:from>
    <xdr:ext cx="469744" cy="259045"/>
    <xdr:sp macro="" textlink="">
      <xdr:nvSpPr>
        <xdr:cNvPr id="449" name="n_2aveValue【市民会館】&#10;一人当たり面積"/>
        <xdr:cNvSpPr txBox="1"/>
      </xdr:nvSpPr>
      <xdr:spPr>
        <a:xfrm>
          <a:off x="7677227" y="1752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50" name="n_3aveValue【市民会館】&#10;一人当たり面積"/>
        <xdr:cNvSpPr txBox="1"/>
      </xdr:nvSpPr>
      <xdr:spPr>
        <a:xfrm>
          <a:off x="6864427" y="175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120666</xdr:rowOff>
    </xdr:from>
    <xdr:ext cx="469744" cy="259045"/>
    <xdr:sp macro="" textlink="">
      <xdr:nvSpPr>
        <xdr:cNvPr id="451" name="n_1mainValue【市民会館】&#10;一人当たり面積"/>
        <xdr:cNvSpPr txBox="1"/>
      </xdr:nvSpPr>
      <xdr:spPr>
        <a:xfrm>
          <a:off x="8458277" y="1686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126382</xdr:rowOff>
    </xdr:from>
    <xdr:ext cx="469744" cy="259045"/>
    <xdr:sp macro="" textlink="">
      <xdr:nvSpPr>
        <xdr:cNvPr id="452" name="n_2mainValue【市民会館】&#10;一人当たり面積"/>
        <xdr:cNvSpPr txBox="1"/>
      </xdr:nvSpPr>
      <xdr:spPr>
        <a:xfrm>
          <a:off x="7677227" y="1687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126382</xdr:rowOff>
    </xdr:from>
    <xdr:ext cx="469744" cy="259045"/>
    <xdr:sp macro="" textlink="">
      <xdr:nvSpPr>
        <xdr:cNvPr id="453" name="n_3mainValue【市民会館】&#10;一人当たり面積"/>
        <xdr:cNvSpPr txBox="1"/>
      </xdr:nvSpPr>
      <xdr:spPr>
        <a:xfrm>
          <a:off x="6864427" y="1687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4" name="テキスト ボックス 463"/>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4" name="テキスト ボックス 473"/>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6" name="テキスト ボックス 475"/>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156210</xdr:rowOff>
    </xdr:to>
    <xdr:cxnSp macro="">
      <xdr:nvCxnSpPr>
        <xdr:cNvPr id="478" name="直線コネクタ 477"/>
        <xdr:cNvCxnSpPr/>
      </xdr:nvCxnSpPr>
      <xdr:spPr>
        <a:xfrm flipV="1">
          <a:off x="14699614" y="561086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79" name="【一般廃棄物処理施設】&#10;有形固定資産減価償却率最小値テキスト"/>
        <xdr:cNvSpPr txBox="1"/>
      </xdr:nvSpPr>
      <xdr:spPr>
        <a:xfrm>
          <a:off x="1473835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80" name="直線コネクタ 479"/>
        <xdr:cNvCxnSpPr/>
      </xdr:nvCxnSpPr>
      <xdr:spPr>
        <a:xfrm>
          <a:off x="14611350" y="676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81" name="【一般廃棄物処理施設】&#10;有形固定資産減価償却率最大値テキスト"/>
        <xdr:cNvSpPr txBox="1"/>
      </xdr:nvSpPr>
      <xdr:spPr>
        <a:xfrm>
          <a:off x="1473835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82" name="直線コネクタ 481"/>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162577</xdr:rowOff>
    </xdr:from>
    <xdr:ext cx="405111" cy="259045"/>
    <xdr:sp macro="" textlink="">
      <xdr:nvSpPr>
        <xdr:cNvPr id="483" name="【一般廃棄物処理施設】&#10;有形固定資産減価償却率平均値テキスト"/>
        <xdr:cNvSpPr txBox="1"/>
      </xdr:nvSpPr>
      <xdr:spPr>
        <a:xfrm>
          <a:off x="14738350" y="578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84" name="フローチャート: 判断 483"/>
        <xdr:cNvSpPr/>
      </xdr:nvSpPr>
      <xdr:spPr>
        <a:xfrm>
          <a:off x="14649450" y="592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86360</xdr:rowOff>
    </xdr:from>
    <xdr:to>
      <xdr:col>81</xdr:col>
      <xdr:colOff>101600</xdr:colOff>
      <xdr:row>37</xdr:row>
      <xdr:rowOff>16510</xdr:rowOff>
    </xdr:to>
    <xdr:sp macro="" textlink="">
      <xdr:nvSpPr>
        <xdr:cNvPr id="485" name="フローチャート: 判断 484"/>
        <xdr:cNvSpPr/>
      </xdr:nvSpPr>
      <xdr:spPr>
        <a:xfrm>
          <a:off x="13887450" y="6036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86" name="フローチャート: 判断 485"/>
        <xdr:cNvSpPr/>
      </xdr:nvSpPr>
      <xdr:spPr>
        <a:xfrm>
          <a:off x="1309370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87" name="フローチャート: 判断 486"/>
        <xdr:cNvSpPr/>
      </xdr:nvSpPr>
      <xdr:spPr>
        <a:xfrm>
          <a:off x="12299950" y="612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93" name="楕円 492"/>
        <xdr:cNvSpPr/>
      </xdr:nvSpPr>
      <xdr:spPr>
        <a:xfrm>
          <a:off x="14649450" y="61404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3827</xdr:rowOff>
    </xdr:from>
    <xdr:ext cx="405111" cy="259045"/>
    <xdr:sp macro="" textlink="">
      <xdr:nvSpPr>
        <xdr:cNvPr id="494" name="【一般廃棄物処理施設】&#10;有形固定資産減価償却率該当値テキスト"/>
        <xdr:cNvSpPr txBox="1"/>
      </xdr:nvSpPr>
      <xdr:spPr>
        <a:xfrm>
          <a:off x="14738350"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170180</xdr:rowOff>
    </xdr:from>
    <xdr:to>
      <xdr:col>81</xdr:col>
      <xdr:colOff>101600</xdr:colOff>
      <xdr:row>38</xdr:row>
      <xdr:rowOff>100330</xdr:rowOff>
    </xdr:to>
    <xdr:sp macro="" textlink="">
      <xdr:nvSpPr>
        <xdr:cNvPr id="495" name="楕円 494"/>
        <xdr:cNvSpPr/>
      </xdr:nvSpPr>
      <xdr:spPr>
        <a:xfrm>
          <a:off x="1388745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38</xdr:row>
      <xdr:rowOff>49530</xdr:rowOff>
    </xdr:to>
    <xdr:cxnSp macro="">
      <xdr:nvCxnSpPr>
        <xdr:cNvPr id="496" name="直線コネクタ 495"/>
        <xdr:cNvCxnSpPr/>
      </xdr:nvCxnSpPr>
      <xdr:spPr>
        <a:xfrm flipV="1">
          <a:off x="13938250" y="6191250"/>
          <a:ext cx="7620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147320</xdr:rowOff>
    </xdr:from>
    <xdr:to>
      <xdr:col>76</xdr:col>
      <xdr:colOff>165100</xdr:colOff>
      <xdr:row>39</xdr:row>
      <xdr:rowOff>77470</xdr:rowOff>
    </xdr:to>
    <xdr:sp macro="" textlink="">
      <xdr:nvSpPr>
        <xdr:cNvPr id="497" name="楕円 496"/>
        <xdr:cNvSpPr/>
      </xdr:nvSpPr>
      <xdr:spPr>
        <a:xfrm>
          <a:off x="13093700" y="6427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49530</xdr:rowOff>
    </xdr:from>
    <xdr:to>
      <xdr:col>81</xdr:col>
      <xdr:colOff>50800</xdr:colOff>
      <xdr:row>39</xdr:row>
      <xdr:rowOff>26670</xdr:rowOff>
    </xdr:to>
    <xdr:cxnSp macro="">
      <xdr:nvCxnSpPr>
        <xdr:cNvPr id="498" name="直線コネクタ 497"/>
        <xdr:cNvCxnSpPr/>
      </xdr:nvCxnSpPr>
      <xdr:spPr>
        <a:xfrm flipV="1">
          <a:off x="13144500" y="6329680"/>
          <a:ext cx="793750" cy="1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154940</xdr:rowOff>
    </xdr:from>
    <xdr:to>
      <xdr:col>72</xdr:col>
      <xdr:colOff>38100</xdr:colOff>
      <xdr:row>40</xdr:row>
      <xdr:rowOff>85090</xdr:rowOff>
    </xdr:to>
    <xdr:sp macro="" textlink="">
      <xdr:nvSpPr>
        <xdr:cNvPr id="499" name="楕円 498"/>
        <xdr:cNvSpPr/>
      </xdr:nvSpPr>
      <xdr:spPr>
        <a:xfrm>
          <a:off x="12299950" y="6600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26670</xdr:rowOff>
    </xdr:from>
    <xdr:to>
      <xdr:col>76</xdr:col>
      <xdr:colOff>114300</xdr:colOff>
      <xdr:row>40</xdr:row>
      <xdr:rowOff>34290</xdr:rowOff>
    </xdr:to>
    <xdr:cxnSp macro="">
      <xdr:nvCxnSpPr>
        <xdr:cNvPr id="500" name="直線コネクタ 499"/>
        <xdr:cNvCxnSpPr/>
      </xdr:nvCxnSpPr>
      <xdr:spPr>
        <a:xfrm flipV="1">
          <a:off x="12344400" y="6471920"/>
          <a:ext cx="8001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33037</xdr:rowOff>
    </xdr:from>
    <xdr:ext cx="405111" cy="259045"/>
    <xdr:sp macro="" textlink="">
      <xdr:nvSpPr>
        <xdr:cNvPr id="501" name="n_1aveValue【一般廃棄物処理施設】&#10;有形固定資産減価償却率"/>
        <xdr:cNvSpPr txBox="1"/>
      </xdr:nvSpPr>
      <xdr:spPr>
        <a:xfrm>
          <a:off x="13742044" y="581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502" name="n_2aveValue【一般廃棄物処理施設】&#10;有形固定資産減価償却率"/>
        <xdr:cNvSpPr txBox="1"/>
      </xdr:nvSpPr>
      <xdr:spPr>
        <a:xfrm>
          <a:off x="1296099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03" name="n_3aveValue【一般廃棄物処理施設】&#10;有形固定資産減価償却率"/>
        <xdr:cNvSpPr txBox="1"/>
      </xdr:nvSpPr>
      <xdr:spPr>
        <a:xfrm>
          <a:off x="121672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91457</xdr:rowOff>
    </xdr:from>
    <xdr:ext cx="405111" cy="259045"/>
    <xdr:sp macro="" textlink="">
      <xdr:nvSpPr>
        <xdr:cNvPr id="504" name="n_1mainValue【一般廃棄物処理施設】&#10;有形固定資産減価償却率"/>
        <xdr:cNvSpPr txBox="1"/>
      </xdr:nvSpPr>
      <xdr:spPr>
        <a:xfrm>
          <a:off x="13742044" y="637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68597</xdr:rowOff>
    </xdr:from>
    <xdr:ext cx="405111" cy="259045"/>
    <xdr:sp macro="" textlink="">
      <xdr:nvSpPr>
        <xdr:cNvPr id="505" name="n_2mainValue【一般廃棄物処理施設】&#10;有形固定資産減価償却率"/>
        <xdr:cNvSpPr txBox="1"/>
      </xdr:nvSpPr>
      <xdr:spPr>
        <a:xfrm>
          <a:off x="12960994" y="651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76217</xdr:rowOff>
    </xdr:from>
    <xdr:ext cx="405111" cy="259045"/>
    <xdr:sp macro="" textlink="">
      <xdr:nvSpPr>
        <xdr:cNvPr id="506" name="n_3mainValue【一般廃棄物処理施設】&#10;有形固定資産減価償却率"/>
        <xdr:cNvSpPr txBox="1"/>
      </xdr:nvSpPr>
      <xdr:spPr>
        <a:xfrm>
          <a:off x="121672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17" name="テキスト ボックス 516"/>
        <xdr:cNvSpPr txBox="1"/>
      </xdr:nvSpPr>
      <xdr:spPr>
        <a:xfrm>
          <a:off x="16248514" y="7211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18" name="直線コネクタ 51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19" name="テキスト ボックス 518"/>
        <xdr:cNvSpPr txBox="1"/>
      </xdr:nvSpPr>
      <xdr:spPr>
        <a:xfrm>
          <a:off x="15985051" y="684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0" name="直線コネクタ 51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1" name="テキスト ボックス 520"/>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2" name="直線コネクタ 52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3" name="テキスト ボックス 522"/>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4" name="直線コネクタ 52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5" name="テキスト ボックス 524"/>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6" name="直線コネクタ 52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7" name="テキスト ボックス 526"/>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9" name="テキスト ボックス 528"/>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31" name="直線コネクタ 530"/>
        <xdr:cNvCxnSpPr/>
      </xdr:nvCxnSpPr>
      <xdr:spPr>
        <a:xfrm flipV="1">
          <a:off x="19951064" y="5550529"/>
          <a:ext cx="0" cy="141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32" name="【一般廃棄物処理施設】&#10;一人当たり有形固定資産（償却資産）額最小値テキスト"/>
        <xdr:cNvSpPr txBox="1"/>
      </xdr:nvSpPr>
      <xdr:spPr>
        <a:xfrm>
          <a:off x="19989800" y="69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33" name="直線コネクタ 532"/>
        <xdr:cNvCxnSpPr/>
      </xdr:nvCxnSpPr>
      <xdr:spPr>
        <a:xfrm>
          <a:off x="19881850" y="6965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34" name="【一般廃棄物処理施設】&#10;一人当たり有形固定資産（償却資産）額最大値テキスト"/>
        <xdr:cNvSpPr txBox="1"/>
      </xdr:nvSpPr>
      <xdr:spPr>
        <a:xfrm>
          <a:off x="19989800" y="53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35" name="直線コネクタ 534"/>
        <xdr:cNvCxnSpPr/>
      </xdr:nvCxnSpPr>
      <xdr:spPr>
        <a:xfrm>
          <a:off x="19881850" y="5550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44956</xdr:rowOff>
    </xdr:from>
    <xdr:ext cx="534377" cy="259045"/>
    <xdr:sp macro="" textlink="">
      <xdr:nvSpPr>
        <xdr:cNvPr id="536" name="【一般廃棄物処理施設】&#10;一人当たり有形固定資産（償却資産）額平均値テキスト"/>
        <xdr:cNvSpPr txBox="1"/>
      </xdr:nvSpPr>
      <xdr:spPr>
        <a:xfrm>
          <a:off x="19989800" y="6160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37" name="フローチャート: 判断 536"/>
        <xdr:cNvSpPr/>
      </xdr:nvSpPr>
      <xdr:spPr>
        <a:xfrm>
          <a:off x="19900900" y="618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38" name="フローチャート: 判断 537"/>
        <xdr:cNvSpPr/>
      </xdr:nvSpPr>
      <xdr:spPr>
        <a:xfrm>
          <a:off x="19157950" y="62012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87160</xdr:rowOff>
    </xdr:from>
    <xdr:to>
      <xdr:col>107</xdr:col>
      <xdr:colOff>101600</xdr:colOff>
      <xdr:row>38</xdr:row>
      <xdr:rowOff>17311</xdr:rowOff>
    </xdr:to>
    <xdr:sp macro="" textlink="">
      <xdr:nvSpPr>
        <xdr:cNvPr id="539" name="フローチャート: 判断 538"/>
        <xdr:cNvSpPr/>
      </xdr:nvSpPr>
      <xdr:spPr>
        <a:xfrm>
          <a:off x="18345150" y="6202210"/>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141910</xdr:rowOff>
    </xdr:from>
    <xdr:to>
      <xdr:col>102</xdr:col>
      <xdr:colOff>165100</xdr:colOff>
      <xdr:row>37</xdr:row>
      <xdr:rowOff>72060</xdr:rowOff>
    </xdr:to>
    <xdr:sp macro="" textlink="">
      <xdr:nvSpPr>
        <xdr:cNvPr id="540" name="フローチャート: 判断 539"/>
        <xdr:cNvSpPr/>
      </xdr:nvSpPr>
      <xdr:spPr>
        <a:xfrm>
          <a:off x="17551400" y="6091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143129</xdr:rowOff>
    </xdr:from>
    <xdr:to>
      <xdr:col>116</xdr:col>
      <xdr:colOff>114300</xdr:colOff>
      <xdr:row>36</xdr:row>
      <xdr:rowOff>73279</xdr:rowOff>
    </xdr:to>
    <xdr:sp macro="" textlink="">
      <xdr:nvSpPr>
        <xdr:cNvPr id="546" name="楕円 545"/>
        <xdr:cNvSpPr/>
      </xdr:nvSpPr>
      <xdr:spPr>
        <a:xfrm>
          <a:off x="19900900" y="59279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166006</xdr:rowOff>
    </xdr:from>
    <xdr:ext cx="534377" cy="259045"/>
    <xdr:sp macro="" textlink="">
      <xdr:nvSpPr>
        <xdr:cNvPr id="547" name="【一般廃棄物処理施設】&#10;一人当たり有形固定資産（償却資産）額該当値テキスト"/>
        <xdr:cNvSpPr txBox="1"/>
      </xdr:nvSpPr>
      <xdr:spPr>
        <a:xfrm>
          <a:off x="19989800" y="57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150082</xdr:rowOff>
    </xdr:from>
    <xdr:to>
      <xdr:col>112</xdr:col>
      <xdr:colOff>38100</xdr:colOff>
      <xdr:row>36</xdr:row>
      <xdr:rowOff>80232</xdr:rowOff>
    </xdr:to>
    <xdr:sp macro="" textlink="">
      <xdr:nvSpPr>
        <xdr:cNvPr id="548" name="楕円 547"/>
        <xdr:cNvSpPr/>
      </xdr:nvSpPr>
      <xdr:spPr>
        <a:xfrm>
          <a:off x="19157950" y="59349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22479</xdr:rowOff>
    </xdr:from>
    <xdr:to>
      <xdr:col>116</xdr:col>
      <xdr:colOff>63500</xdr:colOff>
      <xdr:row>36</xdr:row>
      <xdr:rowOff>29432</xdr:rowOff>
    </xdr:to>
    <xdr:cxnSp macro="">
      <xdr:nvCxnSpPr>
        <xdr:cNvPr id="549" name="直線コネクタ 548"/>
        <xdr:cNvCxnSpPr/>
      </xdr:nvCxnSpPr>
      <xdr:spPr>
        <a:xfrm flipV="1">
          <a:off x="19202400" y="5972429"/>
          <a:ext cx="7493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156007</xdr:rowOff>
    </xdr:from>
    <xdr:to>
      <xdr:col>107</xdr:col>
      <xdr:colOff>101600</xdr:colOff>
      <xdr:row>36</xdr:row>
      <xdr:rowOff>86157</xdr:rowOff>
    </xdr:to>
    <xdr:sp macro="" textlink="">
      <xdr:nvSpPr>
        <xdr:cNvPr id="550" name="楕円 549"/>
        <xdr:cNvSpPr/>
      </xdr:nvSpPr>
      <xdr:spPr>
        <a:xfrm>
          <a:off x="18345150" y="59408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29432</xdr:rowOff>
    </xdr:from>
    <xdr:to>
      <xdr:col>111</xdr:col>
      <xdr:colOff>177800</xdr:colOff>
      <xdr:row>36</xdr:row>
      <xdr:rowOff>35357</xdr:rowOff>
    </xdr:to>
    <xdr:cxnSp macro="">
      <xdr:nvCxnSpPr>
        <xdr:cNvPr id="551" name="直線コネクタ 550"/>
        <xdr:cNvCxnSpPr/>
      </xdr:nvCxnSpPr>
      <xdr:spPr>
        <a:xfrm flipV="1">
          <a:off x="18395950" y="5979382"/>
          <a:ext cx="80645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162693</xdr:rowOff>
    </xdr:from>
    <xdr:to>
      <xdr:col>102</xdr:col>
      <xdr:colOff>165100</xdr:colOff>
      <xdr:row>36</xdr:row>
      <xdr:rowOff>92843</xdr:rowOff>
    </xdr:to>
    <xdr:sp macro="" textlink="">
      <xdr:nvSpPr>
        <xdr:cNvPr id="552" name="楕円 551"/>
        <xdr:cNvSpPr/>
      </xdr:nvSpPr>
      <xdr:spPr>
        <a:xfrm>
          <a:off x="17551400" y="59475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35357</xdr:rowOff>
    </xdr:from>
    <xdr:to>
      <xdr:col>107</xdr:col>
      <xdr:colOff>50800</xdr:colOff>
      <xdr:row>36</xdr:row>
      <xdr:rowOff>42043</xdr:rowOff>
    </xdr:to>
    <xdr:cxnSp macro="">
      <xdr:nvCxnSpPr>
        <xdr:cNvPr id="553" name="直線コネクタ 552"/>
        <xdr:cNvCxnSpPr/>
      </xdr:nvCxnSpPr>
      <xdr:spPr>
        <a:xfrm flipV="1">
          <a:off x="17602200" y="5985307"/>
          <a:ext cx="79375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7428</xdr:rowOff>
    </xdr:from>
    <xdr:ext cx="534377" cy="259045"/>
    <xdr:sp macro="" textlink="">
      <xdr:nvSpPr>
        <xdr:cNvPr id="554" name="n_1aveValue【一般廃棄物処理施設】&#10;一人当たり有形固定資産（償却資産）額"/>
        <xdr:cNvSpPr txBox="1"/>
      </xdr:nvSpPr>
      <xdr:spPr>
        <a:xfrm>
          <a:off x="18947911" y="62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8437</xdr:rowOff>
    </xdr:from>
    <xdr:ext cx="534377" cy="259045"/>
    <xdr:sp macro="" textlink="">
      <xdr:nvSpPr>
        <xdr:cNvPr id="555" name="n_2aveValue【一般廃棄物処理施設】&#10;一人当たり有形固定資産（償却資産）額"/>
        <xdr:cNvSpPr txBox="1"/>
      </xdr:nvSpPr>
      <xdr:spPr>
        <a:xfrm>
          <a:off x="18166861" y="62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63187</xdr:rowOff>
    </xdr:from>
    <xdr:ext cx="534377" cy="259045"/>
    <xdr:sp macro="" textlink="">
      <xdr:nvSpPr>
        <xdr:cNvPr id="556" name="n_3aveValue【一般廃棄物処理施設】&#10;一人当たり有形固定資産（償却資産）額"/>
        <xdr:cNvSpPr txBox="1"/>
      </xdr:nvSpPr>
      <xdr:spPr>
        <a:xfrm>
          <a:off x="17354061" y="61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96759</xdr:rowOff>
    </xdr:from>
    <xdr:ext cx="534377" cy="259045"/>
    <xdr:sp macro="" textlink="">
      <xdr:nvSpPr>
        <xdr:cNvPr id="557" name="n_1mainValue【一般廃棄物処理施設】&#10;一人当たり有形固定資産（償却資産）額"/>
        <xdr:cNvSpPr txBox="1"/>
      </xdr:nvSpPr>
      <xdr:spPr>
        <a:xfrm>
          <a:off x="18947911" y="571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102684</xdr:rowOff>
    </xdr:from>
    <xdr:ext cx="534377" cy="259045"/>
    <xdr:sp macro="" textlink="">
      <xdr:nvSpPr>
        <xdr:cNvPr id="558" name="n_2mainValue【一般廃棄物処理施設】&#10;一人当たり有形固定資産（償却資産）額"/>
        <xdr:cNvSpPr txBox="1"/>
      </xdr:nvSpPr>
      <xdr:spPr>
        <a:xfrm>
          <a:off x="18166861" y="572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109370</xdr:rowOff>
    </xdr:from>
    <xdr:ext cx="534377" cy="259045"/>
    <xdr:sp macro="" textlink="">
      <xdr:nvSpPr>
        <xdr:cNvPr id="559" name="n_3mainValue【一般廃棄物処理施設】&#10;一人当たり有形固定資産（償却資産）額"/>
        <xdr:cNvSpPr txBox="1"/>
      </xdr:nvSpPr>
      <xdr:spPr>
        <a:xfrm>
          <a:off x="17354061" y="572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0" name="テキスト ボックス 56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1" name="直線コネクタ 570"/>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2" name="テキスト ボックス 571"/>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3" name="直線コネクタ 572"/>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4" name="テキスト ボックス 573"/>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5" name="直線コネクタ 574"/>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6" name="テキスト ボックス 575"/>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7" name="直線コネクタ 576"/>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8" name="テキスト ボックス 577"/>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9" name="直線コネクタ 578"/>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0" name="テキスト ボックス 579"/>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2" name="テキスト ボックス 581"/>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84" name="直線コネクタ 583"/>
        <xdr:cNvCxnSpPr/>
      </xdr:nvCxnSpPr>
      <xdr:spPr>
        <a:xfrm flipV="1">
          <a:off x="14699614" y="914019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85" name="【保健センター・保健所】&#10;有形固定資産減価償却率最小値テキスト"/>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86" name="直線コネクタ 585"/>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87" name="【保健センター・保健所】&#10;有形固定資産減価償却率最大値テキスト"/>
        <xdr:cNvSpPr txBox="1"/>
      </xdr:nvSpPr>
      <xdr:spPr>
        <a:xfrm>
          <a:off x="14738350" y="892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88" name="直線コネクタ 587"/>
        <xdr:cNvCxnSpPr/>
      </xdr:nvCxnSpPr>
      <xdr:spPr>
        <a:xfrm>
          <a:off x="14611350" y="914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110507</xdr:rowOff>
    </xdr:from>
    <xdr:ext cx="405111" cy="259045"/>
    <xdr:sp macro="" textlink="">
      <xdr:nvSpPr>
        <xdr:cNvPr id="589" name="【保健センター・保健所】&#10;有形固定資産減価償却率平均値テキスト"/>
        <xdr:cNvSpPr txBox="1"/>
      </xdr:nvSpPr>
      <xdr:spPr>
        <a:xfrm>
          <a:off x="1473835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90" name="フローチャート: 判断 589"/>
        <xdr:cNvSpPr/>
      </xdr:nvSpPr>
      <xdr:spPr>
        <a:xfrm>
          <a:off x="14649450" y="10044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91" name="フローチャート: 判断 590"/>
        <xdr:cNvSpPr/>
      </xdr:nvSpPr>
      <xdr:spPr>
        <a:xfrm>
          <a:off x="138874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92" name="フローチャート: 判断 591"/>
        <xdr:cNvSpPr/>
      </xdr:nvSpPr>
      <xdr:spPr>
        <a:xfrm>
          <a:off x="13093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93" name="フローチャート: 判断 592"/>
        <xdr:cNvSpPr/>
      </xdr:nvSpPr>
      <xdr:spPr>
        <a:xfrm>
          <a:off x="122999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99" name="楕円 598"/>
        <xdr:cNvSpPr/>
      </xdr:nvSpPr>
      <xdr:spPr>
        <a:xfrm>
          <a:off x="14649450" y="98755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151147</xdr:rowOff>
    </xdr:from>
    <xdr:ext cx="405111" cy="259045"/>
    <xdr:sp macro="" textlink="">
      <xdr:nvSpPr>
        <xdr:cNvPr id="600" name="【保健センター・保健所】&#10;有形固定資産減価償却率該当値テキスト"/>
        <xdr:cNvSpPr txBox="1"/>
      </xdr:nvSpPr>
      <xdr:spPr>
        <a:xfrm>
          <a:off x="1473835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44450</xdr:rowOff>
    </xdr:from>
    <xdr:to>
      <xdr:col>81</xdr:col>
      <xdr:colOff>101600</xdr:colOff>
      <xdr:row>60</xdr:row>
      <xdr:rowOff>146050</xdr:rowOff>
    </xdr:to>
    <xdr:sp macro="" textlink="">
      <xdr:nvSpPr>
        <xdr:cNvPr id="601" name="楕円 600"/>
        <xdr:cNvSpPr/>
      </xdr:nvSpPr>
      <xdr:spPr>
        <a:xfrm>
          <a:off x="1388745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xdr:rowOff>
    </xdr:from>
    <xdr:to>
      <xdr:col>85</xdr:col>
      <xdr:colOff>127000</xdr:colOff>
      <xdr:row>60</xdr:row>
      <xdr:rowOff>95250</xdr:rowOff>
    </xdr:to>
    <xdr:cxnSp macro="">
      <xdr:nvCxnSpPr>
        <xdr:cNvPr id="602" name="直線コネクタ 601"/>
        <xdr:cNvCxnSpPr/>
      </xdr:nvCxnSpPr>
      <xdr:spPr>
        <a:xfrm flipV="1">
          <a:off x="13938250" y="9919970"/>
          <a:ext cx="762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105410</xdr:rowOff>
    </xdr:from>
    <xdr:to>
      <xdr:col>76</xdr:col>
      <xdr:colOff>165100</xdr:colOff>
      <xdr:row>61</xdr:row>
      <xdr:rowOff>35560</xdr:rowOff>
    </xdr:to>
    <xdr:sp macro="" textlink="">
      <xdr:nvSpPr>
        <xdr:cNvPr id="603" name="楕円 602"/>
        <xdr:cNvSpPr/>
      </xdr:nvSpPr>
      <xdr:spPr>
        <a:xfrm>
          <a:off x="13093700" y="10017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95250</xdr:rowOff>
    </xdr:from>
    <xdr:to>
      <xdr:col>81</xdr:col>
      <xdr:colOff>50800</xdr:colOff>
      <xdr:row>60</xdr:row>
      <xdr:rowOff>156210</xdr:rowOff>
    </xdr:to>
    <xdr:cxnSp macro="">
      <xdr:nvCxnSpPr>
        <xdr:cNvPr id="604" name="直線コネクタ 603"/>
        <xdr:cNvCxnSpPr/>
      </xdr:nvCxnSpPr>
      <xdr:spPr>
        <a:xfrm flipV="1">
          <a:off x="13144500" y="10007600"/>
          <a:ext cx="7937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605" name="楕円 604"/>
        <xdr:cNvSpPr/>
      </xdr:nvSpPr>
      <xdr:spPr>
        <a:xfrm>
          <a:off x="12299950" y="10095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156210</xdr:rowOff>
    </xdr:from>
    <xdr:to>
      <xdr:col>76</xdr:col>
      <xdr:colOff>114300</xdr:colOff>
      <xdr:row>61</xdr:row>
      <xdr:rowOff>68580</xdr:rowOff>
    </xdr:to>
    <xdr:cxnSp macro="">
      <xdr:nvCxnSpPr>
        <xdr:cNvPr id="606" name="直線コネクタ 605"/>
        <xdr:cNvCxnSpPr/>
      </xdr:nvCxnSpPr>
      <xdr:spPr>
        <a:xfrm flipV="1">
          <a:off x="12344400" y="10068560"/>
          <a:ext cx="8001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76217</xdr:rowOff>
    </xdr:from>
    <xdr:ext cx="405111" cy="259045"/>
    <xdr:sp macro="" textlink="">
      <xdr:nvSpPr>
        <xdr:cNvPr id="607" name="n_1aveValue【保健センター・保健所】&#10;有形固定資産減価償却率"/>
        <xdr:cNvSpPr txBox="1"/>
      </xdr:nvSpPr>
      <xdr:spPr>
        <a:xfrm>
          <a:off x="137420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608" name="n_2aveValue【保健センター・保健所】&#10;有形固定資産減価償却率"/>
        <xdr:cNvSpPr txBox="1"/>
      </xdr:nvSpPr>
      <xdr:spPr>
        <a:xfrm>
          <a:off x="1296099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09" name="n_3aveValue【保健センター・保健所】&#10;有形固定資産減価償却率"/>
        <xdr:cNvSpPr txBox="1"/>
      </xdr:nvSpPr>
      <xdr:spPr>
        <a:xfrm>
          <a:off x="12167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162577</xdr:rowOff>
    </xdr:from>
    <xdr:ext cx="405111" cy="259045"/>
    <xdr:sp macro="" textlink="">
      <xdr:nvSpPr>
        <xdr:cNvPr id="610" name="n_1mainValue【保健センター・保健所】&#10;有形固定資産減価償却率"/>
        <xdr:cNvSpPr txBox="1"/>
      </xdr:nvSpPr>
      <xdr:spPr>
        <a:xfrm>
          <a:off x="13742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52087</xdr:rowOff>
    </xdr:from>
    <xdr:ext cx="405111" cy="259045"/>
    <xdr:sp macro="" textlink="">
      <xdr:nvSpPr>
        <xdr:cNvPr id="611" name="n_2mainValue【保健センター・保健所】&#10;有形固定資産減価償却率"/>
        <xdr:cNvSpPr txBox="1"/>
      </xdr:nvSpPr>
      <xdr:spPr>
        <a:xfrm>
          <a:off x="12960994" y="9799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612" name="n_3mainValue【保健センター・保健所】&#10;有形固定資産減価償却率"/>
        <xdr:cNvSpPr txBox="1"/>
      </xdr:nvSpPr>
      <xdr:spPr>
        <a:xfrm>
          <a:off x="121672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3" name="直線コネクタ 622"/>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4" name="テキスト ボックス 623"/>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5" name="直線コネクタ 624"/>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6" name="テキスト ボックス 625"/>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7" name="直線コネクタ 626"/>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8" name="テキスト ボックス 627"/>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9" name="直線コネクタ 628"/>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0" name="テキスト ボックス 629"/>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1" name="直線コネクタ 630"/>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2" name="テキスト ボックス 631"/>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36" name="直線コネクタ 635"/>
        <xdr:cNvCxnSpPr/>
      </xdr:nvCxnSpPr>
      <xdr:spPr>
        <a:xfrm flipV="1">
          <a:off x="19951064" y="92202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37" name="【保健センター・保健所】&#10;一人当たり面積最小値テキスト"/>
        <xdr:cNvSpPr txBox="1"/>
      </xdr:nvSpPr>
      <xdr:spPr>
        <a:xfrm>
          <a:off x="199898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38" name="直線コネクタ 637"/>
        <xdr:cNvCxnSpPr/>
      </xdr:nvCxnSpPr>
      <xdr:spPr>
        <a:xfrm>
          <a:off x="198818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39" name="【保健センター・保健所】&#10;一人当たり面積最大値テキスト"/>
        <xdr:cNvSpPr txBox="1"/>
      </xdr:nvSpPr>
      <xdr:spPr>
        <a:xfrm>
          <a:off x="1998980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40" name="直線コネクタ 639"/>
        <xdr:cNvCxnSpPr/>
      </xdr:nvCxnSpPr>
      <xdr:spPr>
        <a:xfrm>
          <a:off x="1988185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41" name="【保健センター・保健所】&#10;一人当たり面積平均値テキスト"/>
        <xdr:cNvSpPr txBox="1"/>
      </xdr:nvSpPr>
      <xdr:spPr>
        <a:xfrm>
          <a:off x="199898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2" name="フローチャート: 判断 641"/>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43" name="フローチャート: 判断 642"/>
        <xdr:cNvSpPr/>
      </xdr:nvSpPr>
      <xdr:spPr>
        <a:xfrm>
          <a:off x="19157950" y="1005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4" name="フローチャート: 判断 643"/>
        <xdr:cNvSpPr/>
      </xdr:nvSpPr>
      <xdr:spPr>
        <a:xfrm>
          <a:off x="1834515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45" name="フローチャート: 判断 644"/>
        <xdr:cNvSpPr/>
      </xdr:nvSpPr>
      <xdr:spPr>
        <a:xfrm>
          <a:off x="17551400" y="1001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139700</xdr:rowOff>
    </xdr:from>
    <xdr:to>
      <xdr:col>116</xdr:col>
      <xdr:colOff>114300</xdr:colOff>
      <xdr:row>57</xdr:row>
      <xdr:rowOff>69850</xdr:rowOff>
    </xdr:to>
    <xdr:sp macro="" textlink="">
      <xdr:nvSpPr>
        <xdr:cNvPr id="651" name="楕円 650"/>
        <xdr:cNvSpPr/>
      </xdr:nvSpPr>
      <xdr:spPr>
        <a:xfrm>
          <a:off x="19900900" y="9391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162577</xdr:rowOff>
    </xdr:from>
    <xdr:ext cx="469744" cy="259045"/>
    <xdr:sp macro="" textlink="">
      <xdr:nvSpPr>
        <xdr:cNvPr id="652" name="【保健センター・保健所】&#10;一人当たり面積該当値テキスト"/>
        <xdr:cNvSpPr txBox="1"/>
      </xdr:nvSpPr>
      <xdr:spPr>
        <a:xfrm>
          <a:off x="19989800"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139700</xdr:rowOff>
    </xdr:from>
    <xdr:to>
      <xdr:col>112</xdr:col>
      <xdr:colOff>38100</xdr:colOff>
      <xdr:row>57</xdr:row>
      <xdr:rowOff>69850</xdr:rowOff>
    </xdr:to>
    <xdr:sp macro="" textlink="">
      <xdr:nvSpPr>
        <xdr:cNvPr id="653" name="楕円 652"/>
        <xdr:cNvSpPr/>
      </xdr:nvSpPr>
      <xdr:spPr>
        <a:xfrm>
          <a:off x="19157950" y="9391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19050</xdr:rowOff>
    </xdr:from>
    <xdr:to>
      <xdr:col>116</xdr:col>
      <xdr:colOff>63500</xdr:colOff>
      <xdr:row>57</xdr:row>
      <xdr:rowOff>19050</xdr:rowOff>
    </xdr:to>
    <xdr:cxnSp macro="">
      <xdr:nvCxnSpPr>
        <xdr:cNvPr id="654" name="直線コネクタ 653"/>
        <xdr:cNvCxnSpPr/>
      </xdr:nvCxnSpPr>
      <xdr:spPr>
        <a:xfrm>
          <a:off x="19202400" y="94361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139700</xdr:rowOff>
    </xdr:from>
    <xdr:to>
      <xdr:col>107</xdr:col>
      <xdr:colOff>101600</xdr:colOff>
      <xdr:row>57</xdr:row>
      <xdr:rowOff>69850</xdr:rowOff>
    </xdr:to>
    <xdr:sp macro="" textlink="">
      <xdr:nvSpPr>
        <xdr:cNvPr id="655" name="楕円 654"/>
        <xdr:cNvSpPr/>
      </xdr:nvSpPr>
      <xdr:spPr>
        <a:xfrm>
          <a:off x="18345150" y="9391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19050</xdr:rowOff>
    </xdr:from>
    <xdr:to>
      <xdr:col>111</xdr:col>
      <xdr:colOff>177800</xdr:colOff>
      <xdr:row>57</xdr:row>
      <xdr:rowOff>19050</xdr:rowOff>
    </xdr:to>
    <xdr:cxnSp macro="">
      <xdr:nvCxnSpPr>
        <xdr:cNvPr id="656" name="直線コネクタ 655"/>
        <xdr:cNvCxnSpPr/>
      </xdr:nvCxnSpPr>
      <xdr:spPr>
        <a:xfrm>
          <a:off x="18395950" y="94361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139700</xdr:rowOff>
    </xdr:from>
    <xdr:to>
      <xdr:col>102</xdr:col>
      <xdr:colOff>165100</xdr:colOff>
      <xdr:row>57</xdr:row>
      <xdr:rowOff>69850</xdr:rowOff>
    </xdr:to>
    <xdr:sp macro="" textlink="">
      <xdr:nvSpPr>
        <xdr:cNvPr id="657" name="楕円 656"/>
        <xdr:cNvSpPr/>
      </xdr:nvSpPr>
      <xdr:spPr>
        <a:xfrm>
          <a:off x="17551400" y="9391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19050</xdr:rowOff>
    </xdr:from>
    <xdr:to>
      <xdr:col>107</xdr:col>
      <xdr:colOff>50800</xdr:colOff>
      <xdr:row>57</xdr:row>
      <xdr:rowOff>19050</xdr:rowOff>
    </xdr:to>
    <xdr:cxnSp macro="">
      <xdr:nvCxnSpPr>
        <xdr:cNvPr id="658" name="直線コネクタ 657"/>
        <xdr:cNvCxnSpPr/>
      </xdr:nvCxnSpPr>
      <xdr:spPr>
        <a:xfrm>
          <a:off x="17602200" y="94361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659" name="n_1aveValue【保健センター・保健所】&#10;一人当たり面積"/>
        <xdr:cNvSpPr txBox="1"/>
      </xdr:nvSpPr>
      <xdr:spPr>
        <a:xfrm>
          <a:off x="189802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60" name="n_2aveValue【保健センター・保健所】&#10;一人当たり面積"/>
        <xdr:cNvSpPr txBox="1"/>
      </xdr:nvSpPr>
      <xdr:spPr>
        <a:xfrm>
          <a:off x="181801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22877</xdr:rowOff>
    </xdr:from>
    <xdr:ext cx="469744" cy="259045"/>
    <xdr:sp macro="" textlink="">
      <xdr:nvSpPr>
        <xdr:cNvPr id="661" name="n_3aveValue【保健センター・保健所】&#10;一人当たり面積"/>
        <xdr:cNvSpPr txBox="1"/>
      </xdr:nvSpPr>
      <xdr:spPr>
        <a:xfrm>
          <a:off x="1738637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86377</xdr:rowOff>
    </xdr:from>
    <xdr:ext cx="469744" cy="259045"/>
    <xdr:sp macro="" textlink="">
      <xdr:nvSpPr>
        <xdr:cNvPr id="662" name="n_1mainValue【保健センター・保健所】&#10;一人当たり面積"/>
        <xdr:cNvSpPr txBox="1"/>
      </xdr:nvSpPr>
      <xdr:spPr>
        <a:xfrm>
          <a:off x="18980227"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86377</xdr:rowOff>
    </xdr:from>
    <xdr:ext cx="469744" cy="259045"/>
    <xdr:sp macro="" textlink="">
      <xdr:nvSpPr>
        <xdr:cNvPr id="663" name="n_2mainValue【保健センター・保健所】&#10;一人当たり面積"/>
        <xdr:cNvSpPr txBox="1"/>
      </xdr:nvSpPr>
      <xdr:spPr>
        <a:xfrm>
          <a:off x="18180127"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86377</xdr:rowOff>
    </xdr:from>
    <xdr:ext cx="469744" cy="259045"/>
    <xdr:sp macro="" textlink="">
      <xdr:nvSpPr>
        <xdr:cNvPr id="664" name="n_3mainValue【保健センター・保健所】&#10;一人当たり面積"/>
        <xdr:cNvSpPr txBox="1"/>
      </xdr:nvSpPr>
      <xdr:spPr>
        <a:xfrm>
          <a:off x="17386377"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5" name="テキスト ボックス 67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6" name="直線コネクタ 675"/>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7" name="テキスト ボックス 676"/>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8" name="直線コネクタ 677"/>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9" name="テキスト ボックス 678"/>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0" name="直線コネクタ 679"/>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1" name="テキスト ボックス 680"/>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2" name="直線コネクタ 681"/>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3" name="テキスト ボックス 682"/>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4" name="直線コネクタ 683"/>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5" name="テキスト ボックス 684"/>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6" name="直線コネクタ 68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7" name="テキスト ボックス 686"/>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8"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89" name="直線コネクタ 688"/>
        <xdr:cNvCxnSpPr/>
      </xdr:nvCxnSpPr>
      <xdr:spPr>
        <a:xfrm flipV="1">
          <a:off x="14699614" y="12795250"/>
          <a:ext cx="0" cy="12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90" name="【消防施設】&#10;有形固定資産減価償却率最小値テキスト"/>
        <xdr:cNvSpPr txBox="1"/>
      </xdr:nvSpPr>
      <xdr:spPr>
        <a:xfrm>
          <a:off x="1473835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91" name="直線コネクタ 690"/>
        <xdr:cNvCxnSpPr/>
      </xdr:nvCxnSpPr>
      <xdr:spPr>
        <a:xfrm>
          <a:off x="14611350" y="1408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92" name="【消防施設】&#10;有形固定資産減価償却率最大値テキスト"/>
        <xdr:cNvSpPr txBox="1"/>
      </xdr:nvSpPr>
      <xdr:spPr>
        <a:xfrm>
          <a:off x="14738350" y="1257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93" name="直線コネクタ 692"/>
        <xdr:cNvCxnSpPr/>
      </xdr:nvCxnSpPr>
      <xdr:spPr>
        <a:xfrm>
          <a:off x="146113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17797</xdr:rowOff>
    </xdr:from>
    <xdr:ext cx="405111" cy="259045"/>
    <xdr:sp macro="" textlink="">
      <xdr:nvSpPr>
        <xdr:cNvPr id="694" name="【消防施設】&#10;有形固定資産減価償却率平均値テキスト"/>
        <xdr:cNvSpPr txBox="1"/>
      </xdr:nvSpPr>
      <xdr:spPr>
        <a:xfrm>
          <a:off x="14738350" y="13232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95" name="フローチャート: 判断 694"/>
        <xdr:cNvSpPr/>
      </xdr:nvSpPr>
      <xdr:spPr>
        <a:xfrm>
          <a:off x="14649450" y="13380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96" name="フローチャート: 判断 695"/>
        <xdr:cNvSpPr/>
      </xdr:nvSpPr>
      <xdr:spPr>
        <a:xfrm>
          <a:off x="138874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97" name="フローチャート: 判断 696"/>
        <xdr:cNvSpPr/>
      </xdr:nvSpPr>
      <xdr:spPr>
        <a:xfrm>
          <a:off x="13093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139700</xdr:rowOff>
    </xdr:from>
    <xdr:to>
      <xdr:col>72</xdr:col>
      <xdr:colOff>38100</xdr:colOff>
      <xdr:row>82</xdr:row>
      <xdr:rowOff>69850</xdr:rowOff>
    </xdr:to>
    <xdr:sp macro="" textlink="">
      <xdr:nvSpPr>
        <xdr:cNvPr id="698" name="フローチャート: 判断 697"/>
        <xdr:cNvSpPr/>
      </xdr:nvSpPr>
      <xdr:spPr>
        <a:xfrm>
          <a:off x="12299950" y="13519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9" name="テキスト ボックス 69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0" name="テキスト ボックス 69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1" name="テキスト ボックス 70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2" name="テキスト ボックス 70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3" name="テキスト ボックス 70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162561</xdr:rowOff>
    </xdr:from>
    <xdr:to>
      <xdr:col>85</xdr:col>
      <xdr:colOff>177800</xdr:colOff>
      <xdr:row>85</xdr:row>
      <xdr:rowOff>92711</xdr:rowOff>
    </xdr:to>
    <xdr:sp macro="" textlink="">
      <xdr:nvSpPr>
        <xdr:cNvPr id="704" name="楕円 703"/>
        <xdr:cNvSpPr/>
      </xdr:nvSpPr>
      <xdr:spPr>
        <a:xfrm>
          <a:off x="14649450" y="140373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77488</xdr:rowOff>
    </xdr:from>
    <xdr:ext cx="405111" cy="259045"/>
    <xdr:sp macro="" textlink="">
      <xdr:nvSpPr>
        <xdr:cNvPr id="705" name="【消防施設】&#10;有形固定資産減価償却率該当値テキスト"/>
        <xdr:cNvSpPr txBox="1"/>
      </xdr:nvSpPr>
      <xdr:spPr>
        <a:xfrm>
          <a:off x="14738350"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97789</xdr:rowOff>
    </xdr:from>
    <xdr:to>
      <xdr:col>81</xdr:col>
      <xdr:colOff>101600</xdr:colOff>
      <xdr:row>86</xdr:row>
      <xdr:rowOff>27939</xdr:rowOff>
    </xdr:to>
    <xdr:sp macro="" textlink="">
      <xdr:nvSpPr>
        <xdr:cNvPr id="706" name="楕円 705"/>
        <xdr:cNvSpPr/>
      </xdr:nvSpPr>
      <xdr:spPr>
        <a:xfrm>
          <a:off x="13887450" y="141376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41911</xdr:rowOff>
    </xdr:from>
    <xdr:to>
      <xdr:col>85</xdr:col>
      <xdr:colOff>127000</xdr:colOff>
      <xdr:row>85</xdr:row>
      <xdr:rowOff>148589</xdr:rowOff>
    </xdr:to>
    <xdr:cxnSp macro="">
      <xdr:nvCxnSpPr>
        <xdr:cNvPr id="707" name="直線コネクタ 706"/>
        <xdr:cNvCxnSpPr/>
      </xdr:nvCxnSpPr>
      <xdr:spPr>
        <a:xfrm flipV="1">
          <a:off x="13938250" y="14081761"/>
          <a:ext cx="762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59689</xdr:rowOff>
    </xdr:from>
    <xdr:to>
      <xdr:col>76</xdr:col>
      <xdr:colOff>165100</xdr:colOff>
      <xdr:row>85</xdr:row>
      <xdr:rowOff>161289</xdr:rowOff>
    </xdr:to>
    <xdr:sp macro="" textlink="">
      <xdr:nvSpPr>
        <xdr:cNvPr id="708" name="楕円 707"/>
        <xdr:cNvSpPr/>
      </xdr:nvSpPr>
      <xdr:spPr>
        <a:xfrm>
          <a:off x="13093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110489</xdr:rowOff>
    </xdr:from>
    <xdr:to>
      <xdr:col>81</xdr:col>
      <xdr:colOff>50800</xdr:colOff>
      <xdr:row>85</xdr:row>
      <xdr:rowOff>148589</xdr:rowOff>
    </xdr:to>
    <xdr:cxnSp macro="">
      <xdr:nvCxnSpPr>
        <xdr:cNvPr id="709" name="直線コネクタ 708"/>
        <xdr:cNvCxnSpPr/>
      </xdr:nvCxnSpPr>
      <xdr:spPr>
        <a:xfrm>
          <a:off x="13144500" y="14150339"/>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90170</xdr:rowOff>
    </xdr:from>
    <xdr:to>
      <xdr:col>72</xdr:col>
      <xdr:colOff>38100</xdr:colOff>
      <xdr:row>86</xdr:row>
      <xdr:rowOff>20320</xdr:rowOff>
    </xdr:to>
    <xdr:sp macro="" textlink="">
      <xdr:nvSpPr>
        <xdr:cNvPr id="710" name="楕円 709"/>
        <xdr:cNvSpPr/>
      </xdr:nvSpPr>
      <xdr:spPr>
        <a:xfrm>
          <a:off x="12299950" y="141300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110489</xdr:rowOff>
    </xdr:from>
    <xdr:to>
      <xdr:col>76</xdr:col>
      <xdr:colOff>114300</xdr:colOff>
      <xdr:row>85</xdr:row>
      <xdr:rowOff>140970</xdr:rowOff>
    </xdr:to>
    <xdr:cxnSp macro="">
      <xdr:nvCxnSpPr>
        <xdr:cNvPr id="711" name="直線コネクタ 710"/>
        <xdr:cNvCxnSpPr/>
      </xdr:nvCxnSpPr>
      <xdr:spPr>
        <a:xfrm flipV="1">
          <a:off x="12344400" y="14150339"/>
          <a:ext cx="8001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143527</xdr:rowOff>
    </xdr:from>
    <xdr:ext cx="405111" cy="259045"/>
    <xdr:sp macro="" textlink="">
      <xdr:nvSpPr>
        <xdr:cNvPr id="712" name="n_1aveValue【消防施設】&#10;有形固定資産減価償却率"/>
        <xdr:cNvSpPr txBox="1"/>
      </xdr:nvSpPr>
      <xdr:spPr>
        <a:xfrm>
          <a:off x="137420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713" name="n_2aveValue【消防施設】&#10;有形固定資産減価償却率"/>
        <xdr:cNvSpPr txBox="1"/>
      </xdr:nvSpPr>
      <xdr:spPr>
        <a:xfrm>
          <a:off x="1296099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86377</xdr:rowOff>
    </xdr:from>
    <xdr:ext cx="405111" cy="259045"/>
    <xdr:sp macro="" textlink="">
      <xdr:nvSpPr>
        <xdr:cNvPr id="714" name="n_3aveValue【消防施設】&#10;有形固定資産減価償却率"/>
        <xdr:cNvSpPr txBox="1"/>
      </xdr:nvSpPr>
      <xdr:spPr>
        <a:xfrm>
          <a:off x="12167244"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19066</xdr:rowOff>
    </xdr:from>
    <xdr:ext cx="405111" cy="259045"/>
    <xdr:sp macro="" textlink="">
      <xdr:nvSpPr>
        <xdr:cNvPr id="715" name="n_1mainValue【消防施設】&#10;有形固定資産減価償却率"/>
        <xdr:cNvSpPr txBox="1"/>
      </xdr:nvSpPr>
      <xdr:spPr>
        <a:xfrm>
          <a:off x="13742044" y="1422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152416</xdr:rowOff>
    </xdr:from>
    <xdr:ext cx="405111" cy="259045"/>
    <xdr:sp macro="" textlink="">
      <xdr:nvSpPr>
        <xdr:cNvPr id="716" name="n_2mainValue【消防施設】&#10;有形固定資産減価償却率"/>
        <xdr:cNvSpPr txBox="1"/>
      </xdr:nvSpPr>
      <xdr:spPr>
        <a:xfrm>
          <a:off x="1296099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11447</xdr:rowOff>
    </xdr:from>
    <xdr:ext cx="405111" cy="259045"/>
    <xdr:sp macro="" textlink="">
      <xdr:nvSpPr>
        <xdr:cNvPr id="717" name="n_3mainValue【消防施設】&#10;有形固定資産減価償却率"/>
        <xdr:cNvSpPr txBox="1"/>
      </xdr:nvSpPr>
      <xdr:spPr>
        <a:xfrm>
          <a:off x="12167244" y="1421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6" name="テキスト ボックス 72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7" name="直線コネクタ 72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8" name="テキスト ボックス 727"/>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29" name="直線コネクタ 728"/>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0" name="テキスト ボックス 729"/>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1" name="直線コネクタ 730"/>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2" name="テキスト ボックス 731"/>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3" name="直線コネクタ 732"/>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4" name="テキスト ボックス 733"/>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5" name="直線コネクタ 734"/>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6" name="テキスト ボックス 735"/>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7" name="直線コネクタ 736"/>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8" name="テキスト ボックス 737"/>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19050</xdr:rowOff>
    </xdr:to>
    <xdr:cxnSp macro="">
      <xdr:nvCxnSpPr>
        <xdr:cNvPr id="742" name="直線コネクタ 741"/>
        <xdr:cNvCxnSpPr/>
      </xdr:nvCxnSpPr>
      <xdr:spPr>
        <a:xfrm flipV="1">
          <a:off x="19951064" y="128143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43" name="【消防施設】&#10;一人当たり面積最小値テキスト"/>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44" name="直線コネクタ 743"/>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45" name="【消防施設】&#10;一人当たり面積最大値テキスト"/>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46" name="直線コネクタ 745"/>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747" name="【消防施設】&#10;一人当たり面積平均値テキスト"/>
        <xdr:cNvSpPr txBox="1"/>
      </xdr:nvSpPr>
      <xdr:spPr>
        <a:xfrm>
          <a:off x="19989800" y="134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48" name="フローチャート: 判断 747"/>
        <xdr:cNvSpPr/>
      </xdr:nvSpPr>
      <xdr:spPr>
        <a:xfrm>
          <a:off x="199009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49" name="フローチャート: 判断 748"/>
        <xdr:cNvSpPr/>
      </xdr:nvSpPr>
      <xdr:spPr>
        <a:xfrm>
          <a:off x="19157950" y="1350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50" name="フローチャート: 判断 749"/>
        <xdr:cNvSpPr/>
      </xdr:nvSpPr>
      <xdr:spPr>
        <a:xfrm>
          <a:off x="183451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51" name="フローチャート: 判断 750"/>
        <xdr:cNvSpPr/>
      </xdr:nvSpPr>
      <xdr:spPr>
        <a:xfrm>
          <a:off x="175514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82550</xdr:rowOff>
    </xdr:from>
    <xdr:to>
      <xdr:col>116</xdr:col>
      <xdr:colOff>114300</xdr:colOff>
      <xdr:row>78</xdr:row>
      <xdr:rowOff>12700</xdr:rowOff>
    </xdr:to>
    <xdr:sp macro="" textlink="">
      <xdr:nvSpPr>
        <xdr:cNvPr id="757" name="楕円 756"/>
        <xdr:cNvSpPr/>
      </xdr:nvSpPr>
      <xdr:spPr>
        <a:xfrm>
          <a:off x="19900900" y="12801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168927</xdr:rowOff>
    </xdr:from>
    <xdr:ext cx="469744" cy="259045"/>
    <xdr:sp macro="" textlink="">
      <xdr:nvSpPr>
        <xdr:cNvPr id="758" name="【消防施設】&#10;一人当たり面積該当値テキスト"/>
        <xdr:cNvSpPr txBox="1"/>
      </xdr:nvSpPr>
      <xdr:spPr>
        <a:xfrm>
          <a:off x="19989800" y="127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120650</xdr:rowOff>
    </xdr:from>
    <xdr:to>
      <xdr:col>112</xdr:col>
      <xdr:colOff>38100</xdr:colOff>
      <xdr:row>78</xdr:row>
      <xdr:rowOff>50800</xdr:rowOff>
    </xdr:to>
    <xdr:sp macro="" textlink="">
      <xdr:nvSpPr>
        <xdr:cNvPr id="759" name="楕円 758"/>
        <xdr:cNvSpPr/>
      </xdr:nvSpPr>
      <xdr:spPr>
        <a:xfrm>
          <a:off x="19157950" y="12839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133350</xdr:rowOff>
    </xdr:from>
    <xdr:to>
      <xdr:col>116</xdr:col>
      <xdr:colOff>63500</xdr:colOff>
      <xdr:row>78</xdr:row>
      <xdr:rowOff>0</xdr:rowOff>
    </xdr:to>
    <xdr:cxnSp macro="">
      <xdr:nvCxnSpPr>
        <xdr:cNvPr id="760" name="直線コネクタ 759"/>
        <xdr:cNvCxnSpPr/>
      </xdr:nvCxnSpPr>
      <xdr:spPr>
        <a:xfrm flipV="1">
          <a:off x="19202400" y="12852400"/>
          <a:ext cx="7493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6350</xdr:rowOff>
    </xdr:from>
    <xdr:to>
      <xdr:col>107</xdr:col>
      <xdr:colOff>101600</xdr:colOff>
      <xdr:row>77</xdr:row>
      <xdr:rowOff>107950</xdr:rowOff>
    </xdr:to>
    <xdr:sp macro="" textlink="">
      <xdr:nvSpPr>
        <xdr:cNvPr id="761" name="楕円 760"/>
        <xdr:cNvSpPr/>
      </xdr:nvSpPr>
      <xdr:spPr>
        <a:xfrm>
          <a:off x="1834515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57150</xdr:rowOff>
    </xdr:from>
    <xdr:to>
      <xdr:col>111</xdr:col>
      <xdr:colOff>177800</xdr:colOff>
      <xdr:row>78</xdr:row>
      <xdr:rowOff>0</xdr:rowOff>
    </xdr:to>
    <xdr:cxnSp macro="">
      <xdr:nvCxnSpPr>
        <xdr:cNvPr id="762" name="直線コネクタ 761"/>
        <xdr:cNvCxnSpPr/>
      </xdr:nvCxnSpPr>
      <xdr:spPr>
        <a:xfrm>
          <a:off x="18395950" y="12776200"/>
          <a:ext cx="80645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6350</xdr:rowOff>
    </xdr:from>
    <xdr:to>
      <xdr:col>102</xdr:col>
      <xdr:colOff>165100</xdr:colOff>
      <xdr:row>77</xdr:row>
      <xdr:rowOff>107950</xdr:rowOff>
    </xdr:to>
    <xdr:sp macro="" textlink="">
      <xdr:nvSpPr>
        <xdr:cNvPr id="763" name="楕円 762"/>
        <xdr:cNvSpPr/>
      </xdr:nvSpPr>
      <xdr:spPr>
        <a:xfrm>
          <a:off x="175514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57150</xdr:rowOff>
    </xdr:from>
    <xdr:to>
      <xdr:col>107</xdr:col>
      <xdr:colOff>50800</xdr:colOff>
      <xdr:row>77</xdr:row>
      <xdr:rowOff>57150</xdr:rowOff>
    </xdr:to>
    <xdr:cxnSp macro="">
      <xdr:nvCxnSpPr>
        <xdr:cNvPr id="764" name="直線コネクタ 763"/>
        <xdr:cNvCxnSpPr/>
      </xdr:nvCxnSpPr>
      <xdr:spPr>
        <a:xfrm>
          <a:off x="17602200" y="127762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765" name="n_1aveValue【消防施設】&#10;一人当たり面積"/>
        <xdr:cNvSpPr txBox="1"/>
      </xdr:nvSpPr>
      <xdr:spPr>
        <a:xfrm>
          <a:off x="18980227" y="135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66" name="n_2aveValue【消防施設】&#10;一人当たり面積"/>
        <xdr:cNvSpPr txBox="1"/>
      </xdr:nvSpPr>
      <xdr:spPr>
        <a:xfrm>
          <a:off x="18180127"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99077</xdr:rowOff>
    </xdr:from>
    <xdr:ext cx="469744" cy="259045"/>
    <xdr:sp macro="" textlink="">
      <xdr:nvSpPr>
        <xdr:cNvPr id="767" name="n_3aveValue【消防施設】&#10;一人当たり面積"/>
        <xdr:cNvSpPr txBox="1"/>
      </xdr:nvSpPr>
      <xdr:spPr>
        <a:xfrm>
          <a:off x="1738637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67327</xdr:rowOff>
    </xdr:from>
    <xdr:ext cx="469744" cy="259045"/>
    <xdr:sp macro="" textlink="">
      <xdr:nvSpPr>
        <xdr:cNvPr id="768" name="n_1mainValue【消防施設】&#10;一人当たり面積"/>
        <xdr:cNvSpPr txBox="1"/>
      </xdr:nvSpPr>
      <xdr:spPr>
        <a:xfrm>
          <a:off x="18980227" y="1262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124477</xdr:rowOff>
    </xdr:from>
    <xdr:ext cx="469744" cy="259045"/>
    <xdr:sp macro="" textlink="">
      <xdr:nvSpPr>
        <xdr:cNvPr id="769" name="n_2mainValue【消防施設】&#10;一人当たり面積"/>
        <xdr:cNvSpPr txBox="1"/>
      </xdr:nvSpPr>
      <xdr:spPr>
        <a:xfrm>
          <a:off x="18180127" y="1251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124477</xdr:rowOff>
    </xdr:from>
    <xdr:ext cx="469744" cy="259045"/>
    <xdr:sp macro="" textlink="">
      <xdr:nvSpPr>
        <xdr:cNvPr id="770" name="n_3mainValue【消防施設】&#10;一人当たり面積"/>
        <xdr:cNvSpPr txBox="1"/>
      </xdr:nvSpPr>
      <xdr:spPr>
        <a:xfrm>
          <a:off x="17386377" y="1251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81" name="テキスト ボックス 780"/>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2" name="直線コネクタ 781"/>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3" name="テキスト ボックス 782"/>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4" name="直線コネクタ 783"/>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5" name="テキスト ボックス 784"/>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6" name="直線コネクタ 785"/>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7" name="テキスト ボックス 786"/>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8" name="直線コネクタ 787"/>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9" name="テキスト ボックス 788"/>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91" name="テキスト ボックス 790"/>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57913</xdr:rowOff>
    </xdr:from>
    <xdr:to>
      <xdr:col>85</xdr:col>
      <xdr:colOff>126364</xdr:colOff>
      <xdr:row>108</xdr:row>
      <xdr:rowOff>89915</xdr:rowOff>
    </xdr:to>
    <xdr:cxnSp macro="">
      <xdr:nvCxnSpPr>
        <xdr:cNvPr id="793" name="直線コネクタ 792"/>
        <xdr:cNvCxnSpPr/>
      </xdr:nvCxnSpPr>
      <xdr:spPr>
        <a:xfrm flipV="1">
          <a:off x="14699614" y="16631413"/>
          <a:ext cx="0" cy="140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93742</xdr:rowOff>
    </xdr:from>
    <xdr:ext cx="405111" cy="259045"/>
    <xdr:sp macro="" textlink="">
      <xdr:nvSpPr>
        <xdr:cNvPr id="794" name="【庁舎】&#10;有形固定資産減価償却率最小値テキスト"/>
        <xdr:cNvSpPr txBox="1"/>
      </xdr:nvSpPr>
      <xdr:spPr>
        <a:xfrm>
          <a:off x="14738350" y="180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89915</xdr:rowOff>
    </xdr:from>
    <xdr:to>
      <xdr:col>86</xdr:col>
      <xdr:colOff>25400</xdr:colOff>
      <xdr:row>108</xdr:row>
      <xdr:rowOff>89915</xdr:rowOff>
    </xdr:to>
    <xdr:cxnSp macro="">
      <xdr:nvCxnSpPr>
        <xdr:cNvPr id="795" name="直線コネクタ 794"/>
        <xdr:cNvCxnSpPr/>
      </xdr:nvCxnSpPr>
      <xdr:spPr>
        <a:xfrm>
          <a:off x="14611350" y="1803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4590</xdr:rowOff>
    </xdr:from>
    <xdr:ext cx="405111" cy="259045"/>
    <xdr:sp macro="" textlink="">
      <xdr:nvSpPr>
        <xdr:cNvPr id="796" name="【庁舎】&#10;有形固定資産減価償却率最大値テキスト"/>
        <xdr:cNvSpPr txBox="1"/>
      </xdr:nvSpPr>
      <xdr:spPr>
        <a:xfrm>
          <a:off x="14738350" y="1640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57913</xdr:rowOff>
    </xdr:from>
    <xdr:to>
      <xdr:col>86</xdr:col>
      <xdr:colOff>25400</xdr:colOff>
      <xdr:row>100</xdr:row>
      <xdr:rowOff>57913</xdr:rowOff>
    </xdr:to>
    <xdr:cxnSp macro="">
      <xdr:nvCxnSpPr>
        <xdr:cNvPr id="797" name="直線コネクタ 796"/>
        <xdr:cNvCxnSpPr/>
      </xdr:nvCxnSpPr>
      <xdr:spPr>
        <a:xfrm>
          <a:off x="14611350" y="16631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798" name="【庁舎】&#10;有形固定資産減価償却率平均値テキスト"/>
        <xdr:cNvSpPr txBox="1"/>
      </xdr:nvSpPr>
      <xdr:spPr>
        <a:xfrm>
          <a:off x="14738350" y="1721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99" name="フローチャート: 判断 798"/>
        <xdr:cNvSpPr/>
      </xdr:nvSpPr>
      <xdr:spPr>
        <a:xfrm>
          <a:off x="14649450" y="1723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800" name="フローチャート: 判断 799"/>
        <xdr:cNvSpPr/>
      </xdr:nvSpPr>
      <xdr:spPr>
        <a:xfrm>
          <a:off x="13887450" y="172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801" name="フローチャート: 判断 800"/>
        <xdr:cNvSpPr/>
      </xdr:nvSpPr>
      <xdr:spPr>
        <a:xfrm>
          <a:off x="13093700" y="173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802" name="フローチャート: 判断 801"/>
        <xdr:cNvSpPr/>
      </xdr:nvSpPr>
      <xdr:spPr>
        <a:xfrm>
          <a:off x="12299950" y="170058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7113</xdr:rowOff>
    </xdr:from>
    <xdr:to>
      <xdr:col>85</xdr:col>
      <xdr:colOff>177800</xdr:colOff>
      <xdr:row>100</xdr:row>
      <xdr:rowOff>108713</xdr:rowOff>
    </xdr:to>
    <xdr:sp macro="" textlink="">
      <xdr:nvSpPr>
        <xdr:cNvPr id="808" name="楕円 807"/>
        <xdr:cNvSpPr/>
      </xdr:nvSpPr>
      <xdr:spPr>
        <a:xfrm>
          <a:off x="14649450" y="165806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131590</xdr:rowOff>
    </xdr:from>
    <xdr:ext cx="405111" cy="259045"/>
    <xdr:sp macro="" textlink="">
      <xdr:nvSpPr>
        <xdr:cNvPr id="809" name="【庁舎】&#10;有形固定資産減価償却率該当値テキスト"/>
        <xdr:cNvSpPr txBox="1"/>
      </xdr:nvSpPr>
      <xdr:spPr>
        <a:xfrm>
          <a:off x="14738350" y="1653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71120</xdr:rowOff>
    </xdr:from>
    <xdr:to>
      <xdr:col>81</xdr:col>
      <xdr:colOff>101600</xdr:colOff>
      <xdr:row>101</xdr:row>
      <xdr:rowOff>1270</xdr:rowOff>
    </xdr:to>
    <xdr:sp macro="" textlink="">
      <xdr:nvSpPr>
        <xdr:cNvPr id="810" name="楕円 809"/>
        <xdr:cNvSpPr/>
      </xdr:nvSpPr>
      <xdr:spPr>
        <a:xfrm>
          <a:off x="1388745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57913</xdr:rowOff>
    </xdr:from>
    <xdr:to>
      <xdr:col>85</xdr:col>
      <xdr:colOff>127000</xdr:colOff>
      <xdr:row>100</xdr:row>
      <xdr:rowOff>121920</xdr:rowOff>
    </xdr:to>
    <xdr:cxnSp macro="">
      <xdr:nvCxnSpPr>
        <xdr:cNvPr id="811" name="直線コネクタ 810"/>
        <xdr:cNvCxnSpPr/>
      </xdr:nvCxnSpPr>
      <xdr:spPr>
        <a:xfrm flipV="1">
          <a:off x="13938250" y="16631413"/>
          <a:ext cx="762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123698</xdr:rowOff>
    </xdr:from>
    <xdr:to>
      <xdr:col>76</xdr:col>
      <xdr:colOff>165100</xdr:colOff>
      <xdr:row>100</xdr:row>
      <xdr:rowOff>53848</xdr:rowOff>
    </xdr:to>
    <xdr:sp macro="" textlink="">
      <xdr:nvSpPr>
        <xdr:cNvPr id="812" name="楕円 811"/>
        <xdr:cNvSpPr/>
      </xdr:nvSpPr>
      <xdr:spPr>
        <a:xfrm>
          <a:off x="13093700" y="165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3048</xdr:rowOff>
    </xdr:from>
    <xdr:to>
      <xdr:col>81</xdr:col>
      <xdr:colOff>50800</xdr:colOff>
      <xdr:row>100</xdr:row>
      <xdr:rowOff>121920</xdr:rowOff>
    </xdr:to>
    <xdr:cxnSp macro="">
      <xdr:nvCxnSpPr>
        <xdr:cNvPr id="813" name="直線コネクタ 812"/>
        <xdr:cNvCxnSpPr/>
      </xdr:nvCxnSpPr>
      <xdr:spPr>
        <a:xfrm>
          <a:off x="13144500" y="16576548"/>
          <a:ext cx="79375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123698</xdr:rowOff>
    </xdr:from>
    <xdr:to>
      <xdr:col>72</xdr:col>
      <xdr:colOff>38100</xdr:colOff>
      <xdr:row>100</xdr:row>
      <xdr:rowOff>53848</xdr:rowOff>
    </xdr:to>
    <xdr:sp macro="" textlink="">
      <xdr:nvSpPr>
        <xdr:cNvPr id="814" name="楕円 813"/>
        <xdr:cNvSpPr/>
      </xdr:nvSpPr>
      <xdr:spPr>
        <a:xfrm>
          <a:off x="12299950" y="165257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3048</xdr:rowOff>
    </xdr:from>
    <xdr:to>
      <xdr:col>76</xdr:col>
      <xdr:colOff>114300</xdr:colOff>
      <xdr:row>100</xdr:row>
      <xdr:rowOff>3048</xdr:rowOff>
    </xdr:to>
    <xdr:cxnSp macro="">
      <xdr:nvCxnSpPr>
        <xdr:cNvPr id="815" name="直線コネクタ 814"/>
        <xdr:cNvCxnSpPr/>
      </xdr:nvCxnSpPr>
      <xdr:spPr>
        <a:xfrm>
          <a:off x="12344400" y="1657654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816" name="n_1aveValue【庁舎】&#10;有形固定資産減価償却率"/>
        <xdr:cNvSpPr txBox="1"/>
      </xdr:nvSpPr>
      <xdr:spPr>
        <a:xfrm>
          <a:off x="13742044" y="17381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28973</xdr:rowOff>
    </xdr:from>
    <xdr:ext cx="405111" cy="259045"/>
    <xdr:sp macro="" textlink="">
      <xdr:nvSpPr>
        <xdr:cNvPr id="817" name="n_2aveValue【庁舎】&#10;有形固定資産減価償却率"/>
        <xdr:cNvSpPr txBox="1"/>
      </xdr:nvSpPr>
      <xdr:spPr>
        <a:xfrm>
          <a:off x="12960994" y="17459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10685</xdr:rowOff>
    </xdr:from>
    <xdr:ext cx="405111" cy="259045"/>
    <xdr:sp macro="" textlink="">
      <xdr:nvSpPr>
        <xdr:cNvPr id="818" name="n_3aveValue【庁舎】&#10;有形固定資産減価償却率"/>
        <xdr:cNvSpPr txBox="1"/>
      </xdr:nvSpPr>
      <xdr:spPr>
        <a:xfrm>
          <a:off x="12167244" y="17098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17797</xdr:rowOff>
    </xdr:from>
    <xdr:ext cx="405111" cy="259045"/>
    <xdr:sp macro="" textlink="">
      <xdr:nvSpPr>
        <xdr:cNvPr id="819" name="n_1mainValue【庁舎】&#10;有形固定資産減価償却率"/>
        <xdr:cNvSpPr txBox="1"/>
      </xdr:nvSpPr>
      <xdr:spPr>
        <a:xfrm>
          <a:off x="13742044" y="1641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70375</xdr:rowOff>
    </xdr:from>
    <xdr:ext cx="405111" cy="259045"/>
    <xdr:sp macro="" textlink="">
      <xdr:nvSpPr>
        <xdr:cNvPr id="820" name="n_2mainValue【庁舎】&#10;有形固定資産減価償却率"/>
        <xdr:cNvSpPr txBox="1"/>
      </xdr:nvSpPr>
      <xdr:spPr>
        <a:xfrm>
          <a:off x="12960994" y="16300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70375</xdr:rowOff>
    </xdr:from>
    <xdr:ext cx="405111" cy="259045"/>
    <xdr:sp macro="" textlink="">
      <xdr:nvSpPr>
        <xdr:cNvPr id="821" name="n_3mainValue【庁舎】&#10;有形固定資産減価償却率"/>
        <xdr:cNvSpPr txBox="1"/>
      </xdr:nvSpPr>
      <xdr:spPr>
        <a:xfrm>
          <a:off x="12167244" y="16300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2" name="テキスト ボックス 831"/>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833" name="直線コネクタ 832"/>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34" name="テキスト ボックス 833"/>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5" name="直線コネクタ 834"/>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6" name="テキスト ボックス 835"/>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37" name="直線コネクタ 836"/>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38" name="テキスト ボックス 837"/>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9" name="直線コネクタ 838"/>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0" name="テキスト ボックス 839"/>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41" name="直線コネクタ 840"/>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42" name="テキスト ボックス 841"/>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43" name="直線コネクタ 842"/>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44" name="テキスト ボックス 843"/>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45" name="直線コネクタ 844"/>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46" name="テキスト ボックス 845"/>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95250</xdr:rowOff>
    </xdr:from>
    <xdr:to>
      <xdr:col>116</xdr:col>
      <xdr:colOff>62864</xdr:colOff>
      <xdr:row>108</xdr:row>
      <xdr:rowOff>57150</xdr:rowOff>
    </xdr:to>
    <xdr:cxnSp macro="">
      <xdr:nvCxnSpPr>
        <xdr:cNvPr id="850" name="直線コネクタ 849"/>
        <xdr:cNvCxnSpPr/>
      </xdr:nvCxnSpPr>
      <xdr:spPr>
        <a:xfrm flipV="1">
          <a:off x="19951064" y="16668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60977</xdr:rowOff>
    </xdr:from>
    <xdr:ext cx="469744" cy="259045"/>
    <xdr:sp macro="" textlink="">
      <xdr:nvSpPr>
        <xdr:cNvPr id="851" name="【庁舎】&#10;一人当たり面積最小値テキスト"/>
        <xdr:cNvSpPr txBox="1"/>
      </xdr:nvSpPr>
      <xdr:spPr>
        <a:xfrm>
          <a:off x="199898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57150</xdr:rowOff>
    </xdr:from>
    <xdr:to>
      <xdr:col>116</xdr:col>
      <xdr:colOff>152400</xdr:colOff>
      <xdr:row>108</xdr:row>
      <xdr:rowOff>57150</xdr:rowOff>
    </xdr:to>
    <xdr:cxnSp macro="">
      <xdr:nvCxnSpPr>
        <xdr:cNvPr id="852" name="直線コネクタ 851"/>
        <xdr:cNvCxnSpPr/>
      </xdr:nvCxnSpPr>
      <xdr:spPr>
        <a:xfrm>
          <a:off x="19881850" y="1800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41927</xdr:rowOff>
    </xdr:from>
    <xdr:ext cx="469744" cy="259045"/>
    <xdr:sp macro="" textlink="">
      <xdr:nvSpPr>
        <xdr:cNvPr id="853" name="【庁舎】&#10;一人当たり面積最大値テキスト"/>
        <xdr:cNvSpPr txBox="1"/>
      </xdr:nvSpPr>
      <xdr:spPr>
        <a:xfrm>
          <a:off x="19989800" y="164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95250</xdr:rowOff>
    </xdr:from>
    <xdr:to>
      <xdr:col>116</xdr:col>
      <xdr:colOff>152400</xdr:colOff>
      <xdr:row>100</xdr:row>
      <xdr:rowOff>95250</xdr:rowOff>
    </xdr:to>
    <xdr:cxnSp macro="">
      <xdr:nvCxnSpPr>
        <xdr:cNvPr id="854" name="直線コネクタ 853"/>
        <xdr:cNvCxnSpPr/>
      </xdr:nvCxnSpPr>
      <xdr:spPr>
        <a:xfrm>
          <a:off x="19881850" y="16668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41927</xdr:rowOff>
    </xdr:from>
    <xdr:ext cx="469744" cy="259045"/>
    <xdr:sp macro="" textlink="">
      <xdr:nvSpPr>
        <xdr:cNvPr id="855" name="【庁舎】&#10;一人当たり面積平均値テキスト"/>
        <xdr:cNvSpPr txBox="1"/>
      </xdr:nvSpPr>
      <xdr:spPr>
        <a:xfrm>
          <a:off x="19989800" y="17472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56" name="フローチャート: 判断 855"/>
        <xdr:cNvSpPr/>
      </xdr:nvSpPr>
      <xdr:spPr>
        <a:xfrm>
          <a:off x="199009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57" name="フローチャート: 判断 856"/>
        <xdr:cNvSpPr/>
      </xdr:nvSpPr>
      <xdr:spPr>
        <a:xfrm>
          <a:off x="19157950" y="1750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130175</xdr:rowOff>
    </xdr:from>
    <xdr:to>
      <xdr:col>107</xdr:col>
      <xdr:colOff>101600</xdr:colOff>
      <xdr:row>106</xdr:row>
      <xdr:rowOff>60325</xdr:rowOff>
    </xdr:to>
    <xdr:sp macro="" textlink="">
      <xdr:nvSpPr>
        <xdr:cNvPr id="858" name="フローチャート: 判断 857"/>
        <xdr:cNvSpPr/>
      </xdr:nvSpPr>
      <xdr:spPr>
        <a:xfrm>
          <a:off x="1834515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59" name="フローチャート: 判断 858"/>
        <xdr:cNvSpPr/>
      </xdr:nvSpPr>
      <xdr:spPr>
        <a:xfrm>
          <a:off x="175514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149225</xdr:rowOff>
    </xdr:from>
    <xdr:to>
      <xdr:col>116</xdr:col>
      <xdr:colOff>114300</xdr:colOff>
      <xdr:row>102</xdr:row>
      <xdr:rowOff>79375</xdr:rowOff>
    </xdr:to>
    <xdr:sp macro="" textlink="">
      <xdr:nvSpPr>
        <xdr:cNvPr id="865" name="楕円 864"/>
        <xdr:cNvSpPr/>
      </xdr:nvSpPr>
      <xdr:spPr>
        <a:xfrm>
          <a:off x="19900900" y="168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652</xdr:rowOff>
    </xdr:from>
    <xdr:ext cx="469744" cy="259045"/>
    <xdr:sp macro="" textlink="">
      <xdr:nvSpPr>
        <xdr:cNvPr id="866" name="【庁舎】&#10;一人当たり面積該当値テキスト"/>
        <xdr:cNvSpPr txBox="1"/>
      </xdr:nvSpPr>
      <xdr:spPr>
        <a:xfrm>
          <a:off x="19989800" y="1674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158750</xdr:rowOff>
    </xdr:from>
    <xdr:to>
      <xdr:col>112</xdr:col>
      <xdr:colOff>38100</xdr:colOff>
      <xdr:row>102</xdr:row>
      <xdr:rowOff>88900</xdr:rowOff>
    </xdr:to>
    <xdr:sp macro="" textlink="">
      <xdr:nvSpPr>
        <xdr:cNvPr id="867" name="楕円 866"/>
        <xdr:cNvSpPr/>
      </xdr:nvSpPr>
      <xdr:spPr>
        <a:xfrm>
          <a:off x="19157950" y="1690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28575</xdr:rowOff>
    </xdr:from>
    <xdr:to>
      <xdr:col>116</xdr:col>
      <xdr:colOff>63500</xdr:colOff>
      <xdr:row>102</xdr:row>
      <xdr:rowOff>38100</xdr:rowOff>
    </xdr:to>
    <xdr:cxnSp macro="">
      <xdr:nvCxnSpPr>
        <xdr:cNvPr id="868" name="直線コネクタ 867"/>
        <xdr:cNvCxnSpPr/>
      </xdr:nvCxnSpPr>
      <xdr:spPr>
        <a:xfrm flipV="1">
          <a:off x="19202400" y="16944975"/>
          <a:ext cx="7493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53975</xdr:rowOff>
    </xdr:from>
    <xdr:to>
      <xdr:col>107</xdr:col>
      <xdr:colOff>101600</xdr:colOff>
      <xdr:row>102</xdr:row>
      <xdr:rowOff>155575</xdr:rowOff>
    </xdr:to>
    <xdr:sp macro="" textlink="">
      <xdr:nvSpPr>
        <xdr:cNvPr id="869" name="楕円 868"/>
        <xdr:cNvSpPr/>
      </xdr:nvSpPr>
      <xdr:spPr>
        <a:xfrm>
          <a:off x="18345150" y="169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38100</xdr:rowOff>
    </xdr:from>
    <xdr:to>
      <xdr:col>111</xdr:col>
      <xdr:colOff>177800</xdr:colOff>
      <xdr:row>102</xdr:row>
      <xdr:rowOff>104775</xdr:rowOff>
    </xdr:to>
    <xdr:cxnSp macro="">
      <xdr:nvCxnSpPr>
        <xdr:cNvPr id="870" name="直線コネクタ 869"/>
        <xdr:cNvCxnSpPr/>
      </xdr:nvCxnSpPr>
      <xdr:spPr>
        <a:xfrm flipV="1">
          <a:off x="18395950" y="16954500"/>
          <a:ext cx="8064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34925</xdr:rowOff>
    </xdr:from>
    <xdr:to>
      <xdr:col>102</xdr:col>
      <xdr:colOff>165100</xdr:colOff>
      <xdr:row>102</xdr:row>
      <xdr:rowOff>136525</xdr:rowOff>
    </xdr:to>
    <xdr:sp macro="" textlink="">
      <xdr:nvSpPr>
        <xdr:cNvPr id="871" name="楕円 870"/>
        <xdr:cNvSpPr/>
      </xdr:nvSpPr>
      <xdr:spPr>
        <a:xfrm>
          <a:off x="17551400" y="169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85725</xdr:rowOff>
    </xdr:from>
    <xdr:to>
      <xdr:col>107</xdr:col>
      <xdr:colOff>50800</xdr:colOff>
      <xdr:row>102</xdr:row>
      <xdr:rowOff>104775</xdr:rowOff>
    </xdr:to>
    <xdr:cxnSp macro="">
      <xdr:nvCxnSpPr>
        <xdr:cNvPr id="872" name="直線コネクタ 871"/>
        <xdr:cNvCxnSpPr/>
      </xdr:nvCxnSpPr>
      <xdr:spPr>
        <a:xfrm>
          <a:off x="17602200" y="17002125"/>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165752</xdr:rowOff>
    </xdr:from>
    <xdr:ext cx="469744" cy="259045"/>
    <xdr:sp macro="" textlink="">
      <xdr:nvSpPr>
        <xdr:cNvPr id="873" name="n_1aveValue【庁舎】&#10;一人当たり面積"/>
        <xdr:cNvSpPr txBox="1"/>
      </xdr:nvSpPr>
      <xdr:spPr>
        <a:xfrm>
          <a:off x="18980227" y="1759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51452</xdr:rowOff>
    </xdr:from>
    <xdr:ext cx="469744" cy="259045"/>
    <xdr:sp macro="" textlink="">
      <xdr:nvSpPr>
        <xdr:cNvPr id="874" name="n_2aveValue【庁舎】&#10;一人当たり面積"/>
        <xdr:cNvSpPr txBox="1"/>
      </xdr:nvSpPr>
      <xdr:spPr>
        <a:xfrm>
          <a:off x="18180127" y="1765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165752</xdr:rowOff>
    </xdr:from>
    <xdr:ext cx="469744" cy="259045"/>
    <xdr:sp macro="" textlink="">
      <xdr:nvSpPr>
        <xdr:cNvPr id="875" name="n_3aveValue【庁舎】&#10;一人当たり面積"/>
        <xdr:cNvSpPr txBox="1"/>
      </xdr:nvSpPr>
      <xdr:spPr>
        <a:xfrm>
          <a:off x="17386377" y="1759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105427</xdr:rowOff>
    </xdr:from>
    <xdr:ext cx="469744" cy="259045"/>
    <xdr:sp macro="" textlink="">
      <xdr:nvSpPr>
        <xdr:cNvPr id="876" name="n_1mainValue【庁舎】&#10;一人当たり面積"/>
        <xdr:cNvSpPr txBox="1"/>
      </xdr:nvSpPr>
      <xdr:spPr>
        <a:xfrm>
          <a:off x="18980227" y="1667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652</xdr:rowOff>
    </xdr:from>
    <xdr:ext cx="469744" cy="259045"/>
    <xdr:sp macro="" textlink="">
      <xdr:nvSpPr>
        <xdr:cNvPr id="877" name="n_2mainValue【庁舎】&#10;一人当たり面積"/>
        <xdr:cNvSpPr txBox="1"/>
      </xdr:nvSpPr>
      <xdr:spPr>
        <a:xfrm>
          <a:off x="18180127" y="1674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153052</xdr:rowOff>
    </xdr:from>
    <xdr:ext cx="469744" cy="259045"/>
    <xdr:sp macro="" textlink="">
      <xdr:nvSpPr>
        <xdr:cNvPr id="878" name="n_3mainValue【庁舎】&#10;一人当たり面積"/>
        <xdr:cNvSpPr txBox="1"/>
      </xdr:nvSpPr>
      <xdr:spPr>
        <a:xfrm>
          <a:off x="17386377" y="1672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市町村との広域合併を機に、各市町村の既存の施設を引き継ぐとともに、合併建設計画により新規施設の整備を進めたことから、図書館やスポーツ施設、庁舎などの一人当たり面積が政令市平均以上となっている。 </a:t>
          </a:r>
        </a:p>
        <a:p>
          <a:r>
            <a:rPr kumimoji="1" lang="ja-JP" altLang="en-US" sz="1300">
              <a:latin typeface="ＭＳ Ｐゴシック" panose="020B0600070205080204" pitchFamily="50" charset="-128"/>
              <a:ea typeface="ＭＳ Ｐゴシック" panose="020B0600070205080204" pitchFamily="50" charset="-128"/>
            </a:rPr>
            <a:t>体育館・プールについては、有形固定資産減価償却率は政令市平均並みだが、一人当たり面積が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倍であり、地域ごとの保有バランスの分析を進める必要がある。</a:t>
          </a:r>
        </a:p>
        <a:p>
          <a:r>
            <a:rPr kumimoji="1" lang="ja-JP" altLang="en-US" sz="1300">
              <a:latin typeface="ＭＳ Ｐゴシック" panose="020B0600070205080204" pitchFamily="50" charset="-128"/>
              <a:ea typeface="ＭＳ Ｐゴシック" panose="020B0600070205080204" pitchFamily="50" charset="-128"/>
            </a:rPr>
            <a:t>庁舎については、有形固定資産減価償却率が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70.4</a:t>
          </a:r>
          <a:r>
            <a:rPr kumimoji="1" lang="ja-JP" altLang="en-US" sz="1300">
              <a:latin typeface="ＭＳ Ｐゴシック" panose="020B0600070205080204" pitchFamily="50" charset="-128"/>
              <a:ea typeface="ＭＳ Ｐゴシック" panose="020B0600070205080204" pitchFamily="50" charset="-128"/>
            </a:rPr>
            <a:t>％と高く老朽化が進んでおり、一人当たり面積も区の数が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区と多いことから政令市平均の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倍となっている。</a:t>
          </a:r>
        </a:p>
        <a:p>
          <a:r>
            <a:rPr kumimoji="1" lang="ja-JP" altLang="en-US" sz="1300">
              <a:latin typeface="ＭＳ Ｐゴシック" panose="020B0600070205080204" pitchFamily="50" charset="-128"/>
              <a:ea typeface="ＭＳ Ｐゴシック" panose="020B0600070205080204" pitchFamily="50" charset="-128"/>
            </a:rPr>
            <a:t>これまでも、</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つの地域で地域別実行計画を策定し、施設の再編を進めてきたが、令和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月に「市公共施設の種類ごとの配置方針」を策定し、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の施設の種類ごとに特性を分析し、施設の最適化を進めてくこととしている。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792,868
787,261
726.45
385,810,957
379,627,624
4,777,135
230,121,929
612,971,039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税収の増などにより平成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年度までは財政力指数は上昇を続けてきたが，平成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年度において，義務教職員人件費の権限移譲に伴う基準財政需要額の増加額に対して，基準財政収入額の増加額が少なかったため，前年度比で</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類似団体との比較においても，人口１人あたりの市税収入が低いことから，類似団体内平均を</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下回っている状況である。今後も歳入確保や歳出削減に努めるとともに，雇用の確保，拠点性の強化，交流人口の拡大などによる税収基盤の強化に取り組んでいく。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116840</xdr:rowOff>
    </xdr:to>
    <xdr:cxnSp macro="">
      <xdr:nvCxnSpPr>
        <xdr:cNvPr id="67" name="直線コネクタ 66"/>
        <xdr:cNvCxnSpPr/>
      </xdr:nvCxnSpPr>
      <xdr:spPr>
        <a:xfrm>
          <a:off x="4114800" y="75641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44</xdr:row>
      <xdr:rowOff>20320</xdr:rowOff>
    </xdr:to>
    <xdr:cxnSp macro="">
      <xdr:nvCxnSpPr>
        <xdr:cNvPr id="70" name="直線コネクタ 69"/>
        <xdr:cNvCxnSpPr/>
      </xdr:nvCxnSpPr>
      <xdr:spPr>
        <a:xfrm>
          <a:off x="3225800" y="74676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3" name="直線コネクタ 72"/>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143510</xdr:rowOff>
    </xdr:to>
    <xdr:cxnSp macro="">
      <xdr:nvCxnSpPr>
        <xdr:cNvPr id="76" name="直線コネクタ 75"/>
        <xdr:cNvCxnSpPr/>
      </xdr:nvCxnSpPr>
      <xdr:spPr>
        <a:xfrm flipV="1">
          <a:off x="1447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8" name="楕円 87"/>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9" name="テキスト ボックス 88"/>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0" name="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2" name="楕円 91"/>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3" name="テキスト ボックス 92"/>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4" name="楕円 93"/>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5" name="テキスト ボックス 94"/>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個人消費の持ち直しにより個人住民税及び地方消費税交付金が増加したため，経常一般財源は増加したが，満期一括償還に備えた市債管理基金への積立方法を変更した平成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年度と比べ，公債費が増加したことにより，経常経費に充当した一般財源の額が増加したことで，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引き続き厳しい財政状況が予測されることから，積極的な行財政改革を推進していく。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61</xdr:row>
      <xdr:rowOff>14817</xdr:rowOff>
    </xdr:to>
    <xdr:cxnSp macro="">
      <xdr:nvCxnSpPr>
        <xdr:cNvPr id="130" name="直線コネクタ 129"/>
        <xdr:cNvCxnSpPr/>
      </xdr:nvCxnSpPr>
      <xdr:spPr>
        <a:xfrm>
          <a:off x="4114800" y="1031240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8766</xdr:rowOff>
    </xdr:from>
    <xdr:ext cx="762000" cy="259045"/>
    <xdr:sp macro="" textlink="">
      <xdr:nvSpPr>
        <xdr:cNvPr id="131" name="財政構造の弾力性平均値テキスト"/>
        <xdr:cNvSpPr txBox="1"/>
      </xdr:nvSpPr>
      <xdr:spPr>
        <a:xfrm>
          <a:off x="5041900" y="1081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61</xdr:row>
      <xdr:rowOff>122061</xdr:rowOff>
    </xdr:to>
    <xdr:cxnSp macro="">
      <xdr:nvCxnSpPr>
        <xdr:cNvPr id="133" name="直線コネクタ 132"/>
        <xdr:cNvCxnSpPr/>
      </xdr:nvCxnSpPr>
      <xdr:spPr>
        <a:xfrm flipV="1">
          <a:off x="3225800" y="10312400"/>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5" name="テキスト ボックス 134"/>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68439</xdr:rowOff>
    </xdr:from>
    <xdr:to>
      <xdr:col>15</xdr:col>
      <xdr:colOff>82550</xdr:colOff>
      <xdr:row>61</xdr:row>
      <xdr:rowOff>122061</xdr:rowOff>
    </xdr:to>
    <xdr:cxnSp macro="">
      <xdr:nvCxnSpPr>
        <xdr:cNvPr id="136" name="直線コネクタ 135"/>
        <xdr:cNvCxnSpPr/>
      </xdr:nvCxnSpPr>
      <xdr:spPr>
        <a:xfrm>
          <a:off x="2336800" y="105268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72266</xdr:rowOff>
    </xdr:from>
    <xdr:ext cx="762000" cy="259045"/>
    <xdr:sp macro="" textlink="">
      <xdr:nvSpPr>
        <xdr:cNvPr id="138" name="テキスト ボックス 137"/>
        <xdr:cNvSpPr txBox="1"/>
      </xdr:nvSpPr>
      <xdr:spPr>
        <a:xfrm>
          <a:off x="2844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68439</xdr:rowOff>
    </xdr:from>
    <xdr:to>
      <xdr:col>11</xdr:col>
      <xdr:colOff>31750</xdr:colOff>
      <xdr:row>61</xdr:row>
      <xdr:rowOff>148872</xdr:rowOff>
    </xdr:to>
    <xdr:cxnSp macro="">
      <xdr:nvCxnSpPr>
        <xdr:cNvPr id="139" name="直線コネクタ 138"/>
        <xdr:cNvCxnSpPr/>
      </xdr:nvCxnSpPr>
      <xdr:spPr>
        <a:xfrm flipV="1">
          <a:off x="1447800" y="105268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1" name="テキスト ボックス 140"/>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3" name="テキスト ボックス 142"/>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135467</xdr:rowOff>
    </xdr:from>
    <xdr:to>
      <xdr:col>23</xdr:col>
      <xdr:colOff>184150</xdr:colOff>
      <xdr:row>61</xdr:row>
      <xdr:rowOff>65617</xdr:rowOff>
    </xdr:to>
    <xdr:sp macro="" textlink="">
      <xdr:nvSpPr>
        <xdr:cNvPr id="149" name="楕円 148"/>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151994</xdr:rowOff>
    </xdr:from>
    <xdr:ext cx="762000" cy="259045"/>
    <xdr:sp macro="" textlink="">
      <xdr:nvSpPr>
        <xdr:cNvPr id="150" name="財政構造の弾力性該当値テキスト"/>
        <xdr:cNvSpPr txBox="1"/>
      </xdr:nvSpPr>
      <xdr:spPr>
        <a:xfrm>
          <a:off x="5041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1" name="楕円 150"/>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2" name="テキスト ボックス 151"/>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71261</xdr:rowOff>
    </xdr:from>
    <xdr:to>
      <xdr:col>15</xdr:col>
      <xdr:colOff>133350</xdr:colOff>
      <xdr:row>62</xdr:row>
      <xdr:rowOff>1411</xdr:rowOff>
    </xdr:to>
    <xdr:sp macro="" textlink="">
      <xdr:nvSpPr>
        <xdr:cNvPr id="153" name="楕円 152"/>
        <xdr:cNvSpPr/>
      </xdr:nvSpPr>
      <xdr:spPr>
        <a:xfrm>
          <a:off x="3175000" y="105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11588</xdr:rowOff>
    </xdr:from>
    <xdr:ext cx="762000" cy="259045"/>
    <xdr:sp macro="" textlink="">
      <xdr:nvSpPr>
        <xdr:cNvPr id="154" name="テキスト ボックス 153"/>
        <xdr:cNvSpPr txBox="1"/>
      </xdr:nvSpPr>
      <xdr:spPr>
        <a:xfrm>
          <a:off x="2844800" y="1029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17639</xdr:rowOff>
    </xdr:from>
    <xdr:to>
      <xdr:col>11</xdr:col>
      <xdr:colOff>82550</xdr:colOff>
      <xdr:row>61</xdr:row>
      <xdr:rowOff>119239</xdr:rowOff>
    </xdr:to>
    <xdr:sp macro="" textlink="">
      <xdr:nvSpPr>
        <xdr:cNvPr id="155" name="楕円 154"/>
        <xdr:cNvSpPr/>
      </xdr:nvSpPr>
      <xdr:spPr>
        <a:xfrm>
          <a:off x="2286000" y="104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129416</xdr:rowOff>
    </xdr:from>
    <xdr:ext cx="762000" cy="259045"/>
    <xdr:sp macro="" textlink="">
      <xdr:nvSpPr>
        <xdr:cNvPr id="156" name="テキスト ボックス 155"/>
        <xdr:cNvSpPr txBox="1"/>
      </xdr:nvSpPr>
      <xdr:spPr>
        <a:xfrm>
          <a:off x="1955800" y="1024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98072</xdr:rowOff>
    </xdr:from>
    <xdr:to>
      <xdr:col>7</xdr:col>
      <xdr:colOff>31750</xdr:colOff>
      <xdr:row>62</xdr:row>
      <xdr:rowOff>28222</xdr:rowOff>
    </xdr:to>
    <xdr:sp macro="" textlink="">
      <xdr:nvSpPr>
        <xdr:cNvPr id="157" name="楕円 156"/>
        <xdr:cNvSpPr/>
      </xdr:nvSpPr>
      <xdr:spPr>
        <a:xfrm>
          <a:off x="1397000" y="105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38399</xdr:rowOff>
    </xdr:from>
    <xdr:ext cx="762000" cy="259045"/>
    <xdr:sp macro="" textlink="">
      <xdr:nvSpPr>
        <xdr:cNvPr id="158" name="テキスト ボックス 157"/>
        <xdr:cNvSpPr txBox="1"/>
      </xdr:nvSpPr>
      <xdr:spPr>
        <a:xfrm>
          <a:off x="1066800" y="1032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人件費においては教職員の退職手当が増加したしたものの，物件費は事務事業見直しによる経費削減や住民記録システム構築事業費の減などにより前年に比べ減少したため，前年に比べ減少した。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類似団体順位は引き続き下位に位置しており，今後も更なる行財政改革への取り組みを強化し，事務事業の見直しを徹底するなど歳出抑制に努める。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88678</xdr:rowOff>
    </xdr:from>
    <xdr:to>
      <xdr:col>23</xdr:col>
      <xdr:colOff>133350</xdr:colOff>
      <xdr:row>89</xdr:row>
      <xdr:rowOff>84951</xdr:rowOff>
    </xdr:to>
    <xdr:cxnSp macro="">
      <xdr:nvCxnSpPr>
        <xdr:cNvPr id="193" name="直線コネクタ 192"/>
        <xdr:cNvCxnSpPr/>
      </xdr:nvCxnSpPr>
      <xdr:spPr>
        <a:xfrm flipV="1">
          <a:off x="4114800" y="15176278"/>
          <a:ext cx="838200" cy="1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41246</xdr:rowOff>
    </xdr:from>
    <xdr:ext cx="762000" cy="259045"/>
    <xdr:sp macro="" textlink="">
      <xdr:nvSpPr>
        <xdr:cNvPr id="194" name="人件費・物件費等の状況平均値テキスト"/>
        <xdr:cNvSpPr txBox="1"/>
      </xdr:nvSpPr>
      <xdr:spPr>
        <a:xfrm>
          <a:off x="5041900" y="14614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134496</xdr:rowOff>
    </xdr:from>
    <xdr:to>
      <xdr:col>19</xdr:col>
      <xdr:colOff>133350</xdr:colOff>
      <xdr:row>89</xdr:row>
      <xdr:rowOff>84951</xdr:rowOff>
    </xdr:to>
    <xdr:cxnSp macro="">
      <xdr:nvCxnSpPr>
        <xdr:cNvPr id="196" name="直線コネクタ 195"/>
        <xdr:cNvCxnSpPr/>
      </xdr:nvCxnSpPr>
      <xdr:spPr>
        <a:xfrm>
          <a:off x="3225800" y="14364846"/>
          <a:ext cx="889000" cy="97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135692</xdr:rowOff>
    </xdr:from>
    <xdr:ext cx="736600" cy="259045"/>
    <xdr:sp macro="" textlink="">
      <xdr:nvSpPr>
        <xdr:cNvPr id="198" name="テキスト ボックス 197"/>
        <xdr:cNvSpPr txBox="1"/>
      </xdr:nvSpPr>
      <xdr:spPr>
        <a:xfrm>
          <a:off x="3733800" y="14537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127941</xdr:rowOff>
    </xdr:from>
    <xdr:to>
      <xdr:col>15</xdr:col>
      <xdr:colOff>82550</xdr:colOff>
      <xdr:row>83</xdr:row>
      <xdr:rowOff>134496</xdr:rowOff>
    </xdr:to>
    <xdr:cxnSp macro="">
      <xdr:nvCxnSpPr>
        <xdr:cNvPr id="199" name="直線コネクタ 198"/>
        <xdr:cNvCxnSpPr/>
      </xdr:nvCxnSpPr>
      <xdr:spPr>
        <a:xfrm>
          <a:off x="2336800" y="14358291"/>
          <a:ext cx="889000" cy="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57053</xdr:rowOff>
    </xdr:from>
    <xdr:ext cx="762000" cy="259045"/>
    <xdr:sp macro="" textlink="">
      <xdr:nvSpPr>
        <xdr:cNvPr id="201" name="テキスト ボックス 200"/>
        <xdr:cNvSpPr txBox="1"/>
      </xdr:nvSpPr>
      <xdr:spPr>
        <a:xfrm>
          <a:off x="2844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115816</xdr:rowOff>
    </xdr:from>
    <xdr:to>
      <xdr:col>11</xdr:col>
      <xdr:colOff>31750</xdr:colOff>
      <xdr:row>83</xdr:row>
      <xdr:rowOff>127941</xdr:rowOff>
    </xdr:to>
    <xdr:cxnSp macro="">
      <xdr:nvCxnSpPr>
        <xdr:cNvPr id="202" name="直線コネクタ 201"/>
        <xdr:cNvCxnSpPr/>
      </xdr:nvCxnSpPr>
      <xdr:spPr>
        <a:xfrm>
          <a:off x="1447800" y="14346166"/>
          <a:ext cx="889000" cy="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26951</xdr:rowOff>
    </xdr:from>
    <xdr:ext cx="762000" cy="259045"/>
    <xdr:sp macro="" textlink="">
      <xdr:nvSpPr>
        <xdr:cNvPr id="204" name="テキスト ボックス 203"/>
        <xdr:cNvSpPr txBox="1"/>
      </xdr:nvSpPr>
      <xdr:spPr>
        <a:xfrm>
          <a:off x="1955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18285</xdr:rowOff>
    </xdr:from>
    <xdr:ext cx="762000" cy="259045"/>
    <xdr:sp macro="" textlink="">
      <xdr:nvSpPr>
        <xdr:cNvPr id="206" name="テキスト ボックス 205"/>
        <xdr:cNvSpPr txBox="1"/>
      </xdr:nvSpPr>
      <xdr:spPr>
        <a:xfrm>
          <a:off x="1066800" y="137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37878</xdr:rowOff>
    </xdr:from>
    <xdr:to>
      <xdr:col>23</xdr:col>
      <xdr:colOff>184150</xdr:colOff>
      <xdr:row>88</xdr:row>
      <xdr:rowOff>139478</xdr:rowOff>
    </xdr:to>
    <xdr:sp macro="" textlink="">
      <xdr:nvSpPr>
        <xdr:cNvPr id="212" name="楕円 211"/>
        <xdr:cNvSpPr/>
      </xdr:nvSpPr>
      <xdr:spPr>
        <a:xfrm>
          <a:off x="4902200" y="151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105205</xdr:rowOff>
    </xdr:from>
    <xdr:ext cx="762000" cy="259045"/>
    <xdr:sp macro="" textlink="">
      <xdr:nvSpPr>
        <xdr:cNvPr id="213" name="人件費・物件費等の状況該当値テキスト"/>
        <xdr:cNvSpPr txBox="1"/>
      </xdr:nvSpPr>
      <xdr:spPr>
        <a:xfrm>
          <a:off x="5041900" y="1502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34151</xdr:rowOff>
    </xdr:from>
    <xdr:to>
      <xdr:col>19</xdr:col>
      <xdr:colOff>184150</xdr:colOff>
      <xdr:row>89</xdr:row>
      <xdr:rowOff>135751</xdr:rowOff>
    </xdr:to>
    <xdr:sp macro="" textlink="">
      <xdr:nvSpPr>
        <xdr:cNvPr id="214" name="楕円 213"/>
        <xdr:cNvSpPr/>
      </xdr:nvSpPr>
      <xdr:spPr>
        <a:xfrm>
          <a:off x="4064000" y="152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120528</xdr:rowOff>
    </xdr:from>
    <xdr:ext cx="736600" cy="259045"/>
    <xdr:sp macro="" textlink="">
      <xdr:nvSpPr>
        <xdr:cNvPr id="215" name="テキスト ボックス 214"/>
        <xdr:cNvSpPr txBox="1"/>
      </xdr:nvSpPr>
      <xdr:spPr>
        <a:xfrm>
          <a:off x="3733800" y="15379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83696</xdr:rowOff>
    </xdr:from>
    <xdr:to>
      <xdr:col>15</xdr:col>
      <xdr:colOff>133350</xdr:colOff>
      <xdr:row>84</xdr:row>
      <xdr:rowOff>13846</xdr:rowOff>
    </xdr:to>
    <xdr:sp macro="" textlink="">
      <xdr:nvSpPr>
        <xdr:cNvPr id="216" name="楕円 215"/>
        <xdr:cNvSpPr/>
      </xdr:nvSpPr>
      <xdr:spPr>
        <a:xfrm>
          <a:off x="3175000" y="143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170073</xdr:rowOff>
    </xdr:from>
    <xdr:ext cx="762000" cy="259045"/>
    <xdr:sp macro="" textlink="">
      <xdr:nvSpPr>
        <xdr:cNvPr id="217" name="テキスト ボックス 216"/>
        <xdr:cNvSpPr txBox="1"/>
      </xdr:nvSpPr>
      <xdr:spPr>
        <a:xfrm>
          <a:off x="2844800" y="1440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77141</xdr:rowOff>
    </xdr:from>
    <xdr:to>
      <xdr:col>11</xdr:col>
      <xdr:colOff>82550</xdr:colOff>
      <xdr:row>84</xdr:row>
      <xdr:rowOff>7291</xdr:rowOff>
    </xdr:to>
    <xdr:sp macro="" textlink="">
      <xdr:nvSpPr>
        <xdr:cNvPr id="218" name="楕円 217"/>
        <xdr:cNvSpPr/>
      </xdr:nvSpPr>
      <xdr:spPr>
        <a:xfrm>
          <a:off x="2286000" y="1430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163518</xdr:rowOff>
    </xdr:from>
    <xdr:ext cx="762000" cy="259045"/>
    <xdr:sp macro="" textlink="">
      <xdr:nvSpPr>
        <xdr:cNvPr id="219" name="テキスト ボックス 218"/>
        <xdr:cNvSpPr txBox="1"/>
      </xdr:nvSpPr>
      <xdr:spPr>
        <a:xfrm>
          <a:off x="1955800" y="1439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65016</xdr:rowOff>
    </xdr:from>
    <xdr:to>
      <xdr:col>7</xdr:col>
      <xdr:colOff>31750</xdr:colOff>
      <xdr:row>83</xdr:row>
      <xdr:rowOff>166616</xdr:rowOff>
    </xdr:to>
    <xdr:sp macro="" textlink="">
      <xdr:nvSpPr>
        <xdr:cNvPr id="220" name="楕円 219"/>
        <xdr:cNvSpPr/>
      </xdr:nvSpPr>
      <xdr:spPr>
        <a:xfrm>
          <a:off x="1397000" y="1429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151393</xdr:rowOff>
    </xdr:from>
    <xdr:ext cx="762000" cy="259045"/>
    <xdr:sp macro="" textlink="">
      <xdr:nvSpPr>
        <xdr:cNvPr id="221" name="テキスト ボックス 220"/>
        <xdr:cNvSpPr txBox="1"/>
      </xdr:nvSpPr>
      <xdr:spPr>
        <a:xfrm>
          <a:off x="1066800" y="1438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国制度準拠の徹底等により、指数は類似団体でも上位にある。今後もより一層給与の適正化に努める。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133350</xdr:rowOff>
    </xdr:to>
    <xdr:cxnSp macro="">
      <xdr:nvCxnSpPr>
        <xdr:cNvPr id="255" name="直線コネクタ 254"/>
        <xdr:cNvCxnSpPr/>
      </xdr:nvCxnSpPr>
      <xdr:spPr>
        <a:xfrm>
          <a:off x="16179800" y="143234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84</xdr:row>
      <xdr:rowOff>2116</xdr:rowOff>
    </xdr:to>
    <xdr:cxnSp macro="">
      <xdr:nvCxnSpPr>
        <xdr:cNvPr id="258" name="直線コネクタ 257"/>
        <xdr:cNvCxnSpPr/>
      </xdr:nvCxnSpPr>
      <xdr:spPr>
        <a:xfrm flipV="1">
          <a:off x="15290800" y="143234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60" name="テキスト ボックス 259"/>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42334</xdr:rowOff>
    </xdr:to>
    <xdr:cxnSp macro="">
      <xdr:nvCxnSpPr>
        <xdr:cNvPr id="261" name="直線コネクタ 260"/>
        <xdr:cNvCxnSpPr/>
      </xdr:nvCxnSpPr>
      <xdr:spPr>
        <a:xfrm flipV="1">
          <a:off x="14401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22225</xdr:rowOff>
    </xdr:from>
    <xdr:to>
      <xdr:col>68</xdr:col>
      <xdr:colOff>152400</xdr:colOff>
      <xdr:row>84</xdr:row>
      <xdr:rowOff>42334</xdr:rowOff>
    </xdr:to>
    <xdr:cxnSp macro="">
      <xdr:nvCxnSpPr>
        <xdr:cNvPr id="264" name="直線コネクタ 263"/>
        <xdr:cNvCxnSpPr/>
      </xdr:nvCxnSpPr>
      <xdr:spPr>
        <a:xfrm>
          <a:off x="13512800" y="144240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6" name="楕円 275"/>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7" name="テキスト ボックス 276"/>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8" name="楕円 277"/>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9" name="テキスト ボックス 278"/>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0" name="楕円 279"/>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1" name="テキスト ボックス 280"/>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142875</xdr:rowOff>
    </xdr:from>
    <xdr:to>
      <xdr:col>64</xdr:col>
      <xdr:colOff>152400</xdr:colOff>
      <xdr:row>84</xdr:row>
      <xdr:rowOff>73025</xdr:rowOff>
    </xdr:to>
    <xdr:sp macro="" textlink="">
      <xdr:nvSpPr>
        <xdr:cNvPr id="282" name="楕円 281"/>
        <xdr:cNvSpPr/>
      </xdr:nvSpPr>
      <xdr:spPr>
        <a:xfrm>
          <a:off x="13462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83202</xdr:rowOff>
    </xdr:from>
    <xdr:ext cx="762000" cy="259045"/>
    <xdr:sp macro="" textlink="">
      <xdr:nvSpPr>
        <xdr:cNvPr id="283" name="テキスト ボックス 282"/>
        <xdr:cNvSpPr txBox="1"/>
      </xdr:nvSpPr>
      <xdr:spPr>
        <a:xfrm>
          <a:off x="13131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生活保護ｹｰｽﾜｰｸ業務や児童相談所の体制強化，水と土の芸術祭</a:t>
          </a:r>
          <a:r>
            <a:rPr kumimoji="1" lang="en-US" altLang="ja-JP" sz="1300">
              <a:latin typeface="ＭＳ Ｐゴシック" panose="020B0600070205080204" pitchFamily="50" charset="-128"/>
              <a:ea typeface="ＭＳ Ｐゴシック" panose="020B0600070205080204" pitchFamily="50" charset="-128"/>
            </a:rPr>
            <a:t>2018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G20</a:t>
          </a:r>
          <a:r>
            <a:rPr kumimoji="1" lang="ja-JP" altLang="en-US" sz="1300">
              <a:latin typeface="ＭＳ Ｐゴシック" panose="020B0600070205080204" pitchFamily="50" charset="-128"/>
              <a:ea typeface="ＭＳ Ｐゴシック" panose="020B0600070205080204" pitchFamily="50" charset="-128"/>
            </a:rPr>
            <a:t>新潟農業大臣会合等開催への対応による人員増を行う一方，指定管理者制度の導入や業務執行体制の見直しを行い，平成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年度は普通会計で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人の減員となった。しかし，本市は，区役所・出張所や公立保育所を多く設置し，また，各区に農業部門や農業委員会を多く設置していることなどから，引き続き類似団体との比較では平均を上回っている状況である。今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月に策定した定員配置計画</a:t>
          </a:r>
          <a:r>
            <a:rPr kumimoji="1" lang="en-US" altLang="ja-JP" sz="1300">
              <a:latin typeface="ＭＳ Ｐゴシック" panose="020B0600070205080204" pitchFamily="50" charset="-128"/>
              <a:ea typeface="ＭＳ Ｐゴシック" panose="020B0600070205080204" pitchFamily="50" charset="-128"/>
            </a:rPr>
            <a:t>2018</a:t>
          </a:r>
          <a:r>
            <a:rPr kumimoji="1" lang="ja-JP" altLang="en-US" sz="1300">
              <a:latin typeface="ＭＳ Ｐゴシック" panose="020B0600070205080204" pitchFamily="50" charset="-128"/>
              <a:ea typeface="ＭＳ Ｐゴシック" panose="020B0600070205080204" pitchFamily="50" charset="-128"/>
            </a:rPr>
            <a:t>に基づき，職員配置の選択と集中，適正化を進める。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1" name="直線コネクタ 310"/>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2"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3" name="直線コネクタ 312"/>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4"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5" name="直線コネクタ 314"/>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164592</xdr:rowOff>
    </xdr:from>
    <xdr:to>
      <xdr:col>81</xdr:col>
      <xdr:colOff>44450</xdr:colOff>
      <xdr:row>67</xdr:row>
      <xdr:rowOff>5207</xdr:rowOff>
    </xdr:to>
    <xdr:cxnSp macro="">
      <xdr:nvCxnSpPr>
        <xdr:cNvPr id="316" name="直線コネクタ 315"/>
        <xdr:cNvCxnSpPr/>
      </xdr:nvCxnSpPr>
      <xdr:spPr>
        <a:xfrm flipV="1">
          <a:off x="16179800" y="1148029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36339</xdr:rowOff>
    </xdr:from>
    <xdr:ext cx="762000" cy="259045"/>
    <xdr:sp macro="" textlink="">
      <xdr:nvSpPr>
        <xdr:cNvPr id="317" name="定員管理の状況平均値テキスト"/>
        <xdr:cNvSpPr txBox="1"/>
      </xdr:nvSpPr>
      <xdr:spPr>
        <a:xfrm>
          <a:off x="17106900" y="11009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18" name="フローチャート: 判断 317"/>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381</xdr:rowOff>
    </xdr:from>
    <xdr:to>
      <xdr:col>77</xdr:col>
      <xdr:colOff>44450</xdr:colOff>
      <xdr:row>67</xdr:row>
      <xdr:rowOff>5207</xdr:rowOff>
    </xdr:to>
    <xdr:cxnSp macro="">
      <xdr:nvCxnSpPr>
        <xdr:cNvPr id="319" name="直線コネクタ 318"/>
        <xdr:cNvCxnSpPr/>
      </xdr:nvCxnSpPr>
      <xdr:spPr>
        <a:xfrm>
          <a:off x="15290800" y="1148753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0" name="フローチャート: 判断 319"/>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126763</xdr:rowOff>
    </xdr:from>
    <xdr:ext cx="736600" cy="259045"/>
    <xdr:sp macro="" textlink="">
      <xdr:nvSpPr>
        <xdr:cNvPr id="321" name="テキスト ボックス 320"/>
        <xdr:cNvSpPr txBox="1"/>
      </xdr:nvSpPr>
      <xdr:spPr>
        <a:xfrm>
          <a:off x="15798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13335</xdr:rowOff>
    </xdr:from>
    <xdr:to>
      <xdr:col>72</xdr:col>
      <xdr:colOff>203200</xdr:colOff>
      <xdr:row>67</xdr:row>
      <xdr:rowOff>381</xdr:rowOff>
    </xdr:to>
    <xdr:cxnSp macro="">
      <xdr:nvCxnSpPr>
        <xdr:cNvPr id="322" name="直線コネクタ 321"/>
        <xdr:cNvCxnSpPr/>
      </xdr:nvCxnSpPr>
      <xdr:spPr>
        <a:xfrm>
          <a:off x="14401800" y="10300335"/>
          <a:ext cx="889000" cy="118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3" name="フローチャート: 判断 322"/>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134002</xdr:rowOff>
    </xdr:from>
    <xdr:ext cx="762000" cy="259045"/>
    <xdr:sp macro="" textlink="">
      <xdr:nvSpPr>
        <xdr:cNvPr id="324" name="テキスト ボックス 323"/>
        <xdr:cNvSpPr txBox="1"/>
      </xdr:nvSpPr>
      <xdr:spPr>
        <a:xfrm>
          <a:off x="14909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170307</xdr:rowOff>
    </xdr:from>
    <xdr:to>
      <xdr:col>68</xdr:col>
      <xdr:colOff>152400</xdr:colOff>
      <xdr:row>60</xdr:row>
      <xdr:rowOff>13335</xdr:rowOff>
    </xdr:to>
    <xdr:cxnSp macro="">
      <xdr:nvCxnSpPr>
        <xdr:cNvPr id="325" name="直線コネクタ 324"/>
        <xdr:cNvCxnSpPr/>
      </xdr:nvCxnSpPr>
      <xdr:spPr>
        <a:xfrm>
          <a:off x="13512800" y="1028585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6" name="フローチャート: 判断 325"/>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146829</xdr:rowOff>
    </xdr:from>
    <xdr:ext cx="762000" cy="259045"/>
    <xdr:sp macro="" textlink="">
      <xdr:nvSpPr>
        <xdr:cNvPr id="327" name="テキスト ボックス 326"/>
        <xdr:cNvSpPr txBox="1"/>
      </xdr:nvSpPr>
      <xdr:spPr>
        <a:xfrm>
          <a:off x="14020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28" name="フローチャート: 判断 327"/>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29" name="テキスト ボックス 328"/>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113792</xdr:rowOff>
    </xdr:from>
    <xdr:to>
      <xdr:col>81</xdr:col>
      <xdr:colOff>95250</xdr:colOff>
      <xdr:row>67</xdr:row>
      <xdr:rowOff>43942</xdr:rowOff>
    </xdr:to>
    <xdr:sp macro="" textlink="">
      <xdr:nvSpPr>
        <xdr:cNvPr id="335" name="楕円 334"/>
        <xdr:cNvSpPr/>
      </xdr:nvSpPr>
      <xdr:spPr>
        <a:xfrm>
          <a:off x="169672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9669</xdr:rowOff>
    </xdr:from>
    <xdr:ext cx="762000" cy="259045"/>
    <xdr:sp macro="" textlink="">
      <xdr:nvSpPr>
        <xdr:cNvPr id="336" name="定員管理の状況該当値テキスト"/>
        <xdr:cNvSpPr txBox="1"/>
      </xdr:nvSpPr>
      <xdr:spPr>
        <a:xfrm>
          <a:off x="17106900" y="1132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125857</xdr:rowOff>
    </xdr:from>
    <xdr:to>
      <xdr:col>77</xdr:col>
      <xdr:colOff>95250</xdr:colOff>
      <xdr:row>67</xdr:row>
      <xdr:rowOff>56007</xdr:rowOff>
    </xdr:to>
    <xdr:sp macro="" textlink="">
      <xdr:nvSpPr>
        <xdr:cNvPr id="337" name="楕円 336"/>
        <xdr:cNvSpPr/>
      </xdr:nvSpPr>
      <xdr:spPr>
        <a:xfrm>
          <a:off x="16129000" y="1144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40784</xdr:rowOff>
    </xdr:from>
    <xdr:ext cx="736600" cy="259045"/>
    <xdr:sp macro="" textlink="">
      <xdr:nvSpPr>
        <xdr:cNvPr id="338" name="テキスト ボックス 337"/>
        <xdr:cNvSpPr txBox="1"/>
      </xdr:nvSpPr>
      <xdr:spPr>
        <a:xfrm>
          <a:off x="15798800" y="1152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121031</xdr:rowOff>
    </xdr:from>
    <xdr:to>
      <xdr:col>73</xdr:col>
      <xdr:colOff>44450</xdr:colOff>
      <xdr:row>67</xdr:row>
      <xdr:rowOff>51181</xdr:rowOff>
    </xdr:to>
    <xdr:sp macro="" textlink="">
      <xdr:nvSpPr>
        <xdr:cNvPr id="339" name="楕円 338"/>
        <xdr:cNvSpPr/>
      </xdr:nvSpPr>
      <xdr:spPr>
        <a:xfrm>
          <a:off x="15240000" y="1143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35958</xdr:rowOff>
    </xdr:from>
    <xdr:ext cx="762000" cy="259045"/>
    <xdr:sp macro="" textlink="">
      <xdr:nvSpPr>
        <xdr:cNvPr id="340" name="テキスト ボックス 339"/>
        <xdr:cNvSpPr txBox="1"/>
      </xdr:nvSpPr>
      <xdr:spPr>
        <a:xfrm>
          <a:off x="14909800" y="1152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133985</xdr:rowOff>
    </xdr:from>
    <xdr:to>
      <xdr:col>68</xdr:col>
      <xdr:colOff>203200</xdr:colOff>
      <xdr:row>60</xdr:row>
      <xdr:rowOff>64135</xdr:rowOff>
    </xdr:to>
    <xdr:sp macro="" textlink="">
      <xdr:nvSpPr>
        <xdr:cNvPr id="341" name="楕円 340"/>
        <xdr:cNvSpPr/>
      </xdr:nvSpPr>
      <xdr:spPr>
        <a:xfrm>
          <a:off x="14351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48912</xdr:rowOff>
    </xdr:from>
    <xdr:ext cx="762000" cy="259045"/>
    <xdr:sp macro="" textlink="">
      <xdr:nvSpPr>
        <xdr:cNvPr id="342" name="テキスト ボックス 341"/>
        <xdr:cNvSpPr txBox="1"/>
      </xdr:nvSpPr>
      <xdr:spPr>
        <a:xfrm>
          <a:off x="140208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119507</xdr:rowOff>
    </xdr:from>
    <xdr:to>
      <xdr:col>64</xdr:col>
      <xdr:colOff>152400</xdr:colOff>
      <xdr:row>60</xdr:row>
      <xdr:rowOff>49657</xdr:rowOff>
    </xdr:to>
    <xdr:sp macro="" textlink="">
      <xdr:nvSpPr>
        <xdr:cNvPr id="343" name="楕円 342"/>
        <xdr:cNvSpPr/>
      </xdr:nvSpPr>
      <xdr:spPr>
        <a:xfrm>
          <a:off x="13462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34434</xdr:rowOff>
    </xdr:from>
    <xdr:ext cx="762000" cy="259045"/>
    <xdr:sp macro="" textlink="">
      <xdr:nvSpPr>
        <xdr:cNvPr id="344" name="テキスト ボックス 343"/>
        <xdr:cNvSpPr txBox="1"/>
      </xdr:nvSpPr>
      <xdr:spPr>
        <a:xfrm>
          <a:off x="13131800" y="103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年度は地方債の増加等により単年度の実質公債費比率は前年度より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ヵ年平均の実質公債費比率では前年度より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合併建設計画に伴う合併特例債等の発行により，元利償還金が増加していることから類似団体平均を上回っているが，投資的経費の厳正な事業選択を通じ，市債残高の縮減に努めていく。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4" name="直線コネクタ 373"/>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5"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6" name="直線コネクタ 375"/>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7"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78" name="直線コネクタ 377"/>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170039</xdr:rowOff>
    </xdr:from>
    <xdr:to>
      <xdr:col>81</xdr:col>
      <xdr:colOff>44450</xdr:colOff>
      <xdr:row>42</xdr:row>
      <xdr:rowOff>38805</xdr:rowOff>
    </xdr:to>
    <xdr:cxnSp macro="">
      <xdr:nvCxnSpPr>
        <xdr:cNvPr id="379" name="直線コネクタ 378"/>
        <xdr:cNvCxnSpPr/>
      </xdr:nvCxnSpPr>
      <xdr:spPr>
        <a:xfrm flipV="1">
          <a:off x="16179800" y="719948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130122</xdr:rowOff>
    </xdr:from>
    <xdr:ext cx="762000" cy="259045"/>
    <xdr:sp macro="" textlink="">
      <xdr:nvSpPr>
        <xdr:cNvPr id="380" name="公債費負担の状況平均値テキスト"/>
        <xdr:cNvSpPr txBox="1"/>
      </xdr:nvSpPr>
      <xdr:spPr>
        <a:xfrm>
          <a:off x="17106900" y="664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1" name="フローチャート: 判断 380"/>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38805</xdr:rowOff>
    </xdr:from>
    <xdr:to>
      <xdr:col>77</xdr:col>
      <xdr:colOff>44450</xdr:colOff>
      <xdr:row>42</xdr:row>
      <xdr:rowOff>65617</xdr:rowOff>
    </xdr:to>
    <xdr:cxnSp macro="">
      <xdr:nvCxnSpPr>
        <xdr:cNvPr id="382" name="直線コネクタ 381"/>
        <xdr:cNvCxnSpPr/>
      </xdr:nvCxnSpPr>
      <xdr:spPr>
        <a:xfrm flipV="1">
          <a:off x="15290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52211</xdr:rowOff>
    </xdr:from>
    <xdr:to>
      <xdr:col>72</xdr:col>
      <xdr:colOff>203200</xdr:colOff>
      <xdr:row>42</xdr:row>
      <xdr:rowOff>65617</xdr:rowOff>
    </xdr:to>
    <xdr:cxnSp macro="">
      <xdr:nvCxnSpPr>
        <xdr:cNvPr id="385" name="直線コネクタ 384"/>
        <xdr:cNvCxnSpPr/>
      </xdr:nvCxnSpPr>
      <xdr:spPr>
        <a:xfrm>
          <a:off x="14401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6" name="フローチャート: 判断 385"/>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7" name="テキスト ボックス 386"/>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52211</xdr:rowOff>
    </xdr:from>
    <xdr:to>
      <xdr:col>68</xdr:col>
      <xdr:colOff>152400</xdr:colOff>
      <xdr:row>42</xdr:row>
      <xdr:rowOff>52211</xdr:rowOff>
    </xdr:to>
    <xdr:cxnSp macro="">
      <xdr:nvCxnSpPr>
        <xdr:cNvPr id="388" name="直線コネクタ 387"/>
        <xdr:cNvCxnSpPr/>
      </xdr:nvCxnSpPr>
      <xdr:spPr>
        <a:xfrm>
          <a:off x="13512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89" name="フローチャート: 判断 388"/>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99782</xdr:rowOff>
    </xdr:from>
    <xdr:ext cx="762000" cy="259045"/>
    <xdr:sp macro="" textlink="">
      <xdr:nvSpPr>
        <xdr:cNvPr id="390" name="テキスト ボックス 389"/>
        <xdr:cNvSpPr txBox="1"/>
      </xdr:nvSpPr>
      <xdr:spPr>
        <a:xfrm>
          <a:off x="14020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1" name="フローチャート: 判断 390"/>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2" name="テキスト ボックス 391"/>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119239</xdr:rowOff>
    </xdr:from>
    <xdr:to>
      <xdr:col>81</xdr:col>
      <xdr:colOff>95250</xdr:colOff>
      <xdr:row>42</xdr:row>
      <xdr:rowOff>49389</xdr:rowOff>
    </xdr:to>
    <xdr:sp macro="" textlink="">
      <xdr:nvSpPr>
        <xdr:cNvPr id="398" name="楕円 397"/>
        <xdr:cNvSpPr/>
      </xdr:nvSpPr>
      <xdr:spPr>
        <a:xfrm>
          <a:off x="16967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91316</xdr:rowOff>
    </xdr:from>
    <xdr:ext cx="762000" cy="259045"/>
    <xdr:sp macro="" textlink="">
      <xdr:nvSpPr>
        <xdr:cNvPr id="399" name="公債費負担の状況該当値テキスト"/>
        <xdr:cNvSpPr txBox="1"/>
      </xdr:nvSpPr>
      <xdr:spPr>
        <a:xfrm>
          <a:off x="17106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159455</xdr:rowOff>
    </xdr:from>
    <xdr:to>
      <xdr:col>77</xdr:col>
      <xdr:colOff>95250</xdr:colOff>
      <xdr:row>42</xdr:row>
      <xdr:rowOff>89605</xdr:rowOff>
    </xdr:to>
    <xdr:sp macro="" textlink="">
      <xdr:nvSpPr>
        <xdr:cNvPr id="400" name="楕円 399"/>
        <xdr:cNvSpPr/>
      </xdr:nvSpPr>
      <xdr:spPr>
        <a:xfrm>
          <a:off x="16129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74382</xdr:rowOff>
    </xdr:from>
    <xdr:ext cx="736600" cy="259045"/>
    <xdr:sp macro="" textlink="">
      <xdr:nvSpPr>
        <xdr:cNvPr id="401" name="テキスト ボックス 400"/>
        <xdr:cNvSpPr txBox="1"/>
      </xdr:nvSpPr>
      <xdr:spPr>
        <a:xfrm>
          <a:off x="15798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02" name="楕円 401"/>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03" name="テキスト ボックス 402"/>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1411</xdr:rowOff>
    </xdr:from>
    <xdr:to>
      <xdr:col>68</xdr:col>
      <xdr:colOff>203200</xdr:colOff>
      <xdr:row>42</xdr:row>
      <xdr:rowOff>103011</xdr:rowOff>
    </xdr:to>
    <xdr:sp macro="" textlink="">
      <xdr:nvSpPr>
        <xdr:cNvPr id="404" name="楕円 403"/>
        <xdr:cNvSpPr/>
      </xdr:nvSpPr>
      <xdr:spPr>
        <a:xfrm>
          <a:off x="14351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87788</xdr:rowOff>
    </xdr:from>
    <xdr:ext cx="762000" cy="259045"/>
    <xdr:sp macro="" textlink="">
      <xdr:nvSpPr>
        <xdr:cNvPr id="405" name="テキスト ボックス 404"/>
        <xdr:cNvSpPr txBox="1"/>
      </xdr:nvSpPr>
      <xdr:spPr>
        <a:xfrm>
          <a:off x="14020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406" name="楕円 405"/>
        <xdr:cNvSpPr/>
      </xdr:nvSpPr>
      <xdr:spPr>
        <a:xfrm>
          <a:off x="13462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407" name="テキスト ボックス 406"/>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年度は下水道事業会計に対する繰出方法見直し等により公営企業債等繰入見込額が減少した。また，退職手当負担見込額についても減少したことから，前年度より</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今後も投資的経費を厳正に選択することで，臨時財政対策債を除く市債発行を抑制し残高の縮減に努めていく。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6" name="直線コネクタ 435"/>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7"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38" name="直線コネクタ 437"/>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51647</xdr:rowOff>
    </xdr:from>
    <xdr:to>
      <xdr:col>81</xdr:col>
      <xdr:colOff>44450</xdr:colOff>
      <xdr:row>20</xdr:row>
      <xdr:rowOff>116798</xdr:rowOff>
    </xdr:to>
    <xdr:cxnSp macro="">
      <xdr:nvCxnSpPr>
        <xdr:cNvPr id="441" name="直線コネクタ 440"/>
        <xdr:cNvCxnSpPr/>
      </xdr:nvCxnSpPr>
      <xdr:spPr>
        <a:xfrm flipV="1">
          <a:off x="16179800" y="3480647"/>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35323</xdr:rowOff>
    </xdr:from>
    <xdr:ext cx="762000" cy="259045"/>
    <xdr:sp macro="" textlink="">
      <xdr:nvSpPr>
        <xdr:cNvPr id="442" name="将来負担の状況平均値テキスト"/>
        <xdr:cNvSpPr txBox="1"/>
      </xdr:nvSpPr>
      <xdr:spPr>
        <a:xfrm>
          <a:off x="17106900" y="29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3" name="フローチャート: 判断 442"/>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64516</xdr:rowOff>
    </xdr:from>
    <xdr:to>
      <xdr:col>77</xdr:col>
      <xdr:colOff>44450</xdr:colOff>
      <xdr:row>20</xdr:row>
      <xdr:rowOff>116798</xdr:rowOff>
    </xdr:to>
    <xdr:cxnSp macro="">
      <xdr:nvCxnSpPr>
        <xdr:cNvPr id="444" name="直線コネクタ 443"/>
        <xdr:cNvCxnSpPr/>
      </xdr:nvCxnSpPr>
      <xdr:spPr>
        <a:xfrm>
          <a:off x="15290800" y="349351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5" name="フローチャート: 判断 444"/>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26687</xdr:rowOff>
    </xdr:from>
    <xdr:ext cx="736600" cy="259045"/>
    <xdr:sp macro="" textlink="">
      <xdr:nvSpPr>
        <xdr:cNvPr id="446" name="テキスト ボックス 445"/>
        <xdr:cNvSpPr txBox="1"/>
      </xdr:nvSpPr>
      <xdr:spPr>
        <a:xfrm>
          <a:off x="15798800" y="294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58886</xdr:rowOff>
    </xdr:from>
    <xdr:to>
      <xdr:col>72</xdr:col>
      <xdr:colOff>203200</xdr:colOff>
      <xdr:row>20</xdr:row>
      <xdr:rowOff>64516</xdr:rowOff>
    </xdr:to>
    <xdr:cxnSp macro="">
      <xdr:nvCxnSpPr>
        <xdr:cNvPr id="447" name="直線コネクタ 446"/>
        <xdr:cNvCxnSpPr/>
      </xdr:nvCxnSpPr>
      <xdr:spPr>
        <a:xfrm>
          <a:off x="14401800" y="348788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48" name="フローチャート: 判断 447"/>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104707</xdr:rowOff>
    </xdr:from>
    <xdr:ext cx="762000" cy="259045"/>
    <xdr:sp macro="" textlink="">
      <xdr:nvSpPr>
        <xdr:cNvPr id="449" name="テキスト ボックス 448"/>
        <xdr:cNvSpPr txBox="1"/>
      </xdr:nvSpPr>
      <xdr:spPr>
        <a:xfrm>
          <a:off x="14909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28321</xdr:rowOff>
    </xdr:from>
    <xdr:to>
      <xdr:col>68</xdr:col>
      <xdr:colOff>152400</xdr:colOff>
      <xdr:row>20</xdr:row>
      <xdr:rowOff>58886</xdr:rowOff>
    </xdr:to>
    <xdr:cxnSp macro="">
      <xdr:nvCxnSpPr>
        <xdr:cNvPr id="450" name="直線コネクタ 449"/>
        <xdr:cNvCxnSpPr/>
      </xdr:nvCxnSpPr>
      <xdr:spPr>
        <a:xfrm>
          <a:off x="13512800" y="3457321"/>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1" name="フローチャート: 判断 450"/>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1626</xdr:rowOff>
    </xdr:from>
    <xdr:ext cx="762000" cy="259045"/>
    <xdr:sp macro="" textlink="">
      <xdr:nvSpPr>
        <xdr:cNvPr id="452" name="テキスト ボックス 451"/>
        <xdr:cNvSpPr txBox="1"/>
      </xdr:nvSpPr>
      <xdr:spPr>
        <a:xfrm>
          <a:off x="14020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3" name="フローチャート: 判断 452"/>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67581</xdr:rowOff>
    </xdr:from>
    <xdr:ext cx="762000" cy="259045"/>
    <xdr:sp macro="" textlink="">
      <xdr:nvSpPr>
        <xdr:cNvPr id="454" name="テキスト ボックス 453"/>
        <xdr:cNvSpPr txBox="1"/>
      </xdr:nvSpPr>
      <xdr:spPr>
        <a:xfrm>
          <a:off x="13131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847</xdr:rowOff>
    </xdr:from>
    <xdr:to>
      <xdr:col>81</xdr:col>
      <xdr:colOff>95250</xdr:colOff>
      <xdr:row>20</xdr:row>
      <xdr:rowOff>102447</xdr:rowOff>
    </xdr:to>
    <xdr:sp macro="" textlink="">
      <xdr:nvSpPr>
        <xdr:cNvPr id="460" name="楕円 459"/>
        <xdr:cNvSpPr/>
      </xdr:nvSpPr>
      <xdr:spPr>
        <a:xfrm>
          <a:off x="16967200" y="342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144374</xdr:rowOff>
    </xdr:from>
    <xdr:ext cx="762000" cy="259045"/>
    <xdr:sp macro="" textlink="">
      <xdr:nvSpPr>
        <xdr:cNvPr id="461" name="将来負担の状況該当値テキスト"/>
        <xdr:cNvSpPr txBox="1"/>
      </xdr:nvSpPr>
      <xdr:spPr>
        <a:xfrm>
          <a:off x="17106900" y="340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65998</xdr:rowOff>
    </xdr:from>
    <xdr:to>
      <xdr:col>77</xdr:col>
      <xdr:colOff>95250</xdr:colOff>
      <xdr:row>20</xdr:row>
      <xdr:rowOff>167598</xdr:rowOff>
    </xdr:to>
    <xdr:sp macro="" textlink="">
      <xdr:nvSpPr>
        <xdr:cNvPr id="462" name="楕円 461"/>
        <xdr:cNvSpPr/>
      </xdr:nvSpPr>
      <xdr:spPr>
        <a:xfrm>
          <a:off x="16129000" y="34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152375</xdr:rowOff>
    </xdr:from>
    <xdr:ext cx="736600" cy="259045"/>
    <xdr:sp macro="" textlink="">
      <xdr:nvSpPr>
        <xdr:cNvPr id="463" name="テキスト ボックス 462"/>
        <xdr:cNvSpPr txBox="1"/>
      </xdr:nvSpPr>
      <xdr:spPr>
        <a:xfrm>
          <a:off x="15798800" y="3581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13716</xdr:rowOff>
    </xdr:from>
    <xdr:to>
      <xdr:col>73</xdr:col>
      <xdr:colOff>44450</xdr:colOff>
      <xdr:row>20</xdr:row>
      <xdr:rowOff>115316</xdr:rowOff>
    </xdr:to>
    <xdr:sp macro="" textlink="">
      <xdr:nvSpPr>
        <xdr:cNvPr id="464" name="楕円 463"/>
        <xdr:cNvSpPr/>
      </xdr:nvSpPr>
      <xdr:spPr>
        <a:xfrm>
          <a:off x="15240000" y="34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100093</xdr:rowOff>
    </xdr:from>
    <xdr:ext cx="762000" cy="259045"/>
    <xdr:sp macro="" textlink="">
      <xdr:nvSpPr>
        <xdr:cNvPr id="465" name="テキスト ボックス 464"/>
        <xdr:cNvSpPr txBox="1"/>
      </xdr:nvSpPr>
      <xdr:spPr>
        <a:xfrm>
          <a:off x="14909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8086</xdr:rowOff>
    </xdr:from>
    <xdr:to>
      <xdr:col>68</xdr:col>
      <xdr:colOff>203200</xdr:colOff>
      <xdr:row>20</xdr:row>
      <xdr:rowOff>109686</xdr:rowOff>
    </xdr:to>
    <xdr:sp macro="" textlink="">
      <xdr:nvSpPr>
        <xdr:cNvPr id="466" name="楕円 465"/>
        <xdr:cNvSpPr/>
      </xdr:nvSpPr>
      <xdr:spPr>
        <a:xfrm>
          <a:off x="14351000" y="34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94463</xdr:rowOff>
    </xdr:from>
    <xdr:ext cx="762000" cy="259045"/>
    <xdr:sp macro="" textlink="">
      <xdr:nvSpPr>
        <xdr:cNvPr id="467" name="テキスト ボックス 466"/>
        <xdr:cNvSpPr txBox="1"/>
      </xdr:nvSpPr>
      <xdr:spPr>
        <a:xfrm>
          <a:off x="14020800" y="352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148971</xdr:rowOff>
    </xdr:from>
    <xdr:to>
      <xdr:col>64</xdr:col>
      <xdr:colOff>152400</xdr:colOff>
      <xdr:row>20</xdr:row>
      <xdr:rowOff>79121</xdr:rowOff>
    </xdr:to>
    <xdr:sp macro="" textlink="">
      <xdr:nvSpPr>
        <xdr:cNvPr id="468" name="楕円 467"/>
        <xdr:cNvSpPr/>
      </xdr:nvSpPr>
      <xdr:spPr>
        <a:xfrm>
          <a:off x="13462000" y="340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63898</xdr:rowOff>
    </xdr:from>
    <xdr:ext cx="762000" cy="259045"/>
    <xdr:sp macro="" textlink="">
      <xdr:nvSpPr>
        <xdr:cNvPr id="469" name="テキスト ボックス 468"/>
        <xdr:cNvSpPr txBox="1"/>
      </xdr:nvSpPr>
      <xdr:spPr>
        <a:xfrm>
          <a:off x="13131800" y="349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792,868
787,261
726.45
385,810,957
379,627,624
4,777,135
230,121,929
612,971,039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年に県から義務教職員分が移譲されたこと等により，人件費が大幅に増加した。</a:t>
          </a:r>
        </a:p>
        <a:p>
          <a:r>
            <a:rPr kumimoji="1" lang="ja-JP" altLang="en-US" sz="1300">
              <a:latin typeface="ＭＳ Ｐゴシック" panose="020B0600070205080204" pitchFamily="50" charset="-128"/>
              <a:ea typeface="ＭＳ Ｐゴシック" panose="020B0600070205080204" pitchFamily="50" charset="-128"/>
            </a:rPr>
            <a:t>　引き続き，平成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月に策定した定員配置計画</a:t>
          </a:r>
          <a:r>
            <a:rPr kumimoji="1" lang="en-US" altLang="ja-JP" sz="1300">
              <a:latin typeface="ＭＳ Ｐゴシック" panose="020B0600070205080204" pitchFamily="50" charset="-128"/>
              <a:ea typeface="ＭＳ Ｐゴシック" panose="020B0600070205080204" pitchFamily="50" charset="-128"/>
            </a:rPr>
            <a:t>2018</a:t>
          </a:r>
          <a:r>
            <a:rPr kumimoji="1" lang="ja-JP" altLang="en-US" sz="1300">
              <a:latin typeface="ＭＳ Ｐゴシック" panose="020B0600070205080204" pitchFamily="50" charset="-128"/>
              <a:ea typeface="ＭＳ Ｐゴシック" panose="020B0600070205080204" pitchFamily="50" charset="-128"/>
            </a:rPr>
            <a:t>に基づき，定員の適正化を進めるとともに，持続可能な行財政運営の確立のため，業務のあり方・やり方の精査と合わせ，総人件費の縮減に努めていく。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118836</xdr:rowOff>
    </xdr:from>
    <xdr:to>
      <xdr:col>24</xdr:col>
      <xdr:colOff>25400</xdr:colOff>
      <xdr:row>41</xdr:row>
      <xdr:rowOff>146050</xdr:rowOff>
    </xdr:to>
    <xdr:cxnSp macro="">
      <xdr:nvCxnSpPr>
        <xdr:cNvPr id="63" name="直線コネクタ 62"/>
        <xdr:cNvCxnSpPr/>
      </xdr:nvCxnSpPr>
      <xdr:spPr>
        <a:xfrm flipV="1">
          <a:off x="4826000" y="6119586"/>
          <a:ext cx="0" cy="1055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33763</xdr:rowOff>
    </xdr:from>
    <xdr:ext cx="762000" cy="259045"/>
    <xdr:sp macro="" textlink="">
      <xdr:nvSpPr>
        <xdr:cNvPr id="66" name="人件費最大値テキスト"/>
        <xdr:cNvSpPr txBox="1"/>
      </xdr:nvSpPr>
      <xdr:spPr>
        <a:xfrm>
          <a:off x="4914900" y="586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118836</xdr:rowOff>
    </xdr:from>
    <xdr:to>
      <xdr:col>24</xdr:col>
      <xdr:colOff>114300</xdr:colOff>
      <xdr:row>35</xdr:row>
      <xdr:rowOff>118836</xdr:rowOff>
    </xdr:to>
    <xdr:cxnSp macro="">
      <xdr:nvCxnSpPr>
        <xdr:cNvPr id="67" name="直線コネクタ 66"/>
        <xdr:cNvCxnSpPr/>
      </xdr:nvCxnSpPr>
      <xdr:spPr>
        <a:xfrm>
          <a:off x="4737100" y="611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9978</xdr:rowOff>
    </xdr:from>
    <xdr:to>
      <xdr:col>24</xdr:col>
      <xdr:colOff>25400</xdr:colOff>
      <xdr:row>39</xdr:row>
      <xdr:rowOff>64407</xdr:rowOff>
    </xdr:to>
    <xdr:cxnSp macro="">
      <xdr:nvCxnSpPr>
        <xdr:cNvPr id="68" name="直線コネクタ 67"/>
        <xdr:cNvCxnSpPr/>
      </xdr:nvCxnSpPr>
      <xdr:spPr>
        <a:xfrm>
          <a:off x="3987800" y="66965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8362</xdr:rowOff>
    </xdr:from>
    <xdr:ext cx="762000" cy="259045"/>
    <xdr:sp macro="" textlink="">
      <xdr:nvSpPr>
        <xdr:cNvPr id="69" name="人件費平均値テキスト"/>
        <xdr:cNvSpPr txBox="1"/>
      </xdr:nvSpPr>
      <xdr:spPr>
        <a:xfrm>
          <a:off x="4914900" y="6523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70" name="フローチャート: 判断 69"/>
        <xdr:cNvSpPr/>
      </xdr:nvSpPr>
      <xdr:spPr>
        <a:xfrm>
          <a:off x="47752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91622</xdr:rowOff>
    </xdr:from>
    <xdr:to>
      <xdr:col>19</xdr:col>
      <xdr:colOff>187325</xdr:colOff>
      <xdr:row>39</xdr:row>
      <xdr:rowOff>9978</xdr:rowOff>
    </xdr:to>
    <xdr:cxnSp macro="">
      <xdr:nvCxnSpPr>
        <xdr:cNvPr id="71" name="直線コネクタ 70"/>
        <xdr:cNvCxnSpPr/>
      </xdr:nvCxnSpPr>
      <xdr:spPr>
        <a:xfrm>
          <a:off x="3098800" y="5749472"/>
          <a:ext cx="889000" cy="94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13607</xdr:rowOff>
    </xdr:from>
    <xdr:to>
      <xdr:col>20</xdr:col>
      <xdr:colOff>38100</xdr:colOff>
      <xdr:row>39</xdr:row>
      <xdr:rowOff>115207</xdr:rowOff>
    </xdr:to>
    <xdr:sp macro="" textlink="">
      <xdr:nvSpPr>
        <xdr:cNvPr id="72" name="フローチャート: 判断 71"/>
        <xdr:cNvSpPr/>
      </xdr:nvSpPr>
      <xdr:spPr>
        <a:xfrm>
          <a:off x="3937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73" name="テキスト ボックス 72"/>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58964</xdr:rowOff>
    </xdr:from>
    <xdr:to>
      <xdr:col>15</xdr:col>
      <xdr:colOff>98425</xdr:colOff>
      <xdr:row>33</xdr:row>
      <xdr:rowOff>91622</xdr:rowOff>
    </xdr:to>
    <xdr:cxnSp macro="">
      <xdr:nvCxnSpPr>
        <xdr:cNvPr id="74" name="直線コネクタ 73"/>
        <xdr:cNvCxnSpPr/>
      </xdr:nvCxnSpPr>
      <xdr:spPr>
        <a:xfrm>
          <a:off x="2209800" y="5716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0</xdr:rowOff>
    </xdr:from>
    <xdr:to>
      <xdr:col>15</xdr:col>
      <xdr:colOff>149225</xdr:colOff>
      <xdr:row>34</xdr:row>
      <xdr:rowOff>101600</xdr:rowOff>
    </xdr:to>
    <xdr:sp macro="" textlink="">
      <xdr:nvSpPr>
        <xdr:cNvPr id="75" name="フローチャート: 判断 74"/>
        <xdr:cNvSpPr/>
      </xdr:nvSpPr>
      <xdr:spPr>
        <a:xfrm>
          <a:off x="3048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6" name="テキスト ボックス 75"/>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58964</xdr:rowOff>
    </xdr:from>
    <xdr:to>
      <xdr:col>11</xdr:col>
      <xdr:colOff>9525</xdr:colOff>
      <xdr:row>33</xdr:row>
      <xdr:rowOff>91622</xdr:rowOff>
    </xdr:to>
    <xdr:cxnSp macro="">
      <xdr:nvCxnSpPr>
        <xdr:cNvPr id="77" name="直線コネクタ 76"/>
        <xdr:cNvCxnSpPr/>
      </xdr:nvCxnSpPr>
      <xdr:spPr>
        <a:xfrm flipV="1">
          <a:off x="1320800" y="5716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127907</xdr:rowOff>
    </xdr:from>
    <xdr:to>
      <xdr:col>11</xdr:col>
      <xdr:colOff>60325</xdr:colOff>
      <xdr:row>34</xdr:row>
      <xdr:rowOff>58057</xdr:rowOff>
    </xdr:to>
    <xdr:sp macro="" textlink="">
      <xdr:nvSpPr>
        <xdr:cNvPr id="78" name="フローチャート: 判断 77"/>
        <xdr:cNvSpPr/>
      </xdr:nvSpPr>
      <xdr:spPr>
        <a:xfrm>
          <a:off x="2159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42834</xdr:rowOff>
    </xdr:from>
    <xdr:ext cx="762000" cy="259045"/>
    <xdr:sp macro="" textlink="">
      <xdr:nvSpPr>
        <xdr:cNvPr id="79" name="テキスト ボックス 78"/>
        <xdr:cNvSpPr txBox="1"/>
      </xdr:nvSpPr>
      <xdr:spPr>
        <a:xfrm>
          <a:off x="1828800" y="58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80" name="フローチャート: 判断 79"/>
        <xdr:cNvSpPr/>
      </xdr:nvSpPr>
      <xdr:spPr>
        <a:xfrm>
          <a:off x="1270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81" name="テキスト ボックス 80"/>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13607</xdr:rowOff>
    </xdr:from>
    <xdr:to>
      <xdr:col>24</xdr:col>
      <xdr:colOff>76200</xdr:colOff>
      <xdr:row>39</xdr:row>
      <xdr:rowOff>115207</xdr:rowOff>
    </xdr:to>
    <xdr:sp macro="" textlink="">
      <xdr:nvSpPr>
        <xdr:cNvPr id="87" name="楕円 86"/>
        <xdr:cNvSpPr/>
      </xdr:nvSpPr>
      <xdr:spPr>
        <a:xfrm>
          <a:off x="47752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157134</xdr:rowOff>
    </xdr:from>
    <xdr:ext cx="762000" cy="259045"/>
    <xdr:sp macro="" textlink="">
      <xdr:nvSpPr>
        <xdr:cNvPr id="88" name="人件費該当値テキスト"/>
        <xdr:cNvSpPr txBox="1"/>
      </xdr:nvSpPr>
      <xdr:spPr>
        <a:xfrm>
          <a:off x="4914900" y="6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130628</xdr:rowOff>
    </xdr:from>
    <xdr:to>
      <xdr:col>20</xdr:col>
      <xdr:colOff>38100</xdr:colOff>
      <xdr:row>39</xdr:row>
      <xdr:rowOff>60778</xdr:rowOff>
    </xdr:to>
    <xdr:sp macro="" textlink="">
      <xdr:nvSpPr>
        <xdr:cNvPr id="89" name="楕円 88"/>
        <xdr:cNvSpPr/>
      </xdr:nvSpPr>
      <xdr:spPr>
        <a:xfrm>
          <a:off x="3937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70955</xdr:rowOff>
    </xdr:from>
    <xdr:ext cx="736600" cy="259045"/>
    <xdr:sp macro="" textlink="">
      <xdr:nvSpPr>
        <xdr:cNvPr id="90" name="テキスト ボックス 89"/>
        <xdr:cNvSpPr txBox="1"/>
      </xdr:nvSpPr>
      <xdr:spPr>
        <a:xfrm>
          <a:off x="3606800" y="6414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40822</xdr:rowOff>
    </xdr:from>
    <xdr:to>
      <xdr:col>15</xdr:col>
      <xdr:colOff>149225</xdr:colOff>
      <xdr:row>33</xdr:row>
      <xdr:rowOff>142422</xdr:rowOff>
    </xdr:to>
    <xdr:sp macro="" textlink="">
      <xdr:nvSpPr>
        <xdr:cNvPr id="91" name="楕円 90"/>
        <xdr:cNvSpPr/>
      </xdr:nvSpPr>
      <xdr:spPr>
        <a:xfrm>
          <a:off x="3048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152599</xdr:rowOff>
    </xdr:from>
    <xdr:ext cx="762000" cy="259045"/>
    <xdr:sp macro="" textlink="">
      <xdr:nvSpPr>
        <xdr:cNvPr id="92" name="テキスト ボックス 91"/>
        <xdr:cNvSpPr txBox="1"/>
      </xdr:nvSpPr>
      <xdr:spPr>
        <a:xfrm>
          <a:off x="2717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8164</xdr:rowOff>
    </xdr:from>
    <xdr:to>
      <xdr:col>11</xdr:col>
      <xdr:colOff>60325</xdr:colOff>
      <xdr:row>33</xdr:row>
      <xdr:rowOff>109764</xdr:rowOff>
    </xdr:to>
    <xdr:sp macro="" textlink="">
      <xdr:nvSpPr>
        <xdr:cNvPr id="93" name="楕円 92"/>
        <xdr:cNvSpPr/>
      </xdr:nvSpPr>
      <xdr:spPr>
        <a:xfrm>
          <a:off x="2159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119941</xdr:rowOff>
    </xdr:from>
    <xdr:ext cx="762000" cy="259045"/>
    <xdr:sp macro="" textlink="">
      <xdr:nvSpPr>
        <xdr:cNvPr id="94" name="テキスト ボックス 93"/>
        <xdr:cNvSpPr txBox="1"/>
      </xdr:nvSpPr>
      <xdr:spPr>
        <a:xfrm>
          <a:off x="1828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40822</xdr:rowOff>
    </xdr:from>
    <xdr:to>
      <xdr:col>6</xdr:col>
      <xdr:colOff>171450</xdr:colOff>
      <xdr:row>33</xdr:row>
      <xdr:rowOff>142422</xdr:rowOff>
    </xdr:to>
    <xdr:sp macro="" textlink="">
      <xdr:nvSpPr>
        <xdr:cNvPr id="95" name="楕円 94"/>
        <xdr:cNvSpPr/>
      </xdr:nvSpPr>
      <xdr:spPr>
        <a:xfrm>
          <a:off x="1270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152599</xdr:rowOff>
    </xdr:from>
    <xdr:ext cx="762000" cy="259045"/>
    <xdr:sp macro="" textlink="">
      <xdr:nvSpPr>
        <xdr:cNvPr id="96" name="テキスト ボックス 95"/>
        <xdr:cNvSpPr txBox="1"/>
      </xdr:nvSpPr>
      <xdr:spPr>
        <a:xfrm>
          <a:off x="939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年度に事務事業の見直しを行ったことにより，市報・区報の発行頻度の縮小や市単独事業における予防接種の実施方法を見直したことなどから，物件費の経常一般財源は減少し，類似団体並となった。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しかし，少子高齢化の影響により依然として財政状況としては厳しい状況であることから，引き続き事務事業の見直しによる経費削減に努める。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4" name="直線コネクタ 123"/>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7"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8" name="直線コネクタ 127"/>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57150</xdr:rowOff>
    </xdr:to>
    <xdr:cxnSp macro="">
      <xdr:nvCxnSpPr>
        <xdr:cNvPr id="129" name="直線コネクタ 128"/>
        <xdr:cNvCxnSpPr/>
      </xdr:nvCxnSpPr>
      <xdr:spPr>
        <a:xfrm flipV="1">
          <a:off x="15671800" y="2946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30"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31" name="フローチャート: 判断 130"/>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18</xdr:row>
      <xdr:rowOff>127000</xdr:rowOff>
    </xdr:to>
    <xdr:cxnSp macro="">
      <xdr:nvCxnSpPr>
        <xdr:cNvPr id="132" name="直線コネクタ 131"/>
        <xdr:cNvCxnSpPr/>
      </xdr:nvCxnSpPr>
      <xdr:spPr>
        <a:xfrm flipV="1">
          <a:off x="14782800" y="2971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3" name="フローチャート: 判断 132"/>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4" name="テキスト ボックス 133"/>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114300</xdr:rowOff>
    </xdr:from>
    <xdr:to>
      <xdr:col>73</xdr:col>
      <xdr:colOff>180975</xdr:colOff>
      <xdr:row>18</xdr:row>
      <xdr:rowOff>127000</xdr:rowOff>
    </xdr:to>
    <xdr:cxnSp macro="">
      <xdr:nvCxnSpPr>
        <xdr:cNvPr id="135" name="直線コネクタ 134"/>
        <xdr:cNvCxnSpPr/>
      </xdr:nvCxnSpPr>
      <xdr:spPr>
        <a:xfrm>
          <a:off x="13893800" y="320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6" name="フローチャート: 判断 135"/>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7" name="テキスト ボックス 136"/>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114300</xdr:rowOff>
    </xdr:from>
    <xdr:to>
      <xdr:col>69</xdr:col>
      <xdr:colOff>92075</xdr:colOff>
      <xdr:row>18</xdr:row>
      <xdr:rowOff>114300</xdr:rowOff>
    </xdr:to>
    <xdr:cxnSp macro="">
      <xdr:nvCxnSpPr>
        <xdr:cNvPr id="138" name="直線コネクタ 137"/>
        <xdr:cNvCxnSpPr/>
      </xdr:nvCxnSpPr>
      <xdr:spPr>
        <a:xfrm>
          <a:off x="13004800" y="320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9" name="フローチャート: 判断 138"/>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0" name="テキスト ボックス 139"/>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1" name="フローチャート: 判断 140"/>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2" name="テキスト ボックス 141"/>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8" name="楕円 147"/>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168927</xdr:rowOff>
    </xdr:from>
    <xdr:ext cx="762000" cy="259045"/>
    <xdr:sp macro="" textlink="">
      <xdr:nvSpPr>
        <xdr:cNvPr id="149" name="物件費該当値テキスト"/>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50" name="楕円 149"/>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92727</xdr:rowOff>
    </xdr:from>
    <xdr:ext cx="736600" cy="259045"/>
    <xdr:sp macro="" textlink="">
      <xdr:nvSpPr>
        <xdr:cNvPr id="151" name="テキスト ボックス 150"/>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63500</xdr:rowOff>
    </xdr:from>
    <xdr:to>
      <xdr:col>69</xdr:col>
      <xdr:colOff>142875</xdr:colOff>
      <xdr:row>18</xdr:row>
      <xdr:rowOff>165100</xdr:rowOff>
    </xdr:to>
    <xdr:sp macro="" textlink="">
      <xdr:nvSpPr>
        <xdr:cNvPr id="154" name="楕円 153"/>
        <xdr:cNvSpPr/>
      </xdr:nvSpPr>
      <xdr:spPr>
        <a:xfrm>
          <a:off x="13843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55" name="テキスト ボックス 154"/>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56" name="楕円 155"/>
        <xdr:cNvSpPr/>
      </xdr:nvSpPr>
      <xdr:spPr>
        <a:xfrm>
          <a:off x="12954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57" name="テキスト ボックス 156"/>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指定難病にかかる特定医療費支給事業の増加などにより，扶助費の比率は上昇した。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類似団体との比較でも引き続き平均を下回っている状況であるが，今後見込まれる社会保障費の増加を踏まえ，引き続き動向に注視する必要がある。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7" name="直線コネクタ 186"/>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94343</xdr:rowOff>
    </xdr:to>
    <xdr:cxnSp macro="">
      <xdr:nvCxnSpPr>
        <xdr:cNvPr id="192" name="直線コネクタ 191"/>
        <xdr:cNvCxnSpPr/>
      </xdr:nvCxnSpPr>
      <xdr:spPr>
        <a:xfrm>
          <a:off x="3987800" y="92383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3"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4" name="フローチャート: 判断 193"/>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159657</xdr:rowOff>
    </xdr:to>
    <xdr:cxnSp macro="">
      <xdr:nvCxnSpPr>
        <xdr:cNvPr id="195" name="直線コネクタ 194"/>
        <xdr:cNvCxnSpPr/>
      </xdr:nvCxnSpPr>
      <xdr:spPr>
        <a:xfrm flipV="1">
          <a:off x="3098800" y="92383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6" name="フローチャート: 判断 195"/>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197" name="テキスト ボックス 196"/>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4535</xdr:rowOff>
    </xdr:to>
    <xdr:cxnSp macro="">
      <xdr:nvCxnSpPr>
        <xdr:cNvPr id="198" name="直線コネクタ 197"/>
        <xdr:cNvCxnSpPr/>
      </xdr:nvCxnSpPr>
      <xdr:spPr>
        <a:xfrm flipV="1">
          <a:off x="2209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9" name="フローチャート: 判断 198"/>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00" name="テキスト ボックス 199"/>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4535</xdr:rowOff>
    </xdr:to>
    <xdr:cxnSp macro="">
      <xdr:nvCxnSpPr>
        <xdr:cNvPr id="201" name="直線コネクタ 200"/>
        <xdr:cNvCxnSpPr/>
      </xdr:nvCxnSpPr>
      <xdr:spPr>
        <a:xfrm>
          <a:off x="1320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2" name="フローチャート: 判断 201"/>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3" name="テキスト ボックス 202"/>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4" name="フローチャート: 判断 203"/>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05" name="テキスト ボックス 204"/>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13" name="楕円 212"/>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14" name="テキスト ボックス 213"/>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5" name="楕円 214"/>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6" name="テキスト ボックス 21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7" name="楕円 216"/>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8" name="テキスト ボックス 21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9" name="楕円 218"/>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20" name="テキスト ボックス 21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年度は小雪であったため除排雪経費が減少したことなどから，その他に係る比率は低下した。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高齢化がさらに進むと国民健康保険事業会計・後期高齢者医療事業会計・介護保険事業会計の繰出金は増加傾向となるため，引き続き各会計の収支状況を的確に把握し，普通会計の負担額を適正に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8" name="直線コネクタ 247"/>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51"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2" name="直線コネクタ 251"/>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57</xdr:row>
      <xdr:rowOff>50800</xdr:rowOff>
    </xdr:to>
    <xdr:cxnSp macro="">
      <xdr:nvCxnSpPr>
        <xdr:cNvPr id="253" name="直線コネクタ 252"/>
        <xdr:cNvCxnSpPr/>
      </xdr:nvCxnSpPr>
      <xdr:spPr>
        <a:xfrm flipV="1">
          <a:off x="15671800" y="96901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4"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50800</xdr:rowOff>
    </xdr:from>
    <xdr:to>
      <xdr:col>78</xdr:col>
      <xdr:colOff>69850</xdr:colOff>
      <xdr:row>58</xdr:row>
      <xdr:rowOff>31750</xdr:rowOff>
    </xdr:to>
    <xdr:cxnSp macro="">
      <xdr:nvCxnSpPr>
        <xdr:cNvPr id="256" name="直線コネクタ 255"/>
        <xdr:cNvCxnSpPr/>
      </xdr:nvCxnSpPr>
      <xdr:spPr>
        <a:xfrm flipV="1">
          <a:off x="14782800" y="9823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7" name="フローチャート: 判断 256"/>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8" name="テキスト ボックス 257"/>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31750</xdr:rowOff>
    </xdr:from>
    <xdr:to>
      <xdr:col>73</xdr:col>
      <xdr:colOff>180975</xdr:colOff>
      <xdr:row>58</xdr:row>
      <xdr:rowOff>127000</xdr:rowOff>
    </xdr:to>
    <xdr:cxnSp macro="">
      <xdr:nvCxnSpPr>
        <xdr:cNvPr id="259" name="直線コネクタ 258"/>
        <xdr:cNvCxnSpPr/>
      </xdr:nvCxnSpPr>
      <xdr:spPr>
        <a:xfrm flipV="1">
          <a:off x="13893800" y="9975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107950</xdr:rowOff>
    </xdr:from>
    <xdr:to>
      <xdr:col>69</xdr:col>
      <xdr:colOff>92075</xdr:colOff>
      <xdr:row>58</xdr:row>
      <xdr:rowOff>127000</xdr:rowOff>
    </xdr:to>
    <xdr:cxnSp macro="">
      <xdr:nvCxnSpPr>
        <xdr:cNvPr id="262" name="直線コネクタ 261"/>
        <xdr:cNvCxnSpPr/>
      </xdr:nvCxnSpPr>
      <xdr:spPr>
        <a:xfrm>
          <a:off x="13004800" y="1005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3" name="フローチャート: 判断 262"/>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4" name="テキスト ボックス 263"/>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66" name="テキスト ボックス 265"/>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2" name="楕円 27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3"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0</xdr:rowOff>
    </xdr:from>
    <xdr:to>
      <xdr:col>78</xdr:col>
      <xdr:colOff>120650</xdr:colOff>
      <xdr:row>57</xdr:row>
      <xdr:rowOff>101600</xdr:rowOff>
    </xdr:to>
    <xdr:sp macro="" textlink="">
      <xdr:nvSpPr>
        <xdr:cNvPr id="274" name="楕円 273"/>
        <xdr:cNvSpPr/>
      </xdr:nvSpPr>
      <xdr:spPr>
        <a:xfrm>
          <a:off x="15621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75" name="テキスト ボックス 274"/>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152400</xdr:rowOff>
    </xdr:from>
    <xdr:to>
      <xdr:col>74</xdr:col>
      <xdr:colOff>31750</xdr:colOff>
      <xdr:row>58</xdr:row>
      <xdr:rowOff>82550</xdr:rowOff>
    </xdr:to>
    <xdr:sp macro="" textlink="">
      <xdr:nvSpPr>
        <xdr:cNvPr id="276" name="楕円 275"/>
        <xdr:cNvSpPr/>
      </xdr:nvSpPr>
      <xdr:spPr>
        <a:xfrm>
          <a:off x="14732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77" name="テキスト ボックス 276"/>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8" name="楕円 277"/>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9" name="テキスト ボックス 278"/>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57150</xdr:rowOff>
    </xdr:from>
    <xdr:to>
      <xdr:col>65</xdr:col>
      <xdr:colOff>53975</xdr:colOff>
      <xdr:row>58</xdr:row>
      <xdr:rowOff>158750</xdr:rowOff>
    </xdr:to>
    <xdr:sp macro="" textlink="">
      <xdr:nvSpPr>
        <xdr:cNvPr id="280" name="楕円 279"/>
        <xdr:cNvSpPr/>
      </xdr:nvSpPr>
      <xdr:spPr>
        <a:xfrm>
          <a:off x="12954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143527</xdr:rowOff>
    </xdr:from>
    <xdr:ext cx="762000" cy="259045"/>
    <xdr:sp macro="" textlink="">
      <xdr:nvSpPr>
        <xdr:cNvPr id="281" name="テキスト ボックス 280"/>
        <xdr:cNvSpPr txBox="1"/>
      </xdr:nvSpPr>
      <xdr:spPr>
        <a:xfrm>
          <a:off x="12623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下水道事業会計への繰出金の見直しにより，資本費平準化債の活用などを行うことで補助費が減少した。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引き続き企業会計の経営状況を的確に把握し，健全経営に努めるとともに，各種団体に対する補助金等についても適正な執行に努めていく。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159657</xdr:rowOff>
    </xdr:from>
    <xdr:to>
      <xdr:col>82</xdr:col>
      <xdr:colOff>107950</xdr:colOff>
      <xdr:row>40</xdr:row>
      <xdr:rowOff>12700</xdr:rowOff>
    </xdr:to>
    <xdr:cxnSp macro="">
      <xdr:nvCxnSpPr>
        <xdr:cNvPr id="311" name="直線コネクタ 310"/>
        <xdr:cNvCxnSpPr/>
      </xdr:nvCxnSpPr>
      <xdr:spPr>
        <a:xfrm flipV="1">
          <a:off x="16510000" y="5646057"/>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156227</xdr:rowOff>
    </xdr:from>
    <xdr:ext cx="762000" cy="259045"/>
    <xdr:sp macro="" textlink="">
      <xdr:nvSpPr>
        <xdr:cNvPr id="312" name="補助費等最小値テキスト"/>
        <xdr:cNvSpPr txBox="1"/>
      </xdr:nvSpPr>
      <xdr:spPr>
        <a:xfrm>
          <a:off x="16598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xdr:rowOff>
    </xdr:from>
    <xdr:to>
      <xdr:col>82</xdr:col>
      <xdr:colOff>196850</xdr:colOff>
      <xdr:row>40</xdr:row>
      <xdr:rowOff>12700</xdr:rowOff>
    </xdr:to>
    <xdr:cxnSp macro="">
      <xdr:nvCxnSpPr>
        <xdr:cNvPr id="313" name="直線コネクタ 312"/>
        <xdr:cNvCxnSpPr/>
      </xdr:nvCxnSpPr>
      <xdr:spPr>
        <a:xfrm>
          <a:off x="16421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74584</xdr:rowOff>
    </xdr:from>
    <xdr:ext cx="762000" cy="259045"/>
    <xdr:sp macro="" textlink="">
      <xdr:nvSpPr>
        <xdr:cNvPr id="314" name="補助費等最大値テキスト"/>
        <xdr:cNvSpPr txBox="1"/>
      </xdr:nvSpPr>
      <xdr:spPr>
        <a:xfrm>
          <a:off x="16598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159657</xdr:rowOff>
    </xdr:from>
    <xdr:to>
      <xdr:col>82</xdr:col>
      <xdr:colOff>196850</xdr:colOff>
      <xdr:row>32</xdr:row>
      <xdr:rowOff>159657</xdr:rowOff>
    </xdr:to>
    <xdr:cxnSp macro="">
      <xdr:nvCxnSpPr>
        <xdr:cNvPr id="315" name="直線コネクタ 314"/>
        <xdr:cNvCxnSpPr/>
      </xdr:nvCxnSpPr>
      <xdr:spPr>
        <a:xfrm>
          <a:off x="16421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4536</xdr:rowOff>
    </xdr:from>
    <xdr:to>
      <xdr:col>82</xdr:col>
      <xdr:colOff>107950</xdr:colOff>
      <xdr:row>38</xdr:row>
      <xdr:rowOff>61685</xdr:rowOff>
    </xdr:to>
    <xdr:cxnSp macro="">
      <xdr:nvCxnSpPr>
        <xdr:cNvPr id="316" name="直線コネクタ 315"/>
        <xdr:cNvCxnSpPr/>
      </xdr:nvCxnSpPr>
      <xdr:spPr>
        <a:xfrm flipV="1">
          <a:off x="15671800" y="6348186"/>
          <a:ext cx="8382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7"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8" name="フローチャート: 判断 317"/>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61685</xdr:rowOff>
    </xdr:from>
    <xdr:to>
      <xdr:col>78</xdr:col>
      <xdr:colOff>69850</xdr:colOff>
      <xdr:row>40</xdr:row>
      <xdr:rowOff>12700</xdr:rowOff>
    </xdr:to>
    <xdr:cxnSp macro="">
      <xdr:nvCxnSpPr>
        <xdr:cNvPr id="319" name="直線コネクタ 318"/>
        <xdr:cNvCxnSpPr/>
      </xdr:nvCxnSpPr>
      <xdr:spPr>
        <a:xfrm flipV="1">
          <a:off x="14782800" y="65767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108857</xdr:rowOff>
    </xdr:from>
    <xdr:to>
      <xdr:col>78</xdr:col>
      <xdr:colOff>120650</xdr:colOff>
      <xdr:row>37</xdr:row>
      <xdr:rowOff>39007</xdr:rowOff>
    </xdr:to>
    <xdr:sp macro="" textlink="">
      <xdr:nvSpPr>
        <xdr:cNvPr id="320" name="フローチャート: 判断 319"/>
        <xdr:cNvSpPr/>
      </xdr:nvSpPr>
      <xdr:spPr>
        <a:xfrm>
          <a:off x="15621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49184</xdr:rowOff>
    </xdr:from>
    <xdr:ext cx="736600" cy="259045"/>
    <xdr:sp macro="" textlink="">
      <xdr:nvSpPr>
        <xdr:cNvPr id="321" name="テキスト ボックス 320"/>
        <xdr:cNvSpPr txBox="1"/>
      </xdr:nvSpPr>
      <xdr:spPr>
        <a:xfrm>
          <a:off x="15290800" y="604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xdr:rowOff>
    </xdr:from>
    <xdr:to>
      <xdr:col>73</xdr:col>
      <xdr:colOff>180975</xdr:colOff>
      <xdr:row>40</xdr:row>
      <xdr:rowOff>45357</xdr:rowOff>
    </xdr:to>
    <xdr:cxnSp macro="">
      <xdr:nvCxnSpPr>
        <xdr:cNvPr id="322" name="直線コネクタ 321"/>
        <xdr:cNvCxnSpPr/>
      </xdr:nvCxnSpPr>
      <xdr:spPr>
        <a:xfrm flipV="1">
          <a:off x="13893800" y="6870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133350</xdr:rowOff>
    </xdr:from>
    <xdr:to>
      <xdr:col>74</xdr:col>
      <xdr:colOff>31750</xdr:colOff>
      <xdr:row>38</xdr:row>
      <xdr:rowOff>63500</xdr:rowOff>
    </xdr:to>
    <xdr:sp macro="" textlink="">
      <xdr:nvSpPr>
        <xdr:cNvPr id="323" name="フローチャート: 判断 322"/>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73677</xdr:rowOff>
    </xdr:from>
    <xdr:ext cx="762000" cy="259045"/>
    <xdr:sp macro="" textlink="">
      <xdr:nvSpPr>
        <xdr:cNvPr id="324" name="テキスト ボックス 323"/>
        <xdr:cNvSpPr txBox="1"/>
      </xdr:nvSpPr>
      <xdr:spPr>
        <a:xfrm>
          <a:off x="14401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45357</xdr:rowOff>
    </xdr:from>
    <xdr:to>
      <xdr:col>69</xdr:col>
      <xdr:colOff>92075</xdr:colOff>
      <xdr:row>40</xdr:row>
      <xdr:rowOff>159657</xdr:rowOff>
    </xdr:to>
    <xdr:cxnSp macro="">
      <xdr:nvCxnSpPr>
        <xdr:cNvPr id="325" name="直線コネクタ 324"/>
        <xdr:cNvCxnSpPr/>
      </xdr:nvCxnSpPr>
      <xdr:spPr>
        <a:xfrm flipV="1">
          <a:off x="13004800" y="69033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117022</xdr:rowOff>
    </xdr:from>
    <xdr:to>
      <xdr:col>69</xdr:col>
      <xdr:colOff>142875</xdr:colOff>
      <xdr:row>38</xdr:row>
      <xdr:rowOff>47172</xdr:rowOff>
    </xdr:to>
    <xdr:sp macro="" textlink="">
      <xdr:nvSpPr>
        <xdr:cNvPr id="326" name="フローチャート: 判断 325"/>
        <xdr:cNvSpPr/>
      </xdr:nvSpPr>
      <xdr:spPr>
        <a:xfrm>
          <a:off x="13843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57349</xdr:rowOff>
    </xdr:from>
    <xdr:ext cx="762000" cy="259045"/>
    <xdr:sp macro="" textlink="">
      <xdr:nvSpPr>
        <xdr:cNvPr id="327" name="テキスト ボックス 326"/>
        <xdr:cNvSpPr txBox="1"/>
      </xdr:nvSpPr>
      <xdr:spPr>
        <a:xfrm>
          <a:off x="13512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166007</xdr:rowOff>
    </xdr:from>
    <xdr:to>
      <xdr:col>65</xdr:col>
      <xdr:colOff>53975</xdr:colOff>
      <xdr:row>38</xdr:row>
      <xdr:rowOff>96157</xdr:rowOff>
    </xdr:to>
    <xdr:sp macro="" textlink="">
      <xdr:nvSpPr>
        <xdr:cNvPr id="328" name="フローチャート: 判断 327"/>
        <xdr:cNvSpPr/>
      </xdr:nvSpPr>
      <xdr:spPr>
        <a:xfrm>
          <a:off x="12954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106334</xdr:rowOff>
    </xdr:from>
    <xdr:ext cx="762000" cy="259045"/>
    <xdr:sp macro="" textlink="">
      <xdr:nvSpPr>
        <xdr:cNvPr id="329" name="テキスト ボックス 328"/>
        <xdr:cNvSpPr txBox="1"/>
      </xdr:nvSpPr>
      <xdr:spPr>
        <a:xfrm>
          <a:off x="12623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125186</xdr:rowOff>
    </xdr:from>
    <xdr:to>
      <xdr:col>82</xdr:col>
      <xdr:colOff>158750</xdr:colOff>
      <xdr:row>37</xdr:row>
      <xdr:rowOff>55336</xdr:rowOff>
    </xdr:to>
    <xdr:sp macro="" textlink="">
      <xdr:nvSpPr>
        <xdr:cNvPr id="335" name="楕円 334"/>
        <xdr:cNvSpPr/>
      </xdr:nvSpPr>
      <xdr:spPr>
        <a:xfrm>
          <a:off x="16459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97263</xdr:rowOff>
    </xdr:from>
    <xdr:ext cx="762000" cy="259045"/>
    <xdr:sp macro="" textlink="">
      <xdr:nvSpPr>
        <xdr:cNvPr id="336" name="補助費等該当値テキスト"/>
        <xdr:cNvSpPr txBox="1"/>
      </xdr:nvSpPr>
      <xdr:spPr>
        <a:xfrm>
          <a:off x="16598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xdr:rowOff>
    </xdr:from>
    <xdr:to>
      <xdr:col>78</xdr:col>
      <xdr:colOff>120650</xdr:colOff>
      <xdr:row>38</xdr:row>
      <xdr:rowOff>112485</xdr:rowOff>
    </xdr:to>
    <xdr:sp macro="" textlink="">
      <xdr:nvSpPr>
        <xdr:cNvPr id="337" name="楕円 336"/>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38" name="テキスト ボックス 337"/>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133350</xdr:rowOff>
    </xdr:from>
    <xdr:to>
      <xdr:col>74</xdr:col>
      <xdr:colOff>31750</xdr:colOff>
      <xdr:row>40</xdr:row>
      <xdr:rowOff>63500</xdr:rowOff>
    </xdr:to>
    <xdr:sp macro="" textlink="">
      <xdr:nvSpPr>
        <xdr:cNvPr id="339" name="楕円 338"/>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40" name="テキスト ボックス 339"/>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166007</xdr:rowOff>
    </xdr:from>
    <xdr:to>
      <xdr:col>69</xdr:col>
      <xdr:colOff>142875</xdr:colOff>
      <xdr:row>40</xdr:row>
      <xdr:rowOff>96157</xdr:rowOff>
    </xdr:to>
    <xdr:sp macro="" textlink="">
      <xdr:nvSpPr>
        <xdr:cNvPr id="341" name="楕円 340"/>
        <xdr:cNvSpPr/>
      </xdr:nvSpPr>
      <xdr:spPr>
        <a:xfrm>
          <a:off x="13843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80934</xdr:rowOff>
    </xdr:from>
    <xdr:ext cx="762000" cy="259045"/>
    <xdr:sp macro="" textlink="">
      <xdr:nvSpPr>
        <xdr:cNvPr id="342" name="テキスト ボックス 341"/>
        <xdr:cNvSpPr txBox="1"/>
      </xdr:nvSpPr>
      <xdr:spPr>
        <a:xfrm>
          <a:off x="13512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108857</xdr:rowOff>
    </xdr:from>
    <xdr:to>
      <xdr:col>65</xdr:col>
      <xdr:colOff>53975</xdr:colOff>
      <xdr:row>41</xdr:row>
      <xdr:rowOff>39007</xdr:rowOff>
    </xdr:to>
    <xdr:sp macro="" textlink="">
      <xdr:nvSpPr>
        <xdr:cNvPr id="343" name="楕円 342"/>
        <xdr:cNvSpPr/>
      </xdr:nvSpPr>
      <xdr:spPr>
        <a:xfrm>
          <a:off x="12954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23784</xdr:rowOff>
    </xdr:from>
    <xdr:ext cx="762000" cy="259045"/>
    <xdr:sp macro="" textlink="">
      <xdr:nvSpPr>
        <xdr:cNvPr id="344" name="テキスト ボックス 343"/>
        <xdr:cNvSpPr txBox="1"/>
      </xdr:nvSpPr>
      <xdr:spPr>
        <a:xfrm>
          <a:off x="12623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満期一括償還に備えた市債管理基金への積立方法を変更した平成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年度と比べ，公債費が増加したことにより，数値は悪化し，類似団体の平均並となった。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大型建設事業の本格化及び臨時財政対策債の発行に伴い，引き続き公債費の増加が予測されるため，市債発行を抑制し市債残高の縮減に努めていく。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4" name="直線コネクタ 373"/>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5"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6" name="直線コネクタ 375"/>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8" name="直線コネクタ 37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76</xdr:row>
      <xdr:rowOff>159657</xdr:rowOff>
    </xdr:to>
    <xdr:cxnSp macro="">
      <xdr:nvCxnSpPr>
        <xdr:cNvPr id="379" name="直線コネクタ 378"/>
        <xdr:cNvCxnSpPr/>
      </xdr:nvCxnSpPr>
      <xdr:spPr>
        <a:xfrm>
          <a:off x="3987800" y="12814300"/>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80"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81" name="フローチャート: 判断 380"/>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79</xdr:row>
      <xdr:rowOff>102507</xdr:rowOff>
    </xdr:to>
    <xdr:cxnSp macro="">
      <xdr:nvCxnSpPr>
        <xdr:cNvPr id="382" name="直線コネクタ 381"/>
        <xdr:cNvCxnSpPr/>
      </xdr:nvCxnSpPr>
      <xdr:spPr>
        <a:xfrm flipV="1">
          <a:off x="3098800" y="12814300"/>
          <a:ext cx="889000" cy="83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83" name="フローチャート: 判断 382"/>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84" name="テキスト ボックス 383"/>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143329</xdr:rowOff>
    </xdr:from>
    <xdr:to>
      <xdr:col>15</xdr:col>
      <xdr:colOff>98425</xdr:colOff>
      <xdr:row>79</xdr:row>
      <xdr:rowOff>102507</xdr:rowOff>
    </xdr:to>
    <xdr:cxnSp macro="">
      <xdr:nvCxnSpPr>
        <xdr:cNvPr id="385" name="直線コネクタ 384"/>
        <xdr:cNvCxnSpPr/>
      </xdr:nvCxnSpPr>
      <xdr:spPr>
        <a:xfrm>
          <a:off x="2209800" y="135164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6" name="フローチャート: 判断 385"/>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97263</xdr:rowOff>
    </xdr:from>
    <xdr:ext cx="762000" cy="259045"/>
    <xdr:sp macro="" textlink="">
      <xdr:nvSpPr>
        <xdr:cNvPr id="387" name="テキスト ボックス 386"/>
        <xdr:cNvSpPr txBox="1"/>
      </xdr:nvSpPr>
      <xdr:spPr>
        <a:xfrm>
          <a:off x="2717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78</xdr:row>
      <xdr:rowOff>143329</xdr:rowOff>
    </xdr:to>
    <xdr:cxnSp macro="">
      <xdr:nvCxnSpPr>
        <xdr:cNvPr id="388" name="直線コネクタ 387"/>
        <xdr:cNvCxnSpPr/>
      </xdr:nvCxnSpPr>
      <xdr:spPr>
        <a:xfrm>
          <a:off x="1320800" y="134674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9" name="フローチャート: 判断 388"/>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390" name="テキスト ボックス 389"/>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91" name="フローチャート: 判断 390"/>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129920</xdr:rowOff>
    </xdr:from>
    <xdr:ext cx="762000" cy="259045"/>
    <xdr:sp macro="" textlink="">
      <xdr:nvSpPr>
        <xdr:cNvPr id="392" name="テキスト ボックス 391"/>
        <xdr:cNvSpPr txBox="1"/>
      </xdr:nvSpPr>
      <xdr:spPr>
        <a:xfrm>
          <a:off x="939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108857</xdr:rowOff>
    </xdr:from>
    <xdr:to>
      <xdr:col>24</xdr:col>
      <xdr:colOff>76200</xdr:colOff>
      <xdr:row>77</xdr:row>
      <xdr:rowOff>39007</xdr:rowOff>
    </xdr:to>
    <xdr:sp macro="" textlink="">
      <xdr:nvSpPr>
        <xdr:cNvPr id="398" name="楕円 397"/>
        <xdr:cNvSpPr/>
      </xdr:nvSpPr>
      <xdr:spPr>
        <a:xfrm>
          <a:off x="47752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125384</xdr:rowOff>
    </xdr:from>
    <xdr:ext cx="762000" cy="259045"/>
    <xdr:sp macro="" textlink="">
      <xdr:nvSpPr>
        <xdr:cNvPr id="399" name="公債費該当値テキスト"/>
        <xdr:cNvSpPr txBox="1"/>
      </xdr:nvSpPr>
      <xdr:spPr>
        <a:xfrm>
          <a:off x="4914900" y="1298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400" name="楕円 399"/>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401" name="テキスト ボックス 400"/>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51707</xdr:rowOff>
    </xdr:from>
    <xdr:to>
      <xdr:col>15</xdr:col>
      <xdr:colOff>149225</xdr:colOff>
      <xdr:row>79</xdr:row>
      <xdr:rowOff>153307</xdr:rowOff>
    </xdr:to>
    <xdr:sp macro="" textlink="">
      <xdr:nvSpPr>
        <xdr:cNvPr id="402" name="楕円 401"/>
        <xdr:cNvSpPr/>
      </xdr:nvSpPr>
      <xdr:spPr>
        <a:xfrm>
          <a:off x="30480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163484</xdr:rowOff>
    </xdr:from>
    <xdr:ext cx="762000" cy="259045"/>
    <xdr:sp macro="" textlink="">
      <xdr:nvSpPr>
        <xdr:cNvPr id="403" name="テキスト ボックス 402"/>
        <xdr:cNvSpPr txBox="1"/>
      </xdr:nvSpPr>
      <xdr:spPr>
        <a:xfrm>
          <a:off x="2717800" y="1336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92529</xdr:rowOff>
    </xdr:from>
    <xdr:to>
      <xdr:col>11</xdr:col>
      <xdr:colOff>60325</xdr:colOff>
      <xdr:row>79</xdr:row>
      <xdr:rowOff>22679</xdr:rowOff>
    </xdr:to>
    <xdr:sp macro="" textlink="">
      <xdr:nvSpPr>
        <xdr:cNvPr id="404" name="楕円 403"/>
        <xdr:cNvSpPr/>
      </xdr:nvSpPr>
      <xdr:spPr>
        <a:xfrm>
          <a:off x="2159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32856</xdr:rowOff>
    </xdr:from>
    <xdr:ext cx="762000" cy="259045"/>
    <xdr:sp macro="" textlink="">
      <xdr:nvSpPr>
        <xdr:cNvPr id="405" name="テキスト ボックス 404"/>
        <xdr:cNvSpPr txBox="1"/>
      </xdr:nvSpPr>
      <xdr:spPr>
        <a:xfrm>
          <a:off x="1828800" y="1323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406" name="楕円 405"/>
        <xdr:cNvSpPr/>
      </xdr:nvSpPr>
      <xdr:spPr>
        <a:xfrm>
          <a:off x="1270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155320</xdr:rowOff>
    </xdr:from>
    <xdr:ext cx="762000" cy="259045"/>
    <xdr:sp macro="" textlink="">
      <xdr:nvSpPr>
        <xdr:cNvPr id="407" name="テキスト ボックス 406"/>
        <xdr:cNvSpPr txBox="1"/>
      </xdr:nvSpPr>
      <xdr:spPr>
        <a:xfrm>
          <a:off x="939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は平均値を下回っているが，施設や道路の管理費の増などから今後の比率の悪化が懸念される。社会保障費増加の見込みも踏まえ，行政サービスの水準を保ちながら事務事業の見直しを行うなど，経営資源の適正配分を進め，一層の経費削減に努めていく。</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7" name="直線コネクタ 436"/>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8"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9" name="直線コネクタ 438"/>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40"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41" name="直線コネクタ 440"/>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77</xdr:row>
      <xdr:rowOff>37193</xdr:rowOff>
    </xdr:to>
    <xdr:cxnSp macro="">
      <xdr:nvCxnSpPr>
        <xdr:cNvPr id="442" name="直線コネクタ 441"/>
        <xdr:cNvCxnSpPr/>
      </xdr:nvCxnSpPr>
      <xdr:spPr>
        <a:xfrm flipV="1">
          <a:off x="15671800" y="131191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165298</xdr:rowOff>
    </xdr:from>
    <xdr:ext cx="762000" cy="259045"/>
    <xdr:sp macro="" textlink="">
      <xdr:nvSpPr>
        <xdr:cNvPr id="443" name="公債費以外平均値テキスト"/>
        <xdr:cNvSpPr txBox="1"/>
      </xdr:nvSpPr>
      <xdr:spPr>
        <a:xfrm>
          <a:off x="16598900" y="13366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44" name="フローチャート: 判断 443"/>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42635</xdr:rowOff>
    </xdr:from>
    <xdr:to>
      <xdr:col>78</xdr:col>
      <xdr:colOff>69850</xdr:colOff>
      <xdr:row>77</xdr:row>
      <xdr:rowOff>37193</xdr:rowOff>
    </xdr:to>
    <xdr:cxnSp macro="">
      <xdr:nvCxnSpPr>
        <xdr:cNvPr id="445" name="直線コネクタ 444"/>
        <xdr:cNvCxnSpPr/>
      </xdr:nvCxnSpPr>
      <xdr:spPr>
        <a:xfrm>
          <a:off x="14782800" y="12901385"/>
          <a:ext cx="889000" cy="3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160564</xdr:rowOff>
    </xdr:from>
    <xdr:to>
      <xdr:col>78</xdr:col>
      <xdr:colOff>120650</xdr:colOff>
      <xdr:row>78</xdr:row>
      <xdr:rowOff>90714</xdr:rowOff>
    </xdr:to>
    <xdr:sp macro="" textlink="">
      <xdr:nvSpPr>
        <xdr:cNvPr id="446" name="フローチャート: 判断 445"/>
        <xdr:cNvSpPr/>
      </xdr:nvSpPr>
      <xdr:spPr>
        <a:xfrm>
          <a:off x="15621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75491</xdr:rowOff>
    </xdr:from>
    <xdr:ext cx="736600" cy="259045"/>
    <xdr:sp macro="" textlink="">
      <xdr:nvSpPr>
        <xdr:cNvPr id="447" name="テキスト ボックス 446"/>
        <xdr:cNvSpPr txBox="1"/>
      </xdr:nvSpPr>
      <xdr:spPr>
        <a:xfrm>
          <a:off x="15290800" y="13448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42635</xdr:rowOff>
    </xdr:from>
    <xdr:to>
      <xdr:col>73</xdr:col>
      <xdr:colOff>180975</xdr:colOff>
      <xdr:row>75</xdr:row>
      <xdr:rowOff>86178</xdr:rowOff>
    </xdr:to>
    <xdr:cxnSp macro="">
      <xdr:nvCxnSpPr>
        <xdr:cNvPr id="448" name="直線コネクタ 447"/>
        <xdr:cNvCxnSpPr/>
      </xdr:nvCxnSpPr>
      <xdr:spPr>
        <a:xfrm flipV="1">
          <a:off x="13893800" y="12901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9" name="フローチャート: 判断 448"/>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50" name="テキスト ボックス 449"/>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86178</xdr:rowOff>
    </xdr:from>
    <xdr:to>
      <xdr:col>69</xdr:col>
      <xdr:colOff>92075</xdr:colOff>
      <xdr:row>76</xdr:row>
      <xdr:rowOff>12700</xdr:rowOff>
    </xdr:to>
    <xdr:cxnSp macro="">
      <xdr:nvCxnSpPr>
        <xdr:cNvPr id="451" name="直線コネクタ 450"/>
        <xdr:cNvCxnSpPr/>
      </xdr:nvCxnSpPr>
      <xdr:spPr>
        <a:xfrm flipV="1">
          <a:off x="13004800" y="12944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24493</xdr:rowOff>
    </xdr:from>
    <xdr:to>
      <xdr:col>69</xdr:col>
      <xdr:colOff>142875</xdr:colOff>
      <xdr:row>75</xdr:row>
      <xdr:rowOff>126093</xdr:rowOff>
    </xdr:to>
    <xdr:sp macro="" textlink="">
      <xdr:nvSpPr>
        <xdr:cNvPr id="452" name="フローチャート: 判断 451"/>
        <xdr:cNvSpPr/>
      </xdr:nvSpPr>
      <xdr:spPr>
        <a:xfrm>
          <a:off x="13843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136270</xdr:rowOff>
    </xdr:from>
    <xdr:ext cx="762000" cy="259045"/>
    <xdr:sp macro="" textlink="">
      <xdr:nvSpPr>
        <xdr:cNvPr id="453" name="テキスト ボックス 452"/>
        <xdr:cNvSpPr txBox="1"/>
      </xdr:nvSpPr>
      <xdr:spPr>
        <a:xfrm>
          <a:off x="13512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54" name="フローチャート: 判断 453"/>
        <xdr:cNvSpPr/>
      </xdr:nvSpPr>
      <xdr:spPr>
        <a:xfrm>
          <a:off x="12954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62792</xdr:rowOff>
    </xdr:from>
    <xdr:ext cx="762000" cy="259045"/>
    <xdr:sp macro="" textlink="">
      <xdr:nvSpPr>
        <xdr:cNvPr id="455" name="テキスト ボックス 454"/>
        <xdr:cNvSpPr txBox="1"/>
      </xdr:nvSpPr>
      <xdr:spPr>
        <a:xfrm>
          <a:off x="12623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61" name="楕円 460"/>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54627</xdr:rowOff>
    </xdr:from>
    <xdr:ext cx="762000" cy="259045"/>
    <xdr:sp macro="" textlink="">
      <xdr:nvSpPr>
        <xdr:cNvPr id="462" name="公債費以外該当値テキスト"/>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157843</xdr:rowOff>
    </xdr:from>
    <xdr:to>
      <xdr:col>78</xdr:col>
      <xdr:colOff>120650</xdr:colOff>
      <xdr:row>77</xdr:row>
      <xdr:rowOff>87993</xdr:rowOff>
    </xdr:to>
    <xdr:sp macro="" textlink="">
      <xdr:nvSpPr>
        <xdr:cNvPr id="463" name="楕円 462"/>
        <xdr:cNvSpPr/>
      </xdr:nvSpPr>
      <xdr:spPr>
        <a:xfrm>
          <a:off x="15621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98170</xdr:rowOff>
    </xdr:from>
    <xdr:ext cx="736600" cy="259045"/>
    <xdr:sp macro="" textlink="">
      <xdr:nvSpPr>
        <xdr:cNvPr id="464" name="テキスト ボックス 463"/>
        <xdr:cNvSpPr txBox="1"/>
      </xdr:nvSpPr>
      <xdr:spPr>
        <a:xfrm>
          <a:off x="15290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163285</xdr:rowOff>
    </xdr:from>
    <xdr:to>
      <xdr:col>74</xdr:col>
      <xdr:colOff>31750</xdr:colOff>
      <xdr:row>75</xdr:row>
      <xdr:rowOff>93435</xdr:rowOff>
    </xdr:to>
    <xdr:sp macro="" textlink="">
      <xdr:nvSpPr>
        <xdr:cNvPr id="465" name="楕円 464"/>
        <xdr:cNvSpPr/>
      </xdr:nvSpPr>
      <xdr:spPr>
        <a:xfrm>
          <a:off x="14732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103612</xdr:rowOff>
    </xdr:from>
    <xdr:ext cx="762000" cy="259045"/>
    <xdr:sp macro="" textlink="">
      <xdr:nvSpPr>
        <xdr:cNvPr id="466" name="テキスト ボックス 465"/>
        <xdr:cNvSpPr txBox="1"/>
      </xdr:nvSpPr>
      <xdr:spPr>
        <a:xfrm>
          <a:off x="144018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35378</xdr:rowOff>
    </xdr:from>
    <xdr:to>
      <xdr:col>69</xdr:col>
      <xdr:colOff>142875</xdr:colOff>
      <xdr:row>75</xdr:row>
      <xdr:rowOff>136978</xdr:rowOff>
    </xdr:to>
    <xdr:sp macro="" textlink="">
      <xdr:nvSpPr>
        <xdr:cNvPr id="467" name="楕円 466"/>
        <xdr:cNvSpPr/>
      </xdr:nvSpPr>
      <xdr:spPr>
        <a:xfrm>
          <a:off x="13843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121756</xdr:rowOff>
    </xdr:from>
    <xdr:ext cx="762000" cy="259045"/>
    <xdr:sp macro="" textlink="">
      <xdr:nvSpPr>
        <xdr:cNvPr id="468" name="テキスト ボックス 467"/>
        <xdr:cNvSpPr txBox="1"/>
      </xdr:nvSpPr>
      <xdr:spPr>
        <a:xfrm>
          <a:off x="13512800" y="1298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69" name="楕円 468"/>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70" name="テキスト ボックス 469"/>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95232</xdr:rowOff>
    </xdr:from>
    <xdr:to>
      <xdr:col>29</xdr:col>
      <xdr:colOff>127000</xdr:colOff>
      <xdr:row>13</xdr:row>
      <xdr:rowOff>105611</xdr:rowOff>
    </xdr:to>
    <xdr:cxnSp macro="">
      <xdr:nvCxnSpPr>
        <xdr:cNvPr id="48" name="直線コネクタ 47"/>
        <xdr:cNvCxnSpPr/>
      </xdr:nvCxnSpPr>
      <xdr:spPr bwMode="auto">
        <a:xfrm flipV="1">
          <a:off x="5003800" y="2371707"/>
          <a:ext cx="647700" cy="1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11069</xdr:rowOff>
    </xdr:from>
    <xdr:ext cx="762000" cy="259045"/>
    <xdr:sp macro="" textlink="">
      <xdr:nvSpPr>
        <xdr:cNvPr id="49" name="人口1人当たり決算額の推移平均値テキスト130"/>
        <xdr:cNvSpPr txBox="1"/>
      </xdr:nvSpPr>
      <xdr:spPr>
        <a:xfrm>
          <a:off x="5740400" y="245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105611</xdr:rowOff>
    </xdr:from>
    <xdr:to>
      <xdr:col>26</xdr:col>
      <xdr:colOff>50800</xdr:colOff>
      <xdr:row>19</xdr:row>
      <xdr:rowOff>73378</xdr:rowOff>
    </xdr:to>
    <xdr:cxnSp macro="">
      <xdr:nvCxnSpPr>
        <xdr:cNvPr id="51" name="直線コネクタ 50"/>
        <xdr:cNvCxnSpPr/>
      </xdr:nvCxnSpPr>
      <xdr:spPr bwMode="auto">
        <a:xfrm flipV="1">
          <a:off x="4305300" y="2382086"/>
          <a:ext cx="698500" cy="996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130146</xdr:rowOff>
    </xdr:from>
    <xdr:ext cx="736600" cy="259045"/>
    <xdr:sp macro="" textlink="">
      <xdr:nvSpPr>
        <xdr:cNvPr id="53" name="テキスト ボックス 52"/>
        <xdr:cNvSpPr txBox="1"/>
      </xdr:nvSpPr>
      <xdr:spPr>
        <a:xfrm>
          <a:off x="4622800" y="257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66383</xdr:rowOff>
    </xdr:from>
    <xdr:to>
      <xdr:col>22</xdr:col>
      <xdr:colOff>114300</xdr:colOff>
      <xdr:row>19</xdr:row>
      <xdr:rowOff>73378</xdr:rowOff>
    </xdr:to>
    <xdr:cxnSp macro="">
      <xdr:nvCxnSpPr>
        <xdr:cNvPr id="54" name="直線コネクタ 53"/>
        <xdr:cNvCxnSpPr/>
      </xdr:nvCxnSpPr>
      <xdr:spPr bwMode="auto">
        <a:xfrm>
          <a:off x="3606800" y="3371558"/>
          <a:ext cx="698500" cy="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129140</xdr:rowOff>
    </xdr:from>
    <xdr:ext cx="762000" cy="259045"/>
    <xdr:sp macro="" textlink="">
      <xdr:nvSpPr>
        <xdr:cNvPr id="56" name="テキスト ボックス 55"/>
        <xdr:cNvSpPr txBox="1"/>
      </xdr:nvSpPr>
      <xdr:spPr>
        <a:xfrm>
          <a:off x="3924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66383</xdr:rowOff>
    </xdr:from>
    <xdr:to>
      <xdr:col>18</xdr:col>
      <xdr:colOff>177800</xdr:colOff>
      <xdr:row>19</xdr:row>
      <xdr:rowOff>77104</xdr:rowOff>
    </xdr:to>
    <xdr:cxnSp macro="">
      <xdr:nvCxnSpPr>
        <xdr:cNvPr id="57" name="直線コネクタ 56"/>
        <xdr:cNvCxnSpPr/>
      </xdr:nvCxnSpPr>
      <xdr:spPr bwMode="auto">
        <a:xfrm flipV="1">
          <a:off x="2908300" y="3371558"/>
          <a:ext cx="698500" cy="1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121254</xdr:rowOff>
    </xdr:from>
    <xdr:ext cx="762000" cy="259045"/>
    <xdr:sp macro="" textlink="">
      <xdr:nvSpPr>
        <xdr:cNvPr id="59" name="テキスト ボックス 58"/>
        <xdr:cNvSpPr txBox="1"/>
      </xdr:nvSpPr>
      <xdr:spPr>
        <a:xfrm>
          <a:off x="32258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128981</xdr:rowOff>
    </xdr:from>
    <xdr:ext cx="762000" cy="259045"/>
    <xdr:sp macro="" textlink="">
      <xdr:nvSpPr>
        <xdr:cNvPr id="61" name="テキスト ボックス 60"/>
        <xdr:cNvSpPr txBox="1"/>
      </xdr:nvSpPr>
      <xdr:spPr>
        <a:xfrm>
          <a:off x="25273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44432</xdr:rowOff>
    </xdr:from>
    <xdr:to>
      <xdr:col>29</xdr:col>
      <xdr:colOff>177800</xdr:colOff>
      <xdr:row>13</xdr:row>
      <xdr:rowOff>146032</xdr:rowOff>
    </xdr:to>
    <xdr:sp macro="" textlink="">
      <xdr:nvSpPr>
        <xdr:cNvPr id="67" name="楕円 66"/>
        <xdr:cNvSpPr/>
      </xdr:nvSpPr>
      <xdr:spPr bwMode="auto">
        <a:xfrm>
          <a:off x="5600700" y="2320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60959</xdr:rowOff>
    </xdr:from>
    <xdr:ext cx="762000" cy="259045"/>
    <xdr:sp macro="" textlink="">
      <xdr:nvSpPr>
        <xdr:cNvPr id="68" name="人口1人当たり決算額の推移該当値テキスト130"/>
        <xdr:cNvSpPr txBox="1"/>
      </xdr:nvSpPr>
      <xdr:spPr>
        <a:xfrm>
          <a:off x="5740400" y="216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54811</xdr:rowOff>
    </xdr:from>
    <xdr:to>
      <xdr:col>26</xdr:col>
      <xdr:colOff>101600</xdr:colOff>
      <xdr:row>13</xdr:row>
      <xdr:rowOff>156411</xdr:rowOff>
    </xdr:to>
    <xdr:sp macro="" textlink="">
      <xdr:nvSpPr>
        <xdr:cNvPr id="69" name="楕円 68"/>
        <xdr:cNvSpPr/>
      </xdr:nvSpPr>
      <xdr:spPr bwMode="auto">
        <a:xfrm>
          <a:off x="4953000" y="2331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166588</xdr:rowOff>
    </xdr:from>
    <xdr:ext cx="736600" cy="259045"/>
    <xdr:sp macro="" textlink="">
      <xdr:nvSpPr>
        <xdr:cNvPr id="70" name="テキスト ボックス 69"/>
        <xdr:cNvSpPr txBox="1"/>
      </xdr:nvSpPr>
      <xdr:spPr>
        <a:xfrm>
          <a:off x="4622800" y="2100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22578</xdr:rowOff>
    </xdr:from>
    <xdr:to>
      <xdr:col>22</xdr:col>
      <xdr:colOff>165100</xdr:colOff>
      <xdr:row>19</xdr:row>
      <xdr:rowOff>124178</xdr:rowOff>
    </xdr:to>
    <xdr:sp macro="" textlink="">
      <xdr:nvSpPr>
        <xdr:cNvPr id="71" name="楕円 70"/>
        <xdr:cNvSpPr/>
      </xdr:nvSpPr>
      <xdr:spPr bwMode="auto">
        <a:xfrm>
          <a:off x="4254500" y="3327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134355</xdr:rowOff>
    </xdr:from>
    <xdr:ext cx="762000" cy="259045"/>
    <xdr:sp macro="" textlink="">
      <xdr:nvSpPr>
        <xdr:cNvPr id="72" name="テキスト ボックス 71"/>
        <xdr:cNvSpPr txBox="1"/>
      </xdr:nvSpPr>
      <xdr:spPr>
        <a:xfrm>
          <a:off x="3924300" y="309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15583</xdr:rowOff>
    </xdr:from>
    <xdr:to>
      <xdr:col>19</xdr:col>
      <xdr:colOff>38100</xdr:colOff>
      <xdr:row>19</xdr:row>
      <xdr:rowOff>117183</xdr:rowOff>
    </xdr:to>
    <xdr:sp macro="" textlink="">
      <xdr:nvSpPr>
        <xdr:cNvPr id="73" name="楕円 72"/>
        <xdr:cNvSpPr/>
      </xdr:nvSpPr>
      <xdr:spPr bwMode="auto">
        <a:xfrm>
          <a:off x="3556000" y="3320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127360</xdr:rowOff>
    </xdr:from>
    <xdr:ext cx="762000" cy="259045"/>
    <xdr:sp macro="" textlink="">
      <xdr:nvSpPr>
        <xdr:cNvPr id="74" name="テキスト ボックス 73"/>
        <xdr:cNvSpPr txBox="1"/>
      </xdr:nvSpPr>
      <xdr:spPr>
        <a:xfrm>
          <a:off x="3225800" y="308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26304</xdr:rowOff>
    </xdr:from>
    <xdr:to>
      <xdr:col>15</xdr:col>
      <xdr:colOff>101600</xdr:colOff>
      <xdr:row>19</xdr:row>
      <xdr:rowOff>127904</xdr:rowOff>
    </xdr:to>
    <xdr:sp macro="" textlink="">
      <xdr:nvSpPr>
        <xdr:cNvPr id="75" name="楕円 74"/>
        <xdr:cNvSpPr/>
      </xdr:nvSpPr>
      <xdr:spPr bwMode="auto">
        <a:xfrm>
          <a:off x="2857500" y="333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138081</xdr:rowOff>
    </xdr:from>
    <xdr:ext cx="762000" cy="259045"/>
    <xdr:sp macro="" textlink="">
      <xdr:nvSpPr>
        <xdr:cNvPr id="76" name="テキスト ボックス 75"/>
        <xdr:cNvSpPr txBox="1"/>
      </xdr:nvSpPr>
      <xdr:spPr>
        <a:xfrm>
          <a:off x="2527300" y="310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4" name="人口1人当たり決算額の推移最小値テキスト445"/>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325836</xdr:rowOff>
    </xdr:from>
    <xdr:to>
      <xdr:col>29</xdr:col>
      <xdr:colOff>127000</xdr:colOff>
      <xdr:row>34</xdr:row>
      <xdr:rowOff>105649</xdr:rowOff>
    </xdr:to>
    <xdr:cxnSp macro="">
      <xdr:nvCxnSpPr>
        <xdr:cNvPr id="108" name="直線コネクタ 107"/>
        <xdr:cNvCxnSpPr/>
      </xdr:nvCxnSpPr>
      <xdr:spPr bwMode="auto">
        <a:xfrm flipV="1">
          <a:off x="5003800" y="6250386"/>
          <a:ext cx="647700" cy="122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331695</xdr:rowOff>
    </xdr:from>
    <xdr:ext cx="762000" cy="259045"/>
    <xdr:sp macro="" textlink="">
      <xdr:nvSpPr>
        <xdr:cNvPr id="109" name="人口1人当たり決算額の推移平均値テキスト445"/>
        <xdr:cNvSpPr txBox="1"/>
      </xdr:nvSpPr>
      <xdr:spPr>
        <a:xfrm>
          <a:off x="5740400" y="6599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105649</xdr:rowOff>
    </xdr:from>
    <xdr:to>
      <xdr:col>26</xdr:col>
      <xdr:colOff>50800</xdr:colOff>
      <xdr:row>34</xdr:row>
      <xdr:rowOff>156855</xdr:rowOff>
    </xdr:to>
    <xdr:cxnSp macro="">
      <xdr:nvCxnSpPr>
        <xdr:cNvPr id="111" name="直線コネクタ 110"/>
        <xdr:cNvCxnSpPr/>
      </xdr:nvCxnSpPr>
      <xdr:spPr bwMode="auto">
        <a:xfrm flipV="1">
          <a:off x="4305300" y="6373099"/>
          <a:ext cx="698500" cy="51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134459</xdr:rowOff>
    </xdr:from>
    <xdr:ext cx="736600" cy="259045"/>
    <xdr:sp macro="" textlink="">
      <xdr:nvSpPr>
        <xdr:cNvPr id="113" name="テキスト ボックス 112"/>
        <xdr:cNvSpPr txBox="1"/>
      </xdr:nvSpPr>
      <xdr:spPr>
        <a:xfrm>
          <a:off x="4622800" y="674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156855</xdr:rowOff>
    </xdr:from>
    <xdr:to>
      <xdr:col>22</xdr:col>
      <xdr:colOff>114300</xdr:colOff>
      <xdr:row>34</xdr:row>
      <xdr:rowOff>165131</xdr:rowOff>
    </xdr:to>
    <xdr:cxnSp macro="">
      <xdr:nvCxnSpPr>
        <xdr:cNvPr id="114" name="直線コネクタ 113"/>
        <xdr:cNvCxnSpPr/>
      </xdr:nvCxnSpPr>
      <xdr:spPr bwMode="auto">
        <a:xfrm flipV="1">
          <a:off x="3606800" y="6424305"/>
          <a:ext cx="698500" cy="8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35796</xdr:rowOff>
    </xdr:from>
    <xdr:ext cx="762000" cy="259045"/>
    <xdr:sp macro="" textlink="">
      <xdr:nvSpPr>
        <xdr:cNvPr id="116" name="テキスト ボックス 115"/>
        <xdr:cNvSpPr txBox="1"/>
      </xdr:nvSpPr>
      <xdr:spPr>
        <a:xfrm>
          <a:off x="39243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165131</xdr:rowOff>
    </xdr:from>
    <xdr:to>
      <xdr:col>18</xdr:col>
      <xdr:colOff>177800</xdr:colOff>
      <xdr:row>34</xdr:row>
      <xdr:rowOff>252273</xdr:rowOff>
    </xdr:to>
    <xdr:cxnSp macro="">
      <xdr:nvCxnSpPr>
        <xdr:cNvPr id="117" name="直線コネクタ 116"/>
        <xdr:cNvCxnSpPr/>
      </xdr:nvCxnSpPr>
      <xdr:spPr bwMode="auto">
        <a:xfrm flipV="1">
          <a:off x="2908300" y="6432581"/>
          <a:ext cx="698500" cy="87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301246</xdr:rowOff>
    </xdr:from>
    <xdr:ext cx="762000" cy="259045"/>
    <xdr:sp macro="" textlink="">
      <xdr:nvSpPr>
        <xdr:cNvPr id="119" name="テキスト ボックス 118"/>
        <xdr:cNvSpPr txBox="1"/>
      </xdr:nvSpPr>
      <xdr:spPr>
        <a:xfrm>
          <a:off x="32258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248007</xdr:rowOff>
    </xdr:from>
    <xdr:ext cx="762000" cy="259045"/>
    <xdr:sp macro="" textlink="">
      <xdr:nvSpPr>
        <xdr:cNvPr id="121" name="テキスト ボックス 120"/>
        <xdr:cNvSpPr txBox="1"/>
      </xdr:nvSpPr>
      <xdr:spPr>
        <a:xfrm>
          <a:off x="2527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275036</xdr:rowOff>
    </xdr:from>
    <xdr:to>
      <xdr:col>29</xdr:col>
      <xdr:colOff>177800</xdr:colOff>
      <xdr:row>34</xdr:row>
      <xdr:rowOff>33736</xdr:rowOff>
    </xdr:to>
    <xdr:sp macro="" textlink="">
      <xdr:nvSpPr>
        <xdr:cNvPr id="127" name="楕円 126"/>
        <xdr:cNvSpPr/>
      </xdr:nvSpPr>
      <xdr:spPr bwMode="auto">
        <a:xfrm>
          <a:off x="5600700" y="619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183613</xdr:rowOff>
    </xdr:from>
    <xdr:ext cx="762000" cy="259045"/>
    <xdr:sp macro="" textlink="">
      <xdr:nvSpPr>
        <xdr:cNvPr id="128" name="人口1人当たり決算額の推移該当値テキスト445"/>
        <xdr:cNvSpPr txBox="1"/>
      </xdr:nvSpPr>
      <xdr:spPr>
        <a:xfrm>
          <a:off x="5740400" y="610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54849</xdr:rowOff>
    </xdr:from>
    <xdr:to>
      <xdr:col>26</xdr:col>
      <xdr:colOff>101600</xdr:colOff>
      <xdr:row>34</xdr:row>
      <xdr:rowOff>156449</xdr:rowOff>
    </xdr:to>
    <xdr:sp macro="" textlink="">
      <xdr:nvSpPr>
        <xdr:cNvPr id="129" name="楕円 128"/>
        <xdr:cNvSpPr/>
      </xdr:nvSpPr>
      <xdr:spPr bwMode="auto">
        <a:xfrm>
          <a:off x="4953000" y="6322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166626</xdr:rowOff>
    </xdr:from>
    <xdr:ext cx="736600" cy="259045"/>
    <xdr:sp macro="" textlink="">
      <xdr:nvSpPr>
        <xdr:cNvPr id="130" name="テキスト ボックス 129"/>
        <xdr:cNvSpPr txBox="1"/>
      </xdr:nvSpPr>
      <xdr:spPr>
        <a:xfrm>
          <a:off x="4622800" y="6091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106055</xdr:rowOff>
    </xdr:from>
    <xdr:to>
      <xdr:col>22</xdr:col>
      <xdr:colOff>165100</xdr:colOff>
      <xdr:row>34</xdr:row>
      <xdr:rowOff>207655</xdr:rowOff>
    </xdr:to>
    <xdr:sp macro="" textlink="">
      <xdr:nvSpPr>
        <xdr:cNvPr id="131" name="楕円 130"/>
        <xdr:cNvSpPr/>
      </xdr:nvSpPr>
      <xdr:spPr bwMode="auto">
        <a:xfrm>
          <a:off x="4254500" y="6373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217832</xdr:rowOff>
    </xdr:from>
    <xdr:ext cx="762000" cy="259045"/>
    <xdr:sp macro="" textlink="">
      <xdr:nvSpPr>
        <xdr:cNvPr id="132" name="テキスト ボックス 131"/>
        <xdr:cNvSpPr txBox="1"/>
      </xdr:nvSpPr>
      <xdr:spPr>
        <a:xfrm>
          <a:off x="3924300" y="614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114331</xdr:rowOff>
    </xdr:from>
    <xdr:to>
      <xdr:col>19</xdr:col>
      <xdr:colOff>38100</xdr:colOff>
      <xdr:row>34</xdr:row>
      <xdr:rowOff>215931</xdr:rowOff>
    </xdr:to>
    <xdr:sp macro="" textlink="">
      <xdr:nvSpPr>
        <xdr:cNvPr id="133" name="楕円 132"/>
        <xdr:cNvSpPr/>
      </xdr:nvSpPr>
      <xdr:spPr bwMode="auto">
        <a:xfrm>
          <a:off x="3556000" y="6381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226108</xdr:rowOff>
    </xdr:from>
    <xdr:ext cx="762000" cy="259045"/>
    <xdr:sp macro="" textlink="">
      <xdr:nvSpPr>
        <xdr:cNvPr id="134" name="テキスト ボックス 133"/>
        <xdr:cNvSpPr txBox="1"/>
      </xdr:nvSpPr>
      <xdr:spPr>
        <a:xfrm>
          <a:off x="3225800" y="615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201473</xdr:rowOff>
    </xdr:from>
    <xdr:to>
      <xdr:col>15</xdr:col>
      <xdr:colOff>101600</xdr:colOff>
      <xdr:row>34</xdr:row>
      <xdr:rowOff>303073</xdr:rowOff>
    </xdr:to>
    <xdr:sp macro="" textlink="">
      <xdr:nvSpPr>
        <xdr:cNvPr id="135" name="楕円 134"/>
        <xdr:cNvSpPr/>
      </xdr:nvSpPr>
      <xdr:spPr bwMode="auto">
        <a:xfrm>
          <a:off x="2857500" y="6468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287850</xdr:rowOff>
    </xdr:from>
    <xdr:ext cx="762000" cy="259045"/>
    <xdr:sp macro="" textlink="">
      <xdr:nvSpPr>
        <xdr:cNvPr id="136" name="テキスト ボックス 135"/>
        <xdr:cNvSpPr txBox="1"/>
      </xdr:nvSpPr>
      <xdr:spPr>
        <a:xfrm>
          <a:off x="2527300" y="655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792,868
787,261
726.45
385,810,957
379,627,624
4,777,135
230,121,929
612,971,039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147747</xdr:rowOff>
    </xdr:from>
    <xdr:to>
      <xdr:col>24</xdr:col>
      <xdr:colOff>63500</xdr:colOff>
      <xdr:row>32</xdr:row>
      <xdr:rowOff>1671</xdr:rowOff>
    </xdr:to>
    <xdr:cxnSp macro="">
      <xdr:nvCxnSpPr>
        <xdr:cNvPr id="59" name="直線コネクタ 58"/>
        <xdr:cNvCxnSpPr/>
      </xdr:nvCxnSpPr>
      <xdr:spPr>
        <a:xfrm flipV="1">
          <a:off x="3797300" y="5462697"/>
          <a:ext cx="8382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110235</xdr:rowOff>
    </xdr:from>
    <xdr:ext cx="599010" cy="259045"/>
    <xdr:sp macro="" textlink="">
      <xdr:nvSpPr>
        <xdr:cNvPr id="60" name="人件費平均値テキスト"/>
        <xdr:cNvSpPr txBox="1"/>
      </xdr:nvSpPr>
      <xdr:spPr>
        <a:xfrm>
          <a:off x="4686300" y="5596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1671</xdr:rowOff>
    </xdr:from>
    <xdr:to>
      <xdr:col>19</xdr:col>
      <xdr:colOff>177800</xdr:colOff>
      <xdr:row>38</xdr:row>
      <xdr:rowOff>56924</xdr:rowOff>
    </xdr:to>
    <xdr:cxnSp macro="">
      <xdr:nvCxnSpPr>
        <xdr:cNvPr id="62" name="直線コネクタ 61"/>
        <xdr:cNvCxnSpPr/>
      </xdr:nvCxnSpPr>
      <xdr:spPr>
        <a:xfrm flipV="1">
          <a:off x="2908300" y="5488071"/>
          <a:ext cx="889000" cy="108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50433</xdr:rowOff>
    </xdr:from>
    <xdr:ext cx="599010" cy="259045"/>
    <xdr:sp macro="" textlink="">
      <xdr:nvSpPr>
        <xdr:cNvPr id="64" name="テキスト ボックス 63"/>
        <xdr:cNvSpPr txBox="1"/>
      </xdr:nvSpPr>
      <xdr:spPr>
        <a:xfrm>
          <a:off x="3497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54387</xdr:rowOff>
    </xdr:from>
    <xdr:to>
      <xdr:col>15</xdr:col>
      <xdr:colOff>50800</xdr:colOff>
      <xdr:row>38</xdr:row>
      <xdr:rowOff>56924</xdr:rowOff>
    </xdr:to>
    <xdr:cxnSp macro="">
      <xdr:nvCxnSpPr>
        <xdr:cNvPr id="65" name="直線コネクタ 64"/>
        <xdr:cNvCxnSpPr/>
      </xdr:nvCxnSpPr>
      <xdr:spPr>
        <a:xfrm>
          <a:off x="2019300" y="6569487"/>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125575</xdr:rowOff>
    </xdr:from>
    <xdr:ext cx="534377" cy="259045"/>
    <xdr:sp macro="" textlink="">
      <xdr:nvSpPr>
        <xdr:cNvPr id="67" name="テキスト ボックス 66"/>
        <xdr:cNvSpPr txBox="1"/>
      </xdr:nvSpPr>
      <xdr:spPr>
        <a:xfrm>
          <a:off x="2641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10313</xdr:rowOff>
    </xdr:from>
    <xdr:to>
      <xdr:col>10</xdr:col>
      <xdr:colOff>114300</xdr:colOff>
      <xdr:row>38</xdr:row>
      <xdr:rowOff>54387</xdr:rowOff>
    </xdr:to>
    <xdr:cxnSp macro="">
      <xdr:nvCxnSpPr>
        <xdr:cNvPr id="68" name="直線コネクタ 67"/>
        <xdr:cNvCxnSpPr/>
      </xdr:nvCxnSpPr>
      <xdr:spPr>
        <a:xfrm>
          <a:off x="1130300" y="6525413"/>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107287</xdr:rowOff>
    </xdr:from>
    <xdr:ext cx="534377" cy="259045"/>
    <xdr:sp macro="" textlink="">
      <xdr:nvSpPr>
        <xdr:cNvPr id="70" name="テキスト ボックス 69"/>
        <xdr:cNvSpPr txBox="1"/>
      </xdr:nvSpPr>
      <xdr:spPr>
        <a:xfrm>
          <a:off x="1752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110601</xdr:rowOff>
    </xdr:from>
    <xdr:ext cx="534377" cy="259045"/>
    <xdr:sp macro="" textlink="">
      <xdr:nvSpPr>
        <xdr:cNvPr id="72" name="テキスト ボックス 71"/>
        <xdr:cNvSpPr txBox="1"/>
      </xdr:nvSpPr>
      <xdr:spPr>
        <a:xfrm>
          <a:off x="863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96947</xdr:rowOff>
    </xdr:from>
    <xdr:to>
      <xdr:col>24</xdr:col>
      <xdr:colOff>114300</xdr:colOff>
      <xdr:row>32</xdr:row>
      <xdr:rowOff>27097</xdr:rowOff>
    </xdr:to>
    <xdr:sp macro="" textlink="">
      <xdr:nvSpPr>
        <xdr:cNvPr id="78" name="楕円 77"/>
        <xdr:cNvSpPr/>
      </xdr:nvSpPr>
      <xdr:spPr>
        <a:xfrm>
          <a:off x="4584700" y="541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119824</xdr:rowOff>
    </xdr:from>
    <xdr:ext cx="599010" cy="259045"/>
    <xdr:sp macro="" textlink="">
      <xdr:nvSpPr>
        <xdr:cNvPr id="79" name="人件費該当値テキスト"/>
        <xdr:cNvSpPr txBox="1"/>
      </xdr:nvSpPr>
      <xdr:spPr>
        <a:xfrm>
          <a:off x="4686300" y="526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122321</xdr:rowOff>
    </xdr:from>
    <xdr:to>
      <xdr:col>20</xdr:col>
      <xdr:colOff>38100</xdr:colOff>
      <xdr:row>32</xdr:row>
      <xdr:rowOff>52471</xdr:rowOff>
    </xdr:to>
    <xdr:sp macro="" textlink="">
      <xdr:nvSpPr>
        <xdr:cNvPr id="80" name="楕円 79"/>
        <xdr:cNvSpPr/>
      </xdr:nvSpPr>
      <xdr:spPr>
        <a:xfrm>
          <a:off x="3746500" y="543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68998</xdr:rowOff>
    </xdr:from>
    <xdr:ext cx="599010" cy="259045"/>
    <xdr:sp macro="" textlink="">
      <xdr:nvSpPr>
        <xdr:cNvPr id="81" name="テキスト ボックス 80"/>
        <xdr:cNvSpPr txBox="1"/>
      </xdr:nvSpPr>
      <xdr:spPr>
        <a:xfrm>
          <a:off x="3497795" y="521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6124</xdr:rowOff>
    </xdr:from>
    <xdr:to>
      <xdr:col>15</xdr:col>
      <xdr:colOff>101600</xdr:colOff>
      <xdr:row>38</xdr:row>
      <xdr:rowOff>107724</xdr:rowOff>
    </xdr:to>
    <xdr:sp macro="" textlink="">
      <xdr:nvSpPr>
        <xdr:cNvPr id="82" name="楕円 81"/>
        <xdr:cNvSpPr/>
      </xdr:nvSpPr>
      <xdr:spPr>
        <a:xfrm>
          <a:off x="2857500" y="65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124251</xdr:rowOff>
    </xdr:from>
    <xdr:ext cx="534377" cy="259045"/>
    <xdr:sp macro="" textlink="">
      <xdr:nvSpPr>
        <xdr:cNvPr id="83" name="テキスト ボックス 82"/>
        <xdr:cNvSpPr txBox="1"/>
      </xdr:nvSpPr>
      <xdr:spPr>
        <a:xfrm>
          <a:off x="2641111" y="629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3587</xdr:rowOff>
    </xdr:from>
    <xdr:to>
      <xdr:col>10</xdr:col>
      <xdr:colOff>165100</xdr:colOff>
      <xdr:row>38</xdr:row>
      <xdr:rowOff>105187</xdr:rowOff>
    </xdr:to>
    <xdr:sp macro="" textlink="">
      <xdr:nvSpPr>
        <xdr:cNvPr id="84" name="楕円 83"/>
        <xdr:cNvSpPr/>
      </xdr:nvSpPr>
      <xdr:spPr>
        <a:xfrm>
          <a:off x="1968500" y="65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121714</xdr:rowOff>
    </xdr:from>
    <xdr:ext cx="534377" cy="259045"/>
    <xdr:sp macro="" textlink="">
      <xdr:nvSpPr>
        <xdr:cNvPr id="85" name="テキスト ボックス 84"/>
        <xdr:cNvSpPr txBox="1"/>
      </xdr:nvSpPr>
      <xdr:spPr>
        <a:xfrm>
          <a:off x="1752111" y="629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130963</xdr:rowOff>
    </xdr:from>
    <xdr:to>
      <xdr:col>6</xdr:col>
      <xdr:colOff>38100</xdr:colOff>
      <xdr:row>38</xdr:row>
      <xdr:rowOff>61113</xdr:rowOff>
    </xdr:to>
    <xdr:sp macro="" textlink="">
      <xdr:nvSpPr>
        <xdr:cNvPr id="86" name="楕円 85"/>
        <xdr:cNvSpPr/>
      </xdr:nvSpPr>
      <xdr:spPr>
        <a:xfrm>
          <a:off x="1079500" y="64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77640</xdr:rowOff>
    </xdr:from>
    <xdr:ext cx="534377" cy="259045"/>
    <xdr:sp macro="" textlink="">
      <xdr:nvSpPr>
        <xdr:cNvPr id="87" name="テキスト ボックス 86"/>
        <xdr:cNvSpPr txBox="1"/>
      </xdr:nvSpPr>
      <xdr:spPr>
        <a:xfrm>
          <a:off x="863111" y="62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0" name="直線コネクタ 109"/>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1"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2" name="直線コネクタ 111"/>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3"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4" name="直線コネクタ 113"/>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160411</xdr:rowOff>
    </xdr:from>
    <xdr:to>
      <xdr:col>24</xdr:col>
      <xdr:colOff>63500</xdr:colOff>
      <xdr:row>51</xdr:row>
      <xdr:rowOff>34224</xdr:rowOff>
    </xdr:to>
    <xdr:cxnSp macro="">
      <xdr:nvCxnSpPr>
        <xdr:cNvPr id="115" name="直線コネクタ 114"/>
        <xdr:cNvCxnSpPr/>
      </xdr:nvCxnSpPr>
      <xdr:spPr>
        <a:xfrm>
          <a:off x="3797300" y="8732911"/>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141302</xdr:rowOff>
    </xdr:from>
    <xdr:ext cx="534377" cy="259045"/>
    <xdr:sp macro="" textlink="">
      <xdr:nvSpPr>
        <xdr:cNvPr id="116" name="物件費平均値テキスト"/>
        <xdr:cNvSpPr txBox="1"/>
      </xdr:nvSpPr>
      <xdr:spPr>
        <a:xfrm>
          <a:off x="4686300" y="92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7" name="フローチャート: 判断 116"/>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160411</xdr:rowOff>
    </xdr:from>
    <xdr:to>
      <xdr:col>19</xdr:col>
      <xdr:colOff>177800</xdr:colOff>
      <xdr:row>51</xdr:row>
      <xdr:rowOff>25903</xdr:rowOff>
    </xdr:to>
    <xdr:cxnSp macro="">
      <xdr:nvCxnSpPr>
        <xdr:cNvPr id="118" name="直線コネクタ 117"/>
        <xdr:cNvCxnSpPr/>
      </xdr:nvCxnSpPr>
      <xdr:spPr>
        <a:xfrm flipV="1">
          <a:off x="2908300" y="8732911"/>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19" name="フローチャート: 判断 118"/>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56537</xdr:rowOff>
    </xdr:from>
    <xdr:ext cx="534377" cy="259045"/>
    <xdr:sp macro="" textlink="">
      <xdr:nvSpPr>
        <xdr:cNvPr id="120" name="テキスト ボックス 119"/>
        <xdr:cNvSpPr txBox="1"/>
      </xdr:nvSpPr>
      <xdr:spPr>
        <a:xfrm>
          <a:off x="3530111" y="93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15479</xdr:rowOff>
    </xdr:from>
    <xdr:to>
      <xdr:col>15</xdr:col>
      <xdr:colOff>50800</xdr:colOff>
      <xdr:row>51</xdr:row>
      <xdr:rowOff>25903</xdr:rowOff>
    </xdr:to>
    <xdr:cxnSp macro="">
      <xdr:nvCxnSpPr>
        <xdr:cNvPr id="121" name="直線コネクタ 120"/>
        <xdr:cNvCxnSpPr/>
      </xdr:nvCxnSpPr>
      <xdr:spPr>
        <a:xfrm>
          <a:off x="2019300" y="8759429"/>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2" name="フローチャート: 判断 121"/>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69293</xdr:rowOff>
    </xdr:from>
    <xdr:ext cx="534377" cy="259045"/>
    <xdr:sp macro="" textlink="">
      <xdr:nvSpPr>
        <xdr:cNvPr id="123" name="テキスト ボックス 122"/>
        <xdr:cNvSpPr txBox="1"/>
      </xdr:nvSpPr>
      <xdr:spPr>
        <a:xfrm>
          <a:off x="2641111" y="932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15479</xdr:rowOff>
    </xdr:from>
    <xdr:to>
      <xdr:col>10</xdr:col>
      <xdr:colOff>114300</xdr:colOff>
      <xdr:row>51</xdr:row>
      <xdr:rowOff>66273</xdr:rowOff>
    </xdr:to>
    <xdr:cxnSp macro="">
      <xdr:nvCxnSpPr>
        <xdr:cNvPr id="124" name="直線コネクタ 123"/>
        <xdr:cNvCxnSpPr/>
      </xdr:nvCxnSpPr>
      <xdr:spPr>
        <a:xfrm flipV="1">
          <a:off x="1130300" y="8759429"/>
          <a:ext cx="889000" cy="5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5" name="フローチャート: 判断 124"/>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144731</xdr:rowOff>
    </xdr:from>
    <xdr:ext cx="534377" cy="259045"/>
    <xdr:sp macro="" textlink="">
      <xdr:nvSpPr>
        <xdr:cNvPr id="126" name="テキスト ボックス 125"/>
        <xdr:cNvSpPr txBox="1"/>
      </xdr:nvSpPr>
      <xdr:spPr>
        <a:xfrm>
          <a:off x="1752111" y="94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7" name="フローチャート: 判断 126"/>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168002</xdr:rowOff>
    </xdr:from>
    <xdr:ext cx="534377" cy="259045"/>
    <xdr:sp macro="" textlink="">
      <xdr:nvSpPr>
        <xdr:cNvPr id="128" name="テキスト ボックス 127"/>
        <xdr:cNvSpPr txBox="1"/>
      </xdr:nvSpPr>
      <xdr:spPr>
        <a:xfrm>
          <a:off x="863111" y="94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154874</xdr:rowOff>
    </xdr:from>
    <xdr:to>
      <xdr:col>24</xdr:col>
      <xdr:colOff>114300</xdr:colOff>
      <xdr:row>51</xdr:row>
      <xdr:rowOff>85024</xdr:rowOff>
    </xdr:to>
    <xdr:sp macro="" textlink="">
      <xdr:nvSpPr>
        <xdr:cNvPr id="134" name="楕円 133"/>
        <xdr:cNvSpPr/>
      </xdr:nvSpPr>
      <xdr:spPr>
        <a:xfrm>
          <a:off x="4584700" y="87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107901</xdr:rowOff>
    </xdr:from>
    <xdr:ext cx="534377" cy="259045"/>
    <xdr:sp macro="" textlink="">
      <xdr:nvSpPr>
        <xdr:cNvPr id="135" name="物件費該当値テキスト"/>
        <xdr:cNvSpPr txBox="1"/>
      </xdr:nvSpPr>
      <xdr:spPr>
        <a:xfrm>
          <a:off x="4686300" y="86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109611</xdr:rowOff>
    </xdr:from>
    <xdr:to>
      <xdr:col>20</xdr:col>
      <xdr:colOff>38100</xdr:colOff>
      <xdr:row>51</xdr:row>
      <xdr:rowOff>39761</xdr:rowOff>
    </xdr:to>
    <xdr:sp macro="" textlink="">
      <xdr:nvSpPr>
        <xdr:cNvPr id="136" name="楕円 135"/>
        <xdr:cNvSpPr/>
      </xdr:nvSpPr>
      <xdr:spPr>
        <a:xfrm>
          <a:off x="3746500" y="86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56288</xdr:rowOff>
    </xdr:from>
    <xdr:ext cx="534377" cy="259045"/>
    <xdr:sp macro="" textlink="">
      <xdr:nvSpPr>
        <xdr:cNvPr id="137" name="テキスト ボックス 136"/>
        <xdr:cNvSpPr txBox="1"/>
      </xdr:nvSpPr>
      <xdr:spPr>
        <a:xfrm>
          <a:off x="3530111" y="84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146553</xdr:rowOff>
    </xdr:from>
    <xdr:to>
      <xdr:col>15</xdr:col>
      <xdr:colOff>101600</xdr:colOff>
      <xdr:row>51</xdr:row>
      <xdr:rowOff>76703</xdr:rowOff>
    </xdr:to>
    <xdr:sp macro="" textlink="">
      <xdr:nvSpPr>
        <xdr:cNvPr id="138" name="楕円 137"/>
        <xdr:cNvSpPr/>
      </xdr:nvSpPr>
      <xdr:spPr>
        <a:xfrm>
          <a:off x="2857500" y="871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93230</xdr:rowOff>
    </xdr:from>
    <xdr:ext cx="534377" cy="259045"/>
    <xdr:sp macro="" textlink="">
      <xdr:nvSpPr>
        <xdr:cNvPr id="139" name="テキスト ボックス 138"/>
        <xdr:cNvSpPr txBox="1"/>
      </xdr:nvSpPr>
      <xdr:spPr>
        <a:xfrm>
          <a:off x="2641111" y="849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136129</xdr:rowOff>
    </xdr:from>
    <xdr:to>
      <xdr:col>10</xdr:col>
      <xdr:colOff>165100</xdr:colOff>
      <xdr:row>51</xdr:row>
      <xdr:rowOff>66279</xdr:rowOff>
    </xdr:to>
    <xdr:sp macro="" textlink="">
      <xdr:nvSpPr>
        <xdr:cNvPr id="140" name="楕円 139"/>
        <xdr:cNvSpPr/>
      </xdr:nvSpPr>
      <xdr:spPr>
        <a:xfrm>
          <a:off x="1968500" y="87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82806</xdr:rowOff>
    </xdr:from>
    <xdr:ext cx="534377" cy="259045"/>
    <xdr:sp macro="" textlink="">
      <xdr:nvSpPr>
        <xdr:cNvPr id="141" name="テキスト ボックス 140"/>
        <xdr:cNvSpPr txBox="1"/>
      </xdr:nvSpPr>
      <xdr:spPr>
        <a:xfrm>
          <a:off x="1752111" y="84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15473</xdr:rowOff>
    </xdr:from>
    <xdr:to>
      <xdr:col>6</xdr:col>
      <xdr:colOff>38100</xdr:colOff>
      <xdr:row>51</xdr:row>
      <xdr:rowOff>117073</xdr:rowOff>
    </xdr:to>
    <xdr:sp macro="" textlink="">
      <xdr:nvSpPr>
        <xdr:cNvPr id="142" name="楕円 141"/>
        <xdr:cNvSpPr/>
      </xdr:nvSpPr>
      <xdr:spPr>
        <a:xfrm>
          <a:off x="1079500" y="87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133600</xdr:rowOff>
    </xdr:from>
    <xdr:ext cx="534377" cy="259045"/>
    <xdr:sp macro="" textlink="">
      <xdr:nvSpPr>
        <xdr:cNvPr id="143" name="テキスト ボックス 142"/>
        <xdr:cNvSpPr txBox="1"/>
      </xdr:nvSpPr>
      <xdr:spPr>
        <a:xfrm>
          <a:off x="863111" y="853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0" name="直線コネクタ 169"/>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1"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2" name="直線コネクタ 171"/>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3"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4" name="直線コネクタ 173"/>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12881</xdr:rowOff>
    </xdr:from>
    <xdr:to>
      <xdr:col>24</xdr:col>
      <xdr:colOff>63500</xdr:colOff>
      <xdr:row>77</xdr:row>
      <xdr:rowOff>16473</xdr:rowOff>
    </xdr:to>
    <xdr:cxnSp macro="">
      <xdr:nvCxnSpPr>
        <xdr:cNvPr id="175" name="直線コネクタ 174"/>
        <xdr:cNvCxnSpPr/>
      </xdr:nvCxnSpPr>
      <xdr:spPr>
        <a:xfrm>
          <a:off x="3797300" y="12357281"/>
          <a:ext cx="838200" cy="86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140733</xdr:rowOff>
    </xdr:from>
    <xdr:ext cx="469744" cy="259045"/>
    <xdr:sp macro="" textlink="">
      <xdr:nvSpPr>
        <xdr:cNvPr id="176" name="維持補修費平均値テキスト"/>
        <xdr:cNvSpPr txBox="1"/>
      </xdr:nvSpPr>
      <xdr:spPr>
        <a:xfrm>
          <a:off x="4686300" y="1299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7" name="フローチャート: 判断 176"/>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12881</xdr:rowOff>
    </xdr:from>
    <xdr:to>
      <xdr:col>19</xdr:col>
      <xdr:colOff>177800</xdr:colOff>
      <xdr:row>74</xdr:row>
      <xdr:rowOff>144490</xdr:rowOff>
    </xdr:to>
    <xdr:cxnSp macro="">
      <xdr:nvCxnSpPr>
        <xdr:cNvPr id="178" name="直線コネクタ 177"/>
        <xdr:cNvCxnSpPr/>
      </xdr:nvCxnSpPr>
      <xdr:spPr>
        <a:xfrm flipV="1">
          <a:off x="2908300" y="12357281"/>
          <a:ext cx="889000" cy="47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79" name="フローチャート: 判断 178"/>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79519</xdr:rowOff>
    </xdr:from>
    <xdr:ext cx="469744" cy="259045"/>
    <xdr:sp macro="" textlink="">
      <xdr:nvSpPr>
        <xdr:cNvPr id="180" name="テキスト ボックス 179"/>
        <xdr:cNvSpPr txBox="1"/>
      </xdr:nvSpPr>
      <xdr:spPr>
        <a:xfrm>
          <a:off x="3562428" y="132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144490</xdr:rowOff>
    </xdr:from>
    <xdr:to>
      <xdr:col>15</xdr:col>
      <xdr:colOff>50800</xdr:colOff>
      <xdr:row>75</xdr:row>
      <xdr:rowOff>64806</xdr:rowOff>
    </xdr:to>
    <xdr:cxnSp macro="">
      <xdr:nvCxnSpPr>
        <xdr:cNvPr id="181" name="直線コネクタ 180"/>
        <xdr:cNvCxnSpPr/>
      </xdr:nvCxnSpPr>
      <xdr:spPr>
        <a:xfrm flipV="1">
          <a:off x="2019300" y="12831790"/>
          <a:ext cx="889000" cy="9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2" name="フローチャート: 判断 181"/>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109346</xdr:rowOff>
    </xdr:from>
    <xdr:ext cx="469744" cy="259045"/>
    <xdr:sp macro="" textlink="">
      <xdr:nvSpPr>
        <xdr:cNvPr id="183" name="テキスト ボックス 182"/>
        <xdr:cNvSpPr txBox="1"/>
      </xdr:nvSpPr>
      <xdr:spPr>
        <a:xfrm>
          <a:off x="2673428" y="133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128488</xdr:rowOff>
    </xdr:from>
    <xdr:to>
      <xdr:col>10</xdr:col>
      <xdr:colOff>114300</xdr:colOff>
      <xdr:row>75</xdr:row>
      <xdr:rowOff>64806</xdr:rowOff>
    </xdr:to>
    <xdr:cxnSp macro="">
      <xdr:nvCxnSpPr>
        <xdr:cNvPr id="184" name="直線コネクタ 183"/>
        <xdr:cNvCxnSpPr/>
      </xdr:nvCxnSpPr>
      <xdr:spPr>
        <a:xfrm>
          <a:off x="1130300" y="12815788"/>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5" name="フローチャート: 判断 184"/>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125130</xdr:rowOff>
    </xdr:from>
    <xdr:ext cx="469744" cy="259045"/>
    <xdr:sp macro="" textlink="">
      <xdr:nvSpPr>
        <xdr:cNvPr id="186" name="テキスト ボックス 185"/>
        <xdr:cNvSpPr txBox="1"/>
      </xdr:nvSpPr>
      <xdr:spPr>
        <a:xfrm>
          <a:off x="1784428" y="1332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7" name="フローチャート: 判断 186"/>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95412</xdr:rowOff>
    </xdr:from>
    <xdr:ext cx="469744" cy="259045"/>
    <xdr:sp macro="" textlink="">
      <xdr:nvSpPr>
        <xdr:cNvPr id="188" name="テキスト ボックス 187"/>
        <xdr:cNvSpPr txBox="1"/>
      </xdr:nvSpPr>
      <xdr:spPr>
        <a:xfrm>
          <a:off x="895428" y="1329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137123</xdr:rowOff>
    </xdr:from>
    <xdr:to>
      <xdr:col>24</xdr:col>
      <xdr:colOff>114300</xdr:colOff>
      <xdr:row>77</xdr:row>
      <xdr:rowOff>67273</xdr:rowOff>
    </xdr:to>
    <xdr:sp macro="" textlink="">
      <xdr:nvSpPr>
        <xdr:cNvPr id="194" name="楕円 193"/>
        <xdr:cNvSpPr/>
      </xdr:nvSpPr>
      <xdr:spPr>
        <a:xfrm>
          <a:off x="4584700" y="131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115550</xdr:rowOff>
    </xdr:from>
    <xdr:ext cx="469744" cy="259045"/>
    <xdr:sp macro="" textlink="">
      <xdr:nvSpPr>
        <xdr:cNvPr id="195" name="維持補修費該当値テキスト"/>
        <xdr:cNvSpPr txBox="1"/>
      </xdr:nvSpPr>
      <xdr:spPr>
        <a:xfrm>
          <a:off x="4686300" y="1314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133531</xdr:rowOff>
    </xdr:from>
    <xdr:to>
      <xdr:col>20</xdr:col>
      <xdr:colOff>38100</xdr:colOff>
      <xdr:row>72</xdr:row>
      <xdr:rowOff>63681</xdr:rowOff>
    </xdr:to>
    <xdr:sp macro="" textlink="">
      <xdr:nvSpPr>
        <xdr:cNvPr id="196" name="楕円 195"/>
        <xdr:cNvSpPr/>
      </xdr:nvSpPr>
      <xdr:spPr>
        <a:xfrm>
          <a:off x="3746500" y="1230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80208</xdr:rowOff>
    </xdr:from>
    <xdr:ext cx="534377" cy="259045"/>
    <xdr:sp macro="" textlink="">
      <xdr:nvSpPr>
        <xdr:cNvPr id="197" name="テキスト ボックス 196"/>
        <xdr:cNvSpPr txBox="1"/>
      </xdr:nvSpPr>
      <xdr:spPr>
        <a:xfrm>
          <a:off x="3530111" y="1208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93690</xdr:rowOff>
    </xdr:from>
    <xdr:to>
      <xdr:col>15</xdr:col>
      <xdr:colOff>101600</xdr:colOff>
      <xdr:row>75</xdr:row>
      <xdr:rowOff>23840</xdr:rowOff>
    </xdr:to>
    <xdr:sp macro="" textlink="">
      <xdr:nvSpPr>
        <xdr:cNvPr id="198" name="楕円 197"/>
        <xdr:cNvSpPr/>
      </xdr:nvSpPr>
      <xdr:spPr>
        <a:xfrm>
          <a:off x="2857500" y="127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40367</xdr:rowOff>
    </xdr:from>
    <xdr:ext cx="534377" cy="259045"/>
    <xdr:sp macro="" textlink="">
      <xdr:nvSpPr>
        <xdr:cNvPr id="199" name="テキスト ボックス 198"/>
        <xdr:cNvSpPr txBox="1"/>
      </xdr:nvSpPr>
      <xdr:spPr>
        <a:xfrm>
          <a:off x="2641111" y="125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14006</xdr:rowOff>
    </xdr:from>
    <xdr:to>
      <xdr:col>10</xdr:col>
      <xdr:colOff>165100</xdr:colOff>
      <xdr:row>75</xdr:row>
      <xdr:rowOff>115606</xdr:rowOff>
    </xdr:to>
    <xdr:sp macro="" textlink="">
      <xdr:nvSpPr>
        <xdr:cNvPr id="200" name="楕円 199"/>
        <xdr:cNvSpPr/>
      </xdr:nvSpPr>
      <xdr:spPr>
        <a:xfrm>
          <a:off x="1968500" y="128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132133</xdr:rowOff>
    </xdr:from>
    <xdr:ext cx="469744" cy="259045"/>
    <xdr:sp macro="" textlink="">
      <xdr:nvSpPr>
        <xdr:cNvPr id="201" name="テキスト ボックス 200"/>
        <xdr:cNvSpPr txBox="1"/>
      </xdr:nvSpPr>
      <xdr:spPr>
        <a:xfrm>
          <a:off x="1784428" y="126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77688</xdr:rowOff>
    </xdr:from>
    <xdr:to>
      <xdr:col>6</xdr:col>
      <xdr:colOff>38100</xdr:colOff>
      <xdr:row>75</xdr:row>
      <xdr:rowOff>7838</xdr:rowOff>
    </xdr:to>
    <xdr:sp macro="" textlink="">
      <xdr:nvSpPr>
        <xdr:cNvPr id="202" name="楕円 201"/>
        <xdr:cNvSpPr/>
      </xdr:nvSpPr>
      <xdr:spPr>
        <a:xfrm>
          <a:off x="1079500" y="127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24365</xdr:rowOff>
    </xdr:from>
    <xdr:ext cx="534377" cy="259045"/>
    <xdr:sp macro="" textlink="">
      <xdr:nvSpPr>
        <xdr:cNvPr id="203" name="テキスト ボックス 202"/>
        <xdr:cNvSpPr txBox="1"/>
      </xdr:nvSpPr>
      <xdr:spPr>
        <a:xfrm>
          <a:off x="863111" y="1254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28" name="直線コネクタ 227"/>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29"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0" name="直線コネクタ 229"/>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1"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2" name="直線コネクタ 231"/>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107404</xdr:rowOff>
    </xdr:from>
    <xdr:to>
      <xdr:col>24</xdr:col>
      <xdr:colOff>63500</xdr:colOff>
      <xdr:row>98</xdr:row>
      <xdr:rowOff>118656</xdr:rowOff>
    </xdr:to>
    <xdr:cxnSp macro="">
      <xdr:nvCxnSpPr>
        <xdr:cNvPr id="233" name="直線コネクタ 232"/>
        <xdr:cNvCxnSpPr/>
      </xdr:nvCxnSpPr>
      <xdr:spPr>
        <a:xfrm flipV="1">
          <a:off x="3797300" y="16909504"/>
          <a:ext cx="8382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157548</xdr:rowOff>
    </xdr:from>
    <xdr:ext cx="599010" cy="259045"/>
    <xdr:sp macro="" textlink="">
      <xdr:nvSpPr>
        <xdr:cNvPr id="234" name="扶助費平均値テキスト"/>
        <xdr:cNvSpPr txBox="1"/>
      </xdr:nvSpPr>
      <xdr:spPr>
        <a:xfrm>
          <a:off x="4686300" y="16273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5" name="フローチャート: 判断 234"/>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118656</xdr:rowOff>
    </xdr:from>
    <xdr:to>
      <xdr:col>19</xdr:col>
      <xdr:colOff>177800</xdr:colOff>
      <xdr:row>98</xdr:row>
      <xdr:rowOff>152400</xdr:rowOff>
    </xdr:to>
    <xdr:cxnSp macro="">
      <xdr:nvCxnSpPr>
        <xdr:cNvPr id="236" name="直線コネクタ 235"/>
        <xdr:cNvCxnSpPr/>
      </xdr:nvCxnSpPr>
      <xdr:spPr>
        <a:xfrm flipV="1">
          <a:off x="2908300" y="16920756"/>
          <a:ext cx="889000" cy="3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7" name="フローチャート: 判断 236"/>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101655</xdr:rowOff>
    </xdr:from>
    <xdr:ext cx="599010" cy="259045"/>
    <xdr:sp macro="" textlink="">
      <xdr:nvSpPr>
        <xdr:cNvPr id="238" name="テキスト ボックス 237"/>
        <xdr:cNvSpPr txBox="1"/>
      </xdr:nvSpPr>
      <xdr:spPr>
        <a:xfrm>
          <a:off x="3497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152400</xdr:rowOff>
    </xdr:from>
    <xdr:to>
      <xdr:col>15</xdr:col>
      <xdr:colOff>50800</xdr:colOff>
      <xdr:row>99</xdr:row>
      <xdr:rowOff>43498</xdr:rowOff>
    </xdr:to>
    <xdr:cxnSp macro="">
      <xdr:nvCxnSpPr>
        <xdr:cNvPr id="239" name="直線コネクタ 238"/>
        <xdr:cNvCxnSpPr/>
      </xdr:nvCxnSpPr>
      <xdr:spPr>
        <a:xfrm flipV="1">
          <a:off x="2019300" y="16954500"/>
          <a:ext cx="889000" cy="6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0" name="フローチャート: 判断 239"/>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133938</xdr:rowOff>
    </xdr:from>
    <xdr:ext cx="599010" cy="259045"/>
    <xdr:sp macro="" textlink="">
      <xdr:nvSpPr>
        <xdr:cNvPr id="241" name="テキスト ボックス 240"/>
        <xdr:cNvSpPr txBox="1"/>
      </xdr:nvSpPr>
      <xdr:spPr>
        <a:xfrm>
          <a:off x="2608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43498</xdr:rowOff>
    </xdr:from>
    <xdr:to>
      <xdr:col>10</xdr:col>
      <xdr:colOff>114300</xdr:colOff>
      <xdr:row>99</xdr:row>
      <xdr:rowOff>92151</xdr:rowOff>
    </xdr:to>
    <xdr:cxnSp macro="">
      <xdr:nvCxnSpPr>
        <xdr:cNvPr id="242" name="直線コネクタ 241"/>
        <xdr:cNvCxnSpPr/>
      </xdr:nvCxnSpPr>
      <xdr:spPr>
        <a:xfrm flipV="1">
          <a:off x="1130300" y="17017048"/>
          <a:ext cx="889000" cy="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3" name="フローチャート: 判断 242"/>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29354</xdr:rowOff>
    </xdr:from>
    <xdr:ext cx="599010" cy="259045"/>
    <xdr:sp macro="" textlink="">
      <xdr:nvSpPr>
        <xdr:cNvPr id="244" name="テキスト ボックス 243"/>
        <xdr:cNvSpPr txBox="1"/>
      </xdr:nvSpPr>
      <xdr:spPr>
        <a:xfrm>
          <a:off x="1719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5" name="フローチャート: 判断 244"/>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77347</xdr:rowOff>
    </xdr:from>
    <xdr:ext cx="599010" cy="259045"/>
    <xdr:sp macro="" textlink="">
      <xdr:nvSpPr>
        <xdr:cNvPr id="246" name="テキスト ボックス 245"/>
        <xdr:cNvSpPr txBox="1"/>
      </xdr:nvSpPr>
      <xdr:spPr>
        <a:xfrm>
          <a:off x="830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56604</xdr:rowOff>
    </xdr:from>
    <xdr:to>
      <xdr:col>24</xdr:col>
      <xdr:colOff>114300</xdr:colOff>
      <xdr:row>98</xdr:row>
      <xdr:rowOff>158204</xdr:rowOff>
    </xdr:to>
    <xdr:sp macro="" textlink="">
      <xdr:nvSpPr>
        <xdr:cNvPr id="252" name="楕円 251"/>
        <xdr:cNvSpPr/>
      </xdr:nvSpPr>
      <xdr:spPr>
        <a:xfrm>
          <a:off x="4584700" y="168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35031</xdr:rowOff>
    </xdr:from>
    <xdr:ext cx="534377" cy="259045"/>
    <xdr:sp macro="" textlink="">
      <xdr:nvSpPr>
        <xdr:cNvPr id="253" name="扶助費該当値テキスト"/>
        <xdr:cNvSpPr txBox="1"/>
      </xdr:nvSpPr>
      <xdr:spPr>
        <a:xfrm>
          <a:off x="4686300" y="168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67856</xdr:rowOff>
    </xdr:from>
    <xdr:to>
      <xdr:col>20</xdr:col>
      <xdr:colOff>38100</xdr:colOff>
      <xdr:row>98</xdr:row>
      <xdr:rowOff>169456</xdr:rowOff>
    </xdr:to>
    <xdr:sp macro="" textlink="">
      <xdr:nvSpPr>
        <xdr:cNvPr id="254" name="楕円 253"/>
        <xdr:cNvSpPr/>
      </xdr:nvSpPr>
      <xdr:spPr>
        <a:xfrm>
          <a:off x="3746500" y="168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160583</xdr:rowOff>
    </xdr:from>
    <xdr:ext cx="534377" cy="259045"/>
    <xdr:sp macro="" textlink="">
      <xdr:nvSpPr>
        <xdr:cNvPr id="255" name="テキスト ボックス 254"/>
        <xdr:cNvSpPr txBox="1"/>
      </xdr:nvSpPr>
      <xdr:spPr>
        <a:xfrm>
          <a:off x="3530111" y="1696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101600</xdr:rowOff>
    </xdr:from>
    <xdr:to>
      <xdr:col>15</xdr:col>
      <xdr:colOff>101600</xdr:colOff>
      <xdr:row>99</xdr:row>
      <xdr:rowOff>31750</xdr:rowOff>
    </xdr:to>
    <xdr:sp macro="" textlink="">
      <xdr:nvSpPr>
        <xdr:cNvPr id="256" name="楕円 255"/>
        <xdr:cNvSpPr/>
      </xdr:nvSpPr>
      <xdr:spPr>
        <a:xfrm>
          <a:off x="2857500"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22877</xdr:rowOff>
    </xdr:from>
    <xdr:ext cx="534377" cy="259045"/>
    <xdr:sp macro="" textlink="">
      <xdr:nvSpPr>
        <xdr:cNvPr id="257" name="テキスト ボックス 256"/>
        <xdr:cNvSpPr txBox="1"/>
      </xdr:nvSpPr>
      <xdr:spPr>
        <a:xfrm>
          <a:off x="2641111" y="169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164148</xdr:rowOff>
    </xdr:from>
    <xdr:to>
      <xdr:col>10</xdr:col>
      <xdr:colOff>165100</xdr:colOff>
      <xdr:row>99</xdr:row>
      <xdr:rowOff>94298</xdr:rowOff>
    </xdr:to>
    <xdr:sp macro="" textlink="">
      <xdr:nvSpPr>
        <xdr:cNvPr id="258" name="楕円 257"/>
        <xdr:cNvSpPr/>
      </xdr:nvSpPr>
      <xdr:spPr>
        <a:xfrm>
          <a:off x="1968500" y="169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85425</xdr:rowOff>
    </xdr:from>
    <xdr:ext cx="534377" cy="259045"/>
    <xdr:sp macro="" textlink="">
      <xdr:nvSpPr>
        <xdr:cNvPr id="259" name="テキスト ボックス 258"/>
        <xdr:cNvSpPr txBox="1"/>
      </xdr:nvSpPr>
      <xdr:spPr>
        <a:xfrm>
          <a:off x="1752111" y="1705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41351</xdr:rowOff>
    </xdr:from>
    <xdr:to>
      <xdr:col>6</xdr:col>
      <xdr:colOff>38100</xdr:colOff>
      <xdr:row>99</xdr:row>
      <xdr:rowOff>142951</xdr:rowOff>
    </xdr:to>
    <xdr:sp macro="" textlink="">
      <xdr:nvSpPr>
        <xdr:cNvPr id="260" name="楕円 259"/>
        <xdr:cNvSpPr/>
      </xdr:nvSpPr>
      <xdr:spPr>
        <a:xfrm>
          <a:off x="1079500" y="1701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134078</xdr:rowOff>
    </xdr:from>
    <xdr:ext cx="534377" cy="259045"/>
    <xdr:sp macro="" textlink="">
      <xdr:nvSpPr>
        <xdr:cNvPr id="261" name="テキスト ボックス 260"/>
        <xdr:cNvSpPr txBox="1"/>
      </xdr:nvSpPr>
      <xdr:spPr>
        <a:xfrm>
          <a:off x="863111" y="1710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6" name="直線コネクタ 285"/>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7"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88" name="直線コネクタ 287"/>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89"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0" name="直線コネクタ 289"/>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39916</xdr:rowOff>
    </xdr:from>
    <xdr:to>
      <xdr:col>55</xdr:col>
      <xdr:colOff>0</xdr:colOff>
      <xdr:row>33</xdr:row>
      <xdr:rowOff>69253</xdr:rowOff>
    </xdr:to>
    <xdr:cxnSp macro="">
      <xdr:nvCxnSpPr>
        <xdr:cNvPr id="291" name="直線コネクタ 290"/>
        <xdr:cNvCxnSpPr/>
      </xdr:nvCxnSpPr>
      <xdr:spPr>
        <a:xfrm>
          <a:off x="9639300" y="5526316"/>
          <a:ext cx="8382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34523</xdr:rowOff>
    </xdr:from>
    <xdr:ext cx="534377" cy="259045"/>
    <xdr:sp macro="" textlink="">
      <xdr:nvSpPr>
        <xdr:cNvPr id="292" name="補助費等平均値テキスト"/>
        <xdr:cNvSpPr txBox="1"/>
      </xdr:nvSpPr>
      <xdr:spPr>
        <a:xfrm>
          <a:off x="10528300" y="5692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3" name="フローチャート: 判断 292"/>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36182</xdr:rowOff>
    </xdr:from>
    <xdr:to>
      <xdr:col>50</xdr:col>
      <xdr:colOff>114300</xdr:colOff>
      <xdr:row>32</xdr:row>
      <xdr:rowOff>39916</xdr:rowOff>
    </xdr:to>
    <xdr:cxnSp macro="">
      <xdr:nvCxnSpPr>
        <xdr:cNvPr id="294" name="直線コネクタ 293"/>
        <xdr:cNvCxnSpPr/>
      </xdr:nvCxnSpPr>
      <xdr:spPr>
        <a:xfrm>
          <a:off x="8750300" y="5522582"/>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5" name="フローチャート: 判断 294"/>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163682</xdr:rowOff>
    </xdr:from>
    <xdr:ext cx="534377" cy="259045"/>
    <xdr:sp macro="" textlink="">
      <xdr:nvSpPr>
        <xdr:cNvPr id="296" name="テキスト ボックス 295"/>
        <xdr:cNvSpPr txBox="1"/>
      </xdr:nvSpPr>
      <xdr:spPr>
        <a:xfrm>
          <a:off x="9372111" y="58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143053</xdr:rowOff>
    </xdr:from>
    <xdr:to>
      <xdr:col>45</xdr:col>
      <xdr:colOff>177800</xdr:colOff>
      <xdr:row>32</xdr:row>
      <xdr:rowOff>36182</xdr:rowOff>
    </xdr:to>
    <xdr:cxnSp macro="">
      <xdr:nvCxnSpPr>
        <xdr:cNvPr id="297" name="直線コネクタ 296"/>
        <xdr:cNvCxnSpPr/>
      </xdr:nvCxnSpPr>
      <xdr:spPr>
        <a:xfrm>
          <a:off x="7861300" y="5458003"/>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298" name="フローチャート: 判断 297"/>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151795</xdr:rowOff>
    </xdr:from>
    <xdr:ext cx="534377" cy="259045"/>
    <xdr:sp macro="" textlink="">
      <xdr:nvSpPr>
        <xdr:cNvPr id="299" name="テキスト ボックス 298"/>
        <xdr:cNvSpPr txBox="1"/>
      </xdr:nvSpPr>
      <xdr:spPr>
        <a:xfrm>
          <a:off x="8483111" y="58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143053</xdr:rowOff>
    </xdr:from>
    <xdr:to>
      <xdr:col>41</xdr:col>
      <xdr:colOff>50800</xdr:colOff>
      <xdr:row>31</xdr:row>
      <xdr:rowOff>166179</xdr:rowOff>
    </xdr:to>
    <xdr:cxnSp macro="">
      <xdr:nvCxnSpPr>
        <xdr:cNvPr id="300" name="直線コネクタ 299"/>
        <xdr:cNvCxnSpPr/>
      </xdr:nvCxnSpPr>
      <xdr:spPr>
        <a:xfrm flipV="1">
          <a:off x="6972300" y="5458003"/>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1" name="フローチャート: 判断 300"/>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128896</xdr:rowOff>
    </xdr:from>
    <xdr:ext cx="534377" cy="259045"/>
    <xdr:sp macro="" textlink="">
      <xdr:nvSpPr>
        <xdr:cNvPr id="302" name="テキスト ボックス 301"/>
        <xdr:cNvSpPr txBox="1"/>
      </xdr:nvSpPr>
      <xdr:spPr>
        <a:xfrm>
          <a:off x="7594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3" name="フローチャート: 判断 302"/>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156062</xdr:rowOff>
    </xdr:from>
    <xdr:ext cx="534377" cy="259045"/>
    <xdr:sp macro="" textlink="">
      <xdr:nvSpPr>
        <xdr:cNvPr id="304" name="テキスト ボックス 303"/>
        <xdr:cNvSpPr txBox="1"/>
      </xdr:nvSpPr>
      <xdr:spPr>
        <a:xfrm>
          <a:off x="6705111" y="58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18453</xdr:rowOff>
    </xdr:from>
    <xdr:to>
      <xdr:col>55</xdr:col>
      <xdr:colOff>50800</xdr:colOff>
      <xdr:row>33</xdr:row>
      <xdr:rowOff>120053</xdr:rowOff>
    </xdr:to>
    <xdr:sp macro="" textlink="">
      <xdr:nvSpPr>
        <xdr:cNvPr id="310" name="楕円 309"/>
        <xdr:cNvSpPr/>
      </xdr:nvSpPr>
      <xdr:spPr>
        <a:xfrm>
          <a:off x="10426700" y="56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41330</xdr:rowOff>
    </xdr:from>
    <xdr:ext cx="534377" cy="259045"/>
    <xdr:sp macro="" textlink="">
      <xdr:nvSpPr>
        <xdr:cNvPr id="311" name="補助費等該当値テキスト"/>
        <xdr:cNvSpPr txBox="1"/>
      </xdr:nvSpPr>
      <xdr:spPr>
        <a:xfrm>
          <a:off x="10528300" y="552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160566</xdr:rowOff>
    </xdr:from>
    <xdr:to>
      <xdr:col>50</xdr:col>
      <xdr:colOff>165100</xdr:colOff>
      <xdr:row>32</xdr:row>
      <xdr:rowOff>90716</xdr:rowOff>
    </xdr:to>
    <xdr:sp macro="" textlink="">
      <xdr:nvSpPr>
        <xdr:cNvPr id="312" name="楕円 311"/>
        <xdr:cNvSpPr/>
      </xdr:nvSpPr>
      <xdr:spPr>
        <a:xfrm>
          <a:off x="9588500" y="54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107243</xdr:rowOff>
    </xdr:from>
    <xdr:ext cx="534377" cy="259045"/>
    <xdr:sp macro="" textlink="">
      <xdr:nvSpPr>
        <xdr:cNvPr id="313" name="テキスト ボックス 312"/>
        <xdr:cNvSpPr txBox="1"/>
      </xdr:nvSpPr>
      <xdr:spPr>
        <a:xfrm>
          <a:off x="9372111" y="52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156832</xdr:rowOff>
    </xdr:from>
    <xdr:to>
      <xdr:col>46</xdr:col>
      <xdr:colOff>38100</xdr:colOff>
      <xdr:row>32</xdr:row>
      <xdr:rowOff>86982</xdr:rowOff>
    </xdr:to>
    <xdr:sp macro="" textlink="">
      <xdr:nvSpPr>
        <xdr:cNvPr id="314" name="楕円 313"/>
        <xdr:cNvSpPr/>
      </xdr:nvSpPr>
      <xdr:spPr>
        <a:xfrm>
          <a:off x="8699500" y="547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103509</xdr:rowOff>
    </xdr:from>
    <xdr:ext cx="534377" cy="259045"/>
    <xdr:sp macro="" textlink="">
      <xdr:nvSpPr>
        <xdr:cNvPr id="315" name="テキスト ボックス 314"/>
        <xdr:cNvSpPr txBox="1"/>
      </xdr:nvSpPr>
      <xdr:spPr>
        <a:xfrm>
          <a:off x="8483111" y="524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92253</xdr:rowOff>
    </xdr:from>
    <xdr:to>
      <xdr:col>41</xdr:col>
      <xdr:colOff>101600</xdr:colOff>
      <xdr:row>32</xdr:row>
      <xdr:rowOff>22403</xdr:rowOff>
    </xdr:to>
    <xdr:sp macro="" textlink="">
      <xdr:nvSpPr>
        <xdr:cNvPr id="316" name="楕円 315"/>
        <xdr:cNvSpPr/>
      </xdr:nvSpPr>
      <xdr:spPr>
        <a:xfrm>
          <a:off x="7810500" y="540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38930</xdr:rowOff>
    </xdr:from>
    <xdr:ext cx="534377" cy="259045"/>
    <xdr:sp macro="" textlink="">
      <xdr:nvSpPr>
        <xdr:cNvPr id="317" name="テキスト ボックス 316"/>
        <xdr:cNvSpPr txBox="1"/>
      </xdr:nvSpPr>
      <xdr:spPr>
        <a:xfrm>
          <a:off x="7594111" y="518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115379</xdr:rowOff>
    </xdr:from>
    <xdr:to>
      <xdr:col>36</xdr:col>
      <xdr:colOff>165100</xdr:colOff>
      <xdr:row>32</xdr:row>
      <xdr:rowOff>45529</xdr:rowOff>
    </xdr:to>
    <xdr:sp macro="" textlink="">
      <xdr:nvSpPr>
        <xdr:cNvPr id="318" name="楕円 317"/>
        <xdr:cNvSpPr/>
      </xdr:nvSpPr>
      <xdr:spPr>
        <a:xfrm>
          <a:off x="6921500" y="54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62056</xdr:rowOff>
    </xdr:from>
    <xdr:ext cx="534377" cy="259045"/>
    <xdr:sp macro="" textlink="">
      <xdr:nvSpPr>
        <xdr:cNvPr id="319" name="テキスト ボックス 318"/>
        <xdr:cNvSpPr txBox="1"/>
      </xdr:nvSpPr>
      <xdr:spPr>
        <a:xfrm>
          <a:off x="6705111" y="520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146691</xdr:rowOff>
    </xdr:from>
    <xdr:to>
      <xdr:col>54</xdr:col>
      <xdr:colOff>189865</xdr:colOff>
      <xdr:row>57</xdr:row>
      <xdr:rowOff>164523</xdr:rowOff>
    </xdr:to>
    <xdr:cxnSp macro="">
      <xdr:nvCxnSpPr>
        <xdr:cNvPr id="344" name="直線コネクタ 343"/>
        <xdr:cNvCxnSpPr/>
      </xdr:nvCxnSpPr>
      <xdr:spPr>
        <a:xfrm flipV="1">
          <a:off x="10475595" y="9062091"/>
          <a:ext cx="1270" cy="87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168350</xdr:rowOff>
    </xdr:from>
    <xdr:ext cx="534377" cy="259045"/>
    <xdr:sp macro="" textlink="">
      <xdr:nvSpPr>
        <xdr:cNvPr id="345" name="普通建設事業費最小値テキスト"/>
        <xdr:cNvSpPr txBox="1"/>
      </xdr:nvSpPr>
      <xdr:spPr>
        <a:xfrm>
          <a:off x="10528300" y="994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164523</xdr:rowOff>
    </xdr:from>
    <xdr:to>
      <xdr:col>55</xdr:col>
      <xdr:colOff>88900</xdr:colOff>
      <xdr:row>57</xdr:row>
      <xdr:rowOff>164523</xdr:rowOff>
    </xdr:to>
    <xdr:cxnSp macro="">
      <xdr:nvCxnSpPr>
        <xdr:cNvPr id="346" name="直線コネクタ 345"/>
        <xdr:cNvCxnSpPr/>
      </xdr:nvCxnSpPr>
      <xdr:spPr>
        <a:xfrm>
          <a:off x="10388600" y="993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93368</xdr:rowOff>
    </xdr:from>
    <xdr:ext cx="534377" cy="259045"/>
    <xdr:sp macro="" textlink="">
      <xdr:nvSpPr>
        <xdr:cNvPr id="347" name="普通建設事業費最大値テキスト"/>
        <xdr:cNvSpPr txBox="1"/>
      </xdr:nvSpPr>
      <xdr:spPr>
        <a:xfrm>
          <a:off x="10528300" y="883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146691</xdr:rowOff>
    </xdr:from>
    <xdr:to>
      <xdr:col>55</xdr:col>
      <xdr:colOff>88900</xdr:colOff>
      <xdr:row>52</xdr:row>
      <xdr:rowOff>146691</xdr:rowOff>
    </xdr:to>
    <xdr:cxnSp macro="">
      <xdr:nvCxnSpPr>
        <xdr:cNvPr id="348" name="直線コネクタ 347"/>
        <xdr:cNvCxnSpPr/>
      </xdr:nvCxnSpPr>
      <xdr:spPr>
        <a:xfrm>
          <a:off x="10388600" y="906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93923</xdr:rowOff>
    </xdr:from>
    <xdr:to>
      <xdr:col>55</xdr:col>
      <xdr:colOff>0</xdr:colOff>
      <xdr:row>55</xdr:row>
      <xdr:rowOff>70072</xdr:rowOff>
    </xdr:to>
    <xdr:cxnSp macro="">
      <xdr:nvCxnSpPr>
        <xdr:cNvPr id="349" name="直線コネクタ 348"/>
        <xdr:cNvCxnSpPr/>
      </xdr:nvCxnSpPr>
      <xdr:spPr>
        <a:xfrm>
          <a:off x="9639300" y="9180773"/>
          <a:ext cx="838200" cy="3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36625</xdr:rowOff>
    </xdr:from>
    <xdr:ext cx="534377" cy="259045"/>
    <xdr:sp macro="" textlink="">
      <xdr:nvSpPr>
        <xdr:cNvPr id="350" name="普通建設事業費平均値テキスト"/>
        <xdr:cNvSpPr txBox="1"/>
      </xdr:nvSpPr>
      <xdr:spPr>
        <a:xfrm>
          <a:off x="10528300" y="9294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13748</xdr:rowOff>
    </xdr:from>
    <xdr:to>
      <xdr:col>55</xdr:col>
      <xdr:colOff>50800</xdr:colOff>
      <xdr:row>55</xdr:row>
      <xdr:rowOff>115348</xdr:rowOff>
    </xdr:to>
    <xdr:sp macro="" textlink="">
      <xdr:nvSpPr>
        <xdr:cNvPr id="351" name="フローチャート: 判断 350"/>
        <xdr:cNvSpPr/>
      </xdr:nvSpPr>
      <xdr:spPr>
        <a:xfrm>
          <a:off x="104267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93923</xdr:rowOff>
    </xdr:from>
    <xdr:to>
      <xdr:col>50</xdr:col>
      <xdr:colOff>114300</xdr:colOff>
      <xdr:row>54</xdr:row>
      <xdr:rowOff>100571</xdr:rowOff>
    </xdr:to>
    <xdr:cxnSp macro="">
      <xdr:nvCxnSpPr>
        <xdr:cNvPr id="352" name="直線コネクタ 351"/>
        <xdr:cNvCxnSpPr/>
      </xdr:nvCxnSpPr>
      <xdr:spPr>
        <a:xfrm flipV="1">
          <a:off x="8750300" y="9180773"/>
          <a:ext cx="889000" cy="17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52762</xdr:rowOff>
    </xdr:from>
    <xdr:to>
      <xdr:col>50</xdr:col>
      <xdr:colOff>165100</xdr:colOff>
      <xdr:row>55</xdr:row>
      <xdr:rowOff>154362</xdr:rowOff>
    </xdr:to>
    <xdr:sp macro="" textlink="">
      <xdr:nvSpPr>
        <xdr:cNvPr id="353" name="フローチャート: 判断 352"/>
        <xdr:cNvSpPr/>
      </xdr:nvSpPr>
      <xdr:spPr>
        <a:xfrm>
          <a:off x="9588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145489</xdr:rowOff>
    </xdr:from>
    <xdr:ext cx="534377" cy="259045"/>
    <xdr:sp macro="" textlink="">
      <xdr:nvSpPr>
        <xdr:cNvPr id="354" name="テキスト ボックス 353"/>
        <xdr:cNvSpPr txBox="1"/>
      </xdr:nvSpPr>
      <xdr:spPr>
        <a:xfrm>
          <a:off x="9372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127356</xdr:rowOff>
    </xdr:from>
    <xdr:to>
      <xdr:col>45</xdr:col>
      <xdr:colOff>177800</xdr:colOff>
      <xdr:row>54</xdr:row>
      <xdr:rowOff>100571</xdr:rowOff>
    </xdr:to>
    <xdr:cxnSp macro="">
      <xdr:nvCxnSpPr>
        <xdr:cNvPr id="355" name="直線コネクタ 354"/>
        <xdr:cNvCxnSpPr/>
      </xdr:nvCxnSpPr>
      <xdr:spPr>
        <a:xfrm>
          <a:off x="7861300" y="9214206"/>
          <a:ext cx="889000" cy="14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75870</xdr:rowOff>
    </xdr:from>
    <xdr:to>
      <xdr:col>46</xdr:col>
      <xdr:colOff>38100</xdr:colOff>
      <xdr:row>56</xdr:row>
      <xdr:rowOff>6020</xdr:rowOff>
    </xdr:to>
    <xdr:sp macro="" textlink="">
      <xdr:nvSpPr>
        <xdr:cNvPr id="356" name="フローチャート: 判断 355"/>
        <xdr:cNvSpPr/>
      </xdr:nvSpPr>
      <xdr:spPr>
        <a:xfrm>
          <a:off x="8699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168597</xdr:rowOff>
    </xdr:from>
    <xdr:ext cx="534377" cy="259045"/>
    <xdr:sp macro="" textlink="">
      <xdr:nvSpPr>
        <xdr:cNvPr id="357" name="テキスト ボックス 356"/>
        <xdr:cNvSpPr txBox="1"/>
      </xdr:nvSpPr>
      <xdr:spPr>
        <a:xfrm>
          <a:off x="8483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107524</xdr:rowOff>
    </xdr:from>
    <xdr:to>
      <xdr:col>41</xdr:col>
      <xdr:colOff>50800</xdr:colOff>
      <xdr:row>53</xdr:row>
      <xdr:rowOff>127356</xdr:rowOff>
    </xdr:to>
    <xdr:cxnSp macro="">
      <xdr:nvCxnSpPr>
        <xdr:cNvPr id="358" name="直線コネクタ 357"/>
        <xdr:cNvCxnSpPr/>
      </xdr:nvCxnSpPr>
      <xdr:spPr>
        <a:xfrm>
          <a:off x="6972300" y="8851474"/>
          <a:ext cx="889000" cy="36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71793</xdr:rowOff>
    </xdr:from>
    <xdr:to>
      <xdr:col>41</xdr:col>
      <xdr:colOff>101600</xdr:colOff>
      <xdr:row>56</xdr:row>
      <xdr:rowOff>1943</xdr:rowOff>
    </xdr:to>
    <xdr:sp macro="" textlink="">
      <xdr:nvSpPr>
        <xdr:cNvPr id="359" name="フローチャート: 判断 358"/>
        <xdr:cNvSpPr/>
      </xdr:nvSpPr>
      <xdr:spPr>
        <a:xfrm>
          <a:off x="7810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164520</xdr:rowOff>
    </xdr:from>
    <xdr:ext cx="534377" cy="259045"/>
    <xdr:sp macro="" textlink="">
      <xdr:nvSpPr>
        <xdr:cNvPr id="360" name="テキスト ボックス 359"/>
        <xdr:cNvSpPr txBox="1"/>
      </xdr:nvSpPr>
      <xdr:spPr>
        <a:xfrm>
          <a:off x="7594111" y="95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39904</xdr:rowOff>
    </xdr:from>
    <xdr:to>
      <xdr:col>36</xdr:col>
      <xdr:colOff>165100</xdr:colOff>
      <xdr:row>55</xdr:row>
      <xdr:rowOff>141504</xdr:rowOff>
    </xdr:to>
    <xdr:sp macro="" textlink="">
      <xdr:nvSpPr>
        <xdr:cNvPr id="361" name="フローチャート: 判断 360"/>
        <xdr:cNvSpPr/>
      </xdr:nvSpPr>
      <xdr:spPr>
        <a:xfrm>
          <a:off x="6921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132631</xdr:rowOff>
    </xdr:from>
    <xdr:ext cx="534377" cy="259045"/>
    <xdr:sp macro="" textlink="">
      <xdr:nvSpPr>
        <xdr:cNvPr id="362" name="テキスト ボックス 361"/>
        <xdr:cNvSpPr txBox="1"/>
      </xdr:nvSpPr>
      <xdr:spPr>
        <a:xfrm>
          <a:off x="6705111" y="95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19272</xdr:rowOff>
    </xdr:from>
    <xdr:to>
      <xdr:col>55</xdr:col>
      <xdr:colOff>50800</xdr:colOff>
      <xdr:row>55</xdr:row>
      <xdr:rowOff>120872</xdr:rowOff>
    </xdr:to>
    <xdr:sp macro="" textlink="">
      <xdr:nvSpPr>
        <xdr:cNvPr id="368" name="楕円 367"/>
        <xdr:cNvSpPr/>
      </xdr:nvSpPr>
      <xdr:spPr>
        <a:xfrm>
          <a:off x="10426700" y="94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169149</xdr:rowOff>
    </xdr:from>
    <xdr:ext cx="534377" cy="259045"/>
    <xdr:sp macro="" textlink="">
      <xdr:nvSpPr>
        <xdr:cNvPr id="369" name="普通建設事業費該当値テキスト"/>
        <xdr:cNvSpPr txBox="1"/>
      </xdr:nvSpPr>
      <xdr:spPr>
        <a:xfrm>
          <a:off x="10528300" y="94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43123</xdr:rowOff>
    </xdr:from>
    <xdr:to>
      <xdr:col>50</xdr:col>
      <xdr:colOff>165100</xdr:colOff>
      <xdr:row>53</xdr:row>
      <xdr:rowOff>144723</xdr:rowOff>
    </xdr:to>
    <xdr:sp macro="" textlink="">
      <xdr:nvSpPr>
        <xdr:cNvPr id="370" name="楕円 369"/>
        <xdr:cNvSpPr/>
      </xdr:nvSpPr>
      <xdr:spPr>
        <a:xfrm>
          <a:off x="9588500" y="912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161250</xdr:rowOff>
    </xdr:from>
    <xdr:ext cx="534377" cy="259045"/>
    <xdr:sp macro="" textlink="">
      <xdr:nvSpPr>
        <xdr:cNvPr id="371" name="テキスト ボックス 370"/>
        <xdr:cNvSpPr txBox="1"/>
      </xdr:nvSpPr>
      <xdr:spPr>
        <a:xfrm>
          <a:off x="9372111" y="890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49771</xdr:rowOff>
    </xdr:from>
    <xdr:to>
      <xdr:col>46</xdr:col>
      <xdr:colOff>38100</xdr:colOff>
      <xdr:row>54</xdr:row>
      <xdr:rowOff>151371</xdr:rowOff>
    </xdr:to>
    <xdr:sp macro="" textlink="">
      <xdr:nvSpPr>
        <xdr:cNvPr id="372" name="楕円 371"/>
        <xdr:cNvSpPr/>
      </xdr:nvSpPr>
      <xdr:spPr>
        <a:xfrm>
          <a:off x="8699500" y="93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167898</xdr:rowOff>
    </xdr:from>
    <xdr:ext cx="534377" cy="259045"/>
    <xdr:sp macro="" textlink="">
      <xdr:nvSpPr>
        <xdr:cNvPr id="373" name="テキスト ボックス 372"/>
        <xdr:cNvSpPr txBox="1"/>
      </xdr:nvSpPr>
      <xdr:spPr>
        <a:xfrm>
          <a:off x="8483111" y="90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76556</xdr:rowOff>
    </xdr:from>
    <xdr:to>
      <xdr:col>41</xdr:col>
      <xdr:colOff>101600</xdr:colOff>
      <xdr:row>54</xdr:row>
      <xdr:rowOff>6706</xdr:rowOff>
    </xdr:to>
    <xdr:sp macro="" textlink="">
      <xdr:nvSpPr>
        <xdr:cNvPr id="374" name="楕円 373"/>
        <xdr:cNvSpPr/>
      </xdr:nvSpPr>
      <xdr:spPr>
        <a:xfrm>
          <a:off x="7810500" y="916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23233</xdr:rowOff>
    </xdr:from>
    <xdr:ext cx="534377" cy="259045"/>
    <xdr:sp macro="" textlink="">
      <xdr:nvSpPr>
        <xdr:cNvPr id="375" name="テキスト ボックス 374"/>
        <xdr:cNvSpPr txBox="1"/>
      </xdr:nvSpPr>
      <xdr:spPr>
        <a:xfrm>
          <a:off x="7594111" y="893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56724</xdr:rowOff>
    </xdr:from>
    <xdr:to>
      <xdr:col>36</xdr:col>
      <xdr:colOff>165100</xdr:colOff>
      <xdr:row>51</xdr:row>
      <xdr:rowOff>158324</xdr:rowOff>
    </xdr:to>
    <xdr:sp macro="" textlink="">
      <xdr:nvSpPr>
        <xdr:cNvPr id="376" name="楕円 375"/>
        <xdr:cNvSpPr/>
      </xdr:nvSpPr>
      <xdr:spPr>
        <a:xfrm>
          <a:off x="6921500" y="88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3401</xdr:rowOff>
    </xdr:from>
    <xdr:ext cx="534377" cy="259045"/>
    <xdr:sp macro="" textlink="">
      <xdr:nvSpPr>
        <xdr:cNvPr id="377" name="テキスト ボックス 376"/>
        <xdr:cNvSpPr txBox="1"/>
      </xdr:nvSpPr>
      <xdr:spPr>
        <a:xfrm>
          <a:off x="6705111" y="85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1" name="直線コネクタ 400"/>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2"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3" name="直線コネクタ 402"/>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4"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5" name="直線コネクタ 404"/>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153454</xdr:rowOff>
    </xdr:from>
    <xdr:to>
      <xdr:col>55</xdr:col>
      <xdr:colOff>0</xdr:colOff>
      <xdr:row>75</xdr:row>
      <xdr:rowOff>37668</xdr:rowOff>
    </xdr:to>
    <xdr:cxnSp macro="">
      <xdr:nvCxnSpPr>
        <xdr:cNvPr id="406" name="直線コネクタ 405"/>
        <xdr:cNvCxnSpPr/>
      </xdr:nvCxnSpPr>
      <xdr:spPr>
        <a:xfrm flipV="1">
          <a:off x="9639300" y="12840754"/>
          <a:ext cx="8382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132325</xdr:rowOff>
    </xdr:from>
    <xdr:ext cx="534377" cy="259045"/>
    <xdr:sp macro="" textlink="">
      <xdr:nvSpPr>
        <xdr:cNvPr id="407" name="普通建設事業費 （ うち新規整備　）平均値テキスト"/>
        <xdr:cNvSpPr txBox="1"/>
      </xdr:nvSpPr>
      <xdr:spPr>
        <a:xfrm>
          <a:off x="10528300" y="128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08" name="フローチャート: 判断 407"/>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37668</xdr:rowOff>
    </xdr:from>
    <xdr:to>
      <xdr:col>50</xdr:col>
      <xdr:colOff>114300</xdr:colOff>
      <xdr:row>76</xdr:row>
      <xdr:rowOff>102476</xdr:rowOff>
    </xdr:to>
    <xdr:cxnSp macro="">
      <xdr:nvCxnSpPr>
        <xdr:cNvPr id="409" name="直線コネクタ 408"/>
        <xdr:cNvCxnSpPr/>
      </xdr:nvCxnSpPr>
      <xdr:spPr>
        <a:xfrm flipV="1">
          <a:off x="8750300" y="12896418"/>
          <a:ext cx="889000" cy="2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0" name="フローチャート: 判断 409"/>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122381</xdr:rowOff>
    </xdr:from>
    <xdr:ext cx="534377" cy="259045"/>
    <xdr:sp macro="" textlink="">
      <xdr:nvSpPr>
        <xdr:cNvPr id="411" name="テキスト ボックス 410"/>
        <xdr:cNvSpPr txBox="1"/>
      </xdr:nvSpPr>
      <xdr:spPr>
        <a:xfrm>
          <a:off x="9372111" y="129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40869</xdr:rowOff>
    </xdr:from>
    <xdr:to>
      <xdr:col>45</xdr:col>
      <xdr:colOff>177800</xdr:colOff>
      <xdr:row>76</xdr:row>
      <xdr:rowOff>102476</xdr:rowOff>
    </xdr:to>
    <xdr:cxnSp macro="">
      <xdr:nvCxnSpPr>
        <xdr:cNvPr id="412" name="直線コネクタ 411"/>
        <xdr:cNvCxnSpPr/>
      </xdr:nvCxnSpPr>
      <xdr:spPr>
        <a:xfrm>
          <a:off x="7861300" y="12728169"/>
          <a:ext cx="889000" cy="40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3" name="フローチャート: 判断 412"/>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31538</xdr:rowOff>
    </xdr:from>
    <xdr:ext cx="534377" cy="259045"/>
    <xdr:sp macro="" textlink="">
      <xdr:nvSpPr>
        <xdr:cNvPr id="414" name="テキスト ボックス 413"/>
        <xdr:cNvSpPr txBox="1"/>
      </xdr:nvSpPr>
      <xdr:spPr>
        <a:xfrm>
          <a:off x="8483111" y="127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26886</xdr:rowOff>
    </xdr:from>
    <xdr:to>
      <xdr:col>41</xdr:col>
      <xdr:colOff>50800</xdr:colOff>
      <xdr:row>74</xdr:row>
      <xdr:rowOff>40869</xdr:rowOff>
    </xdr:to>
    <xdr:cxnSp macro="">
      <xdr:nvCxnSpPr>
        <xdr:cNvPr id="415" name="直線コネクタ 414"/>
        <xdr:cNvCxnSpPr/>
      </xdr:nvCxnSpPr>
      <xdr:spPr>
        <a:xfrm>
          <a:off x="6972300" y="12199836"/>
          <a:ext cx="889000" cy="5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16" name="フローチャート: 判断 415"/>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151871</xdr:rowOff>
    </xdr:from>
    <xdr:ext cx="534377" cy="259045"/>
    <xdr:sp macro="" textlink="">
      <xdr:nvSpPr>
        <xdr:cNvPr id="417" name="テキスト ボックス 416"/>
        <xdr:cNvSpPr txBox="1"/>
      </xdr:nvSpPr>
      <xdr:spPr>
        <a:xfrm>
          <a:off x="7594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18" name="フローチャート: 判断 417"/>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120667</xdr:rowOff>
    </xdr:from>
    <xdr:ext cx="534377" cy="259045"/>
    <xdr:sp macro="" textlink="">
      <xdr:nvSpPr>
        <xdr:cNvPr id="419" name="テキスト ボックス 418"/>
        <xdr:cNvSpPr txBox="1"/>
      </xdr:nvSpPr>
      <xdr:spPr>
        <a:xfrm>
          <a:off x="6705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102654</xdr:rowOff>
    </xdr:from>
    <xdr:to>
      <xdr:col>55</xdr:col>
      <xdr:colOff>50800</xdr:colOff>
      <xdr:row>75</xdr:row>
      <xdr:rowOff>32804</xdr:rowOff>
    </xdr:to>
    <xdr:sp macro="" textlink="">
      <xdr:nvSpPr>
        <xdr:cNvPr id="425" name="楕円 424"/>
        <xdr:cNvSpPr/>
      </xdr:nvSpPr>
      <xdr:spPr>
        <a:xfrm>
          <a:off x="10426700" y="127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125531</xdr:rowOff>
    </xdr:from>
    <xdr:ext cx="534377" cy="259045"/>
    <xdr:sp macro="" textlink="">
      <xdr:nvSpPr>
        <xdr:cNvPr id="426" name="普通建設事業費 （ うち新規整備　）該当値テキスト"/>
        <xdr:cNvSpPr txBox="1"/>
      </xdr:nvSpPr>
      <xdr:spPr>
        <a:xfrm>
          <a:off x="10528300" y="1264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158318</xdr:rowOff>
    </xdr:from>
    <xdr:to>
      <xdr:col>50</xdr:col>
      <xdr:colOff>165100</xdr:colOff>
      <xdr:row>75</xdr:row>
      <xdr:rowOff>88468</xdr:rowOff>
    </xdr:to>
    <xdr:sp macro="" textlink="">
      <xdr:nvSpPr>
        <xdr:cNvPr id="427" name="楕円 426"/>
        <xdr:cNvSpPr/>
      </xdr:nvSpPr>
      <xdr:spPr>
        <a:xfrm>
          <a:off x="9588500" y="128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104995</xdr:rowOff>
    </xdr:from>
    <xdr:ext cx="534377" cy="259045"/>
    <xdr:sp macro="" textlink="">
      <xdr:nvSpPr>
        <xdr:cNvPr id="428" name="テキスト ボックス 427"/>
        <xdr:cNvSpPr txBox="1"/>
      </xdr:nvSpPr>
      <xdr:spPr>
        <a:xfrm>
          <a:off x="9372111" y="126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51676</xdr:rowOff>
    </xdr:from>
    <xdr:to>
      <xdr:col>46</xdr:col>
      <xdr:colOff>38100</xdr:colOff>
      <xdr:row>76</xdr:row>
      <xdr:rowOff>153276</xdr:rowOff>
    </xdr:to>
    <xdr:sp macro="" textlink="">
      <xdr:nvSpPr>
        <xdr:cNvPr id="429" name="楕円 428"/>
        <xdr:cNvSpPr/>
      </xdr:nvSpPr>
      <xdr:spPr>
        <a:xfrm>
          <a:off x="8699500" y="130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144403</xdr:rowOff>
    </xdr:from>
    <xdr:ext cx="534377" cy="259045"/>
    <xdr:sp macro="" textlink="">
      <xdr:nvSpPr>
        <xdr:cNvPr id="430" name="テキスト ボックス 429"/>
        <xdr:cNvSpPr txBox="1"/>
      </xdr:nvSpPr>
      <xdr:spPr>
        <a:xfrm>
          <a:off x="8483111" y="1317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161519</xdr:rowOff>
    </xdr:from>
    <xdr:to>
      <xdr:col>41</xdr:col>
      <xdr:colOff>101600</xdr:colOff>
      <xdr:row>74</xdr:row>
      <xdr:rowOff>91669</xdr:rowOff>
    </xdr:to>
    <xdr:sp macro="" textlink="">
      <xdr:nvSpPr>
        <xdr:cNvPr id="431" name="楕円 430"/>
        <xdr:cNvSpPr/>
      </xdr:nvSpPr>
      <xdr:spPr>
        <a:xfrm>
          <a:off x="7810500" y="126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108196</xdr:rowOff>
    </xdr:from>
    <xdr:ext cx="534377" cy="259045"/>
    <xdr:sp macro="" textlink="">
      <xdr:nvSpPr>
        <xdr:cNvPr id="432" name="テキスト ボックス 431"/>
        <xdr:cNvSpPr txBox="1"/>
      </xdr:nvSpPr>
      <xdr:spPr>
        <a:xfrm>
          <a:off x="7594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147536</xdr:rowOff>
    </xdr:from>
    <xdr:to>
      <xdr:col>36</xdr:col>
      <xdr:colOff>165100</xdr:colOff>
      <xdr:row>71</xdr:row>
      <xdr:rowOff>77686</xdr:rowOff>
    </xdr:to>
    <xdr:sp macro="" textlink="">
      <xdr:nvSpPr>
        <xdr:cNvPr id="433" name="楕円 432"/>
        <xdr:cNvSpPr/>
      </xdr:nvSpPr>
      <xdr:spPr>
        <a:xfrm>
          <a:off x="6921500" y="121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94213</xdr:rowOff>
    </xdr:from>
    <xdr:ext cx="534377" cy="259045"/>
    <xdr:sp macro="" textlink="">
      <xdr:nvSpPr>
        <xdr:cNvPr id="434" name="テキスト ボックス 433"/>
        <xdr:cNvSpPr txBox="1"/>
      </xdr:nvSpPr>
      <xdr:spPr>
        <a:xfrm>
          <a:off x="6705111" y="1192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57" name="直線コネクタ 456"/>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58"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59" name="直線コネクタ 458"/>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0"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1" name="直線コネクタ 460"/>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139472</xdr:rowOff>
    </xdr:from>
    <xdr:to>
      <xdr:col>55</xdr:col>
      <xdr:colOff>0</xdr:colOff>
      <xdr:row>96</xdr:row>
      <xdr:rowOff>115835</xdr:rowOff>
    </xdr:to>
    <xdr:cxnSp macro="">
      <xdr:nvCxnSpPr>
        <xdr:cNvPr id="462" name="直線コネクタ 461"/>
        <xdr:cNvCxnSpPr/>
      </xdr:nvCxnSpPr>
      <xdr:spPr>
        <a:xfrm>
          <a:off x="9639300" y="16084322"/>
          <a:ext cx="838200" cy="49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101170</xdr:rowOff>
    </xdr:from>
    <xdr:ext cx="534377" cy="259045"/>
    <xdr:sp macro="" textlink="">
      <xdr:nvSpPr>
        <xdr:cNvPr id="463" name="普通建設事業費 （ うち更新整備　）平均値テキスト"/>
        <xdr:cNvSpPr txBox="1"/>
      </xdr:nvSpPr>
      <xdr:spPr>
        <a:xfrm>
          <a:off x="10528300" y="16046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4" name="フローチャート: 判断 463"/>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139472</xdr:rowOff>
    </xdr:from>
    <xdr:to>
      <xdr:col>50</xdr:col>
      <xdr:colOff>114300</xdr:colOff>
      <xdr:row>94</xdr:row>
      <xdr:rowOff>91145</xdr:rowOff>
    </xdr:to>
    <xdr:cxnSp macro="">
      <xdr:nvCxnSpPr>
        <xdr:cNvPr id="465" name="直線コネクタ 464"/>
        <xdr:cNvCxnSpPr/>
      </xdr:nvCxnSpPr>
      <xdr:spPr>
        <a:xfrm flipV="1">
          <a:off x="8750300" y="16084322"/>
          <a:ext cx="889000" cy="12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66" name="フローチャート: 判断 465"/>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80038</xdr:rowOff>
    </xdr:from>
    <xdr:ext cx="534377" cy="259045"/>
    <xdr:sp macro="" textlink="">
      <xdr:nvSpPr>
        <xdr:cNvPr id="467" name="テキスト ボックス 466"/>
        <xdr:cNvSpPr txBox="1"/>
      </xdr:nvSpPr>
      <xdr:spPr>
        <a:xfrm>
          <a:off x="9372111" y="163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44602</xdr:rowOff>
    </xdr:from>
    <xdr:to>
      <xdr:col>45</xdr:col>
      <xdr:colOff>177800</xdr:colOff>
      <xdr:row>94</xdr:row>
      <xdr:rowOff>91145</xdr:rowOff>
    </xdr:to>
    <xdr:cxnSp macro="">
      <xdr:nvCxnSpPr>
        <xdr:cNvPr id="468" name="直線コネクタ 467"/>
        <xdr:cNvCxnSpPr/>
      </xdr:nvCxnSpPr>
      <xdr:spPr>
        <a:xfrm>
          <a:off x="7861300" y="16160902"/>
          <a:ext cx="8890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69" name="フローチャート: 判断 468"/>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119584</xdr:rowOff>
    </xdr:from>
    <xdr:ext cx="534377" cy="259045"/>
    <xdr:sp macro="" textlink="">
      <xdr:nvSpPr>
        <xdr:cNvPr id="470" name="テキスト ボックス 469"/>
        <xdr:cNvSpPr txBox="1"/>
      </xdr:nvSpPr>
      <xdr:spPr>
        <a:xfrm>
          <a:off x="8483111" y="1640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162423</xdr:rowOff>
    </xdr:from>
    <xdr:to>
      <xdr:col>41</xdr:col>
      <xdr:colOff>50800</xdr:colOff>
      <xdr:row>94</xdr:row>
      <xdr:rowOff>44602</xdr:rowOff>
    </xdr:to>
    <xdr:cxnSp macro="">
      <xdr:nvCxnSpPr>
        <xdr:cNvPr id="471" name="直線コネクタ 470"/>
        <xdr:cNvCxnSpPr/>
      </xdr:nvCxnSpPr>
      <xdr:spPr>
        <a:xfrm>
          <a:off x="6972300" y="16107273"/>
          <a:ext cx="889000" cy="5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2" name="フローチャート: 判断 471"/>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131198</xdr:rowOff>
    </xdr:from>
    <xdr:ext cx="534377" cy="259045"/>
    <xdr:sp macro="" textlink="">
      <xdr:nvSpPr>
        <xdr:cNvPr id="473" name="テキスト ボックス 472"/>
        <xdr:cNvSpPr txBox="1"/>
      </xdr:nvSpPr>
      <xdr:spPr>
        <a:xfrm>
          <a:off x="7594111" y="1659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4" name="フローチャート: 判断 473"/>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117299</xdr:rowOff>
    </xdr:from>
    <xdr:ext cx="534377" cy="259045"/>
    <xdr:sp macro="" textlink="">
      <xdr:nvSpPr>
        <xdr:cNvPr id="475" name="テキスト ボックス 474"/>
        <xdr:cNvSpPr txBox="1"/>
      </xdr:nvSpPr>
      <xdr:spPr>
        <a:xfrm>
          <a:off x="6705111" y="165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65035</xdr:rowOff>
    </xdr:from>
    <xdr:to>
      <xdr:col>55</xdr:col>
      <xdr:colOff>50800</xdr:colOff>
      <xdr:row>96</xdr:row>
      <xdr:rowOff>166635</xdr:rowOff>
    </xdr:to>
    <xdr:sp macro="" textlink="">
      <xdr:nvSpPr>
        <xdr:cNvPr id="481" name="楕円 480"/>
        <xdr:cNvSpPr/>
      </xdr:nvSpPr>
      <xdr:spPr>
        <a:xfrm>
          <a:off x="10426700" y="1652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43462</xdr:rowOff>
    </xdr:from>
    <xdr:ext cx="534377" cy="259045"/>
    <xdr:sp macro="" textlink="">
      <xdr:nvSpPr>
        <xdr:cNvPr id="482" name="普通建設事業費 （ うち更新整備　）該当値テキスト"/>
        <xdr:cNvSpPr txBox="1"/>
      </xdr:nvSpPr>
      <xdr:spPr>
        <a:xfrm>
          <a:off x="10528300" y="1650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88672</xdr:rowOff>
    </xdr:from>
    <xdr:to>
      <xdr:col>50</xdr:col>
      <xdr:colOff>165100</xdr:colOff>
      <xdr:row>94</xdr:row>
      <xdr:rowOff>18822</xdr:rowOff>
    </xdr:to>
    <xdr:sp macro="" textlink="">
      <xdr:nvSpPr>
        <xdr:cNvPr id="483" name="楕円 482"/>
        <xdr:cNvSpPr/>
      </xdr:nvSpPr>
      <xdr:spPr>
        <a:xfrm>
          <a:off x="9588500" y="1603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35349</xdr:rowOff>
    </xdr:from>
    <xdr:ext cx="534377" cy="259045"/>
    <xdr:sp macro="" textlink="">
      <xdr:nvSpPr>
        <xdr:cNvPr id="484" name="テキスト ボックス 483"/>
        <xdr:cNvSpPr txBox="1"/>
      </xdr:nvSpPr>
      <xdr:spPr>
        <a:xfrm>
          <a:off x="9372111" y="158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40345</xdr:rowOff>
    </xdr:from>
    <xdr:to>
      <xdr:col>46</xdr:col>
      <xdr:colOff>38100</xdr:colOff>
      <xdr:row>94</xdr:row>
      <xdr:rowOff>141945</xdr:rowOff>
    </xdr:to>
    <xdr:sp macro="" textlink="">
      <xdr:nvSpPr>
        <xdr:cNvPr id="485" name="楕円 484"/>
        <xdr:cNvSpPr/>
      </xdr:nvSpPr>
      <xdr:spPr>
        <a:xfrm>
          <a:off x="8699500" y="16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158472</xdr:rowOff>
    </xdr:from>
    <xdr:ext cx="534377" cy="259045"/>
    <xdr:sp macro="" textlink="">
      <xdr:nvSpPr>
        <xdr:cNvPr id="486" name="テキスト ボックス 485"/>
        <xdr:cNvSpPr txBox="1"/>
      </xdr:nvSpPr>
      <xdr:spPr>
        <a:xfrm>
          <a:off x="8483111" y="1593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165252</xdr:rowOff>
    </xdr:from>
    <xdr:to>
      <xdr:col>41</xdr:col>
      <xdr:colOff>101600</xdr:colOff>
      <xdr:row>94</xdr:row>
      <xdr:rowOff>95402</xdr:rowOff>
    </xdr:to>
    <xdr:sp macro="" textlink="">
      <xdr:nvSpPr>
        <xdr:cNvPr id="487" name="楕円 486"/>
        <xdr:cNvSpPr/>
      </xdr:nvSpPr>
      <xdr:spPr>
        <a:xfrm>
          <a:off x="7810500" y="1611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111929</xdr:rowOff>
    </xdr:from>
    <xdr:ext cx="534377" cy="259045"/>
    <xdr:sp macro="" textlink="">
      <xdr:nvSpPr>
        <xdr:cNvPr id="488" name="テキスト ボックス 487"/>
        <xdr:cNvSpPr txBox="1"/>
      </xdr:nvSpPr>
      <xdr:spPr>
        <a:xfrm>
          <a:off x="7594111" y="1588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111623</xdr:rowOff>
    </xdr:from>
    <xdr:to>
      <xdr:col>36</xdr:col>
      <xdr:colOff>165100</xdr:colOff>
      <xdr:row>94</xdr:row>
      <xdr:rowOff>41773</xdr:rowOff>
    </xdr:to>
    <xdr:sp macro="" textlink="">
      <xdr:nvSpPr>
        <xdr:cNvPr id="489" name="楕円 488"/>
        <xdr:cNvSpPr/>
      </xdr:nvSpPr>
      <xdr:spPr>
        <a:xfrm>
          <a:off x="6921500" y="1605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58300</xdr:rowOff>
    </xdr:from>
    <xdr:ext cx="534377" cy="259045"/>
    <xdr:sp macro="" textlink="">
      <xdr:nvSpPr>
        <xdr:cNvPr id="490" name="テキスト ボックス 489"/>
        <xdr:cNvSpPr txBox="1"/>
      </xdr:nvSpPr>
      <xdr:spPr>
        <a:xfrm>
          <a:off x="6705111" y="1583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4" name="直線コネクタ 513"/>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17"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18" name="直線コネクタ 517"/>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28372</xdr:rowOff>
    </xdr:from>
    <xdr:to>
      <xdr:col>85</xdr:col>
      <xdr:colOff>127000</xdr:colOff>
      <xdr:row>39</xdr:row>
      <xdr:rowOff>44450</xdr:rowOff>
    </xdr:to>
    <xdr:cxnSp macro="">
      <xdr:nvCxnSpPr>
        <xdr:cNvPr id="519" name="直線コネクタ 518"/>
        <xdr:cNvCxnSpPr/>
      </xdr:nvCxnSpPr>
      <xdr:spPr>
        <a:xfrm flipV="1">
          <a:off x="15481300" y="6714922"/>
          <a:ext cx="8382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77640</xdr:rowOff>
    </xdr:from>
    <xdr:ext cx="469744" cy="259045"/>
    <xdr:sp macro="" textlink="">
      <xdr:nvSpPr>
        <xdr:cNvPr id="520" name="災害復旧事業費平均値テキスト"/>
        <xdr:cNvSpPr txBox="1"/>
      </xdr:nvSpPr>
      <xdr:spPr>
        <a:xfrm>
          <a:off x="16370300" y="6421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1" name="フローチャート: 判断 520"/>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3" name="フローチャート: 判断 522"/>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4" name="テキスト ボックス 523"/>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26" name="フローチャート: 判断 525"/>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27" name="テキスト ボックス 526"/>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35154</xdr:rowOff>
    </xdr:from>
    <xdr:to>
      <xdr:col>71</xdr:col>
      <xdr:colOff>177800</xdr:colOff>
      <xdr:row>39</xdr:row>
      <xdr:rowOff>44450</xdr:rowOff>
    </xdr:to>
    <xdr:cxnSp macro="">
      <xdr:nvCxnSpPr>
        <xdr:cNvPr id="528" name="直線コネクタ 527"/>
        <xdr:cNvCxnSpPr/>
      </xdr:nvCxnSpPr>
      <xdr:spPr>
        <a:xfrm>
          <a:off x="12814300" y="6721704"/>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29" name="フローチャート: 判断 528"/>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66895</xdr:rowOff>
    </xdr:from>
    <xdr:ext cx="378565" cy="259045"/>
    <xdr:sp macro="" textlink="">
      <xdr:nvSpPr>
        <xdr:cNvPr id="530" name="テキスト ボックス 529"/>
        <xdr:cNvSpPr txBox="1"/>
      </xdr:nvSpPr>
      <xdr:spPr>
        <a:xfrm>
          <a:off x="13514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1" name="フローチャート: 判断 530"/>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58437</xdr:rowOff>
    </xdr:from>
    <xdr:ext cx="378565" cy="259045"/>
    <xdr:sp macro="" textlink="">
      <xdr:nvSpPr>
        <xdr:cNvPr id="532" name="テキスト ボックス 531"/>
        <xdr:cNvSpPr txBox="1"/>
      </xdr:nvSpPr>
      <xdr:spPr>
        <a:xfrm>
          <a:off x="12625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149022</xdr:rowOff>
    </xdr:from>
    <xdr:to>
      <xdr:col>85</xdr:col>
      <xdr:colOff>177800</xdr:colOff>
      <xdr:row>39</xdr:row>
      <xdr:rowOff>79172</xdr:rowOff>
    </xdr:to>
    <xdr:sp macro="" textlink="">
      <xdr:nvSpPr>
        <xdr:cNvPr id="538" name="楕円 537"/>
        <xdr:cNvSpPr/>
      </xdr:nvSpPr>
      <xdr:spPr>
        <a:xfrm>
          <a:off x="16268700" y="66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63949</xdr:rowOff>
    </xdr:from>
    <xdr:ext cx="378565" cy="259045"/>
    <xdr:sp macro="" textlink="">
      <xdr:nvSpPr>
        <xdr:cNvPr id="539" name="災害復旧事業費該当値テキスト"/>
        <xdr:cNvSpPr txBox="1"/>
      </xdr:nvSpPr>
      <xdr:spPr>
        <a:xfrm>
          <a:off x="16370300" y="6579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155804</xdr:rowOff>
    </xdr:from>
    <xdr:to>
      <xdr:col>67</xdr:col>
      <xdr:colOff>101600</xdr:colOff>
      <xdr:row>39</xdr:row>
      <xdr:rowOff>85954</xdr:rowOff>
    </xdr:to>
    <xdr:sp macro="" textlink="">
      <xdr:nvSpPr>
        <xdr:cNvPr id="546" name="楕円 545"/>
        <xdr:cNvSpPr/>
      </xdr:nvSpPr>
      <xdr:spPr>
        <a:xfrm>
          <a:off x="12763500" y="6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77081</xdr:rowOff>
    </xdr:from>
    <xdr:ext cx="378565" cy="259045"/>
    <xdr:sp macro="" textlink="">
      <xdr:nvSpPr>
        <xdr:cNvPr id="547" name="テキスト ボックス 546"/>
        <xdr:cNvSpPr txBox="1"/>
      </xdr:nvSpPr>
      <xdr:spPr>
        <a:xfrm>
          <a:off x="12625017" y="6763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7" name="テキスト ボックス 60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1" name="直線コネクタ 620"/>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2"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3" name="直線コネクタ 622"/>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4"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5" name="直線コネクタ 624"/>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92799</xdr:rowOff>
    </xdr:from>
    <xdr:to>
      <xdr:col>85</xdr:col>
      <xdr:colOff>127000</xdr:colOff>
      <xdr:row>78</xdr:row>
      <xdr:rowOff>55004</xdr:rowOff>
    </xdr:to>
    <xdr:cxnSp macro="">
      <xdr:nvCxnSpPr>
        <xdr:cNvPr id="626" name="直線コネクタ 625"/>
        <xdr:cNvCxnSpPr/>
      </xdr:nvCxnSpPr>
      <xdr:spPr>
        <a:xfrm flipV="1">
          <a:off x="15481300" y="13294449"/>
          <a:ext cx="838200" cy="1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5783</xdr:rowOff>
    </xdr:from>
    <xdr:ext cx="534377" cy="259045"/>
    <xdr:sp macro="" textlink="">
      <xdr:nvSpPr>
        <xdr:cNvPr id="627" name="公債費平均値テキスト"/>
        <xdr:cNvSpPr txBox="1"/>
      </xdr:nvSpPr>
      <xdr:spPr>
        <a:xfrm>
          <a:off x="16370300" y="13035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28" name="フローチャート: 判断 627"/>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126764</xdr:rowOff>
    </xdr:from>
    <xdr:to>
      <xdr:col>81</xdr:col>
      <xdr:colOff>50800</xdr:colOff>
      <xdr:row>78</xdr:row>
      <xdr:rowOff>55004</xdr:rowOff>
    </xdr:to>
    <xdr:cxnSp macro="">
      <xdr:nvCxnSpPr>
        <xdr:cNvPr id="629" name="直線コネクタ 628"/>
        <xdr:cNvCxnSpPr/>
      </xdr:nvCxnSpPr>
      <xdr:spPr>
        <a:xfrm>
          <a:off x="14592300" y="13328414"/>
          <a:ext cx="889000" cy="9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0" name="フローチャート: 判断 629"/>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112005</xdr:rowOff>
    </xdr:from>
    <xdr:ext cx="534377" cy="259045"/>
    <xdr:sp macro="" textlink="">
      <xdr:nvSpPr>
        <xdr:cNvPr id="631" name="テキスト ボックス 630"/>
        <xdr:cNvSpPr txBox="1"/>
      </xdr:nvSpPr>
      <xdr:spPr>
        <a:xfrm>
          <a:off x="15214111" y="129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126764</xdr:rowOff>
    </xdr:from>
    <xdr:to>
      <xdr:col>76</xdr:col>
      <xdr:colOff>114300</xdr:colOff>
      <xdr:row>77</xdr:row>
      <xdr:rowOff>160465</xdr:rowOff>
    </xdr:to>
    <xdr:cxnSp macro="">
      <xdr:nvCxnSpPr>
        <xdr:cNvPr id="632" name="直線コネクタ 631"/>
        <xdr:cNvCxnSpPr/>
      </xdr:nvCxnSpPr>
      <xdr:spPr>
        <a:xfrm flipV="1">
          <a:off x="13703300" y="13328414"/>
          <a:ext cx="889000" cy="3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3" name="フローチャート: 判断 632"/>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99757</xdr:rowOff>
    </xdr:from>
    <xdr:ext cx="534377" cy="259045"/>
    <xdr:sp macro="" textlink="">
      <xdr:nvSpPr>
        <xdr:cNvPr id="634" name="テキスト ボックス 633"/>
        <xdr:cNvSpPr txBox="1"/>
      </xdr:nvSpPr>
      <xdr:spPr>
        <a:xfrm>
          <a:off x="14325111" y="129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160465</xdr:rowOff>
    </xdr:from>
    <xdr:to>
      <xdr:col>71</xdr:col>
      <xdr:colOff>177800</xdr:colOff>
      <xdr:row>78</xdr:row>
      <xdr:rowOff>17114</xdr:rowOff>
    </xdr:to>
    <xdr:cxnSp macro="">
      <xdr:nvCxnSpPr>
        <xdr:cNvPr id="635" name="直線コネクタ 634"/>
        <xdr:cNvCxnSpPr/>
      </xdr:nvCxnSpPr>
      <xdr:spPr>
        <a:xfrm flipV="1">
          <a:off x="12814300" y="13362115"/>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36" name="フローチャート: 判断 635"/>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89241</xdr:rowOff>
    </xdr:from>
    <xdr:ext cx="534377" cy="259045"/>
    <xdr:sp macro="" textlink="">
      <xdr:nvSpPr>
        <xdr:cNvPr id="637" name="テキスト ボックス 636"/>
        <xdr:cNvSpPr txBox="1"/>
      </xdr:nvSpPr>
      <xdr:spPr>
        <a:xfrm>
          <a:off x="13436111" y="129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38" name="フローチャート: 判断 637"/>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95775</xdr:rowOff>
    </xdr:from>
    <xdr:ext cx="534377" cy="259045"/>
    <xdr:sp macro="" textlink="">
      <xdr:nvSpPr>
        <xdr:cNvPr id="639" name="テキスト ボックス 638"/>
        <xdr:cNvSpPr txBox="1"/>
      </xdr:nvSpPr>
      <xdr:spPr>
        <a:xfrm>
          <a:off x="12547111" y="129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41999</xdr:rowOff>
    </xdr:from>
    <xdr:to>
      <xdr:col>85</xdr:col>
      <xdr:colOff>177800</xdr:colOff>
      <xdr:row>77</xdr:row>
      <xdr:rowOff>143599</xdr:rowOff>
    </xdr:to>
    <xdr:sp macro="" textlink="">
      <xdr:nvSpPr>
        <xdr:cNvPr id="645" name="楕円 644"/>
        <xdr:cNvSpPr/>
      </xdr:nvSpPr>
      <xdr:spPr>
        <a:xfrm>
          <a:off x="16268700" y="132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20426</xdr:rowOff>
    </xdr:from>
    <xdr:ext cx="534377" cy="259045"/>
    <xdr:sp macro="" textlink="">
      <xdr:nvSpPr>
        <xdr:cNvPr id="646" name="公債費該当値テキスト"/>
        <xdr:cNvSpPr txBox="1"/>
      </xdr:nvSpPr>
      <xdr:spPr>
        <a:xfrm>
          <a:off x="16370300" y="1322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4204</xdr:rowOff>
    </xdr:from>
    <xdr:to>
      <xdr:col>81</xdr:col>
      <xdr:colOff>101600</xdr:colOff>
      <xdr:row>78</xdr:row>
      <xdr:rowOff>105804</xdr:rowOff>
    </xdr:to>
    <xdr:sp macro="" textlink="">
      <xdr:nvSpPr>
        <xdr:cNvPr id="647" name="楕円 646"/>
        <xdr:cNvSpPr/>
      </xdr:nvSpPr>
      <xdr:spPr>
        <a:xfrm>
          <a:off x="15430500" y="133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96931</xdr:rowOff>
    </xdr:from>
    <xdr:ext cx="534377" cy="259045"/>
    <xdr:sp macro="" textlink="">
      <xdr:nvSpPr>
        <xdr:cNvPr id="648" name="テキスト ボックス 647"/>
        <xdr:cNvSpPr txBox="1"/>
      </xdr:nvSpPr>
      <xdr:spPr>
        <a:xfrm>
          <a:off x="15214111" y="1347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75964</xdr:rowOff>
    </xdr:from>
    <xdr:to>
      <xdr:col>76</xdr:col>
      <xdr:colOff>165100</xdr:colOff>
      <xdr:row>78</xdr:row>
      <xdr:rowOff>6114</xdr:rowOff>
    </xdr:to>
    <xdr:sp macro="" textlink="">
      <xdr:nvSpPr>
        <xdr:cNvPr id="649" name="楕円 648"/>
        <xdr:cNvSpPr/>
      </xdr:nvSpPr>
      <xdr:spPr>
        <a:xfrm>
          <a:off x="14541500" y="132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168691</xdr:rowOff>
    </xdr:from>
    <xdr:ext cx="534377" cy="259045"/>
    <xdr:sp macro="" textlink="">
      <xdr:nvSpPr>
        <xdr:cNvPr id="650" name="テキスト ボックス 649"/>
        <xdr:cNvSpPr txBox="1"/>
      </xdr:nvSpPr>
      <xdr:spPr>
        <a:xfrm>
          <a:off x="14325111" y="1337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109665</xdr:rowOff>
    </xdr:from>
    <xdr:to>
      <xdr:col>72</xdr:col>
      <xdr:colOff>38100</xdr:colOff>
      <xdr:row>78</xdr:row>
      <xdr:rowOff>39815</xdr:rowOff>
    </xdr:to>
    <xdr:sp macro="" textlink="">
      <xdr:nvSpPr>
        <xdr:cNvPr id="651" name="楕円 650"/>
        <xdr:cNvSpPr/>
      </xdr:nvSpPr>
      <xdr:spPr>
        <a:xfrm>
          <a:off x="13652500" y="133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30942</xdr:rowOff>
    </xdr:from>
    <xdr:ext cx="534377" cy="259045"/>
    <xdr:sp macro="" textlink="">
      <xdr:nvSpPr>
        <xdr:cNvPr id="652" name="テキスト ボックス 651"/>
        <xdr:cNvSpPr txBox="1"/>
      </xdr:nvSpPr>
      <xdr:spPr>
        <a:xfrm>
          <a:off x="13436111" y="1340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137764</xdr:rowOff>
    </xdr:from>
    <xdr:to>
      <xdr:col>67</xdr:col>
      <xdr:colOff>101600</xdr:colOff>
      <xdr:row>78</xdr:row>
      <xdr:rowOff>67914</xdr:rowOff>
    </xdr:to>
    <xdr:sp macro="" textlink="">
      <xdr:nvSpPr>
        <xdr:cNvPr id="653" name="楕円 652"/>
        <xdr:cNvSpPr/>
      </xdr:nvSpPr>
      <xdr:spPr>
        <a:xfrm>
          <a:off x="12763500" y="1333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59041</xdr:rowOff>
    </xdr:from>
    <xdr:ext cx="534377" cy="259045"/>
    <xdr:sp macro="" textlink="">
      <xdr:nvSpPr>
        <xdr:cNvPr id="654" name="テキスト ボックス 653"/>
        <xdr:cNvSpPr txBox="1"/>
      </xdr:nvSpPr>
      <xdr:spPr>
        <a:xfrm>
          <a:off x="12547111" y="1343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68" name="テキスト ボックス 667"/>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0" name="テキスト ボックス 669"/>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2" name="テキスト ボックス 671"/>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78" name="直線コネクタ 677"/>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79"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0" name="直線コネクタ 679"/>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1"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2" name="直線コネクタ 681"/>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164846</xdr:rowOff>
    </xdr:from>
    <xdr:to>
      <xdr:col>85</xdr:col>
      <xdr:colOff>127000</xdr:colOff>
      <xdr:row>99</xdr:row>
      <xdr:rowOff>42163</xdr:rowOff>
    </xdr:to>
    <xdr:cxnSp macro="">
      <xdr:nvCxnSpPr>
        <xdr:cNvPr id="683" name="直線コネクタ 682"/>
        <xdr:cNvCxnSpPr/>
      </xdr:nvCxnSpPr>
      <xdr:spPr>
        <a:xfrm flipV="1">
          <a:off x="15481300" y="16966946"/>
          <a:ext cx="838200" cy="4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147717</xdr:rowOff>
    </xdr:from>
    <xdr:ext cx="469744" cy="259045"/>
    <xdr:sp macro="" textlink="">
      <xdr:nvSpPr>
        <xdr:cNvPr id="684" name="積立金平均値テキスト"/>
        <xdr:cNvSpPr txBox="1"/>
      </xdr:nvSpPr>
      <xdr:spPr>
        <a:xfrm>
          <a:off x="16370300" y="16264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5" name="フローチャート: 判断 684"/>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41656</xdr:rowOff>
    </xdr:from>
    <xdr:to>
      <xdr:col>81</xdr:col>
      <xdr:colOff>50800</xdr:colOff>
      <xdr:row>99</xdr:row>
      <xdr:rowOff>42163</xdr:rowOff>
    </xdr:to>
    <xdr:cxnSp macro="">
      <xdr:nvCxnSpPr>
        <xdr:cNvPr id="686" name="直線コネクタ 685"/>
        <xdr:cNvCxnSpPr/>
      </xdr:nvCxnSpPr>
      <xdr:spPr>
        <a:xfrm>
          <a:off x="14592300" y="17015206"/>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87" name="フローチャート: 判断 686"/>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66439</xdr:rowOff>
    </xdr:from>
    <xdr:ext cx="469744" cy="259045"/>
    <xdr:sp macro="" textlink="">
      <xdr:nvSpPr>
        <xdr:cNvPr id="688" name="テキスト ボックス 687"/>
        <xdr:cNvSpPr txBox="1"/>
      </xdr:nvSpPr>
      <xdr:spPr>
        <a:xfrm>
          <a:off x="15246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40639</xdr:rowOff>
    </xdr:from>
    <xdr:to>
      <xdr:col>76</xdr:col>
      <xdr:colOff>114300</xdr:colOff>
      <xdr:row>99</xdr:row>
      <xdr:rowOff>41656</xdr:rowOff>
    </xdr:to>
    <xdr:cxnSp macro="">
      <xdr:nvCxnSpPr>
        <xdr:cNvPr id="689" name="直線コネクタ 688"/>
        <xdr:cNvCxnSpPr/>
      </xdr:nvCxnSpPr>
      <xdr:spPr>
        <a:xfrm>
          <a:off x="13703300" y="17014189"/>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0" name="フローチャート: 判断 689"/>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123969</xdr:rowOff>
    </xdr:from>
    <xdr:ext cx="469744" cy="259045"/>
    <xdr:sp macro="" textlink="">
      <xdr:nvSpPr>
        <xdr:cNvPr id="691" name="テキスト ボックス 690"/>
        <xdr:cNvSpPr txBox="1"/>
      </xdr:nvSpPr>
      <xdr:spPr>
        <a:xfrm>
          <a:off x="14357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40260</xdr:rowOff>
    </xdr:from>
    <xdr:to>
      <xdr:col>71</xdr:col>
      <xdr:colOff>177800</xdr:colOff>
      <xdr:row>99</xdr:row>
      <xdr:rowOff>40639</xdr:rowOff>
    </xdr:to>
    <xdr:cxnSp macro="">
      <xdr:nvCxnSpPr>
        <xdr:cNvPr id="692" name="直線コネクタ 691"/>
        <xdr:cNvCxnSpPr/>
      </xdr:nvCxnSpPr>
      <xdr:spPr>
        <a:xfrm>
          <a:off x="12814300" y="17013810"/>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3" name="フローチャート: 判断 692"/>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4" name="テキスト ボックス 693"/>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5" name="フローチャート: 判断 694"/>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149496</xdr:rowOff>
    </xdr:from>
    <xdr:ext cx="469744" cy="259045"/>
    <xdr:sp macro="" textlink="">
      <xdr:nvSpPr>
        <xdr:cNvPr id="696" name="テキスト ボックス 695"/>
        <xdr:cNvSpPr txBox="1"/>
      </xdr:nvSpPr>
      <xdr:spPr>
        <a:xfrm>
          <a:off x="12579428" y="160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114046</xdr:rowOff>
    </xdr:from>
    <xdr:to>
      <xdr:col>85</xdr:col>
      <xdr:colOff>177800</xdr:colOff>
      <xdr:row>99</xdr:row>
      <xdr:rowOff>44196</xdr:rowOff>
    </xdr:to>
    <xdr:sp macro="" textlink="">
      <xdr:nvSpPr>
        <xdr:cNvPr id="702" name="楕円 701"/>
        <xdr:cNvSpPr/>
      </xdr:nvSpPr>
      <xdr:spPr>
        <a:xfrm>
          <a:off x="16268700" y="1691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28973</xdr:rowOff>
    </xdr:from>
    <xdr:ext cx="378565" cy="259045"/>
    <xdr:sp macro="" textlink="">
      <xdr:nvSpPr>
        <xdr:cNvPr id="703" name="積立金該当値テキスト"/>
        <xdr:cNvSpPr txBox="1"/>
      </xdr:nvSpPr>
      <xdr:spPr>
        <a:xfrm>
          <a:off x="16370300" y="16831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162813</xdr:rowOff>
    </xdr:from>
    <xdr:to>
      <xdr:col>81</xdr:col>
      <xdr:colOff>101600</xdr:colOff>
      <xdr:row>99</xdr:row>
      <xdr:rowOff>92963</xdr:rowOff>
    </xdr:to>
    <xdr:sp macro="" textlink="">
      <xdr:nvSpPr>
        <xdr:cNvPr id="704" name="楕円 703"/>
        <xdr:cNvSpPr/>
      </xdr:nvSpPr>
      <xdr:spPr>
        <a:xfrm>
          <a:off x="15430500" y="169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84090</xdr:rowOff>
    </xdr:from>
    <xdr:ext cx="313932" cy="259045"/>
    <xdr:sp macro="" textlink="">
      <xdr:nvSpPr>
        <xdr:cNvPr id="705" name="テキスト ボックス 704"/>
        <xdr:cNvSpPr txBox="1"/>
      </xdr:nvSpPr>
      <xdr:spPr>
        <a:xfrm>
          <a:off x="15324333" y="17057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162306</xdr:rowOff>
    </xdr:from>
    <xdr:to>
      <xdr:col>76</xdr:col>
      <xdr:colOff>165100</xdr:colOff>
      <xdr:row>99</xdr:row>
      <xdr:rowOff>92456</xdr:rowOff>
    </xdr:to>
    <xdr:sp macro="" textlink="">
      <xdr:nvSpPr>
        <xdr:cNvPr id="706" name="楕円 705"/>
        <xdr:cNvSpPr/>
      </xdr:nvSpPr>
      <xdr:spPr>
        <a:xfrm>
          <a:off x="14541500" y="169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83583</xdr:rowOff>
    </xdr:from>
    <xdr:ext cx="313932" cy="259045"/>
    <xdr:sp macro="" textlink="">
      <xdr:nvSpPr>
        <xdr:cNvPr id="707" name="テキスト ボックス 706"/>
        <xdr:cNvSpPr txBox="1"/>
      </xdr:nvSpPr>
      <xdr:spPr>
        <a:xfrm>
          <a:off x="14435333" y="17057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161289</xdr:rowOff>
    </xdr:from>
    <xdr:to>
      <xdr:col>72</xdr:col>
      <xdr:colOff>38100</xdr:colOff>
      <xdr:row>99</xdr:row>
      <xdr:rowOff>91439</xdr:rowOff>
    </xdr:to>
    <xdr:sp macro="" textlink="">
      <xdr:nvSpPr>
        <xdr:cNvPr id="708" name="楕円 707"/>
        <xdr:cNvSpPr/>
      </xdr:nvSpPr>
      <xdr:spPr>
        <a:xfrm>
          <a:off x="13652500" y="169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82566</xdr:rowOff>
    </xdr:from>
    <xdr:ext cx="313932" cy="259045"/>
    <xdr:sp macro="" textlink="">
      <xdr:nvSpPr>
        <xdr:cNvPr id="709" name="テキスト ボックス 708"/>
        <xdr:cNvSpPr txBox="1"/>
      </xdr:nvSpPr>
      <xdr:spPr>
        <a:xfrm>
          <a:off x="13546333" y="17056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160910</xdr:rowOff>
    </xdr:from>
    <xdr:to>
      <xdr:col>67</xdr:col>
      <xdr:colOff>101600</xdr:colOff>
      <xdr:row>99</xdr:row>
      <xdr:rowOff>91060</xdr:rowOff>
    </xdr:to>
    <xdr:sp macro="" textlink="">
      <xdr:nvSpPr>
        <xdr:cNvPr id="710" name="楕円 709"/>
        <xdr:cNvSpPr/>
      </xdr:nvSpPr>
      <xdr:spPr>
        <a:xfrm>
          <a:off x="12763500" y="169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82187</xdr:rowOff>
    </xdr:from>
    <xdr:ext cx="313932" cy="259045"/>
    <xdr:sp macro="" textlink="">
      <xdr:nvSpPr>
        <xdr:cNvPr id="711" name="テキスト ボックス 710"/>
        <xdr:cNvSpPr txBox="1"/>
      </xdr:nvSpPr>
      <xdr:spPr>
        <a:xfrm>
          <a:off x="12657333" y="17055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37" name="直線コネクタ 736"/>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0"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1" name="直線コネクタ 740"/>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77978</xdr:rowOff>
    </xdr:from>
    <xdr:to>
      <xdr:col>116</xdr:col>
      <xdr:colOff>63500</xdr:colOff>
      <xdr:row>38</xdr:row>
      <xdr:rowOff>145252</xdr:rowOff>
    </xdr:to>
    <xdr:cxnSp macro="">
      <xdr:nvCxnSpPr>
        <xdr:cNvPr id="742" name="直線コネクタ 741"/>
        <xdr:cNvCxnSpPr/>
      </xdr:nvCxnSpPr>
      <xdr:spPr>
        <a:xfrm flipV="1">
          <a:off x="21323300" y="6593078"/>
          <a:ext cx="8382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96428</xdr:rowOff>
    </xdr:from>
    <xdr:ext cx="469744" cy="259045"/>
    <xdr:sp macro="" textlink="">
      <xdr:nvSpPr>
        <xdr:cNvPr id="743" name="投資及び出資金平均値テキスト"/>
        <xdr:cNvSpPr txBox="1"/>
      </xdr:nvSpPr>
      <xdr:spPr>
        <a:xfrm>
          <a:off x="22212300" y="592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4" name="フローチャート: 判断 743"/>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145252</xdr:rowOff>
    </xdr:from>
    <xdr:to>
      <xdr:col>111</xdr:col>
      <xdr:colOff>177800</xdr:colOff>
      <xdr:row>39</xdr:row>
      <xdr:rowOff>16256</xdr:rowOff>
    </xdr:to>
    <xdr:cxnSp macro="">
      <xdr:nvCxnSpPr>
        <xdr:cNvPr id="745" name="直線コネクタ 744"/>
        <xdr:cNvCxnSpPr/>
      </xdr:nvCxnSpPr>
      <xdr:spPr>
        <a:xfrm flipV="1">
          <a:off x="20434300" y="666035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46" name="フローチャート: 判断 745"/>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124078</xdr:rowOff>
    </xdr:from>
    <xdr:ext cx="469744" cy="259045"/>
    <xdr:sp macro="" textlink="">
      <xdr:nvSpPr>
        <xdr:cNvPr id="747" name="テキスト ボックス 746"/>
        <xdr:cNvSpPr txBox="1"/>
      </xdr:nvSpPr>
      <xdr:spPr>
        <a:xfrm>
          <a:off x="21088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156028</xdr:rowOff>
    </xdr:from>
    <xdr:to>
      <xdr:col>107</xdr:col>
      <xdr:colOff>50800</xdr:colOff>
      <xdr:row>39</xdr:row>
      <xdr:rowOff>16256</xdr:rowOff>
    </xdr:to>
    <xdr:cxnSp macro="">
      <xdr:nvCxnSpPr>
        <xdr:cNvPr id="748" name="直線コネクタ 747"/>
        <xdr:cNvCxnSpPr/>
      </xdr:nvCxnSpPr>
      <xdr:spPr>
        <a:xfrm>
          <a:off x="19545300" y="6671128"/>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49" name="フローチャート: 判断 748"/>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50" name="テキスト ボックス 749"/>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116513</xdr:rowOff>
    </xdr:from>
    <xdr:to>
      <xdr:col>102</xdr:col>
      <xdr:colOff>114300</xdr:colOff>
      <xdr:row>38</xdr:row>
      <xdr:rowOff>156028</xdr:rowOff>
    </xdr:to>
    <xdr:cxnSp macro="">
      <xdr:nvCxnSpPr>
        <xdr:cNvPr id="751" name="直線コネクタ 750"/>
        <xdr:cNvCxnSpPr/>
      </xdr:nvCxnSpPr>
      <xdr:spPr>
        <a:xfrm>
          <a:off x="18656300" y="6631613"/>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2" name="フローチャート: 判断 751"/>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3" name="テキスト ボックス 752"/>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4" name="フローチャート: 判断 753"/>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5" name="テキスト ボックス 754"/>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27178</xdr:rowOff>
    </xdr:from>
    <xdr:to>
      <xdr:col>116</xdr:col>
      <xdr:colOff>114300</xdr:colOff>
      <xdr:row>38</xdr:row>
      <xdr:rowOff>128778</xdr:rowOff>
    </xdr:to>
    <xdr:sp macro="" textlink="">
      <xdr:nvSpPr>
        <xdr:cNvPr id="761" name="楕円 760"/>
        <xdr:cNvSpPr/>
      </xdr:nvSpPr>
      <xdr:spPr>
        <a:xfrm>
          <a:off x="221107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5605</xdr:rowOff>
    </xdr:from>
    <xdr:ext cx="378565" cy="259045"/>
    <xdr:sp macro="" textlink="">
      <xdr:nvSpPr>
        <xdr:cNvPr id="762" name="投資及び出資金該当値テキスト"/>
        <xdr:cNvSpPr txBox="1"/>
      </xdr:nvSpPr>
      <xdr:spPr>
        <a:xfrm>
          <a:off x="22212300"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94452</xdr:rowOff>
    </xdr:from>
    <xdr:to>
      <xdr:col>112</xdr:col>
      <xdr:colOff>38100</xdr:colOff>
      <xdr:row>39</xdr:row>
      <xdr:rowOff>24602</xdr:rowOff>
    </xdr:to>
    <xdr:sp macro="" textlink="">
      <xdr:nvSpPr>
        <xdr:cNvPr id="763" name="楕円 762"/>
        <xdr:cNvSpPr/>
      </xdr:nvSpPr>
      <xdr:spPr>
        <a:xfrm>
          <a:off x="21272500" y="660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15729</xdr:rowOff>
    </xdr:from>
    <xdr:ext cx="378565" cy="259045"/>
    <xdr:sp macro="" textlink="">
      <xdr:nvSpPr>
        <xdr:cNvPr id="764" name="テキスト ボックス 763"/>
        <xdr:cNvSpPr txBox="1"/>
      </xdr:nvSpPr>
      <xdr:spPr>
        <a:xfrm>
          <a:off x="21134017" y="670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136906</xdr:rowOff>
    </xdr:from>
    <xdr:to>
      <xdr:col>107</xdr:col>
      <xdr:colOff>101600</xdr:colOff>
      <xdr:row>39</xdr:row>
      <xdr:rowOff>67056</xdr:rowOff>
    </xdr:to>
    <xdr:sp macro="" textlink="">
      <xdr:nvSpPr>
        <xdr:cNvPr id="765" name="楕円 764"/>
        <xdr:cNvSpPr/>
      </xdr:nvSpPr>
      <xdr:spPr>
        <a:xfrm>
          <a:off x="20383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58183</xdr:rowOff>
    </xdr:from>
    <xdr:ext cx="378565" cy="259045"/>
    <xdr:sp macro="" textlink="">
      <xdr:nvSpPr>
        <xdr:cNvPr id="766" name="テキスト ボックス 765"/>
        <xdr:cNvSpPr txBox="1"/>
      </xdr:nvSpPr>
      <xdr:spPr>
        <a:xfrm>
          <a:off x="20245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105228</xdr:rowOff>
    </xdr:from>
    <xdr:to>
      <xdr:col>102</xdr:col>
      <xdr:colOff>165100</xdr:colOff>
      <xdr:row>39</xdr:row>
      <xdr:rowOff>35378</xdr:rowOff>
    </xdr:to>
    <xdr:sp macro="" textlink="">
      <xdr:nvSpPr>
        <xdr:cNvPr id="767" name="楕円 766"/>
        <xdr:cNvSpPr/>
      </xdr:nvSpPr>
      <xdr:spPr>
        <a:xfrm>
          <a:off x="194945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26505</xdr:rowOff>
    </xdr:from>
    <xdr:ext cx="378565" cy="259045"/>
    <xdr:sp macro="" textlink="">
      <xdr:nvSpPr>
        <xdr:cNvPr id="768" name="テキスト ボックス 767"/>
        <xdr:cNvSpPr txBox="1"/>
      </xdr:nvSpPr>
      <xdr:spPr>
        <a:xfrm>
          <a:off x="19356017" y="671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65713</xdr:rowOff>
    </xdr:from>
    <xdr:to>
      <xdr:col>98</xdr:col>
      <xdr:colOff>38100</xdr:colOff>
      <xdr:row>38</xdr:row>
      <xdr:rowOff>167313</xdr:rowOff>
    </xdr:to>
    <xdr:sp macro="" textlink="">
      <xdr:nvSpPr>
        <xdr:cNvPr id="769" name="楕円 768"/>
        <xdr:cNvSpPr/>
      </xdr:nvSpPr>
      <xdr:spPr>
        <a:xfrm>
          <a:off x="18605500" y="65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158440</xdr:rowOff>
    </xdr:from>
    <xdr:ext cx="378565" cy="259045"/>
    <xdr:sp macro="" textlink="">
      <xdr:nvSpPr>
        <xdr:cNvPr id="770" name="テキスト ボックス 769"/>
        <xdr:cNvSpPr txBox="1"/>
      </xdr:nvSpPr>
      <xdr:spPr>
        <a:xfrm>
          <a:off x="18467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2" name="直線コネクタ 791"/>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3"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4" name="直線コネクタ 793"/>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5"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796" name="直線コネクタ 795"/>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94118</xdr:rowOff>
    </xdr:from>
    <xdr:to>
      <xdr:col>116</xdr:col>
      <xdr:colOff>63500</xdr:colOff>
      <xdr:row>55</xdr:row>
      <xdr:rowOff>157073</xdr:rowOff>
    </xdr:to>
    <xdr:cxnSp macro="">
      <xdr:nvCxnSpPr>
        <xdr:cNvPr id="797" name="直線コネクタ 796"/>
        <xdr:cNvCxnSpPr/>
      </xdr:nvCxnSpPr>
      <xdr:spPr>
        <a:xfrm>
          <a:off x="21323300" y="9523868"/>
          <a:ext cx="838200" cy="6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104040</xdr:rowOff>
    </xdr:from>
    <xdr:ext cx="534377" cy="259045"/>
    <xdr:sp macro="" textlink="">
      <xdr:nvSpPr>
        <xdr:cNvPr id="798" name="貸付金平均値テキスト"/>
        <xdr:cNvSpPr txBox="1"/>
      </xdr:nvSpPr>
      <xdr:spPr>
        <a:xfrm>
          <a:off x="22212300" y="9533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799" name="フローチャート: 判断 798"/>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50935</xdr:rowOff>
    </xdr:from>
    <xdr:to>
      <xdr:col>111</xdr:col>
      <xdr:colOff>177800</xdr:colOff>
      <xdr:row>55</xdr:row>
      <xdr:rowOff>94118</xdr:rowOff>
    </xdr:to>
    <xdr:cxnSp macro="">
      <xdr:nvCxnSpPr>
        <xdr:cNvPr id="800" name="直線コネクタ 799"/>
        <xdr:cNvCxnSpPr/>
      </xdr:nvCxnSpPr>
      <xdr:spPr>
        <a:xfrm>
          <a:off x="20434300" y="9480685"/>
          <a:ext cx="889000" cy="4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1" name="フローチャート: 判断 800"/>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167591</xdr:rowOff>
    </xdr:from>
    <xdr:ext cx="534377" cy="259045"/>
    <xdr:sp macro="" textlink="">
      <xdr:nvSpPr>
        <xdr:cNvPr id="802" name="テキスト ボックス 801"/>
        <xdr:cNvSpPr txBox="1"/>
      </xdr:nvSpPr>
      <xdr:spPr>
        <a:xfrm>
          <a:off x="21056111" y="95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32738</xdr:rowOff>
    </xdr:from>
    <xdr:to>
      <xdr:col>107</xdr:col>
      <xdr:colOff>50800</xdr:colOff>
      <xdr:row>55</xdr:row>
      <xdr:rowOff>50935</xdr:rowOff>
    </xdr:to>
    <xdr:cxnSp macro="">
      <xdr:nvCxnSpPr>
        <xdr:cNvPr id="803" name="直線コネクタ 802"/>
        <xdr:cNvCxnSpPr/>
      </xdr:nvCxnSpPr>
      <xdr:spPr>
        <a:xfrm>
          <a:off x="19545300" y="9462488"/>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4" name="フローチャート: 判断 803"/>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137965</xdr:rowOff>
    </xdr:from>
    <xdr:ext cx="534377" cy="259045"/>
    <xdr:sp macro="" textlink="">
      <xdr:nvSpPr>
        <xdr:cNvPr id="805" name="テキスト ボックス 804"/>
        <xdr:cNvSpPr txBox="1"/>
      </xdr:nvSpPr>
      <xdr:spPr>
        <a:xfrm>
          <a:off x="20167111" y="95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144089</xdr:rowOff>
    </xdr:from>
    <xdr:to>
      <xdr:col>102</xdr:col>
      <xdr:colOff>114300</xdr:colOff>
      <xdr:row>55</xdr:row>
      <xdr:rowOff>32738</xdr:rowOff>
    </xdr:to>
    <xdr:cxnSp macro="">
      <xdr:nvCxnSpPr>
        <xdr:cNvPr id="806" name="直線コネクタ 805"/>
        <xdr:cNvCxnSpPr/>
      </xdr:nvCxnSpPr>
      <xdr:spPr>
        <a:xfrm>
          <a:off x="18656300" y="9402389"/>
          <a:ext cx="889000" cy="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07" name="フローチャート: 判断 806"/>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99674</xdr:rowOff>
    </xdr:from>
    <xdr:ext cx="534377" cy="259045"/>
    <xdr:sp macro="" textlink="">
      <xdr:nvSpPr>
        <xdr:cNvPr id="808" name="テキスト ボックス 807"/>
        <xdr:cNvSpPr txBox="1"/>
      </xdr:nvSpPr>
      <xdr:spPr>
        <a:xfrm>
          <a:off x="19278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09" name="フローチャート: 判断 808"/>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38912</xdr:rowOff>
    </xdr:from>
    <xdr:ext cx="534377" cy="259045"/>
    <xdr:sp macro="" textlink="">
      <xdr:nvSpPr>
        <xdr:cNvPr id="810" name="テキスト ボックス 809"/>
        <xdr:cNvSpPr txBox="1"/>
      </xdr:nvSpPr>
      <xdr:spPr>
        <a:xfrm>
          <a:off x="18389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106273</xdr:rowOff>
    </xdr:from>
    <xdr:to>
      <xdr:col>116</xdr:col>
      <xdr:colOff>114300</xdr:colOff>
      <xdr:row>56</xdr:row>
      <xdr:rowOff>36423</xdr:rowOff>
    </xdr:to>
    <xdr:sp macro="" textlink="">
      <xdr:nvSpPr>
        <xdr:cNvPr id="816" name="楕円 815"/>
        <xdr:cNvSpPr/>
      </xdr:nvSpPr>
      <xdr:spPr>
        <a:xfrm>
          <a:off x="22110700" y="95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129150</xdr:rowOff>
    </xdr:from>
    <xdr:ext cx="534377" cy="259045"/>
    <xdr:sp macro="" textlink="">
      <xdr:nvSpPr>
        <xdr:cNvPr id="817" name="貸付金該当値テキスト"/>
        <xdr:cNvSpPr txBox="1"/>
      </xdr:nvSpPr>
      <xdr:spPr>
        <a:xfrm>
          <a:off x="22212300" y="938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43318</xdr:rowOff>
    </xdr:from>
    <xdr:to>
      <xdr:col>112</xdr:col>
      <xdr:colOff>38100</xdr:colOff>
      <xdr:row>55</xdr:row>
      <xdr:rowOff>144918</xdr:rowOff>
    </xdr:to>
    <xdr:sp macro="" textlink="">
      <xdr:nvSpPr>
        <xdr:cNvPr id="818" name="楕円 817"/>
        <xdr:cNvSpPr/>
      </xdr:nvSpPr>
      <xdr:spPr>
        <a:xfrm>
          <a:off x="21272500" y="9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161445</xdr:rowOff>
    </xdr:from>
    <xdr:ext cx="534377" cy="259045"/>
    <xdr:sp macro="" textlink="">
      <xdr:nvSpPr>
        <xdr:cNvPr id="819" name="テキスト ボックス 818"/>
        <xdr:cNvSpPr txBox="1"/>
      </xdr:nvSpPr>
      <xdr:spPr>
        <a:xfrm>
          <a:off x="21056111" y="924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135</xdr:rowOff>
    </xdr:from>
    <xdr:to>
      <xdr:col>107</xdr:col>
      <xdr:colOff>101600</xdr:colOff>
      <xdr:row>55</xdr:row>
      <xdr:rowOff>101735</xdr:rowOff>
    </xdr:to>
    <xdr:sp macro="" textlink="">
      <xdr:nvSpPr>
        <xdr:cNvPr id="820" name="楕円 819"/>
        <xdr:cNvSpPr/>
      </xdr:nvSpPr>
      <xdr:spPr>
        <a:xfrm>
          <a:off x="20383500" y="94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118262</xdr:rowOff>
    </xdr:from>
    <xdr:ext cx="534377" cy="259045"/>
    <xdr:sp macro="" textlink="">
      <xdr:nvSpPr>
        <xdr:cNvPr id="821" name="テキスト ボックス 820"/>
        <xdr:cNvSpPr txBox="1"/>
      </xdr:nvSpPr>
      <xdr:spPr>
        <a:xfrm>
          <a:off x="20167111" y="920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153388</xdr:rowOff>
    </xdr:from>
    <xdr:to>
      <xdr:col>102</xdr:col>
      <xdr:colOff>165100</xdr:colOff>
      <xdr:row>55</xdr:row>
      <xdr:rowOff>83538</xdr:rowOff>
    </xdr:to>
    <xdr:sp macro="" textlink="">
      <xdr:nvSpPr>
        <xdr:cNvPr id="822" name="楕円 821"/>
        <xdr:cNvSpPr/>
      </xdr:nvSpPr>
      <xdr:spPr>
        <a:xfrm>
          <a:off x="19494500" y="94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100065</xdr:rowOff>
    </xdr:from>
    <xdr:ext cx="534377" cy="259045"/>
    <xdr:sp macro="" textlink="">
      <xdr:nvSpPr>
        <xdr:cNvPr id="823" name="テキスト ボックス 822"/>
        <xdr:cNvSpPr txBox="1"/>
      </xdr:nvSpPr>
      <xdr:spPr>
        <a:xfrm>
          <a:off x="19278111" y="91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93289</xdr:rowOff>
    </xdr:from>
    <xdr:to>
      <xdr:col>98</xdr:col>
      <xdr:colOff>38100</xdr:colOff>
      <xdr:row>55</xdr:row>
      <xdr:rowOff>23439</xdr:rowOff>
    </xdr:to>
    <xdr:sp macro="" textlink="">
      <xdr:nvSpPr>
        <xdr:cNvPr id="824" name="楕円 823"/>
        <xdr:cNvSpPr/>
      </xdr:nvSpPr>
      <xdr:spPr>
        <a:xfrm>
          <a:off x="18605500" y="93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39966</xdr:rowOff>
    </xdr:from>
    <xdr:ext cx="534377" cy="259045"/>
    <xdr:sp macro="" textlink="">
      <xdr:nvSpPr>
        <xdr:cNvPr id="825" name="テキスト ボックス 824"/>
        <xdr:cNvSpPr txBox="1"/>
      </xdr:nvSpPr>
      <xdr:spPr>
        <a:xfrm>
          <a:off x="18389111" y="91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48" name="直線コネクタ 847"/>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49"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0" name="直線コネクタ 849"/>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1"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2" name="直線コネクタ 851"/>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23297</xdr:rowOff>
    </xdr:from>
    <xdr:to>
      <xdr:col>116</xdr:col>
      <xdr:colOff>63500</xdr:colOff>
      <xdr:row>75</xdr:row>
      <xdr:rowOff>48717</xdr:rowOff>
    </xdr:to>
    <xdr:cxnSp macro="">
      <xdr:nvCxnSpPr>
        <xdr:cNvPr id="853" name="直線コネクタ 852"/>
        <xdr:cNvCxnSpPr/>
      </xdr:nvCxnSpPr>
      <xdr:spPr>
        <a:xfrm>
          <a:off x="21323300" y="12710597"/>
          <a:ext cx="838200" cy="19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108165</xdr:rowOff>
    </xdr:from>
    <xdr:ext cx="534377" cy="259045"/>
    <xdr:sp macro="" textlink="">
      <xdr:nvSpPr>
        <xdr:cNvPr id="854" name="繰出金平均値テキスト"/>
        <xdr:cNvSpPr txBox="1"/>
      </xdr:nvSpPr>
      <xdr:spPr>
        <a:xfrm>
          <a:off x="22212300" y="1262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5" name="フローチャート: 判断 854"/>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23297</xdr:rowOff>
    </xdr:from>
    <xdr:to>
      <xdr:col>111</xdr:col>
      <xdr:colOff>177800</xdr:colOff>
      <xdr:row>75</xdr:row>
      <xdr:rowOff>163108</xdr:rowOff>
    </xdr:to>
    <xdr:cxnSp macro="">
      <xdr:nvCxnSpPr>
        <xdr:cNvPr id="856" name="直線コネクタ 855"/>
        <xdr:cNvCxnSpPr/>
      </xdr:nvCxnSpPr>
      <xdr:spPr>
        <a:xfrm flipV="1">
          <a:off x="20434300" y="12710597"/>
          <a:ext cx="889000" cy="3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57" name="フローチャート: 判断 856"/>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21333</xdr:rowOff>
    </xdr:from>
    <xdr:ext cx="534377" cy="259045"/>
    <xdr:sp macro="" textlink="">
      <xdr:nvSpPr>
        <xdr:cNvPr id="858" name="テキスト ボックス 857"/>
        <xdr:cNvSpPr txBox="1"/>
      </xdr:nvSpPr>
      <xdr:spPr>
        <a:xfrm>
          <a:off x="21056111" y="128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77795</xdr:rowOff>
    </xdr:from>
    <xdr:to>
      <xdr:col>107</xdr:col>
      <xdr:colOff>50800</xdr:colOff>
      <xdr:row>75</xdr:row>
      <xdr:rowOff>163108</xdr:rowOff>
    </xdr:to>
    <xdr:cxnSp macro="">
      <xdr:nvCxnSpPr>
        <xdr:cNvPr id="859" name="直線コネクタ 858"/>
        <xdr:cNvCxnSpPr/>
      </xdr:nvCxnSpPr>
      <xdr:spPr>
        <a:xfrm>
          <a:off x="19545300" y="12936545"/>
          <a:ext cx="889000" cy="8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0" name="フローチャート: 判断 859"/>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58894</xdr:rowOff>
    </xdr:from>
    <xdr:ext cx="534377" cy="259045"/>
    <xdr:sp macro="" textlink="">
      <xdr:nvSpPr>
        <xdr:cNvPr id="861" name="テキスト ボックス 860"/>
        <xdr:cNvSpPr txBox="1"/>
      </xdr:nvSpPr>
      <xdr:spPr>
        <a:xfrm>
          <a:off x="20167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77795</xdr:rowOff>
    </xdr:from>
    <xdr:to>
      <xdr:col>102</xdr:col>
      <xdr:colOff>114300</xdr:colOff>
      <xdr:row>76</xdr:row>
      <xdr:rowOff>35047</xdr:rowOff>
    </xdr:to>
    <xdr:cxnSp macro="">
      <xdr:nvCxnSpPr>
        <xdr:cNvPr id="862" name="直線コネクタ 861"/>
        <xdr:cNvCxnSpPr/>
      </xdr:nvCxnSpPr>
      <xdr:spPr>
        <a:xfrm flipV="1">
          <a:off x="18656300" y="12936545"/>
          <a:ext cx="889000" cy="1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3" name="フローチャート: 判断 862"/>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64" name="テキスト ボックス 863"/>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5" name="フローチャート: 判断 864"/>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117279</xdr:rowOff>
    </xdr:from>
    <xdr:ext cx="534377" cy="259045"/>
    <xdr:sp macro="" textlink="">
      <xdr:nvSpPr>
        <xdr:cNvPr id="866" name="テキスト ボックス 865"/>
        <xdr:cNvSpPr txBox="1"/>
      </xdr:nvSpPr>
      <xdr:spPr>
        <a:xfrm>
          <a:off x="18389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169367</xdr:rowOff>
    </xdr:from>
    <xdr:to>
      <xdr:col>116</xdr:col>
      <xdr:colOff>114300</xdr:colOff>
      <xdr:row>75</xdr:row>
      <xdr:rowOff>99517</xdr:rowOff>
    </xdr:to>
    <xdr:sp macro="" textlink="">
      <xdr:nvSpPr>
        <xdr:cNvPr id="872" name="楕円 871"/>
        <xdr:cNvSpPr/>
      </xdr:nvSpPr>
      <xdr:spPr>
        <a:xfrm>
          <a:off x="22110700" y="128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147794</xdr:rowOff>
    </xdr:from>
    <xdr:ext cx="534377" cy="259045"/>
    <xdr:sp macro="" textlink="">
      <xdr:nvSpPr>
        <xdr:cNvPr id="873" name="繰出金該当値テキスト"/>
        <xdr:cNvSpPr txBox="1"/>
      </xdr:nvSpPr>
      <xdr:spPr>
        <a:xfrm>
          <a:off x="22212300" y="1283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143947</xdr:rowOff>
    </xdr:from>
    <xdr:to>
      <xdr:col>112</xdr:col>
      <xdr:colOff>38100</xdr:colOff>
      <xdr:row>74</xdr:row>
      <xdr:rowOff>74097</xdr:rowOff>
    </xdr:to>
    <xdr:sp macro="" textlink="">
      <xdr:nvSpPr>
        <xdr:cNvPr id="874" name="楕円 873"/>
        <xdr:cNvSpPr/>
      </xdr:nvSpPr>
      <xdr:spPr>
        <a:xfrm>
          <a:off x="21272500" y="126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90624</xdr:rowOff>
    </xdr:from>
    <xdr:ext cx="534377" cy="259045"/>
    <xdr:sp macro="" textlink="">
      <xdr:nvSpPr>
        <xdr:cNvPr id="875" name="テキスト ボックス 874"/>
        <xdr:cNvSpPr txBox="1"/>
      </xdr:nvSpPr>
      <xdr:spPr>
        <a:xfrm>
          <a:off x="21056111" y="1243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112309</xdr:rowOff>
    </xdr:from>
    <xdr:to>
      <xdr:col>107</xdr:col>
      <xdr:colOff>101600</xdr:colOff>
      <xdr:row>76</xdr:row>
      <xdr:rowOff>42459</xdr:rowOff>
    </xdr:to>
    <xdr:sp macro="" textlink="">
      <xdr:nvSpPr>
        <xdr:cNvPr id="876" name="楕円 875"/>
        <xdr:cNvSpPr/>
      </xdr:nvSpPr>
      <xdr:spPr>
        <a:xfrm>
          <a:off x="20383500" y="12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33585</xdr:rowOff>
    </xdr:from>
    <xdr:ext cx="534377" cy="259045"/>
    <xdr:sp macro="" textlink="">
      <xdr:nvSpPr>
        <xdr:cNvPr id="877" name="テキスト ボックス 876"/>
        <xdr:cNvSpPr txBox="1"/>
      </xdr:nvSpPr>
      <xdr:spPr>
        <a:xfrm>
          <a:off x="20167111" y="1306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26995</xdr:rowOff>
    </xdr:from>
    <xdr:to>
      <xdr:col>102</xdr:col>
      <xdr:colOff>165100</xdr:colOff>
      <xdr:row>75</xdr:row>
      <xdr:rowOff>128595</xdr:rowOff>
    </xdr:to>
    <xdr:sp macro="" textlink="">
      <xdr:nvSpPr>
        <xdr:cNvPr id="878" name="楕円 877"/>
        <xdr:cNvSpPr/>
      </xdr:nvSpPr>
      <xdr:spPr>
        <a:xfrm>
          <a:off x="19494500" y="128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119722</xdr:rowOff>
    </xdr:from>
    <xdr:ext cx="534377" cy="259045"/>
    <xdr:sp macro="" textlink="">
      <xdr:nvSpPr>
        <xdr:cNvPr id="879" name="テキスト ボックス 878"/>
        <xdr:cNvSpPr txBox="1"/>
      </xdr:nvSpPr>
      <xdr:spPr>
        <a:xfrm>
          <a:off x="19278111" y="1297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155697</xdr:rowOff>
    </xdr:from>
    <xdr:to>
      <xdr:col>98</xdr:col>
      <xdr:colOff>38100</xdr:colOff>
      <xdr:row>76</xdr:row>
      <xdr:rowOff>85847</xdr:rowOff>
    </xdr:to>
    <xdr:sp macro="" textlink="">
      <xdr:nvSpPr>
        <xdr:cNvPr id="880" name="楕円 879"/>
        <xdr:cNvSpPr/>
      </xdr:nvSpPr>
      <xdr:spPr>
        <a:xfrm>
          <a:off x="18605500" y="1301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76974</xdr:rowOff>
    </xdr:from>
    <xdr:ext cx="534377" cy="259045"/>
    <xdr:sp macro="" textlink="">
      <xdr:nvSpPr>
        <xdr:cNvPr id="881" name="テキスト ボックス 880"/>
        <xdr:cNvSpPr txBox="1"/>
      </xdr:nvSpPr>
      <xdr:spPr>
        <a:xfrm>
          <a:off x="18389111" y="131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人件費については，義務教職員人件費の権限移譲の影響により引き続き高い状況となっている。</a:t>
          </a:r>
        </a:p>
        <a:p>
          <a:r>
            <a:rPr kumimoji="1" lang="ja-JP" altLang="en-US" sz="1300">
              <a:latin typeface="ＭＳ Ｐゴシック" panose="020B0600070205080204" pitchFamily="50" charset="-128"/>
              <a:ea typeface="ＭＳ Ｐゴシック" panose="020B0600070205080204" pitchFamily="50" charset="-128"/>
            </a:rPr>
            <a:t>　物件費や維持補修費については，市営住宅を除く公共施設の一人あたり保有面積や道路の一人あたり実延長が政令市の中で上位であること等により高い傾向にあるが，平成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年度が小雪だったことから，除排雪経費が減り，維持補修費は前年度比で減少した。</a:t>
          </a:r>
        </a:p>
        <a:p>
          <a:r>
            <a:rPr kumimoji="1" lang="ja-JP" altLang="en-US" sz="1300">
              <a:latin typeface="ＭＳ Ｐゴシック" panose="020B0600070205080204" pitchFamily="50" charset="-128"/>
              <a:ea typeface="ＭＳ Ｐゴシック" panose="020B0600070205080204" pitchFamily="50" charset="-128"/>
            </a:rPr>
            <a:t>　普通建設事業については，平成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年度国補正予算の影響による事業費の増などにより，平成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年度は更新整備が高かったが，小中学校の老朽改修や大規模改修のほか市民芸術文化会館の改修，中央区役所整備の事業費が減少したため，前年度比で大きく減少した。</a:t>
          </a:r>
        </a:p>
        <a:p>
          <a:r>
            <a:rPr kumimoji="1" lang="ja-JP" altLang="en-US" sz="1300">
              <a:latin typeface="ＭＳ Ｐゴシック" panose="020B0600070205080204" pitchFamily="50" charset="-128"/>
              <a:ea typeface="ＭＳ Ｐゴシック" panose="020B0600070205080204" pitchFamily="50" charset="-128"/>
            </a:rPr>
            <a:t>　引き続き，投資的経費を厳正に選択することで，臨時財政対策債を除く市債発行を抑制し残高の縮減に努めるとともに，施設の効率的な管理及び利活用などの経営的な視点に基づいた取り組みを進める。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792,868
787,261
726.45
385,810,957
379,627,624
4,777,135
230,121,929
612,971,039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152763</xdr:rowOff>
    </xdr:from>
    <xdr:to>
      <xdr:col>24</xdr:col>
      <xdr:colOff>63500</xdr:colOff>
      <xdr:row>35</xdr:row>
      <xdr:rowOff>58057</xdr:rowOff>
    </xdr:to>
    <xdr:cxnSp macro="">
      <xdr:nvCxnSpPr>
        <xdr:cNvPr id="63" name="直線コネクタ 62"/>
        <xdr:cNvCxnSpPr/>
      </xdr:nvCxnSpPr>
      <xdr:spPr>
        <a:xfrm>
          <a:off x="3797300" y="5982063"/>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119578</xdr:rowOff>
    </xdr:from>
    <xdr:ext cx="469744" cy="259045"/>
    <xdr:sp macro="" textlink="">
      <xdr:nvSpPr>
        <xdr:cNvPr id="64" name="議会費平均値テキスト"/>
        <xdr:cNvSpPr txBox="1"/>
      </xdr:nvSpPr>
      <xdr:spPr>
        <a:xfrm>
          <a:off x="4686300" y="6120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152763</xdr:rowOff>
    </xdr:from>
    <xdr:to>
      <xdr:col>19</xdr:col>
      <xdr:colOff>177800</xdr:colOff>
      <xdr:row>34</xdr:row>
      <xdr:rowOff>159294</xdr:rowOff>
    </xdr:to>
    <xdr:cxnSp macro="">
      <xdr:nvCxnSpPr>
        <xdr:cNvPr id="66" name="直線コネクタ 65"/>
        <xdr:cNvCxnSpPr/>
      </xdr:nvCxnSpPr>
      <xdr:spPr>
        <a:xfrm flipV="1">
          <a:off x="2908300" y="59820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49366</xdr:rowOff>
    </xdr:from>
    <xdr:ext cx="469744" cy="259045"/>
    <xdr:sp macro="" textlink="">
      <xdr:nvSpPr>
        <xdr:cNvPr id="68" name="テキスト ボックス 67"/>
        <xdr:cNvSpPr txBox="1"/>
      </xdr:nvSpPr>
      <xdr:spPr>
        <a:xfrm>
          <a:off x="3562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105410</xdr:rowOff>
    </xdr:from>
    <xdr:to>
      <xdr:col>15</xdr:col>
      <xdr:colOff>50800</xdr:colOff>
      <xdr:row>34</xdr:row>
      <xdr:rowOff>159294</xdr:rowOff>
    </xdr:to>
    <xdr:cxnSp macro="">
      <xdr:nvCxnSpPr>
        <xdr:cNvPr id="69" name="直線コネクタ 68"/>
        <xdr:cNvCxnSpPr/>
      </xdr:nvCxnSpPr>
      <xdr:spPr>
        <a:xfrm>
          <a:off x="2019300" y="5763260"/>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39569</xdr:rowOff>
    </xdr:from>
    <xdr:ext cx="469744" cy="259045"/>
    <xdr:sp macro="" textlink="">
      <xdr:nvSpPr>
        <xdr:cNvPr id="71" name="テキスト ボックス 70"/>
        <xdr:cNvSpPr txBox="1"/>
      </xdr:nvSpPr>
      <xdr:spPr>
        <a:xfrm>
          <a:off x="2673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105410</xdr:rowOff>
    </xdr:from>
    <xdr:to>
      <xdr:col>10</xdr:col>
      <xdr:colOff>114300</xdr:colOff>
      <xdr:row>34</xdr:row>
      <xdr:rowOff>907</xdr:rowOff>
    </xdr:to>
    <xdr:cxnSp macro="">
      <xdr:nvCxnSpPr>
        <xdr:cNvPr id="72" name="直線コネクタ 71"/>
        <xdr:cNvCxnSpPr/>
      </xdr:nvCxnSpPr>
      <xdr:spPr>
        <a:xfrm flipV="1">
          <a:off x="1130300" y="576326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16708</xdr:rowOff>
    </xdr:from>
    <xdr:ext cx="469744" cy="259045"/>
    <xdr:sp macro="" textlink="">
      <xdr:nvSpPr>
        <xdr:cNvPr id="76" name="テキスト ボックス 75"/>
        <xdr:cNvSpPr txBox="1"/>
      </xdr:nvSpPr>
      <xdr:spPr>
        <a:xfrm>
          <a:off x="895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7257</xdr:rowOff>
    </xdr:from>
    <xdr:to>
      <xdr:col>24</xdr:col>
      <xdr:colOff>114300</xdr:colOff>
      <xdr:row>35</xdr:row>
      <xdr:rowOff>108857</xdr:rowOff>
    </xdr:to>
    <xdr:sp macro="" textlink="">
      <xdr:nvSpPr>
        <xdr:cNvPr id="82" name="楕円 81"/>
        <xdr:cNvSpPr/>
      </xdr:nvSpPr>
      <xdr:spPr>
        <a:xfrm>
          <a:off x="4584700" y="60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30134</xdr:rowOff>
    </xdr:from>
    <xdr:ext cx="469744" cy="259045"/>
    <xdr:sp macro="" textlink="">
      <xdr:nvSpPr>
        <xdr:cNvPr id="83" name="議会費該当値テキスト"/>
        <xdr:cNvSpPr txBox="1"/>
      </xdr:nvSpPr>
      <xdr:spPr>
        <a:xfrm>
          <a:off x="4686300" y="585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101963</xdr:rowOff>
    </xdr:from>
    <xdr:to>
      <xdr:col>20</xdr:col>
      <xdr:colOff>38100</xdr:colOff>
      <xdr:row>35</xdr:row>
      <xdr:rowOff>32113</xdr:rowOff>
    </xdr:to>
    <xdr:sp macro="" textlink="">
      <xdr:nvSpPr>
        <xdr:cNvPr id="84" name="楕円 83"/>
        <xdr:cNvSpPr/>
      </xdr:nvSpPr>
      <xdr:spPr>
        <a:xfrm>
          <a:off x="37465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48640</xdr:rowOff>
    </xdr:from>
    <xdr:ext cx="469744" cy="259045"/>
    <xdr:sp macro="" textlink="">
      <xdr:nvSpPr>
        <xdr:cNvPr id="85" name="テキスト ボックス 84"/>
        <xdr:cNvSpPr txBox="1"/>
      </xdr:nvSpPr>
      <xdr:spPr>
        <a:xfrm>
          <a:off x="3562428" y="570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108494</xdr:rowOff>
    </xdr:from>
    <xdr:to>
      <xdr:col>15</xdr:col>
      <xdr:colOff>101600</xdr:colOff>
      <xdr:row>35</xdr:row>
      <xdr:rowOff>38644</xdr:rowOff>
    </xdr:to>
    <xdr:sp macro="" textlink="">
      <xdr:nvSpPr>
        <xdr:cNvPr id="86" name="楕円 85"/>
        <xdr:cNvSpPr/>
      </xdr:nvSpPr>
      <xdr:spPr>
        <a:xfrm>
          <a:off x="2857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55171</xdr:rowOff>
    </xdr:from>
    <xdr:ext cx="469744" cy="259045"/>
    <xdr:sp macro="" textlink="">
      <xdr:nvSpPr>
        <xdr:cNvPr id="87" name="テキスト ボックス 86"/>
        <xdr:cNvSpPr txBox="1"/>
      </xdr:nvSpPr>
      <xdr:spPr>
        <a:xfrm>
          <a:off x="2673428" y="57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54610</xdr:rowOff>
    </xdr:from>
    <xdr:to>
      <xdr:col>10</xdr:col>
      <xdr:colOff>165100</xdr:colOff>
      <xdr:row>33</xdr:row>
      <xdr:rowOff>156210</xdr:rowOff>
    </xdr:to>
    <xdr:sp macro="" textlink="">
      <xdr:nvSpPr>
        <xdr:cNvPr id="88" name="楕円 87"/>
        <xdr:cNvSpPr/>
      </xdr:nvSpPr>
      <xdr:spPr>
        <a:xfrm>
          <a:off x="1968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1287</xdr:rowOff>
    </xdr:from>
    <xdr:ext cx="469744" cy="259045"/>
    <xdr:sp macro="" textlink="">
      <xdr:nvSpPr>
        <xdr:cNvPr id="89" name="テキスト ボックス 88"/>
        <xdr:cNvSpPr txBox="1"/>
      </xdr:nvSpPr>
      <xdr:spPr>
        <a:xfrm>
          <a:off x="1784428"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121557</xdr:rowOff>
    </xdr:from>
    <xdr:to>
      <xdr:col>6</xdr:col>
      <xdr:colOff>38100</xdr:colOff>
      <xdr:row>34</xdr:row>
      <xdr:rowOff>51707</xdr:rowOff>
    </xdr:to>
    <xdr:sp macro="" textlink="">
      <xdr:nvSpPr>
        <xdr:cNvPr id="90" name="楕円 89"/>
        <xdr:cNvSpPr/>
      </xdr:nvSpPr>
      <xdr:spPr>
        <a:xfrm>
          <a:off x="1079500" y="57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68234</xdr:rowOff>
    </xdr:from>
    <xdr:ext cx="469744" cy="259045"/>
    <xdr:sp macro="" textlink="">
      <xdr:nvSpPr>
        <xdr:cNvPr id="91" name="テキスト ボックス 90"/>
        <xdr:cNvSpPr txBox="1"/>
      </xdr:nvSpPr>
      <xdr:spPr>
        <a:xfrm>
          <a:off x="895428" y="555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155108</xdr:rowOff>
    </xdr:from>
    <xdr:to>
      <xdr:col>24</xdr:col>
      <xdr:colOff>63500</xdr:colOff>
      <xdr:row>55</xdr:row>
      <xdr:rowOff>167726</xdr:rowOff>
    </xdr:to>
    <xdr:cxnSp macro="">
      <xdr:nvCxnSpPr>
        <xdr:cNvPr id="119" name="直線コネクタ 118"/>
        <xdr:cNvCxnSpPr/>
      </xdr:nvCxnSpPr>
      <xdr:spPr>
        <a:xfrm>
          <a:off x="3797300" y="9413408"/>
          <a:ext cx="838200" cy="18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23995</xdr:rowOff>
    </xdr:from>
    <xdr:ext cx="534377" cy="259045"/>
    <xdr:sp macro="" textlink="">
      <xdr:nvSpPr>
        <xdr:cNvPr id="120" name="総務費平均値テキスト"/>
        <xdr:cNvSpPr txBox="1"/>
      </xdr:nvSpPr>
      <xdr:spPr>
        <a:xfrm>
          <a:off x="4686300" y="9282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155108</xdr:rowOff>
    </xdr:from>
    <xdr:to>
      <xdr:col>19</xdr:col>
      <xdr:colOff>177800</xdr:colOff>
      <xdr:row>55</xdr:row>
      <xdr:rowOff>87259</xdr:rowOff>
    </xdr:to>
    <xdr:cxnSp macro="">
      <xdr:nvCxnSpPr>
        <xdr:cNvPr id="122" name="直線コネクタ 121"/>
        <xdr:cNvCxnSpPr/>
      </xdr:nvCxnSpPr>
      <xdr:spPr>
        <a:xfrm flipV="1">
          <a:off x="2908300" y="9413408"/>
          <a:ext cx="889000" cy="10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11366</xdr:rowOff>
    </xdr:from>
    <xdr:ext cx="534377" cy="259045"/>
    <xdr:sp macro="" textlink="">
      <xdr:nvSpPr>
        <xdr:cNvPr id="124" name="テキスト ボックス 123"/>
        <xdr:cNvSpPr txBox="1"/>
      </xdr:nvSpPr>
      <xdr:spPr>
        <a:xfrm>
          <a:off x="3530111" y="96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87259</xdr:rowOff>
    </xdr:from>
    <xdr:to>
      <xdr:col>15</xdr:col>
      <xdr:colOff>50800</xdr:colOff>
      <xdr:row>55</xdr:row>
      <xdr:rowOff>169738</xdr:rowOff>
    </xdr:to>
    <xdr:cxnSp macro="">
      <xdr:nvCxnSpPr>
        <xdr:cNvPr id="125" name="直線コネクタ 124"/>
        <xdr:cNvCxnSpPr/>
      </xdr:nvCxnSpPr>
      <xdr:spPr>
        <a:xfrm flipV="1">
          <a:off x="2019300" y="9517009"/>
          <a:ext cx="889000" cy="8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40033</xdr:rowOff>
    </xdr:from>
    <xdr:ext cx="534377" cy="259045"/>
    <xdr:sp macro="" textlink="">
      <xdr:nvSpPr>
        <xdr:cNvPr id="127" name="テキスト ボックス 126"/>
        <xdr:cNvSpPr txBox="1"/>
      </xdr:nvSpPr>
      <xdr:spPr>
        <a:xfrm>
          <a:off x="2641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13193</xdr:rowOff>
    </xdr:from>
    <xdr:to>
      <xdr:col>10</xdr:col>
      <xdr:colOff>114300</xdr:colOff>
      <xdr:row>55</xdr:row>
      <xdr:rowOff>169738</xdr:rowOff>
    </xdr:to>
    <xdr:cxnSp macro="">
      <xdr:nvCxnSpPr>
        <xdr:cNvPr id="128" name="直線コネクタ 127"/>
        <xdr:cNvCxnSpPr/>
      </xdr:nvCxnSpPr>
      <xdr:spPr>
        <a:xfrm>
          <a:off x="1130300" y="9442943"/>
          <a:ext cx="889000" cy="15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139864</xdr:rowOff>
    </xdr:from>
    <xdr:ext cx="534377" cy="259045"/>
    <xdr:sp macro="" textlink="">
      <xdr:nvSpPr>
        <xdr:cNvPr id="130" name="テキスト ボックス 129"/>
        <xdr:cNvSpPr txBox="1"/>
      </xdr:nvSpPr>
      <xdr:spPr>
        <a:xfrm>
          <a:off x="1752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145828</xdr:rowOff>
    </xdr:from>
    <xdr:ext cx="534377" cy="259045"/>
    <xdr:sp macro="" textlink="">
      <xdr:nvSpPr>
        <xdr:cNvPr id="132" name="テキスト ボックス 131"/>
        <xdr:cNvSpPr txBox="1"/>
      </xdr:nvSpPr>
      <xdr:spPr>
        <a:xfrm>
          <a:off x="863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116926</xdr:rowOff>
    </xdr:from>
    <xdr:to>
      <xdr:col>24</xdr:col>
      <xdr:colOff>114300</xdr:colOff>
      <xdr:row>56</xdr:row>
      <xdr:rowOff>47076</xdr:rowOff>
    </xdr:to>
    <xdr:sp macro="" textlink="">
      <xdr:nvSpPr>
        <xdr:cNvPr id="138" name="楕円 137"/>
        <xdr:cNvSpPr/>
      </xdr:nvSpPr>
      <xdr:spPr>
        <a:xfrm>
          <a:off x="4584700" y="954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95353</xdr:rowOff>
    </xdr:from>
    <xdr:ext cx="534377" cy="259045"/>
    <xdr:sp macro="" textlink="">
      <xdr:nvSpPr>
        <xdr:cNvPr id="139" name="総務費該当値テキスト"/>
        <xdr:cNvSpPr txBox="1"/>
      </xdr:nvSpPr>
      <xdr:spPr>
        <a:xfrm>
          <a:off x="4686300" y="952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104308</xdr:rowOff>
    </xdr:from>
    <xdr:to>
      <xdr:col>20</xdr:col>
      <xdr:colOff>38100</xdr:colOff>
      <xdr:row>55</xdr:row>
      <xdr:rowOff>34458</xdr:rowOff>
    </xdr:to>
    <xdr:sp macro="" textlink="">
      <xdr:nvSpPr>
        <xdr:cNvPr id="140" name="楕円 139"/>
        <xdr:cNvSpPr/>
      </xdr:nvSpPr>
      <xdr:spPr>
        <a:xfrm>
          <a:off x="3746500" y="93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50985</xdr:rowOff>
    </xdr:from>
    <xdr:ext cx="534377" cy="259045"/>
    <xdr:sp macro="" textlink="">
      <xdr:nvSpPr>
        <xdr:cNvPr id="141" name="テキスト ボックス 140"/>
        <xdr:cNvSpPr txBox="1"/>
      </xdr:nvSpPr>
      <xdr:spPr>
        <a:xfrm>
          <a:off x="3530111" y="913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36459</xdr:rowOff>
    </xdr:from>
    <xdr:to>
      <xdr:col>15</xdr:col>
      <xdr:colOff>101600</xdr:colOff>
      <xdr:row>55</xdr:row>
      <xdr:rowOff>138059</xdr:rowOff>
    </xdr:to>
    <xdr:sp macro="" textlink="">
      <xdr:nvSpPr>
        <xdr:cNvPr id="142" name="楕円 141"/>
        <xdr:cNvSpPr/>
      </xdr:nvSpPr>
      <xdr:spPr>
        <a:xfrm>
          <a:off x="2857500" y="946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154586</xdr:rowOff>
    </xdr:from>
    <xdr:ext cx="534377" cy="259045"/>
    <xdr:sp macro="" textlink="">
      <xdr:nvSpPr>
        <xdr:cNvPr id="143" name="テキスト ボックス 142"/>
        <xdr:cNvSpPr txBox="1"/>
      </xdr:nvSpPr>
      <xdr:spPr>
        <a:xfrm>
          <a:off x="2641111" y="924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118938</xdr:rowOff>
    </xdr:from>
    <xdr:to>
      <xdr:col>10</xdr:col>
      <xdr:colOff>165100</xdr:colOff>
      <xdr:row>56</xdr:row>
      <xdr:rowOff>49088</xdr:rowOff>
    </xdr:to>
    <xdr:sp macro="" textlink="">
      <xdr:nvSpPr>
        <xdr:cNvPr id="144" name="楕円 143"/>
        <xdr:cNvSpPr/>
      </xdr:nvSpPr>
      <xdr:spPr>
        <a:xfrm>
          <a:off x="1968500" y="954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40215</xdr:rowOff>
    </xdr:from>
    <xdr:ext cx="534377" cy="259045"/>
    <xdr:sp macro="" textlink="">
      <xdr:nvSpPr>
        <xdr:cNvPr id="145" name="テキスト ボックス 144"/>
        <xdr:cNvSpPr txBox="1"/>
      </xdr:nvSpPr>
      <xdr:spPr>
        <a:xfrm>
          <a:off x="1752111" y="964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133843</xdr:rowOff>
    </xdr:from>
    <xdr:to>
      <xdr:col>6</xdr:col>
      <xdr:colOff>38100</xdr:colOff>
      <xdr:row>55</xdr:row>
      <xdr:rowOff>63993</xdr:rowOff>
    </xdr:to>
    <xdr:sp macro="" textlink="">
      <xdr:nvSpPr>
        <xdr:cNvPr id="146" name="楕円 145"/>
        <xdr:cNvSpPr/>
      </xdr:nvSpPr>
      <xdr:spPr>
        <a:xfrm>
          <a:off x="1079500" y="939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80520</xdr:rowOff>
    </xdr:from>
    <xdr:ext cx="534377" cy="259045"/>
    <xdr:sp macro="" textlink="">
      <xdr:nvSpPr>
        <xdr:cNvPr id="147" name="テキスト ボックス 146"/>
        <xdr:cNvSpPr txBox="1"/>
      </xdr:nvSpPr>
      <xdr:spPr>
        <a:xfrm>
          <a:off x="863111" y="91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86840</xdr:rowOff>
    </xdr:from>
    <xdr:to>
      <xdr:col>24</xdr:col>
      <xdr:colOff>63500</xdr:colOff>
      <xdr:row>77</xdr:row>
      <xdr:rowOff>101383</xdr:rowOff>
    </xdr:to>
    <xdr:cxnSp macro="">
      <xdr:nvCxnSpPr>
        <xdr:cNvPr id="179" name="直線コネクタ 178"/>
        <xdr:cNvCxnSpPr/>
      </xdr:nvCxnSpPr>
      <xdr:spPr>
        <a:xfrm>
          <a:off x="3797300" y="13288490"/>
          <a:ext cx="838200" cy="1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29438</xdr:rowOff>
    </xdr:from>
    <xdr:ext cx="599010" cy="259045"/>
    <xdr:sp macro="" textlink="">
      <xdr:nvSpPr>
        <xdr:cNvPr id="180" name="民生費平均値テキスト"/>
        <xdr:cNvSpPr txBox="1"/>
      </xdr:nvSpPr>
      <xdr:spPr>
        <a:xfrm>
          <a:off x="4686300" y="1271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86840</xdr:rowOff>
    </xdr:from>
    <xdr:to>
      <xdr:col>19</xdr:col>
      <xdr:colOff>177800</xdr:colOff>
      <xdr:row>77</xdr:row>
      <xdr:rowOff>137664</xdr:rowOff>
    </xdr:to>
    <xdr:cxnSp macro="">
      <xdr:nvCxnSpPr>
        <xdr:cNvPr id="182" name="直線コネクタ 181"/>
        <xdr:cNvCxnSpPr/>
      </xdr:nvCxnSpPr>
      <xdr:spPr>
        <a:xfrm flipV="1">
          <a:off x="2908300" y="13288490"/>
          <a:ext cx="889000" cy="5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114890</xdr:rowOff>
    </xdr:from>
    <xdr:ext cx="599010" cy="259045"/>
    <xdr:sp macro="" textlink="">
      <xdr:nvSpPr>
        <xdr:cNvPr id="184" name="テキスト ボックス 183"/>
        <xdr:cNvSpPr txBox="1"/>
      </xdr:nvSpPr>
      <xdr:spPr>
        <a:xfrm>
          <a:off x="3497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137664</xdr:rowOff>
    </xdr:from>
    <xdr:to>
      <xdr:col>15</xdr:col>
      <xdr:colOff>50800</xdr:colOff>
      <xdr:row>78</xdr:row>
      <xdr:rowOff>5110</xdr:rowOff>
    </xdr:to>
    <xdr:cxnSp macro="">
      <xdr:nvCxnSpPr>
        <xdr:cNvPr id="185" name="直線コネクタ 184"/>
        <xdr:cNvCxnSpPr/>
      </xdr:nvCxnSpPr>
      <xdr:spPr>
        <a:xfrm flipV="1">
          <a:off x="2019300" y="13339314"/>
          <a:ext cx="889000" cy="3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145958</xdr:rowOff>
    </xdr:from>
    <xdr:ext cx="599010" cy="259045"/>
    <xdr:sp macro="" textlink="">
      <xdr:nvSpPr>
        <xdr:cNvPr id="187" name="テキスト ボックス 186"/>
        <xdr:cNvSpPr txBox="1"/>
      </xdr:nvSpPr>
      <xdr:spPr>
        <a:xfrm>
          <a:off x="2608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5110</xdr:rowOff>
    </xdr:from>
    <xdr:to>
      <xdr:col>10</xdr:col>
      <xdr:colOff>114300</xdr:colOff>
      <xdr:row>78</xdr:row>
      <xdr:rowOff>20904</xdr:rowOff>
    </xdr:to>
    <xdr:cxnSp macro="">
      <xdr:nvCxnSpPr>
        <xdr:cNvPr id="188" name="直線コネクタ 187"/>
        <xdr:cNvCxnSpPr/>
      </xdr:nvCxnSpPr>
      <xdr:spPr>
        <a:xfrm flipV="1">
          <a:off x="1130300" y="13378210"/>
          <a:ext cx="889000" cy="1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44438</xdr:rowOff>
    </xdr:from>
    <xdr:ext cx="599010" cy="259045"/>
    <xdr:sp macro="" textlink="">
      <xdr:nvSpPr>
        <xdr:cNvPr id="190" name="テキスト ボックス 189"/>
        <xdr:cNvSpPr txBox="1"/>
      </xdr:nvSpPr>
      <xdr:spPr>
        <a:xfrm>
          <a:off x="1719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94327</xdr:rowOff>
    </xdr:from>
    <xdr:ext cx="599010" cy="259045"/>
    <xdr:sp macro="" textlink="">
      <xdr:nvSpPr>
        <xdr:cNvPr id="192" name="テキスト ボックス 191"/>
        <xdr:cNvSpPr txBox="1"/>
      </xdr:nvSpPr>
      <xdr:spPr>
        <a:xfrm>
          <a:off x="830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50583</xdr:rowOff>
    </xdr:from>
    <xdr:to>
      <xdr:col>24</xdr:col>
      <xdr:colOff>114300</xdr:colOff>
      <xdr:row>77</xdr:row>
      <xdr:rowOff>152183</xdr:rowOff>
    </xdr:to>
    <xdr:sp macro="" textlink="">
      <xdr:nvSpPr>
        <xdr:cNvPr id="198" name="楕円 197"/>
        <xdr:cNvSpPr/>
      </xdr:nvSpPr>
      <xdr:spPr>
        <a:xfrm>
          <a:off x="4584700" y="132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29010</xdr:rowOff>
    </xdr:from>
    <xdr:ext cx="599010" cy="259045"/>
    <xdr:sp macro="" textlink="">
      <xdr:nvSpPr>
        <xdr:cNvPr id="199" name="民生費該当値テキスト"/>
        <xdr:cNvSpPr txBox="1"/>
      </xdr:nvSpPr>
      <xdr:spPr>
        <a:xfrm>
          <a:off x="4686300" y="1323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36040</xdr:rowOff>
    </xdr:from>
    <xdr:to>
      <xdr:col>20</xdr:col>
      <xdr:colOff>38100</xdr:colOff>
      <xdr:row>77</xdr:row>
      <xdr:rowOff>137640</xdr:rowOff>
    </xdr:to>
    <xdr:sp macro="" textlink="">
      <xdr:nvSpPr>
        <xdr:cNvPr id="200" name="楕円 199"/>
        <xdr:cNvSpPr/>
      </xdr:nvSpPr>
      <xdr:spPr>
        <a:xfrm>
          <a:off x="3746500" y="132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128767</xdr:rowOff>
    </xdr:from>
    <xdr:ext cx="599010" cy="259045"/>
    <xdr:sp macro="" textlink="">
      <xdr:nvSpPr>
        <xdr:cNvPr id="201" name="テキスト ボックス 200"/>
        <xdr:cNvSpPr txBox="1"/>
      </xdr:nvSpPr>
      <xdr:spPr>
        <a:xfrm>
          <a:off x="3497795" y="1333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86864</xdr:rowOff>
    </xdr:from>
    <xdr:to>
      <xdr:col>15</xdr:col>
      <xdr:colOff>101600</xdr:colOff>
      <xdr:row>78</xdr:row>
      <xdr:rowOff>17014</xdr:rowOff>
    </xdr:to>
    <xdr:sp macro="" textlink="">
      <xdr:nvSpPr>
        <xdr:cNvPr id="202" name="楕円 201"/>
        <xdr:cNvSpPr/>
      </xdr:nvSpPr>
      <xdr:spPr>
        <a:xfrm>
          <a:off x="2857500" y="132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8141</xdr:rowOff>
    </xdr:from>
    <xdr:ext cx="599010" cy="259045"/>
    <xdr:sp macro="" textlink="">
      <xdr:nvSpPr>
        <xdr:cNvPr id="203" name="テキスト ボックス 202"/>
        <xdr:cNvSpPr txBox="1"/>
      </xdr:nvSpPr>
      <xdr:spPr>
        <a:xfrm>
          <a:off x="2608795" y="133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125760</xdr:rowOff>
    </xdr:from>
    <xdr:to>
      <xdr:col>10</xdr:col>
      <xdr:colOff>165100</xdr:colOff>
      <xdr:row>78</xdr:row>
      <xdr:rowOff>55910</xdr:rowOff>
    </xdr:to>
    <xdr:sp macro="" textlink="">
      <xdr:nvSpPr>
        <xdr:cNvPr id="204" name="楕円 203"/>
        <xdr:cNvSpPr/>
      </xdr:nvSpPr>
      <xdr:spPr>
        <a:xfrm>
          <a:off x="1968500" y="1332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47037</xdr:rowOff>
    </xdr:from>
    <xdr:ext cx="599010" cy="259045"/>
    <xdr:sp macro="" textlink="">
      <xdr:nvSpPr>
        <xdr:cNvPr id="205" name="テキスト ボックス 204"/>
        <xdr:cNvSpPr txBox="1"/>
      </xdr:nvSpPr>
      <xdr:spPr>
        <a:xfrm>
          <a:off x="1719795" y="1342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141554</xdr:rowOff>
    </xdr:from>
    <xdr:to>
      <xdr:col>6</xdr:col>
      <xdr:colOff>38100</xdr:colOff>
      <xdr:row>78</xdr:row>
      <xdr:rowOff>71704</xdr:rowOff>
    </xdr:to>
    <xdr:sp macro="" textlink="">
      <xdr:nvSpPr>
        <xdr:cNvPr id="206" name="楕円 205"/>
        <xdr:cNvSpPr/>
      </xdr:nvSpPr>
      <xdr:spPr>
        <a:xfrm>
          <a:off x="1079500" y="1334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62831</xdr:rowOff>
    </xdr:from>
    <xdr:ext cx="599010" cy="259045"/>
    <xdr:sp macro="" textlink="">
      <xdr:nvSpPr>
        <xdr:cNvPr id="207" name="テキスト ボックス 206"/>
        <xdr:cNvSpPr txBox="1"/>
      </xdr:nvSpPr>
      <xdr:spPr>
        <a:xfrm>
          <a:off x="830795" y="1343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2" name="直線コネクタ 231"/>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3"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4" name="直線コネクタ 233"/>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5"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6" name="直線コネクタ 235"/>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13094</xdr:rowOff>
    </xdr:from>
    <xdr:to>
      <xdr:col>24</xdr:col>
      <xdr:colOff>63500</xdr:colOff>
      <xdr:row>96</xdr:row>
      <xdr:rowOff>32638</xdr:rowOff>
    </xdr:to>
    <xdr:cxnSp macro="">
      <xdr:nvCxnSpPr>
        <xdr:cNvPr id="237" name="直線コネクタ 236"/>
        <xdr:cNvCxnSpPr/>
      </xdr:nvCxnSpPr>
      <xdr:spPr>
        <a:xfrm flipV="1">
          <a:off x="3797300" y="16472294"/>
          <a:ext cx="83820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145420</xdr:rowOff>
    </xdr:from>
    <xdr:ext cx="534377" cy="259045"/>
    <xdr:sp macro="" textlink="">
      <xdr:nvSpPr>
        <xdr:cNvPr id="238" name="衛生費平均値テキスト"/>
        <xdr:cNvSpPr txBox="1"/>
      </xdr:nvSpPr>
      <xdr:spPr>
        <a:xfrm>
          <a:off x="4686300" y="16261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9" name="フローチャート: 判断 238"/>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32638</xdr:rowOff>
    </xdr:from>
    <xdr:to>
      <xdr:col>19</xdr:col>
      <xdr:colOff>177800</xdr:colOff>
      <xdr:row>96</xdr:row>
      <xdr:rowOff>40297</xdr:rowOff>
    </xdr:to>
    <xdr:cxnSp macro="">
      <xdr:nvCxnSpPr>
        <xdr:cNvPr id="240" name="直線コネクタ 239"/>
        <xdr:cNvCxnSpPr/>
      </xdr:nvCxnSpPr>
      <xdr:spPr>
        <a:xfrm flipV="1">
          <a:off x="2908300" y="16491838"/>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1" name="フローチャート: 判断 240"/>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81842</xdr:rowOff>
    </xdr:from>
    <xdr:ext cx="534377" cy="259045"/>
    <xdr:sp macro="" textlink="">
      <xdr:nvSpPr>
        <xdr:cNvPr id="242" name="テキスト ボックス 241"/>
        <xdr:cNvSpPr txBox="1"/>
      </xdr:nvSpPr>
      <xdr:spPr>
        <a:xfrm>
          <a:off x="3530111" y="16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64109</xdr:rowOff>
    </xdr:from>
    <xdr:to>
      <xdr:col>15</xdr:col>
      <xdr:colOff>50800</xdr:colOff>
      <xdr:row>96</xdr:row>
      <xdr:rowOff>40297</xdr:rowOff>
    </xdr:to>
    <xdr:cxnSp macro="">
      <xdr:nvCxnSpPr>
        <xdr:cNvPr id="243" name="直線コネクタ 242"/>
        <xdr:cNvCxnSpPr/>
      </xdr:nvCxnSpPr>
      <xdr:spPr>
        <a:xfrm>
          <a:off x="2019300" y="16351859"/>
          <a:ext cx="889000" cy="1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4" name="フローチャート: 判断 243"/>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115637</xdr:rowOff>
    </xdr:from>
    <xdr:ext cx="534377" cy="259045"/>
    <xdr:sp macro="" textlink="">
      <xdr:nvSpPr>
        <xdr:cNvPr id="245" name="テキスト ボックス 244"/>
        <xdr:cNvSpPr txBox="1"/>
      </xdr:nvSpPr>
      <xdr:spPr>
        <a:xfrm>
          <a:off x="2641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64109</xdr:rowOff>
    </xdr:from>
    <xdr:to>
      <xdr:col>10</xdr:col>
      <xdr:colOff>114300</xdr:colOff>
      <xdr:row>95</xdr:row>
      <xdr:rowOff>116002</xdr:rowOff>
    </xdr:to>
    <xdr:cxnSp macro="">
      <xdr:nvCxnSpPr>
        <xdr:cNvPr id="246" name="直線コネクタ 245"/>
        <xdr:cNvCxnSpPr/>
      </xdr:nvCxnSpPr>
      <xdr:spPr>
        <a:xfrm flipV="1">
          <a:off x="1130300" y="16351859"/>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7" name="フローチャート: 判断 246"/>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121581</xdr:rowOff>
    </xdr:from>
    <xdr:ext cx="534377" cy="259045"/>
    <xdr:sp macro="" textlink="">
      <xdr:nvSpPr>
        <xdr:cNvPr id="248" name="テキスト ボックス 247"/>
        <xdr:cNvSpPr txBox="1"/>
      </xdr:nvSpPr>
      <xdr:spPr>
        <a:xfrm>
          <a:off x="1752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9" name="フローチャート: 判断 248"/>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89006</xdr:rowOff>
    </xdr:from>
    <xdr:ext cx="534377" cy="259045"/>
    <xdr:sp macro="" textlink="">
      <xdr:nvSpPr>
        <xdr:cNvPr id="250" name="テキスト ボックス 249"/>
        <xdr:cNvSpPr txBox="1"/>
      </xdr:nvSpPr>
      <xdr:spPr>
        <a:xfrm>
          <a:off x="863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133744</xdr:rowOff>
    </xdr:from>
    <xdr:to>
      <xdr:col>24</xdr:col>
      <xdr:colOff>114300</xdr:colOff>
      <xdr:row>96</xdr:row>
      <xdr:rowOff>63894</xdr:rowOff>
    </xdr:to>
    <xdr:sp macro="" textlink="">
      <xdr:nvSpPr>
        <xdr:cNvPr id="256" name="楕円 255"/>
        <xdr:cNvSpPr/>
      </xdr:nvSpPr>
      <xdr:spPr>
        <a:xfrm>
          <a:off x="4584700" y="164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112171</xdr:rowOff>
    </xdr:from>
    <xdr:ext cx="534377" cy="259045"/>
    <xdr:sp macro="" textlink="">
      <xdr:nvSpPr>
        <xdr:cNvPr id="257" name="衛生費該当値テキスト"/>
        <xdr:cNvSpPr txBox="1"/>
      </xdr:nvSpPr>
      <xdr:spPr>
        <a:xfrm>
          <a:off x="4686300" y="163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153288</xdr:rowOff>
    </xdr:from>
    <xdr:to>
      <xdr:col>20</xdr:col>
      <xdr:colOff>38100</xdr:colOff>
      <xdr:row>96</xdr:row>
      <xdr:rowOff>83438</xdr:rowOff>
    </xdr:to>
    <xdr:sp macro="" textlink="">
      <xdr:nvSpPr>
        <xdr:cNvPr id="258" name="楕円 257"/>
        <xdr:cNvSpPr/>
      </xdr:nvSpPr>
      <xdr:spPr>
        <a:xfrm>
          <a:off x="3746500" y="164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99965</xdr:rowOff>
    </xdr:from>
    <xdr:ext cx="534377" cy="259045"/>
    <xdr:sp macro="" textlink="">
      <xdr:nvSpPr>
        <xdr:cNvPr id="259" name="テキスト ボックス 258"/>
        <xdr:cNvSpPr txBox="1"/>
      </xdr:nvSpPr>
      <xdr:spPr>
        <a:xfrm>
          <a:off x="3530111" y="162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160947</xdr:rowOff>
    </xdr:from>
    <xdr:to>
      <xdr:col>15</xdr:col>
      <xdr:colOff>101600</xdr:colOff>
      <xdr:row>96</xdr:row>
      <xdr:rowOff>91097</xdr:rowOff>
    </xdr:to>
    <xdr:sp macro="" textlink="">
      <xdr:nvSpPr>
        <xdr:cNvPr id="260" name="楕円 259"/>
        <xdr:cNvSpPr/>
      </xdr:nvSpPr>
      <xdr:spPr>
        <a:xfrm>
          <a:off x="2857500" y="164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107624</xdr:rowOff>
    </xdr:from>
    <xdr:ext cx="534377" cy="259045"/>
    <xdr:sp macro="" textlink="">
      <xdr:nvSpPr>
        <xdr:cNvPr id="261" name="テキスト ボックス 260"/>
        <xdr:cNvSpPr txBox="1"/>
      </xdr:nvSpPr>
      <xdr:spPr>
        <a:xfrm>
          <a:off x="2641111" y="162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13309</xdr:rowOff>
    </xdr:from>
    <xdr:to>
      <xdr:col>10</xdr:col>
      <xdr:colOff>165100</xdr:colOff>
      <xdr:row>95</xdr:row>
      <xdr:rowOff>114909</xdr:rowOff>
    </xdr:to>
    <xdr:sp macro="" textlink="">
      <xdr:nvSpPr>
        <xdr:cNvPr id="262" name="楕円 261"/>
        <xdr:cNvSpPr/>
      </xdr:nvSpPr>
      <xdr:spPr>
        <a:xfrm>
          <a:off x="1968500" y="1630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131436</xdr:rowOff>
    </xdr:from>
    <xdr:ext cx="534377" cy="259045"/>
    <xdr:sp macro="" textlink="">
      <xdr:nvSpPr>
        <xdr:cNvPr id="263" name="テキスト ボックス 262"/>
        <xdr:cNvSpPr txBox="1"/>
      </xdr:nvSpPr>
      <xdr:spPr>
        <a:xfrm>
          <a:off x="1752111" y="1607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65202</xdr:rowOff>
    </xdr:from>
    <xdr:to>
      <xdr:col>6</xdr:col>
      <xdr:colOff>38100</xdr:colOff>
      <xdr:row>95</xdr:row>
      <xdr:rowOff>166802</xdr:rowOff>
    </xdr:to>
    <xdr:sp macro="" textlink="">
      <xdr:nvSpPr>
        <xdr:cNvPr id="264" name="楕円 263"/>
        <xdr:cNvSpPr/>
      </xdr:nvSpPr>
      <xdr:spPr>
        <a:xfrm>
          <a:off x="1079500" y="163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11879</xdr:rowOff>
    </xdr:from>
    <xdr:ext cx="534377" cy="259045"/>
    <xdr:sp macro="" textlink="">
      <xdr:nvSpPr>
        <xdr:cNvPr id="265" name="テキスト ボックス 264"/>
        <xdr:cNvSpPr txBox="1"/>
      </xdr:nvSpPr>
      <xdr:spPr>
        <a:xfrm>
          <a:off x="863111" y="161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55690</xdr:rowOff>
    </xdr:from>
    <xdr:to>
      <xdr:col>54</xdr:col>
      <xdr:colOff>189865</xdr:colOff>
      <xdr:row>38</xdr:row>
      <xdr:rowOff>3683</xdr:rowOff>
    </xdr:to>
    <xdr:cxnSp macro="">
      <xdr:nvCxnSpPr>
        <xdr:cNvPr id="285" name="直線コネクタ 284"/>
        <xdr:cNvCxnSpPr/>
      </xdr:nvCxnSpPr>
      <xdr:spPr>
        <a:xfrm flipV="1">
          <a:off x="10475595" y="5542090"/>
          <a:ext cx="1270" cy="9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7510</xdr:rowOff>
    </xdr:from>
    <xdr:ext cx="313932" cy="259045"/>
    <xdr:sp macro="" textlink="">
      <xdr:nvSpPr>
        <xdr:cNvPr id="286" name="労働費最小値テキスト"/>
        <xdr:cNvSpPr txBox="1"/>
      </xdr:nvSpPr>
      <xdr:spPr>
        <a:xfrm>
          <a:off x="10528300" y="652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3683</xdr:rowOff>
    </xdr:from>
    <xdr:to>
      <xdr:col>55</xdr:col>
      <xdr:colOff>88900</xdr:colOff>
      <xdr:row>38</xdr:row>
      <xdr:rowOff>3683</xdr:rowOff>
    </xdr:to>
    <xdr:cxnSp macro="">
      <xdr:nvCxnSpPr>
        <xdr:cNvPr id="287" name="直線コネクタ 286"/>
        <xdr:cNvCxnSpPr/>
      </xdr:nvCxnSpPr>
      <xdr:spPr>
        <a:xfrm>
          <a:off x="10388600" y="651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2367</xdr:rowOff>
    </xdr:from>
    <xdr:ext cx="469744" cy="259045"/>
    <xdr:sp macro="" textlink="">
      <xdr:nvSpPr>
        <xdr:cNvPr id="288" name="労働費最大値テキスト"/>
        <xdr:cNvSpPr txBox="1"/>
      </xdr:nvSpPr>
      <xdr:spPr>
        <a:xfrm>
          <a:off x="10528300" y="531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55690</xdr:rowOff>
    </xdr:from>
    <xdr:to>
      <xdr:col>55</xdr:col>
      <xdr:colOff>88900</xdr:colOff>
      <xdr:row>32</xdr:row>
      <xdr:rowOff>55690</xdr:rowOff>
    </xdr:to>
    <xdr:cxnSp macro="">
      <xdr:nvCxnSpPr>
        <xdr:cNvPr id="289" name="直線コネクタ 288"/>
        <xdr:cNvCxnSpPr/>
      </xdr:nvCxnSpPr>
      <xdr:spPr>
        <a:xfrm>
          <a:off x="10388600" y="55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53975</xdr:rowOff>
    </xdr:from>
    <xdr:to>
      <xdr:col>55</xdr:col>
      <xdr:colOff>0</xdr:colOff>
      <xdr:row>32</xdr:row>
      <xdr:rowOff>55690</xdr:rowOff>
    </xdr:to>
    <xdr:cxnSp macro="">
      <xdr:nvCxnSpPr>
        <xdr:cNvPr id="290" name="直線コネクタ 289"/>
        <xdr:cNvCxnSpPr/>
      </xdr:nvCxnSpPr>
      <xdr:spPr>
        <a:xfrm>
          <a:off x="9639300" y="5540375"/>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90759</xdr:rowOff>
    </xdr:from>
    <xdr:ext cx="378565" cy="259045"/>
    <xdr:sp macro="" textlink="">
      <xdr:nvSpPr>
        <xdr:cNvPr id="291" name="労働費平均値テキスト"/>
        <xdr:cNvSpPr txBox="1"/>
      </xdr:nvSpPr>
      <xdr:spPr>
        <a:xfrm>
          <a:off x="10528300" y="62629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112332</xdr:rowOff>
    </xdr:from>
    <xdr:to>
      <xdr:col>55</xdr:col>
      <xdr:colOff>50800</xdr:colOff>
      <xdr:row>37</xdr:row>
      <xdr:rowOff>42482</xdr:rowOff>
    </xdr:to>
    <xdr:sp macro="" textlink="">
      <xdr:nvSpPr>
        <xdr:cNvPr id="292" name="フローチャート: 判断 291"/>
        <xdr:cNvSpPr/>
      </xdr:nvSpPr>
      <xdr:spPr>
        <a:xfrm>
          <a:off x="10426700" y="6284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53975</xdr:rowOff>
    </xdr:from>
    <xdr:to>
      <xdr:col>50</xdr:col>
      <xdr:colOff>114300</xdr:colOff>
      <xdr:row>32</xdr:row>
      <xdr:rowOff>99695</xdr:rowOff>
    </xdr:to>
    <xdr:cxnSp macro="">
      <xdr:nvCxnSpPr>
        <xdr:cNvPr id="293" name="直線コネクタ 292"/>
        <xdr:cNvCxnSpPr/>
      </xdr:nvCxnSpPr>
      <xdr:spPr>
        <a:xfrm flipV="1">
          <a:off x="8750300" y="55403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89472</xdr:rowOff>
    </xdr:from>
    <xdr:to>
      <xdr:col>50</xdr:col>
      <xdr:colOff>165100</xdr:colOff>
      <xdr:row>37</xdr:row>
      <xdr:rowOff>19622</xdr:rowOff>
    </xdr:to>
    <xdr:sp macro="" textlink="">
      <xdr:nvSpPr>
        <xdr:cNvPr id="294" name="フローチャート: 判断 293"/>
        <xdr:cNvSpPr/>
      </xdr:nvSpPr>
      <xdr:spPr>
        <a:xfrm>
          <a:off x="9588500" y="62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10749</xdr:rowOff>
    </xdr:from>
    <xdr:ext cx="378565" cy="259045"/>
    <xdr:sp macro="" textlink="">
      <xdr:nvSpPr>
        <xdr:cNvPr id="295" name="テキスト ボックス 294"/>
        <xdr:cNvSpPr txBox="1"/>
      </xdr:nvSpPr>
      <xdr:spPr>
        <a:xfrm>
          <a:off x="9450017" y="6354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96838</xdr:rowOff>
    </xdr:from>
    <xdr:to>
      <xdr:col>45</xdr:col>
      <xdr:colOff>177800</xdr:colOff>
      <xdr:row>32</xdr:row>
      <xdr:rowOff>99695</xdr:rowOff>
    </xdr:to>
    <xdr:cxnSp macro="">
      <xdr:nvCxnSpPr>
        <xdr:cNvPr id="296" name="直線コネクタ 295"/>
        <xdr:cNvCxnSpPr/>
      </xdr:nvCxnSpPr>
      <xdr:spPr>
        <a:xfrm>
          <a:off x="7861300" y="558323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97472</xdr:rowOff>
    </xdr:from>
    <xdr:to>
      <xdr:col>46</xdr:col>
      <xdr:colOff>38100</xdr:colOff>
      <xdr:row>37</xdr:row>
      <xdr:rowOff>27622</xdr:rowOff>
    </xdr:to>
    <xdr:sp macro="" textlink="">
      <xdr:nvSpPr>
        <xdr:cNvPr id="297" name="フローチャート: 判断 296"/>
        <xdr:cNvSpPr/>
      </xdr:nvSpPr>
      <xdr:spPr>
        <a:xfrm>
          <a:off x="8699500" y="62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18749</xdr:rowOff>
    </xdr:from>
    <xdr:ext cx="378565" cy="259045"/>
    <xdr:sp macro="" textlink="">
      <xdr:nvSpPr>
        <xdr:cNvPr id="298" name="テキスト ボックス 297"/>
        <xdr:cNvSpPr txBox="1"/>
      </xdr:nvSpPr>
      <xdr:spPr>
        <a:xfrm>
          <a:off x="8561017" y="6362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50546</xdr:rowOff>
    </xdr:from>
    <xdr:to>
      <xdr:col>41</xdr:col>
      <xdr:colOff>50800</xdr:colOff>
      <xdr:row>32</xdr:row>
      <xdr:rowOff>96838</xdr:rowOff>
    </xdr:to>
    <xdr:cxnSp macro="">
      <xdr:nvCxnSpPr>
        <xdr:cNvPr id="299" name="直線コネクタ 298"/>
        <xdr:cNvCxnSpPr/>
      </xdr:nvCxnSpPr>
      <xdr:spPr>
        <a:xfrm>
          <a:off x="6972300" y="5365496"/>
          <a:ext cx="889000" cy="21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18605</xdr:rowOff>
    </xdr:from>
    <xdr:to>
      <xdr:col>41</xdr:col>
      <xdr:colOff>101600</xdr:colOff>
      <xdr:row>36</xdr:row>
      <xdr:rowOff>120205</xdr:rowOff>
    </xdr:to>
    <xdr:sp macro="" textlink="">
      <xdr:nvSpPr>
        <xdr:cNvPr id="300" name="フローチャート: 判断 299"/>
        <xdr:cNvSpPr/>
      </xdr:nvSpPr>
      <xdr:spPr>
        <a:xfrm>
          <a:off x="7810500" y="61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111332</xdr:rowOff>
    </xdr:from>
    <xdr:ext cx="378565" cy="259045"/>
    <xdr:sp macro="" textlink="">
      <xdr:nvSpPr>
        <xdr:cNvPr id="301" name="テキスト ボックス 300"/>
        <xdr:cNvSpPr txBox="1"/>
      </xdr:nvSpPr>
      <xdr:spPr>
        <a:xfrm>
          <a:off x="7672017" y="6283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32322</xdr:rowOff>
    </xdr:from>
    <xdr:to>
      <xdr:col>36</xdr:col>
      <xdr:colOff>165100</xdr:colOff>
      <xdr:row>35</xdr:row>
      <xdr:rowOff>133922</xdr:rowOff>
    </xdr:to>
    <xdr:sp macro="" textlink="">
      <xdr:nvSpPr>
        <xdr:cNvPr id="302" name="フローチャート: 判断 301"/>
        <xdr:cNvSpPr/>
      </xdr:nvSpPr>
      <xdr:spPr>
        <a:xfrm>
          <a:off x="6921500" y="603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125049</xdr:rowOff>
    </xdr:from>
    <xdr:ext cx="378565" cy="259045"/>
    <xdr:sp macro="" textlink="">
      <xdr:nvSpPr>
        <xdr:cNvPr id="303" name="テキスト ボックス 302"/>
        <xdr:cNvSpPr txBox="1"/>
      </xdr:nvSpPr>
      <xdr:spPr>
        <a:xfrm>
          <a:off x="6783017" y="612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4890</xdr:rowOff>
    </xdr:from>
    <xdr:to>
      <xdr:col>55</xdr:col>
      <xdr:colOff>50800</xdr:colOff>
      <xdr:row>32</xdr:row>
      <xdr:rowOff>106490</xdr:rowOff>
    </xdr:to>
    <xdr:sp macro="" textlink="">
      <xdr:nvSpPr>
        <xdr:cNvPr id="309" name="楕円 308"/>
        <xdr:cNvSpPr/>
      </xdr:nvSpPr>
      <xdr:spPr>
        <a:xfrm>
          <a:off x="10426700" y="54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129367</xdr:rowOff>
    </xdr:from>
    <xdr:ext cx="469744" cy="259045"/>
    <xdr:sp macro="" textlink="">
      <xdr:nvSpPr>
        <xdr:cNvPr id="310" name="労働費該当値テキスト"/>
        <xdr:cNvSpPr txBox="1"/>
      </xdr:nvSpPr>
      <xdr:spPr>
        <a:xfrm>
          <a:off x="10528300" y="544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3175</xdr:rowOff>
    </xdr:from>
    <xdr:to>
      <xdr:col>50</xdr:col>
      <xdr:colOff>165100</xdr:colOff>
      <xdr:row>32</xdr:row>
      <xdr:rowOff>104775</xdr:rowOff>
    </xdr:to>
    <xdr:sp macro="" textlink="">
      <xdr:nvSpPr>
        <xdr:cNvPr id="311" name="楕円 310"/>
        <xdr:cNvSpPr/>
      </xdr:nvSpPr>
      <xdr:spPr>
        <a:xfrm>
          <a:off x="9588500" y="54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121302</xdr:rowOff>
    </xdr:from>
    <xdr:ext cx="469744" cy="259045"/>
    <xdr:sp macro="" textlink="">
      <xdr:nvSpPr>
        <xdr:cNvPr id="312" name="テキスト ボックス 311"/>
        <xdr:cNvSpPr txBox="1"/>
      </xdr:nvSpPr>
      <xdr:spPr>
        <a:xfrm>
          <a:off x="9404428" y="526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48895</xdr:rowOff>
    </xdr:from>
    <xdr:to>
      <xdr:col>46</xdr:col>
      <xdr:colOff>38100</xdr:colOff>
      <xdr:row>32</xdr:row>
      <xdr:rowOff>150495</xdr:rowOff>
    </xdr:to>
    <xdr:sp macro="" textlink="">
      <xdr:nvSpPr>
        <xdr:cNvPr id="313" name="楕円 312"/>
        <xdr:cNvSpPr/>
      </xdr:nvSpPr>
      <xdr:spPr>
        <a:xfrm>
          <a:off x="8699500" y="55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167022</xdr:rowOff>
    </xdr:from>
    <xdr:ext cx="469744" cy="259045"/>
    <xdr:sp macro="" textlink="">
      <xdr:nvSpPr>
        <xdr:cNvPr id="314" name="テキスト ボックス 313"/>
        <xdr:cNvSpPr txBox="1"/>
      </xdr:nvSpPr>
      <xdr:spPr>
        <a:xfrm>
          <a:off x="8515428" y="53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46038</xdr:rowOff>
    </xdr:from>
    <xdr:to>
      <xdr:col>41</xdr:col>
      <xdr:colOff>101600</xdr:colOff>
      <xdr:row>32</xdr:row>
      <xdr:rowOff>147638</xdr:rowOff>
    </xdr:to>
    <xdr:sp macro="" textlink="">
      <xdr:nvSpPr>
        <xdr:cNvPr id="315" name="楕円 314"/>
        <xdr:cNvSpPr/>
      </xdr:nvSpPr>
      <xdr:spPr>
        <a:xfrm>
          <a:off x="7810500" y="553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164165</xdr:rowOff>
    </xdr:from>
    <xdr:ext cx="469744" cy="259045"/>
    <xdr:sp macro="" textlink="">
      <xdr:nvSpPr>
        <xdr:cNvPr id="316" name="テキスト ボックス 315"/>
        <xdr:cNvSpPr txBox="1"/>
      </xdr:nvSpPr>
      <xdr:spPr>
        <a:xfrm>
          <a:off x="7626428" y="530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171196</xdr:rowOff>
    </xdr:from>
    <xdr:to>
      <xdr:col>36</xdr:col>
      <xdr:colOff>165100</xdr:colOff>
      <xdr:row>31</xdr:row>
      <xdr:rowOff>101346</xdr:rowOff>
    </xdr:to>
    <xdr:sp macro="" textlink="">
      <xdr:nvSpPr>
        <xdr:cNvPr id="317" name="楕円 316"/>
        <xdr:cNvSpPr/>
      </xdr:nvSpPr>
      <xdr:spPr>
        <a:xfrm>
          <a:off x="6921500" y="53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117873</xdr:rowOff>
    </xdr:from>
    <xdr:ext cx="469744" cy="259045"/>
    <xdr:sp macro="" textlink="">
      <xdr:nvSpPr>
        <xdr:cNvPr id="318" name="テキスト ボックス 317"/>
        <xdr:cNvSpPr txBox="1"/>
      </xdr:nvSpPr>
      <xdr:spPr>
        <a:xfrm>
          <a:off x="6737428" y="508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11557</xdr:rowOff>
    </xdr:from>
    <xdr:to>
      <xdr:col>54</xdr:col>
      <xdr:colOff>189865</xdr:colOff>
      <xdr:row>59</xdr:row>
      <xdr:rowOff>39751</xdr:rowOff>
    </xdr:to>
    <xdr:cxnSp macro="">
      <xdr:nvCxnSpPr>
        <xdr:cNvPr id="342" name="直線コネクタ 341"/>
        <xdr:cNvCxnSpPr/>
      </xdr:nvCxnSpPr>
      <xdr:spPr>
        <a:xfrm flipV="1">
          <a:off x="10475595" y="8926957"/>
          <a:ext cx="1270" cy="122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43578</xdr:rowOff>
    </xdr:from>
    <xdr:ext cx="313932" cy="259045"/>
    <xdr:sp macro="" textlink="">
      <xdr:nvSpPr>
        <xdr:cNvPr id="343" name="農林水産業費最小値テキスト"/>
        <xdr:cNvSpPr txBox="1"/>
      </xdr:nvSpPr>
      <xdr:spPr>
        <a:xfrm>
          <a:off x="10528300" y="10159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39751</xdr:rowOff>
    </xdr:from>
    <xdr:to>
      <xdr:col>55</xdr:col>
      <xdr:colOff>88900</xdr:colOff>
      <xdr:row>59</xdr:row>
      <xdr:rowOff>39751</xdr:rowOff>
    </xdr:to>
    <xdr:cxnSp macro="">
      <xdr:nvCxnSpPr>
        <xdr:cNvPr id="344" name="直線コネクタ 343"/>
        <xdr:cNvCxnSpPr/>
      </xdr:nvCxnSpPr>
      <xdr:spPr>
        <a:xfrm>
          <a:off x="10388600" y="1015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129684</xdr:rowOff>
    </xdr:from>
    <xdr:ext cx="469744" cy="259045"/>
    <xdr:sp macro="" textlink="">
      <xdr:nvSpPr>
        <xdr:cNvPr id="345" name="農林水産業費最大値テキスト"/>
        <xdr:cNvSpPr txBox="1"/>
      </xdr:nvSpPr>
      <xdr:spPr>
        <a:xfrm>
          <a:off x="10528300" y="870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11557</xdr:rowOff>
    </xdr:from>
    <xdr:to>
      <xdr:col>55</xdr:col>
      <xdr:colOff>88900</xdr:colOff>
      <xdr:row>52</xdr:row>
      <xdr:rowOff>11557</xdr:rowOff>
    </xdr:to>
    <xdr:cxnSp macro="">
      <xdr:nvCxnSpPr>
        <xdr:cNvPr id="346" name="直線コネクタ 345"/>
        <xdr:cNvCxnSpPr/>
      </xdr:nvCxnSpPr>
      <xdr:spPr>
        <a:xfrm>
          <a:off x="10388600" y="89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111379</xdr:rowOff>
    </xdr:from>
    <xdr:to>
      <xdr:col>55</xdr:col>
      <xdr:colOff>0</xdr:colOff>
      <xdr:row>52</xdr:row>
      <xdr:rowOff>165227</xdr:rowOff>
    </xdr:to>
    <xdr:cxnSp macro="">
      <xdr:nvCxnSpPr>
        <xdr:cNvPr id="347" name="直線コネクタ 346"/>
        <xdr:cNvCxnSpPr/>
      </xdr:nvCxnSpPr>
      <xdr:spPr>
        <a:xfrm>
          <a:off x="9639300" y="8855329"/>
          <a:ext cx="838200" cy="2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50055</xdr:rowOff>
    </xdr:from>
    <xdr:ext cx="469744" cy="259045"/>
    <xdr:sp macro="" textlink="">
      <xdr:nvSpPr>
        <xdr:cNvPr id="348" name="農林水産業費平均値テキスト"/>
        <xdr:cNvSpPr txBox="1"/>
      </xdr:nvSpPr>
      <xdr:spPr>
        <a:xfrm>
          <a:off x="10528300" y="9822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71628</xdr:rowOff>
    </xdr:from>
    <xdr:to>
      <xdr:col>55</xdr:col>
      <xdr:colOff>50800</xdr:colOff>
      <xdr:row>58</xdr:row>
      <xdr:rowOff>1778</xdr:rowOff>
    </xdr:to>
    <xdr:sp macro="" textlink="">
      <xdr:nvSpPr>
        <xdr:cNvPr id="349" name="フローチャート: 判断 348"/>
        <xdr:cNvSpPr/>
      </xdr:nvSpPr>
      <xdr:spPr>
        <a:xfrm>
          <a:off x="104267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48006</xdr:rowOff>
    </xdr:from>
    <xdr:to>
      <xdr:col>50</xdr:col>
      <xdr:colOff>114300</xdr:colOff>
      <xdr:row>51</xdr:row>
      <xdr:rowOff>111379</xdr:rowOff>
    </xdr:to>
    <xdr:cxnSp macro="">
      <xdr:nvCxnSpPr>
        <xdr:cNvPr id="350" name="直線コネクタ 349"/>
        <xdr:cNvCxnSpPr/>
      </xdr:nvCxnSpPr>
      <xdr:spPr>
        <a:xfrm>
          <a:off x="8750300" y="8791956"/>
          <a:ext cx="889000" cy="6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49657</xdr:rowOff>
    </xdr:from>
    <xdr:to>
      <xdr:col>50</xdr:col>
      <xdr:colOff>165100</xdr:colOff>
      <xdr:row>57</xdr:row>
      <xdr:rowOff>151257</xdr:rowOff>
    </xdr:to>
    <xdr:sp macro="" textlink="">
      <xdr:nvSpPr>
        <xdr:cNvPr id="351" name="フローチャート: 判断 350"/>
        <xdr:cNvSpPr/>
      </xdr:nvSpPr>
      <xdr:spPr>
        <a:xfrm>
          <a:off x="9588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142384</xdr:rowOff>
    </xdr:from>
    <xdr:ext cx="469744" cy="259045"/>
    <xdr:sp macro="" textlink="">
      <xdr:nvSpPr>
        <xdr:cNvPr id="352" name="テキスト ボックス 351"/>
        <xdr:cNvSpPr txBox="1"/>
      </xdr:nvSpPr>
      <xdr:spPr>
        <a:xfrm>
          <a:off x="9404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48006</xdr:rowOff>
    </xdr:from>
    <xdr:to>
      <xdr:col>45</xdr:col>
      <xdr:colOff>177800</xdr:colOff>
      <xdr:row>52</xdr:row>
      <xdr:rowOff>4191</xdr:rowOff>
    </xdr:to>
    <xdr:cxnSp macro="">
      <xdr:nvCxnSpPr>
        <xdr:cNvPr id="353" name="直線コネクタ 352"/>
        <xdr:cNvCxnSpPr/>
      </xdr:nvCxnSpPr>
      <xdr:spPr>
        <a:xfrm flipV="1">
          <a:off x="7861300" y="8791956"/>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46736</xdr:rowOff>
    </xdr:from>
    <xdr:to>
      <xdr:col>46</xdr:col>
      <xdr:colOff>38100</xdr:colOff>
      <xdr:row>57</xdr:row>
      <xdr:rowOff>148336</xdr:rowOff>
    </xdr:to>
    <xdr:sp macro="" textlink="">
      <xdr:nvSpPr>
        <xdr:cNvPr id="354" name="フローチャート: 判断 353"/>
        <xdr:cNvSpPr/>
      </xdr:nvSpPr>
      <xdr:spPr>
        <a:xfrm>
          <a:off x="8699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139463</xdr:rowOff>
    </xdr:from>
    <xdr:ext cx="469744" cy="259045"/>
    <xdr:sp macro="" textlink="">
      <xdr:nvSpPr>
        <xdr:cNvPr id="355" name="テキスト ボックス 354"/>
        <xdr:cNvSpPr txBox="1"/>
      </xdr:nvSpPr>
      <xdr:spPr>
        <a:xfrm>
          <a:off x="8515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31750</xdr:rowOff>
    </xdr:from>
    <xdr:to>
      <xdr:col>41</xdr:col>
      <xdr:colOff>50800</xdr:colOff>
      <xdr:row>52</xdr:row>
      <xdr:rowOff>4191</xdr:rowOff>
    </xdr:to>
    <xdr:cxnSp macro="">
      <xdr:nvCxnSpPr>
        <xdr:cNvPr id="356" name="直線コネクタ 355"/>
        <xdr:cNvCxnSpPr/>
      </xdr:nvCxnSpPr>
      <xdr:spPr>
        <a:xfrm>
          <a:off x="6972300" y="8604250"/>
          <a:ext cx="889000" cy="3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59944</xdr:rowOff>
    </xdr:from>
    <xdr:to>
      <xdr:col>41</xdr:col>
      <xdr:colOff>101600</xdr:colOff>
      <xdr:row>57</xdr:row>
      <xdr:rowOff>161544</xdr:rowOff>
    </xdr:to>
    <xdr:sp macro="" textlink="">
      <xdr:nvSpPr>
        <xdr:cNvPr id="357" name="フローチャート: 判断 356"/>
        <xdr:cNvSpPr/>
      </xdr:nvSpPr>
      <xdr:spPr>
        <a:xfrm>
          <a:off x="7810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152671</xdr:rowOff>
    </xdr:from>
    <xdr:ext cx="469744" cy="259045"/>
    <xdr:sp macro="" textlink="">
      <xdr:nvSpPr>
        <xdr:cNvPr id="358" name="テキスト ボックス 357"/>
        <xdr:cNvSpPr txBox="1"/>
      </xdr:nvSpPr>
      <xdr:spPr>
        <a:xfrm>
          <a:off x="7626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43307</xdr:rowOff>
    </xdr:from>
    <xdr:to>
      <xdr:col>36</xdr:col>
      <xdr:colOff>165100</xdr:colOff>
      <xdr:row>57</xdr:row>
      <xdr:rowOff>144907</xdr:rowOff>
    </xdr:to>
    <xdr:sp macro="" textlink="">
      <xdr:nvSpPr>
        <xdr:cNvPr id="359" name="フローチャート: 判断 358"/>
        <xdr:cNvSpPr/>
      </xdr:nvSpPr>
      <xdr:spPr>
        <a:xfrm>
          <a:off x="6921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136034</xdr:rowOff>
    </xdr:from>
    <xdr:ext cx="469744" cy="259045"/>
    <xdr:sp macro="" textlink="">
      <xdr:nvSpPr>
        <xdr:cNvPr id="360" name="テキスト ボックス 359"/>
        <xdr:cNvSpPr txBox="1"/>
      </xdr:nvSpPr>
      <xdr:spPr>
        <a:xfrm>
          <a:off x="6737428"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114427</xdr:rowOff>
    </xdr:from>
    <xdr:to>
      <xdr:col>55</xdr:col>
      <xdr:colOff>50800</xdr:colOff>
      <xdr:row>53</xdr:row>
      <xdr:rowOff>44577</xdr:rowOff>
    </xdr:to>
    <xdr:sp macro="" textlink="">
      <xdr:nvSpPr>
        <xdr:cNvPr id="366" name="楕円 365"/>
        <xdr:cNvSpPr/>
      </xdr:nvSpPr>
      <xdr:spPr>
        <a:xfrm>
          <a:off x="10426700" y="902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137304</xdr:rowOff>
    </xdr:from>
    <xdr:ext cx="469744" cy="259045"/>
    <xdr:sp macro="" textlink="">
      <xdr:nvSpPr>
        <xdr:cNvPr id="367" name="農林水産業費該当値テキスト"/>
        <xdr:cNvSpPr txBox="1"/>
      </xdr:nvSpPr>
      <xdr:spPr>
        <a:xfrm>
          <a:off x="10528300" y="888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60579</xdr:rowOff>
    </xdr:from>
    <xdr:to>
      <xdr:col>50</xdr:col>
      <xdr:colOff>165100</xdr:colOff>
      <xdr:row>51</xdr:row>
      <xdr:rowOff>162179</xdr:rowOff>
    </xdr:to>
    <xdr:sp macro="" textlink="">
      <xdr:nvSpPr>
        <xdr:cNvPr id="368" name="楕円 367"/>
        <xdr:cNvSpPr/>
      </xdr:nvSpPr>
      <xdr:spPr>
        <a:xfrm>
          <a:off x="9588500" y="880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7256</xdr:rowOff>
    </xdr:from>
    <xdr:ext cx="534377" cy="259045"/>
    <xdr:sp macro="" textlink="">
      <xdr:nvSpPr>
        <xdr:cNvPr id="369" name="テキスト ボックス 368"/>
        <xdr:cNvSpPr txBox="1"/>
      </xdr:nvSpPr>
      <xdr:spPr>
        <a:xfrm>
          <a:off x="9372111" y="857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168656</xdr:rowOff>
    </xdr:from>
    <xdr:to>
      <xdr:col>46</xdr:col>
      <xdr:colOff>38100</xdr:colOff>
      <xdr:row>51</xdr:row>
      <xdr:rowOff>98806</xdr:rowOff>
    </xdr:to>
    <xdr:sp macro="" textlink="">
      <xdr:nvSpPr>
        <xdr:cNvPr id="370" name="楕円 369"/>
        <xdr:cNvSpPr/>
      </xdr:nvSpPr>
      <xdr:spPr>
        <a:xfrm>
          <a:off x="8699500" y="874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115333</xdr:rowOff>
    </xdr:from>
    <xdr:ext cx="534377" cy="259045"/>
    <xdr:sp macro="" textlink="">
      <xdr:nvSpPr>
        <xdr:cNvPr id="371" name="テキスト ボックス 370"/>
        <xdr:cNvSpPr txBox="1"/>
      </xdr:nvSpPr>
      <xdr:spPr>
        <a:xfrm>
          <a:off x="8483111" y="851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124841</xdr:rowOff>
    </xdr:from>
    <xdr:to>
      <xdr:col>41</xdr:col>
      <xdr:colOff>101600</xdr:colOff>
      <xdr:row>52</xdr:row>
      <xdr:rowOff>54991</xdr:rowOff>
    </xdr:to>
    <xdr:sp macro="" textlink="">
      <xdr:nvSpPr>
        <xdr:cNvPr id="372" name="楕円 371"/>
        <xdr:cNvSpPr/>
      </xdr:nvSpPr>
      <xdr:spPr>
        <a:xfrm>
          <a:off x="7810500" y="886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50</xdr:row>
      <xdr:rowOff>71518</xdr:rowOff>
    </xdr:from>
    <xdr:ext cx="469744" cy="259045"/>
    <xdr:sp macro="" textlink="">
      <xdr:nvSpPr>
        <xdr:cNvPr id="373" name="テキスト ボックス 372"/>
        <xdr:cNvSpPr txBox="1"/>
      </xdr:nvSpPr>
      <xdr:spPr>
        <a:xfrm>
          <a:off x="7626428" y="864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152400</xdr:rowOff>
    </xdr:from>
    <xdr:to>
      <xdr:col>36</xdr:col>
      <xdr:colOff>165100</xdr:colOff>
      <xdr:row>50</xdr:row>
      <xdr:rowOff>82550</xdr:rowOff>
    </xdr:to>
    <xdr:sp macro="" textlink="">
      <xdr:nvSpPr>
        <xdr:cNvPr id="374" name="楕円 373"/>
        <xdr:cNvSpPr/>
      </xdr:nvSpPr>
      <xdr:spPr>
        <a:xfrm>
          <a:off x="6921500" y="85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99077</xdr:rowOff>
    </xdr:from>
    <xdr:ext cx="534377" cy="259045"/>
    <xdr:sp macro="" textlink="">
      <xdr:nvSpPr>
        <xdr:cNvPr id="375" name="テキスト ボックス 374"/>
        <xdr:cNvSpPr txBox="1"/>
      </xdr:nvSpPr>
      <xdr:spPr>
        <a:xfrm>
          <a:off x="6705111" y="832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1" name="直線コネクタ 400"/>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2"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3" name="直線コネクタ 402"/>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04"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05" name="直線コネクタ 404"/>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58906</xdr:rowOff>
    </xdr:from>
    <xdr:to>
      <xdr:col>55</xdr:col>
      <xdr:colOff>0</xdr:colOff>
      <xdr:row>76</xdr:row>
      <xdr:rowOff>136336</xdr:rowOff>
    </xdr:to>
    <xdr:cxnSp macro="">
      <xdr:nvCxnSpPr>
        <xdr:cNvPr id="406" name="直線コネクタ 405"/>
        <xdr:cNvCxnSpPr/>
      </xdr:nvCxnSpPr>
      <xdr:spPr>
        <a:xfrm>
          <a:off x="9639300" y="13089106"/>
          <a:ext cx="838200" cy="7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07" name="商工費平均値テキスト"/>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08" name="フローチャート: 判断 407"/>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4728</xdr:rowOff>
    </xdr:from>
    <xdr:to>
      <xdr:col>50</xdr:col>
      <xdr:colOff>114300</xdr:colOff>
      <xdr:row>76</xdr:row>
      <xdr:rowOff>58906</xdr:rowOff>
    </xdr:to>
    <xdr:cxnSp macro="">
      <xdr:nvCxnSpPr>
        <xdr:cNvPr id="409" name="直線コネクタ 408"/>
        <xdr:cNvCxnSpPr/>
      </xdr:nvCxnSpPr>
      <xdr:spPr>
        <a:xfrm>
          <a:off x="8750300" y="13034928"/>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0" name="フローチャート: 判断 409"/>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11" name="テキスト ボックス 410"/>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131307</xdr:rowOff>
    </xdr:from>
    <xdr:to>
      <xdr:col>45</xdr:col>
      <xdr:colOff>177800</xdr:colOff>
      <xdr:row>76</xdr:row>
      <xdr:rowOff>4728</xdr:rowOff>
    </xdr:to>
    <xdr:cxnSp macro="">
      <xdr:nvCxnSpPr>
        <xdr:cNvPr id="412" name="直線コネクタ 411"/>
        <xdr:cNvCxnSpPr/>
      </xdr:nvCxnSpPr>
      <xdr:spPr>
        <a:xfrm>
          <a:off x="7861300" y="12990057"/>
          <a:ext cx="889000" cy="4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3" name="フローチャート: 判断 412"/>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14" name="テキスト ボックス 413"/>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69977</xdr:rowOff>
    </xdr:from>
    <xdr:to>
      <xdr:col>41</xdr:col>
      <xdr:colOff>50800</xdr:colOff>
      <xdr:row>75</xdr:row>
      <xdr:rowOff>131307</xdr:rowOff>
    </xdr:to>
    <xdr:cxnSp macro="">
      <xdr:nvCxnSpPr>
        <xdr:cNvPr id="415" name="直線コネクタ 414"/>
        <xdr:cNvCxnSpPr/>
      </xdr:nvCxnSpPr>
      <xdr:spPr>
        <a:xfrm>
          <a:off x="6972300" y="12928727"/>
          <a:ext cx="889000" cy="6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16" name="フローチャート: 判断 415"/>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17" name="テキスト ボックス 416"/>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18" name="フローチャート: 判断 417"/>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19" name="テキスト ボックス 418"/>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85536</xdr:rowOff>
    </xdr:from>
    <xdr:to>
      <xdr:col>55</xdr:col>
      <xdr:colOff>50800</xdr:colOff>
      <xdr:row>77</xdr:row>
      <xdr:rowOff>15686</xdr:rowOff>
    </xdr:to>
    <xdr:sp macro="" textlink="">
      <xdr:nvSpPr>
        <xdr:cNvPr id="425" name="楕円 424"/>
        <xdr:cNvSpPr/>
      </xdr:nvSpPr>
      <xdr:spPr>
        <a:xfrm>
          <a:off x="10426700" y="131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63963</xdr:rowOff>
    </xdr:from>
    <xdr:ext cx="534377" cy="259045"/>
    <xdr:sp macro="" textlink="">
      <xdr:nvSpPr>
        <xdr:cNvPr id="426" name="商工費該当値テキスト"/>
        <xdr:cNvSpPr txBox="1"/>
      </xdr:nvSpPr>
      <xdr:spPr>
        <a:xfrm>
          <a:off x="10528300" y="130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8106</xdr:rowOff>
    </xdr:from>
    <xdr:to>
      <xdr:col>50</xdr:col>
      <xdr:colOff>165100</xdr:colOff>
      <xdr:row>76</xdr:row>
      <xdr:rowOff>109706</xdr:rowOff>
    </xdr:to>
    <xdr:sp macro="" textlink="">
      <xdr:nvSpPr>
        <xdr:cNvPr id="427" name="楕円 426"/>
        <xdr:cNvSpPr/>
      </xdr:nvSpPr>
      <xdr:spPr>
        <a:xfrm>
          <a:off x="9588500" y="1303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100833</xdr:rowOff>
    </xdr:from>
    <xdr:ext cx="534377" cy="259045"/>
    <xdr:sp macro="" textlink="">
      <xdr:nvSpPr>
        <xdr:cNvPr id="428" name="テキスト ボックス 427"/>
        <xdr:cNvSpPr txBox="1"/>
      </xdr:nvSpPr>
      <xdr:spPr>
        <a:xfrm>
          <a:off x="9372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125378</xdr:rowOff>
    </xdr:from>
    <xdr:to>
      <xdr:col>46</xdr:col>
      <xdr:colOff>38100</xdr:colOff>
      <xdr:row>76</xdr:row>
      <xdr:rowOff>55528</xdr:rowOff>
    </xdr:to>
    <xdr:sp macro="" textlink="">
      <xdr:nvSpPr>
        <xdr:cNvPr id="429" name="楕円 428"/>
        <xdr:cNvSpPr/>
      </xdr:nvSpPr>
      <xdr:spPr>
        <a:xfrm>
          <a:off x="8699500" y="129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46655</xdr:rowOff>
    </xdr:from>
    <xdr:ext cx="534377" cy="259045"/>
    <xdr:sp macro="" textlink="">
      <xdr:nvSpPr>
        <xdr:cNvPr id="430" name="テキスト ボックス 429"/>
        <xdr:cNvSpPr txBox="1"/>
      </xdr:nvSpPr>
      <xdr:spPr>
        <a:xfrm>
          <a:off x="8483111" y="1307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80507</xdr:rowOff>
    </xdr:from>
    <xdr:to>
      <xdr:col>41</xdr:col>
      <xdr:colOff>101600</xdr:colOff>
      <xdr:row>76</xdr:row>
      <xdr:rowOff>10657</xdr:rowOff>
    </xdr:to>
    <xdr:sp macro="" textlink="">
      <xdr:nvSpPr>
        <xdr:cNvPr id="431" name="楕円 430"/>
        <xdr:cNvSpPr/>
      </xdr:nvSpPr>
      <xdr:spPr>
        <a:xfrm>
          <a:off x="7810500" y="129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1784</xdr:rowOff>
    </xdr:from>
    <xdr:ext cx="534377" cy="259045"/>
    <xdr:sp macro="" textlink="">
      <xdr:nvSpPr>
        <xdr:cNvPr id="432" name="テキスト ボックス 431"/>
        <xdr:cNvSpPr txBox="1"/>
      </xdr:nvSpPr>
      <xdr:spPr>
        <a:xfrm>
          <a:off x="7594111" y="1303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19177</xdr:rowOff>
    </xdr:from>
    <xdr:to>
      <xdr:col>36</xdr:col>
      <xdr:colOff>165100</xdr:colOff>
      <xdr:row>75</xdr:row>
      <xdr:rowOff>120777</xdr:rowOff>
    </xdr:to>
    <xdr:sp macro="" textlink="">
      <xdr:nvSpPr>
        <xdr:cNvPr id="433" name="楕円 432"/>
        <xdr:cNvSpPr/>
      </xdr:nvSpPr>
      <xdr:spPr>
        <a:xfrm>
          <a:off x="6921500" y="128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111904</xdr:rowOff>
    </xdr:from>
    <xdr:ext cx="534377" cy="259045"/>
    <xdr:sp macro="" textlink="">
      <xdr:nvSpPr>
        <xdr:cNvPr id="434" name="テキスト ボックス 433"/>
        <xdr:cNvSpPr txBox="1"/>
      </xdr:nvSpPr>
      <xdr:spPr>
        <a:xfrm>
          <a:off x="6705111" y="129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145529</xdr:rowOff>
    </xdr:from>
    <xdr:to>
      <xdr:col>54</xdr:col>
      <xdr:colOff>189865</xdr:colOff>
      <xdr:row>99</xdr:row>
      <xdr:rowOff>36854</xdr:rowOff>
    </xdr:to>
    <xdr:cxnSp macro="">
      <xdr:nvCxnSpPr>
        <xdr:cNvPr id="457" name="直線コネクタ 456"/>
        <xdr:cNvCxnSpPr/>
      </xdr:nvCxnSpPr>
      <xdr:spPr>
        <a:xfrm flipV="1">
          <a:off x="10475595" y="16090379"/>
          <a:ext cx="1270" cy="9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40681</xdr:rowOff>
    </xdr:from>
    <xdr:ext cx="534377" cy="259045"/>
    <xdr:sp macro="" textlink="">
      <xdr:nvSpPr>
        <xdr:cNvPr id="458" name="土木費最小値テキスト"/>
        <xdr:cNvSpPr txBox="1"/>
      </xdr:nvSpPr>
      <xdr:spPr>
        <a:xfrm>
          <a:off x="10528300" y="1701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36854</xdr:rowOff>
    </xdr:from>
    <xdr:to>
      <xdr:col>55</xdr:col>
      <xdr:colOff>88900</xdr:colOff>
      <xdr:row>99</xdr:row>
      <xdr:rowOff>36854</xdr:rowOff>
    </xdr:to>
    <xdr:cxnSp macro="">
      <xdr:nvCxnSpPr>
        <xdr:cNvPr id="459" name="直線コネクタ 458"/>
        <xdr:cNvCxnSpPr/>
      </xdr:nvCxnSpPr>
      <xdr:spPr>
        <a:xfrm>
          <a:off x="10388600" y="170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92206</xdr:rowOff>
    </xdr:from>
    <xdr:ext cx="534377" cy="259045"/>
    <xdr:sp macro="" textlink="">
      <xdr:nvSpPr>
        <xdr:cNvPr id="460" name="土木費最大値テキスト"/>
        <xdr:cNvSpPr txBox="1"/>
      </xdr:nvSpPr>
      <xdr:spPr>
        <a:xfrm>
          <a:off x="10528300" y="1586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145529</xdr:rowOff>
    </xdr:from>
    <xdr:to>
      <xdr:col>55</xdr:col>
      <xdr:colOff>88900</xdr:colOff>
      <xdr:row>93</xdr:row>
      <xdr:rowOff>145529</xdr:rowOff>
    </xdr:to>
    <xdr:cxnSp macro="">
      <xdr:nvCxnSpPr>
        <xdr:cNvPr id="461" name="直線コネクタ 460"/>
        <xdr:cNvCxnSpPr/>
      </xdr:nvCxnSpPr>
      <xdr:spPr>
        <a:xfrm>
          <a:off x="10388600" y="1609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151975</xdr:rowOff>
    </xdr:from>
    <xdr:to>
      <xdr:col>55</xdr:col>
      <xdr:colOff>0</xdr:colOff>
      <xdr:row>93</xdr:row>
      <xdr:rowOff>145529</xdr:rowOff>
    </xdr:to>
    <xdr:cxnSp macro="">
      <xdr:nvCxnSpPr>
        <xdr:cNvPr id="462" name="直線コネクタ 461"/>
        <xdr:cNvCxnSpPr/>
      </xdr:nvCxnSpPr>
      <xdr:spPr>
        <a:xfrm>
          <a:off x="9639300" y="15582475"/>
          <a:ext cx="838200" cy="50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55280</xdr:rowOff>
    </xdr:from>
    <xdr:ext cx="534377" cy="259045"/>
    <xdr:sp macro="" textlink="">
      <xdr:nvSpPr>
        <xdr:cNvPr id="463" name="土木費平均値テキスト"/>
        <xdr:cNvSpPr txBox="1"/>
      </xdr:nvSpPr>
      <xdr:spPr>
        <a:xfrm>
          <a:off x="10528300" y="16343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76853</xdr:rowOff>
    </xdr:from>
    <xdr:to>
      <xdr:col>55</xdr:col>
      <xdr:colOff>50800</xdr:colOff>
      <xdr:row>96</xdr:row>
      <xdr:rowOff>7003</xdr:rowOff>
    </xdr:to>
    <xdr:sp macro="" textlink="">
      <xdr:nvSpPr>
        <xdr:cNvPr id="464" name="フローチャート: 判断 463"/>
        <xdr:cNvSpPr/>
      </xdr:nvSpPr>
      <xdr:spPr>
        <a:xfrm>
          <a:off x="104267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151975</xdr:rowOff>
    </xdr:from>
    <xdr:to>
      <xdr:col>50</xdr:col>
      <xdr:colOff>114300</xdr:colOff>
      <xdr:row>92</xdr:row>
      <xdr:rowOff>79235</xdr:rowOff>
    </xdr:to>
    <xdr:cxnSp macro="">
      <xdr:nvCxnSpPr>
        <xdr:cNvPr id="465" name="直線コネクタ 464"/>
        <xdr:cNvCxnSpPr/>
      </xdr:nvCxnSpPr>
      <xdr:spPr>
        <a:xfrm flipV="1">
          <a:off x="8750300" y="15582475"/>
          <a:ext cx="889000" cy="27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73447</xdr:rowOff>
    </xdr:from>
    <xdr:to>
      <xdr:col>50</xdr:col>
      <xdr:colOff>165100</xdr:colOff>
      <xdr:row>96</xdr:row>
      <xdr:rowOff>3597</xdr:rowOff>
    </xdr:to>
    <xdr:sp macro="" textlink="">
      <xdr:nvSpPr>
        <xdr:cNvPr id="466" name="フローチャート: 判断 465"/>
        <xdr:cNvSpPr/>
      </xdr:nvSpPr>
      <xdr:spPr>
        <a:xfrm>
          <a:off x="95885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166174</xdr:rowOff>
    </xdr:from>
    <xdr:ext cx="534377" cy="259045"/>
    <xdr:sp macro="" textlink="">
      <xdr:nvSpPr>
        <xdr:cNvPr id="467" name="テキスト ボックス 466"/>
        <xdr:cNvSpPr txBox="1"/>
      </xdr:nvSpPr>
      <xdr:spPr>
        <a:xfrm>
          <a:off x="9372111" y="1645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79235</xdr:rowOff>
    </xdr:from>
    <xdr:to>
      <xdr:col>45</xdr:col>
      <xdr:colOff>177800</xdr:colOff>
      <xdr:row>92</xdr:row>
      <xdr:rowOff>82299</xdr:rowOff>
    </xdr:to>
    <xdr:cxnSp macro="">
      <xdr:nvCxnSpPr>
        <xdr:cNvPr id="468" name="直線コネクタ 467"/>
        <xdr:cNvCxnSpPr/>
      </xdr:nvCxnSpPr>
      <xdr:spPr>
        <a:xfrm flipV="1">
          <a:off x="7861300" y="15852635"/>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84992</xdr:rowOff>
    </xdr:from>
    <xdr:to>
      <xdr:col>46</xdr:col>
      <xdr:colOff>38100</xdr:colOff>
      <xdr:row>96</xdr:row>
      <xdr:rowOff>15142</xdr:rowOff>
    </xdr:to>
    <xdr:sp macro="" textlink="">
      <xdr:nvSpPr>
        <xdr:cNvPr id="469" name="フローチャート: 判断 468"/>
        <xdr:cNvSpPr/>
      </xdr:nvSpPr>
      <xdr:spPr>
        <a:xfrm>
          <a:off x="8699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6269</xdr:rowOff>
    </xdr:from>
    <xdr:ext cx="534377" cy="259045"/>
    <xdr:sp macro="" textlink="">
      <xdr:nvSpPr>
        <xdr:cNvPr id="470" name="テキスト ボックス 469"/>
        <xdr:cNvSpPr txBox="1"/>
      </xdr:nvSpPr>
      <xdr:spPr>
        <a:xfrm>
          <a:off x="8483111" y="1646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73338</xdr:rowOff>
    </xdr:from>
    <xdr:to>
      <xdr:col>41</xdr:col>
      <xdr:colOff>50800</xdr:colOff>
      <xdr:row>92</xdr:row>
      <xdr:rowOff>82299</xdr:rowOff>
    </xdr:to>
    <xdr:cxnSp macro="">
      <xdr:nvCxnSpPr>
        <xdr:cNvPr id="471" name="直線コネクタ 470"/>
        <xdr:cNvCxnSpPr/>
      </xdr:nvCxnSpPr>
      <xdr:spPr>
        <a:xfrm>
          <a:off x="6972300" y="15675288"/>
          <a:ext cx="889000" cy="18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40436</xdr:rowOff>
    </xdr:from>
    <xdr:to>
      <xdr:col>41</xdr:col>
      <xdr:colOff>101600</xdr:colOff>
      <xdr:row>95</xdr:row>
      <xdr:rowOff>142036</xdr:rowOff>
    </xdr:to>
    <xdr:sp macro="" textlink="">
      <xdr:nvSpPr>
        <xdr:cNvPr id="472" name="フローチャート: 判断 471"/>
        <xdr:cNvSpPr/>
      </xdr:nvSpPr>
      <xdr:spPr>
        <a:xfrm>
          <a:off x="7810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133163</xdr:rowOff>
    </xdr:from>
    <xdr:ext cx="534377" cy="259045"/>
    <xdr:sp macro="" textlink="">
      <xdr:nvSpPr>
        <xdr:cNvPr id="473" name="テキスト ボックス 472"/>
        <xdr:cNvSpPr txBox="1"/>
      </xdr:nvSpPr>
      <xdr:spPr>
        <a:xfrm>
          <a:off x="7594111" y="1642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56142</xdr:rowOff>
    </xdr:from>
    <xdr:to>
      <xdr:col>36</xdr:col>
      <xdr:colOff>165100</xdr:colOff>
      <xdr:row>95</xdr:row>
      <xdr:rowOff>157742</xdr:rowOff>
    </xdr:to>
    <xdr:sp macro="" textlink="">
      <xdr:nvSpPr>
        <xdr:cNvPr id="474" name="フローチャート: 判断 473"/>
        <xdr:cNvSpPr/>
      </xdr:nvSpPr>
      <xdr:spPr>
        <a:xfrm>
          <a:off x="6921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148869</xdr:rowOff>
    </xdr:from>
    <xdr:ext cx="534377" cy="259045"/>
    <xdr:sp macro="" textlink="">
      <xdr:nvSpPr>
        <xdr:cNvPr id="475" name="テキスト ボックス 474"/>
        <xdr:cNvSpPr txBox="1"/>
      </xdr:nvSpPr>
      <xdr:spPr>
        <a:xfrm>
          <a:off x="6705111" y="1643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94729</xdr:rowOff>
    </xdr:from>
    <xdr:to>
      <xdr:col>55</xdr:col>
      <xdr:colOff>50800</xdr:colOff>
      <xdr:row>94</xdr:row>
      <xdr:rowOff>24879</xdr:rowOff>
    </xdr:to>
    <xdr:sp macro="" textlink="">
      <xdr:nvSpPr>
        <xdr:cNvPr id="481" name="楕円 480"/>
        <xdr:cNvSpPr/>
      </xdr:nvSpPr>
      <xdr:spPr>
        <a:xfrm>
          <a:off x="10426700" y="160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47756</xdr:rowOff>
    </xdr:from>
    <xdr:ext cx="534377" cy="259045"/>
    <xdr:sp macro="" textlink="">
      <xdr:nvSpPr>
        <xdr:cNvPr id="482" name="土木費該当値テキスト"/>
        <xdr:cNvSpPr txBox="1"/>
      </xdr:nvSpPr>
      <xdr:spPr>
        <a:xfrm>
          <a:off x="10528300" y="1599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101175</xdr:rowOff>
    </xdr:from>
    <xdr:to>
      <xdr:col>50</xdr:col>
      <xdr:colOff>165100</xdr:colOff>
      <xdr:row>91</xdr:row>
      <xdr:rowOff>31325</xdr:rowOff>
    </xdr:to>
    <xdr:sp macro="" textlink="">
      <xdr:nvSpPr>
        <xdr:cNvPr id="483" name="楕円 482"/>
        <xdr:cNvSpPr/>
      </xdr:nvSpPr>
      <xdr:spPr>
        <a:xfrm>
          <a:off x="9588500" y="155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47852</xdr:rowOff>
    </xdr:from>
    <xdr:ext cx="534377" cy="259045"/>
    <xdr:sp macro="" textlink="">
      <xdr:nvSpPr>
        <xdr:cNvPr id="484" name="テキスト ボックス 483"/>
        <xdr:cNvSpPr txBox="1"/>
      </xdr:nvSpPr>
      <xdr:spPr>
        <a:xfrm>
          <a:off x="9372111" y="1530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28435</xdr:rowOff>
    </xdr:from>
    <xdr:to>
      <xdr:col>46</xdr:col>
      <xdr:colOff>38100</xdr:colOff>
      <xdr:row>92</xdr:row>
      <xdr:rowOff>130035</xdr:rowOff>
    </xdr:to>
    <xdr:sp macro="" textlink="">
      <xdr:nvSpPr>
        <xdr:cNvPr id="485" name="楕円 484"/>
        <xdr:cNvSpPr/>
      </xdr:nvSpPr>
      <xdr:spPr>
        <a:xfrm>
          <a:off x="8699500" y="158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146562</xdr:rowOff>
    </xdr:from>
    <xdr:ext cx="534377" cy="259045"/>
    <xdr:sp macro="" textlink="">
      <xdr:nvSpPr>
        <xdr:cNvPr id="486" name="テキスト ボックス 485"/>
        <xdr:cNvSpPr txBox="1"/>
      </xdr:nvSpPr>
      <xdr:spPr>
        <a:xfrm>
          <a:off x="8483111" y="155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31499</xdr:rowOff>
    </xdr:from>
    <xdr:to>
      <xdr:col>41</xdr:col>
      <xdr:colOff>101600</xdr:colOff>
      <xdr:row>92</xdr:row>
      <xdr:rowOff>133099</xdr:rowOff>
    </xdr:to>
    <xdr:sp macro="" textlink="">
      <xdr:nvSpPr>
        <xdr:cNvPr id="487" name="楕円 486"/>
        <xdr:cNvSpPr/>
      </xdr:nvSpPr>
      <xdr:spPr>
        <a:xfrm>
          <a:off x="7810500" y="158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149626</xdr:rowOff>
    </xdr:from>
    <xdr:ext cx="534377" cy="259045"/>
    <xdr:sp macro="" textlink="">
      <xdr:nvSpPr>
        <xdr:cNvPr id="488" name="テキスト ボックス 487"/>
        <xdr:cNvSpPr txBox="1"/>
      </xdr:nvSpPr>
      <xdr:spPr>
        <a:xfrm>
          <a:off x="7594111" y="1558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22538</xdr:rowOff>
    </xdr:from>
    <xdr:to>
      <xdr:col>36</xdr:col>
      <xdr:colOff>165100</xdr:colOff>
      <xdr:row>91</xdr:row>
      <xdr:rowOff>124138</xdr:rowOff>
    </xdr:to>
    <xdr:sp macro="" textlink="">
      <xdr:nvSpPr>
        <xdr:cNvPr id="489" name="楕円 488"/>
        <xdr:cNvSpPr/>
      </xdr:nvSpPr>
      <xdr:spPr>
        <a:xfrm>
          <a:off x="6921500" y="156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140665</xdr:rowOff>
    </xdr:from>
    <xdr:ext cx="534377" cy="259045"/>
    <xdr:sp macro="" textlink="">
      <xdr:nvSpPr>
        <xdr:cNvPr id="490" name="テキスト ボックス 489"/>
        <xdr:cNvSpPr txBox="1"/>
      </xdr:nvSpPr>
      <xdr:spPr>
        <a:xfrm>
          <a:off x="6705111" y="1539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17" name="直線コネクタ 516"/>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18"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19" name="直線コネクタ 518"/>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20"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21" name="直線コネクタ 520"/>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36177</xdr:rowOff>
    </xdr:from>
    <xdr:to>
      <xdr:col>85</xdr:col>
      <xdr:colOff>127000</xdr:colOff>
      <xdr:row>35</xdr:row>
      <xdr:rowOff>57241</xdr:rowOff>
    </xdr:to>
    <xdr:cxnSp macro="">
      <xdr:nvCxnSpPr>
        <xdr:cNvPr id="522" name="直線コネクタ 521"/>
        <xdr:cNvCxnSpPr/>
      </xdr:nvCxnSpPr>
      <xdr:spPr>
        <a:xfrm flipV="1">
          <a:off x="15481300" y="6036927"/>
          <a:ext cx="8382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27322</xdr:rowOff>
    </xdr:from>
    <xdr:ext cx="534377" cy="259045"/>
    <xdr:sp macro="" textlink="">
      <xdr:nvSpPr>
        <xdr:cNvPr id="523" name="消防費平均値テキスト"/>
        <xdr:cNvSpPr txBox="1"/>
      </xdr:nvSpPr>
      <xdr:spPr>
        <a:xfrm>
          <a:off x="16370300" y="6028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24" name="フローチャート: 判断 523"/>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57241</xdr:rowOff>
    </xdr:from>
    <xdr:to>
      <xdr:col>81</xdr:col>
      <xdr:colOff>50800</xdr:colOff>
      <xdr:row>35</xdr:row>
      <xdr:rowOff>81080</xdr:rowOff>
    </xdr:to>
    <xdr:cxnSp macro="">
      <xdr:nvCxnSpPr>
        <xdr:cNvPr id="525" name="直線コネクタ 524"/>
        <xdr:cNvCxnSpPr/>
      </xdr:nvCxnSpPr>
      <xdr:spPr>
        <a:xfrm flipV="1">
          <a:off x="14592300" y="6057991"/>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26" name="フローチャート: 判断 525"/>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126437</xdr:rowOff>
    </xdr:from>
    <xdr:ext cx="534377" cy="259045"/>
    <xdr:sp macro="" textlink="">
      <xdr:nvSpPr>
        <xdr:cNvPr id="527" name="テキスト ボックス 526"/>
        <xdr:cNvSpPr txBox="1"/>
      </xdr:nvSpPr>
      <xdr:spPr>
        <a:xfrm>
          <a:off x="15214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44994</xdr:rowOff>
    </xdr:from>
    <xdr:to>
      <xdr:col>76</xdr:col>
      <xdr:colOff>114300</xdr:colOff>
      <xdr:row>35</xdr:row>
      <xdr:rowOff>81080</xdr:rowOff>
    </xdr:to>
    <xdr:cxnSp macro="">
      <xdr:nvCxnSpPr>
        <xdr:cNvPr id="528" name="直線コネクタ 527"/>
        <xdr:cNvCxnSpPr/>
      </xdr:nvCxnSpPr>
      <xdr:spPr>
        <a:xfrm>
          <a:off x="13703300" y="5188494"/>
          <a:ext cx="889000" cy="89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29" name="フローチャート: 判断 528"/>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3319</xdr:rowOff>
    </xdr:from>
    <xdr:ext cx="534377" cy="259045"/>
    <xdr:sp macro="" textlink="">
      <xdr:nvSpPr>
        <xdr:cNvPr id="530" name="テキスト ボックス 529"/>
        <xdr:cNvSpPr txBox="1"/>
      </xdr:nvSpPr>
      <xdr:spPr>
        <a:xfrm>
          <a:off x="14325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44994</xdr:rowOff>
    </xdr:from>
    <xdr:to>
      <xdr:col>71</xdr:col>
      <xdr:colOff>177800</xdr:colOff>
      <xdr:row>30</xdr:row>
      <xdr:rowOff>96919</xdr:rowOff>
    </xdr:to>
    <xdr:cxnSp macro="">
      <xdr:nvCxnSpPr>
        <xdr:cNvPr id="531" name="直線コネクタ 530"/>
        <xdr:cNvCxnSpPr/>
      </xdr:nvCxnSpPr>
      <xdr:spPr>
        <a:xfrm flipV="1">
          <a:off x="12814300" y="5188494"/>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32" name="フローチャート: 判断 531"/>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14096</xdr:rowOff>
    </xdr:from>
    <xdr:ext cx="534377" cy="259045"/>
    <xdr:sp macro="" textlink="">
      <xdr:nvSpPr>
        <xdr:cNvPr id="533" name="テキスト ボックス 532"/>
        <xdr:cNvSpPr txBox="1"/>
      </xdr:nvSpPr>
      <xdr:spPr>
        <a:xfrm>
          <a:off x="13436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34" name="フローチャート: 判断 533"/>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88391</xdr:rowOff>
    </xdr:from>
    <xdr:ext cx="534377" cy="259045"/>
    <xdr:sp macro="" textlink="">
      <xdr:nvSpPr>
        <xdr:cNvPr id="535" name="テキスト ボックス 534"/>
        <xdr:cNvSpPr txBox="1"/>
      </xdr:nvSpPr>
      <xdr:spPr>
        <a:xfrm>
          <a:off x="12547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156827</xdr:rowOff>
    </xdr:from>
    <xdr:to>
      <xdr:col>85</xdr:col>
      <xdr:colOff>177800</xdr:colOff>
      <xdr:row>35</xdr:row>
      <xdr:rowOff>86977</xdr:rowOff>
    </xdr:to>
    <xdr:sp macro="" textlink="">
      <xdr:nvSpPr>
        <xdr:cNvPr id="541" name="楕円 540"/>
        <xdr:cNvSpPr/>
      </xdr:nvSpPr>
      <xdr:spPr>
        <a:xfrm>
          <a:off x="16268700" y="59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8254</xdr:rowOff>
    </xdr:from>
    <xdr:ext cx="534377" cy="259045"/>
    <xdr:sp macro="" textlink="">
      <xdr:nvSpPr>
        <xdr:cNvPr id="542" name="消防費該当値テキスト"/>
        <xdr:cNvSpPr txBox="1"/>
      </xdr:nvSpPr>
      <xdr:spPr>
        <a:xfrm>
          <a:off x="16370300" y="583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6441</xdr:rowOff>
    </xdr:from>
    <xdr:to>
      <xdr:col>81</xdr:col>
      <xdr:colOff>101600</xdr:colOff>
      <xdr:row>35</xdr:row>
      <xdr:rowOff>108041</xdr:rowOff>
    </xdr:to>
    <xdr:sp macro="" textlink="">
      <xdr:nvSpPr>
        <xdr:cNvPr id="543" name="楕円 542"/>
        <xdr:cNvSpPr/>
      </xdr:nvSpPr>
      <xdr:spPr>
        <a:xfrm>
          <a:off x="15430500" y="60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124568</xdr:rowOff>
    </xdr:from>
    <xdr:ext cx="534377" cy="259045"/>
    <xdr:sp macro="" textlink="">
      <xdr:nvSpPr>
        <xdr:cNvPr id="544" name="テキスト ボックス 543"/>
        <xdr:cNvSpPr txBox="1"/>
      </xdr:nvSpPr>
      <xdr:spPr>
        <a:xfrm>
          <a:off x="15214111" y="578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30280</xdr:rowOff>
    </xdr:from>
    <xdr:to>
      <xdr:col>76</xdr:col>
      <xdr:colOff>165100</xdr:colOff>
      <xdr:row>35</xdr:row>
      <xdr:rowOff>131880</xdr:rowOff>
    </xdr:to>
    <xdr:sp macro="" textlink="">
      <xdr:nvSpPr>
        <xdr:cNvPr id="545" name="楕円 544"/>
        <xdr:cNvSpPr/>
      </xdr:nvSpPr>
      <xdr:spPr>
        <a:xfrm>
          <a:off x="14541500" y="60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148407</xdr:rowOff>
    </xdr:from>
    <xdr:ext cx="534377" cy="259045"/>
    <xdr:sp macro="" textlink="">
      <xdr:nvSpPr>
        <xdr:cNvPr id="546" name="テキスト ボックス 545"/>
        <xdr:cNvSpPr txBox="1"/>
      </xdr:nvSpPr>
      <xdr:spPr>
        <a:xfrm>
          <a:off x="14325111" y="580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165644</xdr:rowOff>
    </xdr:from>
    <xdr:to>
      <xdr:col>72</xdr:col>
      <xdr:colOff>38100</xdr:colOff>
      <xdr:row>30</xdr:row>
      <xdr:rowOff>95794</xdr:rowOff>
    </xdr:to>
    <xdr:sp macro="" textlink="">
      <xdr:nvSpPr>
        <xdr:cNvPr id="547" name="楕円 546"/>
        <xdr:cNvSpPr/>
      </xdr:nvSpPr>
      <xdr:spPr>
        <a:xfrm>
          <a:off x="13652500" y="513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112321</xdr:rowOff>
    </xdr:from>
    <xdr:ext cx="534377" cy="259045"/>
    <xdr:sp macro="" textlink="">
      <xdr:nvSpPr>
        <xdr:cNvPr id="548" name="テキスト ボックス 547"/>
        <xdr:cNvSpPr txBox="1"/>
      </xdr:nvSpPr>
      <xdr:spPr>
        <a:xfrm>
          <a:off x="13436111" y="491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46119</xdr:rowOff>
    </xdr:from>
    <xdr:to>
      <xdr:col>67</xdr:col>
      <xdr:colOff>101600</xdr:colOff>
      <xdr:row>30</xdr:row>
      <xdr:rowOff>147719</xdr:rowOff>
    </xdr:to>
    <xdr:sp macro="" textlink="">
      <xdr:nvSpPr>
        <xdr:cNvPr id="549" name="楕円 548"/>
        <xdr:cNvSpPr/>
      </xdr:nvSpPr>
      <xdr:spPr>
        <a:xfrm>
          <a:off x="12763500" y="51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164246</xdr:rowOff>
    </xdr:from>
    <xdr:ext cx="534377" cy="259045"/>
    <xdr:sp macro="" textlink="">
      <xdr:nvSpPr>
        <xdr:cNvPr id="550" name="テキスト ボックス 549"/>
        <xdr:cNvSpPr txBox="1"/>
      </xdr:nvSpPr>
      <xdr:spPr>
        <a:xfrm>
          <a:off x="12547111" y="49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148204</xdr:rowOff>
    </xdr:from>
    <xdr:to>
      <xdr:col>85</xdr:col>
      <xdr:colOff>126364</xdr:colOff>
      <xdr:row>54</xdr:row>
      <xdr:rowOff>138123</xdr:rowOff>
    </xdr:to>
    <xdr:cxnSp macro="">
      <xdr:nvCxnSpPr>
        <xdr:cNvPr id="573" name="直線コネクタ 572"/>
        <xdr:cNvCxnSpPr/>
      </xdr:nvCxnSpPr>
      <xdr:spPr>
        <a:xfrm flipV="1">
          <a:off x="16317595" y="8892154"/>
          <a:ext cx="1269" cy="50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141950</xdr:rowOff>
    </xdr:from>
    <xdr:ext cx="534377" cy="259045"/>
    <xdr:sp macro="" textlink="">
      <xdr:nvSpPr>
        <xdr:cNvPr id="574" name="教育費最小値テキスト"/>
        <xdr:cNvSpPr txBox="1"/>
      </xdr:nvSpPr>
      <xdr:spPr>
        <a:xfrm>
          <a:off x="16370300" y="94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138123</xdr:rowOff>
    </xdr:from>
    <xdr:to>
      <xdr:col>86</xdr:col>
      <xdr:colOff>25400</xdr:colOff>
      <xdr:row>54</xdr:row>
      <xdr:rowOff>138123</xdr:rowOff>
    </xdr:to>
    <xdr:cxnSp macro="">
      <xdr:nvCxnSpPr>
        <xdr:cNvPr id="575" name="直線コネクタ 574"/>
        <xdr:cNvCxnSpPr/>
      </xdr:nvCxnSpPr>
      <xdr:spPr>
        <a:xfrm>
          <a:off x="16230600" y="939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94881</xdr:rowOff>
    </xdr:from>
    <xdr:ext cx="534377" cy="259045"/>
    <xdr:sp macro="" textlink="">
      <xdr:nvSpPr>
        <xdr:cNvPr id="576" name="教育費最大値テキスト"/>
        <xdr:cNvSpPr txBox="1"/>
      </xdr:nvSpPr>
      <xdr:spPr>
        <a:xfrm>
          <a:off x="16370300" y="86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148204</xdr:rowOff>
    </xdr:from>
    <xdr:to>
      <xdr:col>86</xdr:col>
      <xdr:colOff>25400</xdr:colOff>
      <xdr:row>51</xdr:row>
      <xdr:rowOff>148204</xdr:rowOff>
    </xdr:to>
    <xdr:cxnSp macro="">
      <xdr:nvCxnSpPr>
        <xdr:cNvPr id="577" name="直線コネクタ 576"/>
        <xdr:cNvCxnSpPr/>
      </xdr:nvCxnSpPr>
      <xdr:spPr>
        <a:xfrm>
          <a:off x="16230600" y="889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80996</xdr:rowOff>
    </xdr:from>
    <xdr:to>
      <xdr:col>85</xdr:col>
      <xdr:colOff>127000</xdr:colOff>
      <xdr:row>52</xdr:row>
      <xdr:rowOff>6495</xdr:rowOff>
    </xdr:to>
    <xdr:cxnSp macro="">
      <xdr:nvCxnSpPr>
        <xdr:cNvPr id="578" name="直線コネクタ 577"/>
        <xdr:cNvCxnSpPr/>
      </xdr:nvCxnSpPr>
      <xdr:spPr>
        <a:xfrm>
          <a:off x="15481300" y="8824946"/>
          <a:ext cx="838200" cy="9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113321</xdr:rowOff>
    </xdr:from>
    <xdr:ext cx="534377" cy="259045"/>
    <xdr:sp macro="" textlink="">
      <xdr:nvSpPr>
        <xdr:cNvPr id="579" name="教育費平均値テキスト"/>
        <xdr:cNvSpPr txBox="1"/>
      </xdr:nvSpPr>
      <xdr:spPr>
        <a:xfrm>
          <a:off x="16370300" y="9028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134894</xdr:rowOff>
    </xdr:from>
    <xdr:to>
      <xdr:col>85</xdr:col>
      <xdr:colOff>177800</xdr:colOff>
      <xdr:row>53</xdr:row>
      <xdr:rowOff>65044</xdr:rowOff>
    </xdr:to>
    <xdr:sp macro="" textlink="">
      <xdr:nvSpPr>
        <xdr:cNvPr id="580" name="フローチャート: 判断 579"/>
        <xdr:cNvSpPr/>
      </xdr:nvSpPr>
      <xdr:spPr>
        <a:xfrm>
          <a:off x="162687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80996</xdr:rowOff>
    </xdr:from>
    <xdr:to>
      <xdr:col>81</xdr:col>
      <xdr:colOff>50800</xdr:colOff>
      <xdr:row>58</xdr:row>
      <xdr:rowOff>80859</xdr:rowOff>
    </xdr:to>
    <xdr:cxnSp macro="">
      <xdr:nvCxnSpPr>
        <xdr:cNvPr id="581" name="直線コネクタ 580"/>
        <xdr:cNvCxnSpPr/>
      </xdr:nvCxnSpPr>
      <xdr:spPr>
        <a:xfrm flipV="1">
          <a:off x="14592300" y="8824946"/>
          <a:ext cx="889000" cy="12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128905</xdr:rowOff>
    </xdr:from>
    <xdr:to>
      <xdr:col>81</xdr:col>
      <xdr:colOff>101600</xdr:colOff>
      <xdr:row>53</xdr:row>
      <xdr:rowOff>59055</xdr:rowOff>
    </xdr:to>
    <xdr:sp macro="" textlink="">
      <xdr:nvSpPr>
        <xdr:cNvPr id="582" name="フローチャート: 判断 581"/>
        <xdr:cNvSpPr/>
      </xdr:nvSpPr>
      <xdr:spPr>
        <a:xfrm>
          <a:off x="15430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50182</xdr:rowOff>
    </xdr:from>
    <xdr:ext cx="534377" cy="259045"/>
    <xdr:sp macro="" textlink="">
      <xdr:nvSpPr>
        <xdr:cNvPr id="583" name="テキスト ボックス 582"/>
        <xdr:cNvSpPr txBox="1"/>
      </xdr:nvSpPr>
      <xdr:spPr>
        <a:xfrm>
          <a:off x="15214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29446</xdr:rowOff>
    </xdr:from>
    <xdr:to>
      <xdr:col>76</xdr:col>
      <xdr:colOff>114300</xdr:colOff>
      <xdr:row>58</xdr:row>
      <xdr:rowOff>80859</xdr:rowOff>
    </xdr:to>
    <xdr:cxnSp macro="">
      <xdr:nvCxnSpPr>
        <xdr:cNvPr id="584" name="直線コネクタ 583"/>
        <xdr:cNvCxnSpPr/>
      </xdr:nvCxnSpPr>
      <xdr:spPr>
        <a:xfrm>
          <a:off x="13703300" y="9973546"/>
          <a:ext cx="889000" cy="5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59205</xdr:rowOff>
    </xdr:from>
    <xdr:to>
      <xdr:col>76</xdr:col>
      <xdr:colOff>165100</xdr:colOff>
      <xdr:row>58</xdr:row>
      <xdr:rowOff>160805</xdr:rowOff>
    </xdr:to>
    <xdr:sp macro="" textlink="">
      <xdr:nvSpPr>
        <xdr:cNvPr id="585" name="フローチャート: 判断 584"/>
        <xdr:cNvSpPr/>
      </xdr:nvSpPr>
      <xdr:spPr>
        <a:xfrm>
          <a:off x="14541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151932</xdr:rowOff>
    </xdr:from>
    <xdr:ext cx="534377" cy="259045"/>
    <xdr:sp macro="" textlink="">
      <xdr:nvSpPr>
        <xdr:cNvPr id="586" name="テキスト ボックス 585"/>
        <xdr:cNvSpPr txBox="1"/>
      </xdr:nvSpPr>
      <xdr:spPr>
        <a:xfrm>
          <a:off x="14325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120863</xdr:rowOff>
    </xdr:from>
    <xdr:to>
      <xdr:col>71</xdr:col>
      <xdr:colOff>177800</xdr:colOff>
      <xdr:row>58</xdr:row>
      <xdr:rowOff>29446</xdr:rowOff>
    </xdr:to>
    <xdr:cxnSp macro="">
      <xdr:nvCxnSpPr>
        <xdr:cNvPr id="587" name="直線コネクタ 586"/>
        <xdr:cNvCxnSpPr/>
      </xdr:nvCxnSpPr>
      <xdr:spPr>
        <a:xfrm>
          <a:off x="12814300" y="9893513"/>
          <a:ext cx="889000" cy="8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87894</xdr:rowOff>
    </xdr:from>
    <xdr:to>
      <xdr:col>72</xdr:col>
      <xdr:colOff>38100</xdr:colOff>
      <xdr:row>59</xdr:row>
      <xdr:rowOff>18044</xdr:rowOff>
    </xdr:to>
    <xdr:sp macro="" textlink="">
      <xdr:nvSpPr>
        <xdr:cNvPr id="588" name="フローチャート: 判断 587"/>
        <xdr:cNvSpPr/>
      </xdr:nvSpPr>
      <xdr:spPr>
        <a:xfrm>
          <a:off x="13652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9171</xdr:rowOff>
    </xdr:from>
    <xdr:ext cx="534377" cy="259045"/>
    <xdr:sp macro="" textlink="">
      <xdr:nvSpPr>
        <xdr:cNvPr id="589" name="テキスト ボックス 588"/>
        <xdr:cNvSpPr txBox="1"/>
      </xdr:nvSpPr>
      <xdr:spPr>
        <a:xfrm>
          <a:off x="13436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99758</xdr:rowOff>
    </xdr:from>
    <xdr:to>
      <xdr:col>67</xdr:col>
      <xdr:colOff>101600</xdr:colOff>
      <xdr:row>59</xdr:row>
      <xdr:rowOff>29908</xdr:rowOff>
    </xdr:to>
    <xdr:sp macro="" textlink="">
      <xdr:nvSpPr>
        <xdr:cNvPr id="590" name="フローチャート: 判断 589"/>
        <xdr:cNvSpPr/>
      </xdr:nvSpPr>
      <xdr:spPr>
        <a:xfrm>
          <a:off x="12763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21035</xdr:rowOff>
    </xdr:from>
    <xdr:ext cx="534377" cy="259045"/>
    <xdr:sp macro="" textlink="">
      <xdr:nvSpPr>
        <xdr:cNvPr id="591" name="テキスト ボックス 590"/>
        <xdr:cNvSpPr txBox="1"/>
      </xdr:nvSpPr>
      <xdr:spPr>
        <a:xfrm>
          <a:off x="12547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127145</xdr:rowOff>
    </xdr:from>
    <xdr:to>
      <xdr:col>85</xdr:col>
      <xdr:colOff>177800</xdr:colOff>
      <xdr:row>52</xdr:row>
      <xdr:rowOff>57295</xdr:rowOff>
    </xdr:to>
    <xdr:sp macro="" textlink="">
      <xdr:nvSpPr>
        <xdr:cNvPr id="597" name="楕円 596"/>
        <xdr:cNvSpPr/>
      </xdr:nvSpPr>
      <xdr:spPr>
        <a:xfrm>
          <a:off x="16268700" y="887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50431</xdr:rowOff>
    </xdr:from>
    <xdr:ext cx="534377" cy="259045"/>
    <xdr:sp macro="" textlink="">
      <xdr:nvSpPr>
        <xdr:cNvPr id="598" name="教育費該当値テキスト"/>
        <xdr:cNvSpPr txBox="1"/>
      </xdr:nvSpPr>
      <xdr:spPr>
        <a:xfrm>
          <a:off x="16370300" y="879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30196</xdr:rowOff>
    </xdr:from>
    <xdr:to>
      <xdr:col>81</xdr:col>
      <xdr:colOff>101600</xdr:colOff>
      <xdr:row>51</xdr:row>
      <xdr:rowOff>131796</xdr:rowOff>
    </xdr:to>
    <xdr:sp macro="" textlink="">
      <xdr:nvSpPr>
        <xdr:cNvPr id="599" name="楕円 598"/>
        <xdr:cNvSpPr/>
      </xdr:nvSpPr>
      <xdr:spPr>
        <a:xfrm>
          <a:off x="15430500" y="877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148323</xdr:rowOff>
    </xdr:from>
    <xdr:ext cx="534377" cy="259045"/>
    <xdr:sp macro="" textlink="">
      <xdr:nvSpPr>
        <xdr:cNvPr id="600" name="テキスト ボックス 599"/>
        <xdr:cNvSpPr txBox="1"/>
      </xdr:nvSpPr>
      <xdr:spPr>
        <a:xfrm>
          <a:off x="15214111" y="854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30059</xdr:rowOff>
    </xdr:from>
    <xdr:to>
      <xdr:col>76</xdr:col>
      <xdr:colOff>165100</xdr:colOff>
      <xdr:row>58</xdr:row>
      <xdr:rowOff>131659</xdr:rowOff>
    </xdr:to>
    <xdr:sp macro="" textlink="">
      <xdr:nvSpPr>
        <xdr:cNvPr id="601" name="楕円 600"/>
        <xdr:cNvSpPr/>
      </xdr:nvSpPr>
      <xdr:spPr>
        <a:xfrm>
          <a:off x="14541500" y="99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148186</xdr:rowOff>
    </xdr:from>
    <xdr:ext cx="534377" cy="259045"/>
    <xdr:sp macro="" textlink="">
      <xdr:nvSpPr>
        <xdr:cNvPr id="602" name="テキスト ボックス 601"/>
        <xdr:cNvSpPr txBox="1"/>
      </xdr:nvSpPr>
      <xdr:spPr>
        <a:xfrm>
          <a:off x="14325111" y="974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150096</xdr:rowOff>
    </xdr:from>
    <xdr:to>
      <xdr:col>72</xdr:col>
      <xdr:colOff>38100</xdr:colOff>
      <xdr:row>58</xdr:row>
      <xdr:rowOff>80246</xdr:rowOff>
    </xdr:to>
    <xdr:sp macro="" textlink="">
      <xdr:nvSpPr>
        <xdr:cNvPr id="603" name="楕円 602"/>
        <xdr:cNvSpPr/>
      </xdr:nvSpPr>
      <xdr:spPr>
        <a:xfrm>
          <a:off x="13652500" y="99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96773</xdr:rowOff>
    </xdr:from>
    <xdr:ext cx="534377" cy="259045"/>
    <xdr:sp macro="" textlink="">
      <xdr:nvSpPr>
        <xdr:cNvPr id="604" name="テキスト ボックス 603"/>
        <xdr:cNvSpPr txBox="1"/>
      </xdr:nvSpPr>
      <xdr:spPr>
        <a:xfrm>
          <a:off x="13436111" y="969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70063</xdr:rowOff>
    </xdr:from>
    <xdr:to>
      <xdr:col>67</xdr:col>
      <xdr:colOff>101600</xdr:colOff>
      <xdr:row>58</xdr:row>
      <xdr:rowOff>213</xdr:rowOff>
    </xdr:to>
    <xdr:sp macro="" textlink="">
      <xdr:nvSpPr>
        <xdr:cNvPr id="605" name="楕円 604"/>
        <xdr:cNvSpPr/>
      </xdr:nvSpPr>
      <xdr:spPr>
        <a:xfrm>
          <a:off x="12763500" y="98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16740</xdr:rowOff>
    </xdr:from>
    <xdr:ext cx="534377" cy="259045"/>
    <xdr:sp macro="" textlink="">
      <xdr:nvSpPr>
        <xdr:cNvPr id="606" name="テキスト ボックス 605"/>
        <xdr:cNvSpPr txBox="1"/>
      </xdr:nvSpPr>
      <xdr:spPr>
        <a:xfrm>
          <a:off x="12547111" y="96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30" name="直線コネクタ 629"/>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33"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34" name="直線コネクタ 633"/>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28372</xdr:rowOff>
    </xdr:from>
    <xdr:to>
      <xdr:col>85</xdr:col>
      <xdr:colOff>127000</xdr:colOff>
      <xdr:row>79</xdr:row>
      <xdr:rowOff>44450</xdr:rowOff>
    </xdr:to>
    <xdr:cxnSp macro="">
      <xdr:nvCxnSpPr>
        <xdr:cNvPr id="635" name="直線コネクタ 634"/>
        <xdr:cNvCxnSpPr/>
      </xdr:nvCxnSpPr>
      <xdr:spPr>
        <a:xfrm flipV="1">
          <a:off x="15481300" y="13572922"/>
          <a:ext cx="8382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77640</xdr:rowOff>
    </xdr:from>
    <xdr:ext cx="469744" cy="259045"/>
    <xdr:sp macro="" textlink="">
      <xdr:nvSpPr>
        <xdr:cNvPr id="636" name="災害復旧費平均値テキスト"/>
        <xdr:cNvSpPr txBox="1"/>
      </xdr:nvSpPr>
      <xdr:spPr>
        <a:xfrm>
          <a:off x="16370300" y="1327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37" name="フローチャート: 判断 636"/>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39" name="フローチャート: 判断 638"/>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40" name="テキスト ボックス 639"/>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42" name="フローチャート: 判断 641"/>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43" name="テキスト ボックス 642"/>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35153</xdr:rowOff>
    </xdr:from>
    <xdr:to>
      <xdr:col>71</xdr:col>
      <xdr:colOff>177800</xdr:colOff>
      <xdr:row>79</xdr:row>
      <xdr:rowOff>44450</xdr:rowOff>
    </xdr:to>
    <xdr:cxnSp macro="">
      <xdr:nvCxnSpPr>
        <xdr:cNvPr id="644" name="直線コネクタ 643"/>
        <xdr:cNvCxnSpPr/>
      </xdr:nvCxnSpPr>
      <xdr:spPr>
        <a:xfrm>
          <a:off x="12814300" y="13579703"/>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45" name="フローチャート: 判断 644"/>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66894</xdr:rowOff>
    </xdr:from>
    <xdr:ext cx="378565" cy="259045"/>
    <xdr:sp macro="" textlink="">
      <xdr:nvSpPr>
        <xdr:cNvPr id="646" name="テキスト ボックス 645"/>
        <xdr:cNvSpPr txBox="1"/>
      </xdr:nvSpPr>
      <xdr:spPr>
        <a:xfrm>
          <a:off x="13514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47" name="フローチャート: 判断 646"/>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53636</xdr:rowOff>
    </xdr:from>
    <xdr:ext cx="378565" cy="259045"/>
    <xdr:sp macro="" textlink="">
      <xdr:nvSpPr>
        <xdr:cNvPr id="648" name="テキスト ボックス 647"/>
        <xdr:cNvSpPr txBox="1"/>
      </xdr:nvSpPr>
      <xdr:spPr>
        <a:xfrm>
          <a:off x="12625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149022</xdr:rowOff>
    </xdr:from>
    <xdr:to>
      <xdr:col>85</xdr:col>
      <xdr:colOff>177800</xdr:colOff>
      <xdr:row>79</xdr:row>
      <xdr:rowOff>79172</xdr:rowOff>
    </xdr:to>
    <xdr:sp macro="" textlink="">
      <xdr:nvSpPr>
        <xdr:cNvPr id="654" name="楕円 653"/>
        <xdr:cNvSpPr/>
      </xdr:nvSpPr>
      <xdr:spPr>
        <a:xfrm>
          <a:off x="16268700" y="135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63949</xdr:rowOff>
    </xdr:from>
    <xdr:ext cx="378565" cy="259045"/>
    <xdr:sp macro="" textlink="">
      <xdr:nvSpPr>
        <xdr:cNvPr id="655" name="災害復旧費該当値テキスト"/>
        <xdr:cNvSpPr txBox="1"/>
      </xdr:nvSpPr>
      <xdr:spPr>
        <a:xfrm>
          <a:off x="16370300" y="13437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155803</xdr:rowOff>
    </xdr:from>
    <xdr:to>
      <xdr:col>67</xdr:col>
      <xdr:colOff>101600</xdr:colOff>
      <xdr:row>79</xdr:row>
      <xdr:rowOff>85953</xdr:rowOff>
    </xdr:to>
    <xdr:sp macro="" textlink="">
      <xdr:nvSpPr>
        <xdr:cNvPr id="662" name="楕円 661"/>
        <xdr:cNvSpPr/>
      </xdr:nvSpPr>
      <xdr:spPr>
        <a:xfrm>
          <a:off x="12763500" y="135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77080</xdr:rowOff>
    </xdr:from>
    <xdr:ext cx="378565" cy="259045"/>
    <xdr:sp macro="" textlink="">
      <xdr:nvSpPr>
        <xdr:cNvPr id="663" name="テキスト ボックス 662"/>
        <xdr:cNvSpPr txBox="1"/>
      </xdr:nvSpPr>
      <xdr:spPr>
        <a:xfrm>
          <a:off x="12625017" y="1362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688" name="直線コネクタ 687"/>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689"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690" name="直線コネクタ 689"/>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691"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692" name="直線コネクタ 691"/>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89884</xdr:rowOff>
    </xdr:from>
    <xdr:to>
      <xdr:col>85</xdr:col>
      <xdr:colOff>127000</xdr:colOff>
      <xdr:row>98</xdr:row>
      <xdr:rowOff>51860</xdr:rowOff>
    </xdr:to>
    <xdr:cxnSp macro="">
      <xdr:nvCxnSpPr>
        <xdr:cNvPr id="693" name="直線コネクタ 692"/>
        <xdr:cNvCxnSpPr/>
      </xdr:nvCxnSpPr>
      <xdr:spPr>
        <a:xfrm flipV="1">
          <a:off x="15481300" y="16720534"/>
          <a:ext cx="838200" cy="1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1667</xdr:rowOff>
    </xdr:from>
    <xdr:ext cx="534377" cy="259045"/>
    <xdr:sp macro="" textlink="">
      <xdr:nvSpPr>
        <xdr:cNvPr id="694" name="公債費平均値テキスト"/>
        <xdr:cNvSpPr txBox="1"/>
      </xdr:nvSpPr>
      <xdr:spPr>
        <a:xfrm>
          <a:off x="16370300" y="1646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695" name="フローチャート: 判断 694"/>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123907</xdr:rowOff>
    </xdr:from>
    <xdr:to>
      <xdr:col>81</xdr:col>
      <xdr:colOff>50800</xdr:colOff>
      <xdr:row>98</xdr:row>
      <xdr:rowOff>51860</xdr:rowOff>
    </xdr:to>
    <xdr:cxnSp macro="">
      <xdr:nvCxnSpPr>
        <xdr:cNvPr id="696" name="直線コネクタ 695"/>
        <xdr:cNvCxnSpPr/>
      </xdr:nvCxnSpPr>
      <xdr:spPr>
        <a:xfrm>
          <a:off x="14592300" y="16754557"/>
          <a:ext cx="889000" cy="9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697" name="フローチャート: 判断 696"/>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107987</xdr:rowOff>
    </xdr:from>
    <xdr:ext cx="534377" cy="259045"/>
    <xdr:sp macro="" textlink="">
      <xdr:nvSpPr>
        <xdr:cNvPr id="698" name="テキスト ボックス 697"/>
        <xdr:cNvSpPr txBox="1"/>
      </xdr:nvSpPr>
      <xdr:spPr>
        <a:xfrm>
          <a:off x="15214111" y="16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123907</xdr:rowOff>
    </xdr:from>
    <xdr:to>
      <xdr:col>76</xdr:col>
      <xdr:colOff>114300</xdr:colOff>
      <xdr:row>97</xdr:row>
      <xdr:rowOff>157665</xdr:rowOff>
    </xdr:to>
    <xdr:cxnSp macro="">
      <xdr:nvCxnSpPr>
        <xdr:cNvPr id="699" name="直線コネクタ 698"/>
        <xdr:cNvCxnSpPr/>
      </xdr:nvCxnSpPr>
      <xdr:spPr>
        <a:xfrm flipV="1">
          <a:off x="13703300" y="16754557"/>
          <a:ext cx="889000" cy="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00" name="フローチャート: 判断 699"/>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95966</xdr:rowOff>
    </xdr:from>
    <xdr:ext cx="534377" cy="259045"/>
    <xdr:sp macro="" textlink="">
      <xdr:nvSpPr>
        <xdr:cNvPr id="701" name="テキスト ボックス 700"/>
        <xdr:cNvSpPr txBox="1"/>
      </xdr:nvSpPr>
      <xdr:spPr>
        <a:xfrm>
          <a:off x="14325111" y="163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157665</xdr:rowOff>
    </xdr:from>
    <xdr:to>
      <xdr:col>71</xdr:col>
      <xdr:colOff>177800</xdr:colOff>
      <xdr:row>98</xdr:row>
      <xdr:rowOff>14408</xdr:rowOff>
    </xdr:to>
    <xdr:cxnSp macro="">
      <xdr:nvCxnSpPr>
        <xdr:cNvPr id="702" name="直線コネクタ 701"/>
        <xdr:cNvCxnSpPr/>
      </xdr:nvCxnSpPr>
      <xdr:spPr>
        <a:xfrm flipV="1">
          <a:off x="12814300" y="16788315"/>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03" name="フローチャート: 判断 702"/>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85259</xdr:rowOff>
    </xdr:from>
    <xdr:ext cx="534377" cy="259045"/>
    <xdr:sp macro="" textlink="">
      <xdr:nvSpPr>
        <xdr:cNvPr id="704" name="テキスト ボックス 703"/>
        <xdr:cNvSpPr txBox="1"/>
      </xdr:nvSpPr>
      <xdr:spPr>
        <a:xfrm>
          <a:off x="13436111" y="163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05" name="フローチャート: 判断 704"/>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91870</xdr:rowOff>
    </xdr:from>
    <xdr:ext cx="534377" cy="259045"/>
    <xdr:sp macro="" textlink="">
      <xdr:nvSpPr>
        <xdr:cNvPr id="706" name="テキスト ボックス 705"/>
        <xdr:cNvSpPr txBox="1"/>
      </xdr:nvSpPr>
      <xdr:spPr>
        <a:xfrm>
          <a:off x="12547111" y="163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39084</xdr:rowOff>
    </xdr:from>
    <xdr:to>
      <xdr:col>85</xdr:col>
      <xdr:colOff>177800</xdr:colOff>
      <xdr:row>97</xdr:row>
      <xdr:rowOff>140684</xdr:rowOff>
    </xdr:to>
    <xdr:sp macro="" textlink="">
      <xdr:nvSpPr>
        <xdr:cNvPr id="712" name="楕円 711"/>
        <xdr:cNvSpPr/>
      </xdr:nvSpPr>
      <xdr:spPr>
        <a:xfrm>
          <a:off x="16268700" y="166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17511</xdr:rowOff>
    </xdr:from>
    <xdr:ext cx="534377" cy="259045"/>
    <xdr:sp macro="" textlink="">
      <xdr:nvSpPr>
        <xdr:cNvPr id="713" name="公債費該当値テキスト"/>
        <xdr:cNvSpPr txBox="1"/>
      </xdr:nvSpPr>
      <xdr:spPr>
        <a:xfrm>
          <a:off x="16370300" y="166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1060</xdr:rowOff>
    </xdr:from>
    <xdr:to>
      <xdr:col>81</xdr:col>
      <xdr:colOff>101600</xdr:colOff>
      <xdr:row>98</xdr:row>
      <xdr:rowOff>102660</xdr:rowOff>
    </xdr:to>
    <xdr:sp macro="" textlink="">
      <xdr:nvSpPr>
        <xdr:cNvPr id="714" name="楕円 713"/>
        <xdr:cNvSpPr/>
      </xdr:nvSpPr>
      <xdr:spPr>
        <a:xfrm>
          <a:off x="15430500" y="168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93787</xdr:rowOff>
    </xdr:from>
    <xdr:ext cx="534377" cy="259045"/>
    <xdr:sp macro="" textlink="">
      <xdr:nvSpPr>
        <xdr:cNvPr id="715" name="テキスト ボックス 714"/>
        <xdr:cNvSpPr txBox="1"/>
      </xdr:nvSpPr>
      <xdr:spPr>
        <a:xfrm>
          <a:off x="15214111" y="168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73107</xdr:rowOff>
    </xdr:from>
    <xdr:to>
      <xdr:col>76</xdr:col>
      <xdr:colOff>165100</xdr:colOff>
      <xdr:row>98</xdr:row>
      <xdr:rowOff>3257</xdr:rowOff>
    </xdr:to>
    <xdr:sp macro="" textlink="">
      <xdr:nvSpPr>
        <xdr:cNvPr id="716" name="楕円 715"/>
        <xdr:cNvSpPr/>
      </xdr:nvSpPr>
      <xdr:spPr>
        <a:xfrm>
          <a:off x="14541500" y="167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165834</xdr:rowOff>
    </xdr:from>
    <xdr:ext cx="534377" cy="259045"/>
    <xdr:sp macro="" textlink="">
      <xdr:nvSpPr>
        <xdr:cNvPr id="717" name="テキスト ボックス 716"/>
        <xdr:cNvSpPr txBox="1"/>
      </xdr:nvSpPr>
      <xdr:spPr>
        <a:xfrm>
          <a:off x="14325111" y="1679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106865</xdr:rowOff>
    </xdr:from>
    <xdr:to>
      <xdr:col>72</xdr:col>
      <xdr:colOff>38100</xdr:colOff>
      <xdr:row>98</xdr:row>
      <xdr:rowOff>37015</xdr:rowOff>
    </xdr:to>
    <xdr:sp macro="" textlink="">
      <xdr:nvSpPr>
        <xdr:cNvPr id="718" name="楕円 717"/>
        <xdr:cNvSpPr/>
      </xdr:nvSpPr>
      <xdr:spPr>
        <a:xfrm>
          <a:off x="13652500" y="167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28142</xdr:rowOff>
    </xdr:from>
    <xdr:ext cx="534377" cy="259045"/>
    <xdr:sp macro="" textlink="">
      <xdr:nvSpPr>
        <xdr:cNvPr id="719" name="テキスト ボックス 718"/>
        <xdr:cNvSpPr txBox="1"/>
      </xdr:nvSpPr>
      <xdr:spPr>
        <a:xfrm>
          <a:off x="13436111" y="1683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135058</xdr:rowOff>
    </xdr:from>
    <xdr:to>
      <xdr:col>67</xdr:col>
      <xdr:colOff>101600</xdr:colOff>
      <xdr:row>98</xdr:row>
      <xdr:rowOff>65208</xdr:rowOff>
    </xdr:to>
    <xdr:sp macro="" textlink="">
      <xdr:nvSpPr>
        <xdr:cNvPr id="720" name="楕円 719"/>
        <xdr:cNvSpPr/>
      </xdr:nvSpPr>
      <xdr:spPr>
        <a:xfrm>
          <a:off x="12763500" y="1676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56335</xdr:rowOff>
    </xdr:from>
    <xdr:ext cx="534377" cy="259045"/>
    <xdr:sp macro="" textlink="">
      <xdr:nvSpPr>
        <xdr:cNvPr id="721" name="テキスト ボックス 720"/>
        <xdr:cNvSpPr txBox="1"/>
      </xdr:nvSpPr>
      <xdr:spPr>
        <a:xfrm>
          <a:off x="12547111" y="168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47" name="直線コネクタ 746"/>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50"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51" name="直線コネクタ 750"/>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28719</xdr:rowOff>
    </xdr:from>
    <xdr:ext cx="469744" cy="259045"/>
    <xdr:sp macro="" textlink="">
      <xdr:nvSpPr>
        <xdr:cNvPr id="753" name="諸支出金平均値テキスト"/>
        <xdr:cNvSpPr txBox="1"/>
      </xdr:nvSpPr>
      <xdr:spPr>
        <a:xfrm>
          <a:off x="22212300" y="6200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54" name="フローチャート: 判断 753"/>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56" name="フローチャート: 判断 755"/>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99367</xdr:rowOff>
    </xdr:from>
    <xdr:ext cx="469744" cy="259045"/>
    <xdr:sp macro="" textlink="">
      <xdr:nvSpPr>
        <xdr:cNvPr id="757" name="テキスト ボックス 756"/>
        <xdr:cNvSpPr txBox="1"/>
      </xdr:nvSpPr>
      <xdr:spPr>
        <a:xfrm>
          <a:off x="21088428" y="61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95069</xdr:rowOff>
    </xdr:from>
    <xdr:to>
      <xdr:col>107</xdr:col>
      <xdr:colOff>50800</xdr:colOff>
      <xdr:row>39</xdr:row>
      <xdr:rowOff>98878</xdr:rowOff>
    </xdr:to>
    <xdr:cxnSp macro="">
      <xdr:nvCxnSpPr>
        <xdr:cNvPr id="758" name="直線コネクタ 757"/>
        <xdr:cNvCxnSpPr/>
      </xdr:nvCxnSpPr>
      <xdr:spPr>
        <a:xfrm>
          <a:off x="19545300" y="6781619"/>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59" name="フローチャート: 判断 758"/>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76072</xdr:rowOff>
    </xdr:from>
    <xdr:ext cx="469744" cy="259045"/>
    <xdr:sp macro="" textlink="">
      <xdr:nvSpPr>
        <xdr:cNvPr id="760" name="テキスト ボックス 759"/>
        <xdr:cNvSpPr txBox="1"/>
      </xdr:nvSpPr>
      <xdr:spPr>
        <a:xfrm>
          <a:off x="20199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95069</xdr:rowOff>
    </xdr:from>
    <xdr:to>
      <xdr:col>102</xdr:col>
      <xdr:colOff>114300</xdr:colOff>
      <xdr:row>39</xdr:row>
      <xdr:rowOff>98878</xdr:rowOff>
    </xdr:to>
    <xdr:cxnSp macro="">
      <xdr:nvCxnSpPr>
        <xdr:cNvPr id="761" name="直線コネクタ 760"/>
        <xdr:cNvCxnSpPr/>
      </xdr:nvCxnSpPr>
      <xdr:spPr>
        <a:xfrm flipV="1">
          <a:off x="18656300" y="6781619"/>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62" name="フローチャート: 判断 761"/>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63" name="テキスト ボックス 762"/>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64" name="フローチャート: 判断 763"/>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65" name="テキスト ボックス 764"/>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44269</xdr:rowOff>
    </xdr:from>
    <xdr:to>
      <xdr:col>102</xdr:col>
      <xdr:colOff>165100</xdr:colOff>
      <xdr:row>39</xdr:row>
      <xdr:rowOff>145869</xdr:rowOff>
    </xdr:to>
    <xdr:sp macro="" textlink="">
      <xdr:nvSpPr>
        <xdr:cNvPr id="777" name="楕円 776"/>
        <xdr:cNvSpPr/>
      </xdr:nvSpPr>
      <xdr:spPr>
        <a:xfrm>
          <a:off x="19494500" y="67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136996</xdr:rowOff>
    </xdr:from>
    <xdr:ext cx="313932" cy="259045"/>
    <xdr:sp macro="" textlink="">
      <xdr:nvSpPr>
        <xdr:cNvPr id="778" name="テキスト ボックス 777"/>
        <xdr:cNvSpPr txBox="1"/>
      </xdr:nvSpPr>
      <xdr:spPr>
        <a:xfrm>
          <a:off x="19388333" y="6823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民生費について，一人あたり</a:t>
          </a:r>
          <a:r>
            <a:rPr kumimoji="1" lang="en-US" altLang="ja-JP" sz="1300">
              <a:latin typeface="ＭＳ Ｐゴシック" panose="020B0600070205080204" pitchFamily="50" charset="-128"/>
              <a:ea typeface="ＭＳ Ｐゴシック" panose="020B0600070205080204" pitchFamily="50" charset="-128"/>
            </a:rPr>
            <a:t>151,270</a:t>
          </a:r>
          <a:r>
            <a:rPr kumimoji="1" lang="ja-JP" altLang="en-US" sz="1300">
              <a:latin typeface="ＭＳ Ｐゴシック" panose="020B0600070205080204" pitchFamily="50" charset="-128"/>
              <a:ea typeface="ＭＳ Ｐゴシック" panose="020B0600070205080204" pitchFamily="50" charset="-128"/>
            </a:rPr>
            <a:t>円と類似団体の中で低い状況になっているのは，生活保護に関して，政令市の中でも保護率が低いことが影響しているためである。</a:t>
          </a:r>
        </a:p>
        <a:p>
          <a:r>
            <a:rPr kumimoji="1" lang="ja-JP" altLang="en-US" sz="1300">
              <a:latin typeface="ＭＳ Ｐゴシック" panose="020B0600070205080204" pitchFamily="50" charset="-128"/>
              <a:ea typeface="ＭＳ Ｐゴシック" panose="020B0600070205080204" pitchFamily="50" charset="-128"/>
            </a:rPr>
            <a:t>　労働費について，一人あたり</a:t>
          </a:r>
          <a:r>
            <a:rPr kumimoji="1" lang="en-US" altLang="ja-JP" sz="1300">
              <a:latin typeface="ＭＳ Ｐゴシック" panose="020B0600070205080204" pitchFamily="50" charset="-128"/>
              <a:ea typeface="ＭＳ Ｐゴシック" panose="020B0600070205080204" pitchFamily="50" charset="-128"/>
            </a:rPr>
            <a:t>1,747</a:t>
          </a:r>
          <a:r>
            <a:rPr kumimoji="1" lang="ja-JP" altLang="en-US" sz="1300">
              <a:latin typeface="ＭＳ Ｐゴシック" panose="020B0600070205080204" pitchFamily="50" charset="-128"/>
              <a:ea typeface="ＭＳ Ｐゴシック" panose="020B0600070205080204" pitchFamily="50" charset="-128"/>
            </a:rPr>
            <a:t>円と類似団体の中で最も高くなっているのは，新潟勤労者総合福祉センター（新潟テルサ）の管理運営費や，新潟県労働金庫への貸付金があるためである。</a:t>
          </a:r>
        </a:p>
        <a:p>
          <a:r>
            <a:rPr kumimoji="1" lang="ja-JP" altLang="en-US" sz="1300">
              <a:latin typeface="ＭＳ Ｐゴシック" panose="020B0600070205080204" pitchFamily="50" charset="-128"/>
              <a:ea typeface="ＭＳ Ｐゴシック" panose="020B0600070205080204" pitchFamily="50" charset="-128"/>
            </a:rPr>
            <a:t>　農林水産業費について，一人あたり</a:t>
          </a:r>
          <a:r>
            <a:rPr kumimoji="1" lang="en-US" altLang="ja-JP" sz="1300">
              <a:latin typeface="ＭＳ Ｐゴシック" panose="020B0600070205080204" pitchFamily="50" charset="-128"/>
              <a:ea typeface="ＭＳ Ｐゴシック" panose="020B0600070205080204" pitchFamily="50" charset="-128"/>
            </a:rPr>
            <a:t>8,499</a:t>
          </a:r>
          <a:r>
            <a:rPr kumimoji="1" lang="ja-JP" altLang="en-US" sz="1300">
              <a:latin typeface="ＭＳ Ｐゴシック" panose="020B0600070205080204" pitchFamily="50" charset="-128"/>
              <a:ea typeface="ＭＳ Ｐゴシック" panose="020B0600070205080204" pitchFamily="50" charset="-128"/>
            </a:rPr>
            <a:t>円と類似団体の中で高い状況になっているのは，住民一人あたりの耕地面積が類似団体の中で最も多く，田園型政令市を目指した各種施策に取り組んでいるためである。</a:t>
          </a:r>
        </a:p>
        <a:p>
          <a:r>
            <a:rPr kumimoji="1" lang="ja-JP" altLang="en-US" sz="1300">
              <a:latin typeface="ＭＳ Ｐゴシック" panose="020B0600070205080204" pitchFamily="50" charset="-128"/>
              <a:ea typeface="ＭＳ Ｐゴシック" panose="020B0600070205080204" pitchFamily="50" charset="-128"/>
            </a:rPr>
            <a:t>　土木費について，一人あたり</a:t>
          </a:r>
          <a:r>
            <a:rPr kumimoji="1" lang="en-US" altLang="ja-JP" sz="1300">
              <a:latin typeface="ＭＳ Ｐゴシック" panose="020B0600070205080204" pitchFamily="50" charset="-128"/>
              <a:ea typeface="ＭＳ Ｐゴシック" panose="020B0600070205080204" pitchFamily="50" charset="-128"/>
            </a:rPr>
            <a:t>77,245</a:t>
          </a:r>
          <a:r>
            <a:rPr kumimoji="1" lang="ja-JP" altLang="en-US" sz="1300">
              <a:latin typeface="ＭＳ Ｐゴシック" panose="020B0600070205080204" pitchFamily="50" charset="-128"/>
              <a:ea typeface="ＭＳ Ｐゴシック" panose="020B0600070205080204" pitchFamily="50" charset="-128"/>
            </a:rPr>
            <a:t>円と類似団体の中で最も高い状況となっているのは，新潟駅付近連続立体交差事業や新潟中央環状道路整備事業などの大規模事業を推進していることや，冬季の除雪対策経費によるものであるが，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に比べると，連続立体交差事業の事業量の減や，降雪量が少なかったことから，土木費は減少している。</a:t>
          </a:r>
        </a:p>
        <a:p>
          <a:r>
            <a:rPr kumimoji="1" lang="ja-JP" altLang="en-US" sz="1300">
              <a:latin typeface="ＭＳ Ｐゴシック" panose="020B0600070205080204" pitchFamily="50" charset="-128"/>
              <a:ea typeface="ＭＳ Ｐゴシック" panose="020B0600070205080204" pitchFamily="50" charset="-128"/>
            </a:rPr>
            <a:t>　教育費について，一人あたり</a:t>
          </a:r>
          <a:r>
            <a:rPr kumimoji="1" lang="en-US" altLang="ja-JP" sz="1300">
              <a:latin typeface="ＭＳ Ｐゴシック" panose="020B0600070205080204" pitchFamily="50" charset="-128"/>
              <a:ea typeface="ＭＳ Ｐゴシック" panose="020B0600070205080204" pitchFamily="50" charset="-128"/>
            </a:rPr>
            <a:t>90,827</a:t>
          </a:r>
          <a:r>
            <a:rPr kumimoji="1" lang="ja-JP" altLang="en-US" sz="1300">
              <a:latin typeface="ＭＳ Ｐゴシック" panose="020B0600070205080204" pitchFamily="50" charset="-128"/>
              <a:ea typeface="ＭＳ Ｐゴシック" panose="020B0600070205080204" pitchFamily="50" charset="-128"/>
            </a:rPr>
            <a:t>円と類似団体の中で高い状況となっているのは，義務教職員人件費の権限移譲に伴う影響額が，類似団体の中でも大きかったことによるものである。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標準財政規模は，障がい児保育をはじめとする社会保障関係費の増などにより前年度比</a:t>
          </a:r>
          <a:r>
            <a:rPr kumimoji="1" lang="en-US" altLang="ja-JP" sz="1400" baseline="0">
              <a:latin typeface="ＭＳ ゴシック" pitchFamily="49" charset="-128"/>
              <a:ea typeface="ＭＳ ゴシック" pitchFamily="49" charset="-128"/>
            </a:rPr>
            <a:t>1.5</a:t>
          </a:r>
          <a:r>
            <a:rPr kumimoji="1" lang="ja-JP" altLang="en-US" sz="1400" baseline="0">
              <a:latin typeface="ＭＳ ゴシック" pitchFamily="49" charset="-128"/>
              <a:ea typeface="ＭＳ ゴシック" pitchFamily="49" charset="-128"/>
            </a:rPr>
            <a:t>％増加した。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財政調整基金残高は，</a:t>
          </a:r>
          <a:r>
            <a:rPr kumimoji="1" lang="en-US" altLang="ja-JP" sz="1400" baseline="0">
              <a:latin typeface="ＭＳ ゴシック" pitchFamily="49" charset="-128"/>
              <a:ea typeface="ＭＳ ゴシック" pitchFamily="49" charset="-128"/>
            </a:rPr>
            <a:t>2</a:t>
          </a:r>
          <a:r>
            <a:rPr kumimoji="1" lang="ja-JP" altLang="en-US" sz="1400" baseline="0">
              <a:latin typeface="ＭＳ ゴシック" pitchFamily="49" charset="-128"/>
              <a:ea typeface="ＭＳ ゴシック" pitchFamily="49" charset="-128"/>
            </a:rPr>
            <a:t>億円の積立てを行ったため，標準財政規模比で</a:t>
          </a:r>
          <a:r>
            <a:rPr kumimoji="1" lang="en-US" altLang="ja-JP" sz="1400" baseline="0">
              <a:latin typeface="ＭＳ ゴシック" pitchFamily="49" charset="-128"/>
              <a:ea typeface="ＭＳ ゴシック" pitchFamily="49" charset="-128"/>
            </a:rPr>
            <a:t>0.07</a:t>
          </a:r>
          <a:r>
            <a:rPr kumimoji="1" lang="ja-JP" altLang="en-US" sz="1400" baseline="0">
              <a:latin typeface="ＭＳ ゴシック" pitchFamily="49" charset="-128"/>
              <a:ea typeface="ＭＳ ゴシック" pitchFamily="49" charset="-128"/>
            </a:rPr>
            <a:t>％上昇した。実質収支額及び実質単年度収支について、当初予算において、基金の取崩しに頼らない収支均衡予算を組んだこともあり、平成</a:t>
          </a:r>
          <a:r>
            <a:rPr kumimoji="1" lang="en-US" altLang="ja-JP" sz="1400" baseline="0">
              <a:latin typeface="ＭＳ ゴシック" pitchFamily="49" charset="-128"/>
              <a:ea typeface="ＭＳ ゴシック" pitchFamily="49" charset="-128"/>
            </a:rPr>
            <a:t>29</a:t>
          </a:r>
          <a:r>
            <a:rPr kumimoji="1" lang="ja-JP" altLang="en-US" sz="1400" baseline="0">
              <a:latin typeface="ＭＳ ゴシック" pitchFamily="49" charset="-128"/>
              <a:ea typeface="ＭＳ ゴシック" pitchFamily="49" charset="-128"/>
            </a:rPr>
            <a:t>年度決算に引き続き黒字となり、黒字幅も良化した。</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新潟市において，平成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年度決算以降，連結実質赤字は生じていない。</a:t>
          </a:r>
        </a:p>
        <a:p>
          <a:r>
            <a:rPr kumimoji="1" lang="ja-JP" altLang="en-US" sz="1400">
              <a:latin typeface="ＭＳ ゴシック" pitchFamily="49" charset="-128"/>
              <a:ea typeface="ＭＳ ゴシック" pitchFamily="49" charset="-128"/>
            </a:rPr>
            <a:t>　ただし国民健康保険事業会計では，近年において実質収支比率の赤字はないものの，平成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は保険給付費の増加や前期高齢者交付金の減などにより生じた収支不足の結果赤字となった事例がある。今後も保険給付費の増加が見込まれるなど厳しい財政状況が予想されることから，不能欠損額や収入未済額の削減を図るなど，健全な財政運営に努める。</a:t>
          </a:r>
        </a:p>
        <a:p>
          <a:r>
            <a:rPr kumimoji="1" lang="ja-JP" altLang="en-US" sz="1400">
              <a:latin typeface="ＭＳ ゴシック" pitchFamily="49" charset="-128"/>
              <a:ea typeface="ＭＳ ゴシック" pitchFamily="49" charset="-128"/>
            </a:rPr>
            <a:t>　また，公営企業会計においても，今後も厳しい経営環境が予想されることから，より一層の経営努力が必要となる。特に，水道事業会計や下水道事業会計では老朽化施設の更新を適切な時期に実施する必要があるが，人口減少などによる事業収益のさらなる減少により財源確保が厳しくなるものと見込まれることから，徹底した経費削減とともに，将来世代に過度な負担を残さないよう企業債残高の増高を抑制しながら，安定的な事業運営に必要な資金を確保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25919;&#20196;&#24066;/&#12304;&#36001;&#25919;&#29366;&#27841;&#36039;&#26009;&#38598;&#12305;_151009_&#26032;&#28511;&#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138.9</v>
          </cell>
          <cell r="CF51">
            <v>139.6</v>
          </cell>
          <cell r="CN51">
            <v>146.1</v>
          </cell>
          <cell r="CV51">
            <v>138</v>
          </cell>
        </row>
        <row r="53">
          <cell r="BX53">
            <v>51.7</v>
          </cell>
          <cell r="CF53">
            <v>53.3</v>
          </cell>
          <cell r="CN53">
            <v>54.2</v>
          </cell>
          <cell r="CV53">
            <v>55.8</v>
          </cell>
        </row>
        <row r="55">
          <cell r="AN55" t="str">
            <v>類似団体内平均値</v>
          </cell>
          <cell r="BX55">
            <v>124.2</v>
          </cell>
          <cell r="CF55">
            <v>115.7</v>
          </cell>
          <cell r="CN55">
            <v>106</v>
          </cell>
          <cell r="CV55">
            <v>97.6</v>
          </cell>
        </row>
        <row r="57">
          <cell r="BX57">
            <v>59.4</v>
          </cell>
          <cell r="CF57">
            <v>61</v>
          </cell>
          <cell r="CN57">
            <v>62</v>
          </cell>
          <cell r="CV57">
            <v>62.8</v>
          </cell>
        </row>
        <row r="72">
          <cell r="BP72" t="str">
            <v>H26</v>
          </cell>
          <cell r="BX72" t="str">
            <v>H27</v>
          </cell>
          <cell r="CF72" t="str">
            <v>H28</v>
          </cell>
          <cell r="CN72" t="str">
            <v>H29</v>
          </cell>
          <cell r="CV72" t="str">
            <v>H30</v>
          </cell>
        </row>
        <row r="73">
          <cell r="AN73" t="str">
            <v>当該団体値</v>
          </cell>
          <cell r="BP73">
            <v>135.1</v>
          </cell>
          <cell r="BX73">
            <v>138.9</v>
          </cell>
          <cell r="CF73">
            <v>139.6</v>
          </cell>
          <cell r="CN73">
            <v>146.1</v>
          </cell>
          <cell r="CV73">
            <v>138</v>
          </cell>
        </row>
        <row r="75">
          <cell r="BP75">
            <v>11</v>
          </cell>
          <cell r="BX75">
            <v>11</v>
          </cell>
          <cell r="CF75">
            <v>11.1</v>
          </cell>
          <cell r="CN75">
            <v>10.9</v>
          </cell>
          <cell r="CV75">
            <v>10.6</v>
          </cell>
        </row>
        <row r="77">
          <cell r="AN77" t="str">
            <v>類似団体内平均値</v>
          </cell>
          <cell r="BP77">
            <v>132.4</v>
          </cell>
          <cell r="BX77">
            <v>124.2</v>
          </cell>
          <cell r="CF77">
            <v>115.7</v>
          </cell>
          <cell r="CN77">
            <v>106</v>
          </cell>
          <cell r="CV77">
            <v>97.6</v>
          </cell>
        </row>
        <row r="79">
          <cell r="BP79">
            <v>11.2</v>
          </cell>
          <cell r="BX79">
            <v>10.9</v>
          </cell>
          <cell r="CF79">
            <v>10.3</v>
          </cell>
          <cell r="CN79">
            <v>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385810957</v>
      </c>
      <c r="BO4" s="392"/>
      <c r="BP4" s="392"/>
      <c r="BQ4" s="392"/>
      <c r="BR4" s="392"/>
      <c r="BS4" s="392"/>
      <c r="BT4" s="392"/>
      <c r="BU4" s="393"/>
      <c r="BV4" s="391">
        <v>407246674</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2.1</v>
      </c>
      <c r="CU4" s="398"/>
      <c r="CV4" s="398"/>
      <c r="CW4" s="398"/>
      <c r="CX4" s="398"/>
      <c r="CY4" s="398"/>
      <c r="CZ4" s="398"/>
      <c r="DA4" s="399"/>
      <c r="DB4" s="397">
        <v>1.3</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379627624</v>
      </c>
      <c r="BO5" s="429"/>
      <c r="BP5" s="429"/>
      <c r="BQ5" s="429"/>
      <c r="BR5" s="429"/>
      <c r="BS5" s="429"/>
      <c r="BT5" s="429"/>
      <c r="BU5" s="430"/>
      <c r="BV5" s="428">
        <v>403936780</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93.6</v>
      </c>
      <c r="CU5" s="426"/>
      <c r="CV5" s="426"/>
      <c r="CW5" s="426"/>
      <c r="CX5" s="426"/>
      <c r="CY5" s="426"/>
      <c r="CZ5" s="426"/>
      <c r="DA5" s="427"/>
      <c r="DB5" s="425">
        <v>92.4</v>
      </c>
      <c r="DC5" s="426"/>
      <c r="DD5" s="426"/>
      <c r="DE5" s="426"/>
      <c r="DF5" s="426"/>
      <c r="DG5" s="426"/>
      <c r="DH5" s="426"/>
      <c r="DI5" s="427"/>
      <c r="DJ5" s="185"/>
      <c r="DK5" s="185"/>
      <c r="DL5" s="185"/>
      <c r="DM5" s="185"/>
      <c r="DN5" s="185"/>
      <c r="DO5" s="185"/>
    </row>
    <row r="6" spans="1:119" ht="18.75" customHeight="1" x14ac:dyDescent="0.2">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6183333</v>
      </c>
      <c r="BO6" s="429"/>
      <c r="BP6" s="429"/>
      <c r="BQ6" s="429"/>
      <c r="BR6" s="429"/>
      <c r="BS6" s="429"/>
      <c r="BT6" s="429"/>
      <c r="BU6" s="430"/>
      <c r="BV6" s="428">
        <v>3309894</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106.5</v>
      </c>
      <c r="CU6" s="466"/>
      <c r="CV6" s="466"/>
      <c r="CW6" s="466"/>
      <c r="CX6" s="466"/>
      <c r="CY6" s="466"/>
      <c r="CZ6" s="466"/>
      <c r="DA6" s="467"/>
      <c r="DB6" s="465">
        <v>105.9</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1406198</v>
      </c>
      <c r="BO7" s="429"/>
      <c r="BP7" s="429"/>
      <c r="BQ7" s="429"/>
      <c r="BR7" s="429"/>
      <c r="BS7" s="429"/>
      <c r="BT7" s="429"/>
      <c r="BU7" s="430"/>
      <c r="BV7" s="428">
        <v>253108</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230121929</v>
      </c>
      <c r="CU7" s="429"/>
      <c r="CV7" s="429"/>
      <c r="CW7" s="429"/>
      <c r="CX7" s="429"/>
      <c r="CY7" s="429"/>
      <c r="CZ7" s="429"/>
      <c r="DA7" s="430"/>
      <c r="DB7" s="428">
        <v>226767037</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94</v>
      </c>
      <c r="AV8" s="461"/>
      <c r="AW8" s="461"/>
      <c r="AX8" s="461"/>
      <c r="AY8" s="462" t="s">
        <v>108</v>
      </c>
      <c r="AZ8" s="463"/>
      <c r="BA8" s="463"/>
      <c r="BB8" s="463"/>
      <c r="BC8" s="463"/>
      <c r="BD8" s="463"/>
      <c r="BE8" s="463"/>
      <c r="BF8" s="463"/>
      <c r="BG8" s="463"/>
      <c r="BH8" s="463"/>
      <c r="BI8" s="463"/>
      <c r="BJ8" s="463"/>
      <c r="BK8" s="463"/>
      <c r="BL8" s="463"/>
      <c r="BM8" s="464"/>
      <c r="BN8" s="428">
        <v>4777135</v>
      </c>
      <c r="BO8" s="429"/>
      <c r="BP8" s="429"/>
      <c r="BQ8" s="429"/>
      <c r="BR8" s="429"/>
      <c r="BS8" s="429"/>
      <c r="BT8" s="429"/>
      <c r="BU8" s="430"/>
      <c r="BV8" s="428">
        <v>3056786</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0.71</v>
      </c>
      <c r="CU8" s="469"/>
      <c r="CV8" s="469"/>
      <c r="CW8" s="469"/>
      <c r="CX8" s="469"/>
      <c r="CY8" s="469"/>
      <c r="CZ8" s="469"/>
      <c r="DA8" s="470"/>
      <c r="DB8" s="468">
        <v>0.73</v>
      </c>
      <c r="DC8" s="469"/>
      <c r="DD8" s="469"/>
      <c r="DE8" s="469"/>
      <c r="DF8" s="469"/>
      <c r="DG8" s="469"/>
      <c r="DH8" s="469"/>
      <c r="DI8" s="470"/>
      <c r="DJ8" s="185"/>
      <c r="DK8" s="185"/>
      <c r="DL8" s="185"/>
      <c r="DM8" s="185"/>
      <c r="DN8" s="185"/>
      <c r="DO8" s="185"/>
    </row>
    <row r="9" spans="1:119" ht="18.75" customHeight="1" thickBot="1" x14ac:dyDescent="0.25">
      <c r="A9" s="186"/>
      <c r="B9" s="422" t="s">
        <v>110</v>
      </c>
      <c r="C9" s="423"/>
      <c r="D9" s="423"/>
      <c r="E9" s="423"/>
      <c r="F9" s="423"/>
      <c r="G9" s="423"/>
      <c r="H9" s="423"/>
      <c r="I9" s="423"/>
      <c r="J9" s="423"/>
      <c r="K9" s="471"/>
      <c r="L9" s="472" t="s">
        <v>111</v>
      </c>
      <c r="M9" s="473"/>
      <c r="N9" s="473"/>
      <c r="O9" s="473"/>
      <c r="P9" s="473"/>
      <c r="Q9" s="474"/>
      <c r="R9" s="475">
        <v>810157</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94</v>
      </c>
      <c r="AV9" s="461"/>
      <c r="AW9" s="461"/>
      <c r="AX9" s="461"/>
      <c r="AY9" s="462" t="s">
        <v>114</v>
      </c>
      <c r="AZ9" s="463"/>
      <c r="BA9" s="463"/>
      <c r="BB9" s="463"/>
      <c r="BC9" s="463"/>
      <c r="BD9" s="463"/>
      <c r="BE9" s="463"/>
      <c r="BF9" s="463"/>
      <c r="BG9" s="463"/>
      <c r="BH9" s="463"/>
      <c r="BI9" s="463"/>
      <c r="BJ9" s="463"/>
      <c r="BK9" s="463"/>
      <c r="BL9" s="463"/>
      <c r="BM9" s="464"/>
      <c r="BN9" s="428">
        <v>1720349</v>
      </c>
      <c r="BO9" s="429"/>
      <c r="BP9" s="429"/>
      <c r="BQ9" s="429"/>
      <c r="BR9" s="429"/>
      <c r="BS9" s="429"/>
      <c r="BT9" s="429"/>
      <c r="BU9" s="430"/>
      <c r="BV9" s="428">
        <v>2119670</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17.2</v>
      </c>
      <c r="CU9" s="426"/>
      <c r="CV9" s="426"/>
      <c r="CW9" s="426"/>
      <c r="CX9" s="426"/>
      <c r="CY9" s="426"/>
      <c r="CZ9" s="426"/>
      <c r="DA9" s="427"/>
      <c r="DB9" s="425">
        <v>14.8</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116</v>
      </c>
      <c r="M10" s="458"/>
      <c r="N10" s="458"/>
      <c r="O10" s="458"/>
      <c r="P10" s="458"/>
      <c r="Q10" s="459"/>
      <c r="R10" s="479">
        <v>811901</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94</v>
      </c>
      <c r="AV10" s="461"/>
      <c r="AW10" s="461"/>
      <c r="AX10" s="461"/>
      <c r="AY10" s="462" t="s">
        <v>118</v>
      </c>
      <c r="AZ10" s="463"/>
      <c r="BA10" s="463"/>
      <c r="BB10" s="463"/>
      <c r="BC10" s="463"/>
      <c r="BD10" s="463"/>
      <c r="BE10" s="463"/>
      <c r="BF10" s="463"/>
      <c r="BG10" s="463"/>
      <c r="BH10" s="463"/>
      <c r="BI10" s="463"/>
      <c r="BJ10" s="463"/>
      <c r="BK10" s="463"/>
      <c r="BL10" s="463"/>
      <c r="BM10" s="464"/>
      <c r="BN10" s="428">
        <v>200583</v>
      </c>
      <c r="BO10" s="429"/>
      <c r="BP10" s="429"/>
      <c r="BQ10" s="429"/>
      <c r="BR10" s="429"/>
      <c r="BS10" s="429"/>
      <c r="BT10" s="429"/>
      <c r="BU10" s="430"/>
      <c r="BV10" s="428">
        <v>305</v>
      </c>
      <c r="BW10" s="429"/>
      <c r="BX10" s="429"/>
      <c r="BY10" s="429"/>
      <c r="BZ10" s="429"/>
      <c r="CA10" s="429"/>
      <c r="CB10" s="429"/>
      <c r="CC10" s="430"/>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120</v>
      </c>
      <c r="M11" s="483"/>
      <c r="N11" s="483"/>
      <c r="O11" s="483"/>
      <c r="P11" s="483"/>
      <c r="Q11" s="484"/>
      <c r="R11" s="485" t="s">
        <v>121</v>
      </c>
      <c r="S11" s="486"/>
      <c r="T11" s="486"/>
      <c r="U11" s="486"/>
      <c r="V11" s="487"/>
      <c r="W11" s="416"/>
      <c r="X11" s="417"/>
      <c r="Y11" s="417"/>
      <c r="Z11" s="417"/>
      <c r="AA11" s="417"/>
      <c r="AB11" s="417"/>
      <c r="AC11" s="417"/>
      <c r="AD11" s="417"/>
      <c r="AE11" s="417"/>
      <c r="AF11" s="417"/>
      <c r="AG11" s="417"/>
      <c r="AH11" s="417"/>
      <c r="AI11" s="417"/>
      <c r="AJ11" s="417"/>
      <c r="AK11" s="417"/>
      <c r="AL11" s="420"/>
      <c r="AM11" s="457" t="s">
        <v>122</v>
      </c>
      <c r="AN11" s="458"/>
      <c r="AO11" s="458"/>
      <c r="AP11" s="458"/>
      <c r="AQ11" s="458"/>
      <c r="AR11" s="458"/>
      <c r="AS11" s="458"/>
      <c r="AT11" s="459"/>
      <c r="AU11" s="460" t="s">
        <v>123</v>
      </c>
      <c r="AV11" s="461"/>
      <c r="AW11" s="461"/>
      <c r="AX11" s="461"/>
      <c r="AY11" s="462" t="s">
        <v>124</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2">
      <c r="A12" s="186"/>
      <c r="B12" s="488" t="s">
        <v>128</v>
      </c>
      <c r="C12" s="489"/>
      <c r="D12" s="489"/>
      <c r="E12" s="489"/>
      <c r="F12" s="489"/>
      <c r="G12" s="489"/>
      <c r="H12" s="489"/>
      <c r="I12" s="489"/>
      <c r="J12" s="489"/>
      <c r="K12" s="490"/>
      <c r="L12" s="497" t="s">
        <v>129</v>
      </c>
      <c r="M12" s="498"/>
      <c r="N12" s="498"/>
      <c r="O12" s="498"/>
      <c r="P12" s="498"/>
      <c r="Q12" s="499"/>
      <c r="R12" s="500">
        <v>792868</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1800000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126</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137</v>
      </c>
      <c r="N13" s="517"/>
      <c r="O13" s="517"/>
      <c r="P13" s="517"/>
      <c r="Q13" s="518"/>
      <c r="R13" s="509">
        <v>787261</v>
      </c>
      <c r="S13" s="510"/>
      <c r="T13" s="510"/>
      <c r="U13" s="510"/>
      <c r="V13" s="511"/>
      <c r="W13" s="444" t="s">
        <v>138</v>
      </c>
      <c r="X13" s="445"/>
      <c r="Y13" s="445"/>
      <c r="Z13" s="445"/>
      <c r="AA13" s="445"/>
      <c r="AB13" s="435"/>
      <c r="AC13" s="479">
        <v>13773</v>
      </c>
      <c r="AD13" s="480"/>
      <c r="AE13" s="480"/>
      <c r="AF13" s="480"/>
      <c r="AG13" s="519"/>
      <c r="AH13" s="479">
        <v>13846</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1920932</v>
      </c>
      <c r="BO13" s="429"/>
      <c r="BP13" s="429"/>
      <c r="BQ13" s="429"/>
      <c r="BR13" s="429"/>
      <c r="BS13" s="429"/>
      <c r="BT13" s="429"/>
      <c r="BU13" s="430"/>
      <c r="BV13" s="428">
        <v>319975</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10.6</v>
      </c>
      <c r="CU13" s="426"/>
      <c r="CV13" s="426"/>
      <c r="CW13" s="426"/>
      <c r="CX13" s="426"/>
      <c r="CY13" s="426"/>
      <c r="CZ13" s="426"/>
      <c r="DA13" s="427"/>
      <c r="DB13" s="425">
        <v>10.9</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143</v>
      </c>
      <c r="M14" s="507"/>
      <c r="N14" s="507"/>
      <c r="O14" s="507"/>
      <c r="P14" s="507"/>
      <c r="Q14" s="508"/>
      <c r="R14" s="509">
        <v>796773</v>
      </c>
      <c r="S14" s="510"/>
      <c r="T14" s="510"/>
      <c r="U14" s="510"/>
      <c r="V14" s="511"/>
      <c r="W14" s="418"/>
      <c r="X14" s="419"/>
      <c r="Y14" s="419"/>
      <c r="Z14" s="419"/>
      <c r="AA14" s="419"/>
      <c r="AB14" s="408"/>
      <c r="AC14" s="512">
        <v>3.7</v>
      </c>
      <c r="AD14" s="513"/>
      <c r="AE14" s="513"/>
      <c r="AF14" s="513"/>
      <c r="AG14" s="514"/>
      <c r="AH14" s="512">
        <v>3.7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138</v>
      </c>
      <c r="CU14" s="524"/>
      <c r="CV14" s="524"/>
      <c r="CW14" s="524"/>
      <c r="CX14" s="524"/>
      <c r="CY14" s="524"/>
      <c r="CZ14" s="524"/>
      <c r="DA14" s="525"/>
      <c r="DB14" s="523">
        <v>146.1</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137</v>
      </c>
      <c r="N15" s="517"/>
      <c r="O15" s="517"/>
      <c r="P15" s="517"/>
      <c r="Q15" s="518"/>
      <c r="R15" s="509">
        <v>791459</v>
      </c>
      <c r="S15" s="510"/>
      <c r="T15" s="510"/>
      <c r="U15" s="510"/>
      <c r="V15" s="511"/>
      <c r="W15" s="444" t="s">
        <v>145</v>
      </c>
      <c r="X15" s="445"/>
      <c r="Y15" s="445"/>
      <c r="Z15" s="445"/>
      <c r="AA15" s="445"/>
      <c r="AB15" s="435"/>
      <c r="AC15" s="479">
        <v>83531</v>
      </c>
      <c r="AD15" s="480"/>
      <c r="AE15" s="480"/>
      <c r="AF15" s="480"/>
      <c r="AG15" s="519"/>
      <c r="AH15" s="479">
        <v>82451</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120805717</v>
      </c>
      <c r="BO15" s="392"/>
      <c r="BP15" s="392"/>
      <c r="BQ15" s="392"/>
      <c r="BR15" s="392"/>
      <c r="BS15" s="392"/>
      <c r="BT15" s="392"/>
      <c r="BU15" s="393"/>
      <c r="BV15" s="391">
        <v>118340106</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22.1</v>
      </c>
      <c r="AD16" s="513"/>
      <c r="AE16" s="513"/>
      <c r="AF16" s="513"/>
      <c r="AG16" s="514"/>
      <c r="AH16" s="512">
        <v>22.2</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171427687</v>
      </c>
      <c r="BO16" s="429"/>
      <c r="BP16" s="429"/>
      <c r="BQ16" s="429"/>
      <c r="BR16" s="429"/>
      <c r="BS16" s="429"/>
      <c r="BT16" s="429"/>
      <c r="BU16" s="430"/>
      <c r="BV16" s="428">
        <v>168040214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280010</v>
      </c>
      <c r="AD17" s="480"/>
      <c r="AE17" s="480"/>
      <c r="AF17" s="480"/>
      <c r="AG17" s="519"/>
      <c r="AH17" s="479">
        <v>275014</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151111877</v>
      </c>
      <c r="BO17" s="429"/>
      <c r="BP17" s="429"/>
      <c r="BQ17" s="429"/>
      <c r="BR17" s="429"/>
      <c r="BS17" s="429"/>
      <c r="BT17" s="429"/>
      <c r="BU17" s="430"/>
      <c r="BV17" s="428">
        <v>147998842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155</v>
      </c>
      <c r="C18" s="471"/>
      <c r="D18" s="471"/>
      <c r="E18" s="540"/>
      <c r="F18" s="540"/>
      <c r="G18" s="540"/>
      <c r="H18" s="540"/>
      <c r="I18" s="540"/>
      <c r="J18" s="540"/>
      <c r="K18" s="540"/>
      <c r="L18" s="541">
        <v>726.45</v>
      </c>
      <c r="M18" s="541"/>
      <c r="N18" s="541"/>
      <c r="O18" s="541"/>
      <c r="P18" s="541"/>
      <c r="Q18" s="541"/>
      <c r="R18" s="542"/>
      <c r="S18" s="542"/>
      <c r="T18" s="542"/>
      <c r="U18" s="542"/>
      <c r="V18" s="543"/>
      <c r="W18" s="446"/>
      <c r="X18" s="447"/>
      <c r="Y18" s="447"/>
      <c r="Z18" s="447"/>
      <c r="AA18" s="447"/>
      <c r="AB18" s="438"/>
      <c r="AC18" s="544">
        <v>74.2</v>
      </c>
      <c r="AD18" s="545"/>
      <c r="AE18" s="545"/>
      <c r="AF18" s="545"/>
      <c r="AG18" s="546"/>
      <c r="AH18" s="544">
        <v>74.099999999999994</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218977549</v>
      </c>
      <c r="BO18" s="429"/>
      <c r="BP18" s="429"/>
      <c r="BQ18" s="429"/>
      <c r="BR18" s="429"/>
      <c r="BS18" s="429"/>
      <c r="BT18" s="429"/>
      <c r="BU18" s="430"/>
      <c r="BV18" s="428">
        <v>214481075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157</v>
      </c>
      <c r="C19" s="471"/>
      <c r="D19" s="471"/>
      <c r="E19" s="540"/>
      <c r="F19" s="540"/>
      <c r="G19" s="540"/>
      <c r="H19" s="540"/>
      <c r="I19" s="540"/>
      <c r="J19" s="540"/>
      <c r="K19" s="540"/>
      <c r="L19" s="548">
        <v>1115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250781846</v>
      </c>
      <c r="BO19" s="429"/>
      <c r="BP19" s="429"/>
      <c r="BQ19" s="429"/>
      <c r="BR19" s="429"/>
      <c r="BS19" s="429"/>
      <c r="BT19" s="429"/>
      <c r="BU19" s="430"/>
      <c r="BV19" s="428">
        <v>254821422</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159</v>
      </c>
      <c r="C20" s="471"/>
      <c r="D20" s="471"/>
      <c r="E20" s="540"/>
      <c r="F20" s="540"/>
      <c r="G20" s="540"/>
      <c r="H20" s="540"/>
      <c r="I20" s="540"/>
      <c r="J20" s="540"/>
      <c r="K20" s="540"/>
      <c r="L20" s="548">
        <v>321511</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612971039</v>
      </c>
      <c r="BO23" s="429"/>
      <c r="BP23" s="429"/>
      <c r="BQ23" s="429"/>
      <c r="BR23" s="429"/>
      <c r="BS23" s="429"/>
      <c r="BT23" s="429"/>
      <c r="BU23" s="430"/>
      <c r="BV23" s="428">
        <v>600079400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168</v>
      </c>
      <c r="F24" s="458"/>
      <c r="G24" s="458"/>
      <c r="H24" s="458"/>
      <c r="I24" s="458"/>
      <c r="J24" s="458"/>
      <c r="K24" s="459"/>
      <c r="L24" s="479">
        <v>1</v>
      </c>
      <c r="M24" s="480"/>
      <c r="N24" s="480"/>
      <c r="O24" s="480"/>
      <c r="P24" s="519"/>
      <c r="Q24" s="479">
        <v>11670</v>
      </c>
      <c r="R24" s="480"/>
      <c r="S24" s="480"/>
      <c r="T24" s="480"/>
      <c r="U24" s="480"/>
      <c r="V24" s="519"/>
      <c r="W24" s="578"/>
      <c r="X24" s="566"/>
      <c r="Y24" s="567"/>
      <c r="Z24" s="478" t="s">
        <v>169</v>
      </c>
      <c r="AA24" s="458"/>
      <c r="AB24" s="458"/>
      <c r="AC24" s="458"/>
      <c r="AD24" s="458"/>
      <c r="AE24" s="458"/>
      <c r="AF24" s="458"/>
      <c r="AG24" s="459"/>
      <c r="AH24" s="479">
        <v>5479</v>
      </c>
      <c r="AI24" s="480"/>
      <c r="AJ24" s="480"/>
      <c r="AK24" s="480"/>
      <c r="AL24" s="519"/>
      <c r="AM24" s="479">
        <v>17324598</v>
      </c>
      <c r="AN24" s="480"/>
      <c r="AO24" s="480"/>
      <c r="AP24" s="480"/>
      <c r="AQ24" s="480"/>
      <c r="AR24" s="519"/>
      <c r="AS24" s="479">
        <v>3162</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133502448</v>
      </c>
      <c r="BO24" s="429"/>
      <c r="BP24" s="429"/>
      <c r="BQ24" s="429"/>
      <c r="BR24" s="429"/>
      <c r="BS24" s="429"/>
      <c r="BT24" s="429"/>
      <c r="BU24" s="430"/>
      <c r="BV24" s="428">
        <v>141322377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171</v>
      </c>
      <c r="F25" s="458"/>
      <c r="G25" s="458"/>
      <c r="H25" s="458"/>
      <c r="I25" s="458"/>
      <c r="J25" s="458"/>
      <c r="K25" s="459"/>
      <c r="L25" s="479">
        <v>3</v>
      </c>
      <c r="M25" s="480"/>
      <c r="N25" s="480"/>
      <c r="O25" s="480"/>
      <c r="P25" s="519"/>
      <c r="Q25" s="479">
        <v>9420</v>
      </c>
      <c r="R25" s="480"/>
      <c r="S25" s="480"/>
      <c r="T25" s="480"/>
      <c r="U25" s="480"/>
      <c r="V25" s="519"/>
      <c r="W25" s="578"/>
      <c r="X25" s="566"/>
      <c r="Y25" s="567"/>
      <c r="Z25" s="478" t="s">
        <v>172</v>
      </c>
      <c r="AA25" s="458"/>
      <c r="AB25" s="458"/>
      <c r="AC25" s="458"/>
      <c r="AD25" s="458"/>
      <c r="AE25" s="458"/>
      <c r="AF25" s="458"/>
      <c r="AG25" s="459"/>
      <c r="AH25" s="479">
        <v>911</v>
      </c>
      <c r="AI25" s="480"/>
      <c r="AJ25" s="480"/>
      <c r="AK25" s="480"/>
      <c r="AL25" s="519"/>
      <c r="AM25" s="479">
        <v>2917933</v>
      </c>
      <c r="AN25" s="480"/>
      <c r="AO25" s="480"/>
      <c r="AP25" s="480"/>
      <c r="AQ25" s="480"/>
      <c r="AR25" s="519"/>
      <c r="AS25" s="479">
        <v>3203</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50595665</v>
      </c>
      <c r="BO25" s="392"/>
      <c r="BP25" s="392"/>
      <c r="BQ25" s="392"/>
      <c r="BR25" s="392"/>
      <c r="BS25" s="392"/>
      <c r="BT25" s="392"/>
      <c r="BU25" s="393"/>
      <c r="BV25" s="391">
        <v>51785690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174</v>
      </c>
      <c r="F26" s="458"/>
      <c r="G26" s="458"/>
      <c r="H26" s="458"/>
      <c r="I26" s="458"/>
      <c r="J26" s="458"/>
      <c r="K26" s="459"/>
      <c r="L26" s="479">
        <v>1</v>
      </c>
      <c r="M26" s="480"/>
      <c r="N26" s="480"/>
      <c r="O26" s="480"/>
      <c r="P26" s="519"/>
      <c r="Q26" s="479">
        <v>8170</v>
      </c>
      <c r="R26" s="480"/>
      <c r="S26" s="480"/>
      <c r="T26" s="480"/>
      <c r="U26" s="480"/>
      <c r="V26" s="519"/>
      <c r="W26" s="578"/>
      <c r="X26" s="566"/>
      <c r="Y26" s="567"/>
      <c r="Z26" s="478" t="s">
        <v>175</v>
      </c>
      <c r="AA26" s="588"/>
      <c r="AB26" s="588"/>
      <c r="AC26" s="588"/>
      <c r="AD26" s="588"/>
      <c r="AE26" s="588"/>
      <c r="AF26" s="588"/>
      <c r="AG26" s="589"/>
      <c r="AH26" s="479">
        <v>522</v>
      </c>
      <c r="AI26" s="480"/>
      <c r="AJ26" s="480"/>
      <c r="AK26" s="480"/>
      <c r="AL26" s="519"/>
      <c r="AM26" s="479">
        <v>1734084</v>
      </c>
      <c r="AN26" s="480"/>
      <c r="AO26" s="480"/>
      <c r="AP26" s="480"/>
      <c r="AQ26" s="480"/>
      <c r="AR26" s="519"/>
      <c r="AS26" s="479">
        <v>3322</v>
      </c>
      <c r="AT26" s="480"/>
      <c r="AU26" s="480"/>
      <c r="AV26" s="480"/>
      <c r="AW26" s="480"/>
      <c r="AX26" s="481"/>
      <c r="AY26" s="431" t="s">
        <v>176</v>
      </c>
      <c r="AZ26" s="432"/>
      <c r="BA26" s="432"/>
      <c r="BB26" s="432"/>
      <c r="BC26" s="432"/>
      <c r="BD26" s="432"/>
      <c r="BE26" s="432"/>
      <c r="BF26" s="432"/>
      <c r="BG26" s="432"/>
      <c r="BH26" s="432"/>
      <c r="BI26" s="432"/>
      <c r="BJ26" s="432"/>
      <c r="BK26" s="432"/>
      <c r="BL26" s="432"/>
      <c r="BM26" s="433"/>
      <c r="BN26" s="428">
        <v>1200352</v>
      </c>
      <c r="BO26" s="429"/>
      <c r="BP26" s="429"/>
      <c r="BQ26" s="429"/>
      <c r="BR26" s="429"/>
      <c r="BS26" s="429"/>
      <c r="BT26" s="429"/>
      <c r="BU26" s="430"/>
      <c r="BV26" s="428">
        <v>1196442</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177</v>
      </c>
      <c r="F27" s="458"/>
      <c r="G27" s="458"/>
      <c r="H27" s="458"/>
      <c r="I27" s="458"/>
      <c r="J27" s="458"/>
      <c r="K27" s="459"/>
      <c r="L27" s="479">
        <v>1</v>
      </c>
      <c r="M27" s="480"/>
      <c r="N27" s="480"/>
      <c r="O27" s="480"/>
      <c r="P27" s="519"/>
      <c r="Q27" s="479">
        <v>7810</v>
      </c>
      <c r="R27" s="480"/>
      <c r="S27" s="480"/>
      <c r="T27" s="480"/>
      <c r="U27" s="480"/>
      <c r="V27" s="519"/>
      <c r="W27" s="578"/>
      <c r="X27" s="566"/>
      <c r="Y27" s="567"/>
      <c r="Z27" s="478" t="s">
        <v>178</v>
      </c>
      <c r="AA27" s="458"/>
      <c r="AB27" s="458"/>
      <c r="AC27" s="458"/>
      <c r="AD27" s="458"/>
      <c r="AE27" s="458"/>
      <c r="AF27" s="458"/>
      <c r="AG27" s="459"/>
      <c r="AH27" s="479">
        <v>3907</v>
      </c>
      <c r="AI27" s="480"/>
      <c r="AJ27" s="480"/>
      <c r="AK27" s="480"/>
      <c r="AL27" s="519"/>
      <c r="AM27" s="479">
        <v>15009728</v>
      </c>
      <c r="AN27" s="480"/>
      <c r="AO27" s="480"/>
      <c r="AP27" s="480"/>
      <c r="AQ27" s="480"/>
      <c r="AR27" s="519"/>
      <c r="AS27" s="479">
        <v>3842</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t="s">
        <v>126</v>
      </c>
      <c r="BO27" s="602"/>
      <c r="BP27" s="602"/>
      <c r="BQ27" s="602"/>
      <c r="BR27" s="602"/>
      <c r="BS27" s="602"/>
      <c r="BT27" s="602"/>
      <c r="BU27" s="603"/>
      <c r="BV27" s="601" t="s">
        <v>180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181</v>
      </c>
      <c r="F28" s="458"/>
      <c r="G28" s="458"/>
      <c r="H28" s="458"/>
      <c r="I28" s="458"/>
      <c r="J28" s="458"/>
      <c r="K28" s="459"/>
      <c r="L28" s="479">
        <v>1</v>
      </c>
      <c r="M28" s="480"/>
      <c r="N28" s="480"/>
      <c r="O28" s="480"/>
      <c r="P28" s="519"/>
      <c r="Q28" s="479">
        <v>7030</v>
      </c>
      <c r="R28" s="480"/>
      <c r="S28" s="480"/>
      <c r="T28" s="480"/>
      <c r="U28" s="480"/>
      <c r="V28" s="519"/>
      <c r="W28" s="578"/>
      <c r="X28" s="566"/>
      <c r="Y28" s="567"/>
      <c r="Z28" s="478" t="s">
        <v>182</v>
      </c>
      <c r="AA28" s="458"/>
      <c r="AB28" s="458"/>
      <c r="AC28" s="458"/>
      <c r="AD28" s="458"/>
      <c r="AE28" s="458"/>
      <c r="AF28" s="458"/>
      <c r="AG28" s="459"/>
      <c r="AH28" s="479" t="s">
        <v>183</v>
      </c>
      <c r="AI28" s="480"/>
      <c r="AJ28" s="480"/>
      <c r="AK28" s="480"/>
      <c r="AL28" s="519"/>
      <c r="AM28" s="479" t="s">
        <v>183</v>
      </c>
      <c r="AN28" s="480"/>
      <c r="AO28" s="480"/>
      <c r="AP28" s="480"/>
      <c r="AQ28" s="480"/>
      <c r="AR28" s="519"/>
      <c r="AS28" s="479" t="s">
        <v>126</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2012155</v>
      </c>
      <c r="BO28" s="392"/>
      <c r="BP28" s="392"/>
      <c r="BQ28" s="392"/>
      <c r="BR28" s="392"/>
      <c r="BS28" s="392"/>
      <c r="BT28" s="392"/>
      <c r="BU28" s="393"/>
      <c r="BV28" s="391">
        <v>1811572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185</v>
      </c>
      <c r="F29" s="458"/>
      <c r="G29" s="458"/>
      <c r="H29" s="458"/>
      <c r="I29" s="458"/>
      <c r="J29" s="458"/>
      <c r="K29" s="459"/>
      <c r="L29" s="479">
        <v>49</v>
      </c>
      <c r="M29" s="480"/>
      <c r="N29" s="480"/>
      <c r="O29" s="480"/>
      <c r="P29" s="519"/>
      <c r="Q29" s="479">
        <v>6550</v>
      </c>
      <c r="R29" s="480"/>
      <c r="S29" s="480"/>
      <c r="T29" s="480"/>
      <c r="U29" s="480"/>
      <c r="V29" s="519"/>
      <c r="W29" s="579"/>
      <c r="X29" s="580"/>
      <c r="Y29" s="581"/>
      <c r="Z29" s="478" t="s">
        <v>186</v>
      </c>
      <c r="AA29" s="458"/>
      <c r="AB29" s="458"/>
      <c r="AC29" s="458"/>
      <c r="AD29" s="458"/>
      <c r="AE29" s="458"/>
      <c r="AF29" s="458"/>
      <c r="AG29" s="459"/>
      <c r="AH29" s="479">
        <v>9386</v>
      </c>
      <c r="AI29" s="480"/>
      <c r="AJ29" s="480"/>
      <c r="AK29" s="480"/>
      <c r="AL29" s="519"/>
      <c r="AM29" s="479">
        <v>32334326</v>
      </c>
      <c r="AN29" s="480"/>
      <c r="AO29" s="480"/>
      <c r="AP29" s="480"/>
      <c r="AQ29" s="480"/>
      <c r="AR29" s="519"/>
      <c r="AS29" s="479">
        <v>3445</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26802</v>
      </c>
      <c r="BO29" s="429"/>
      <c r="BP29" s="429"/>
      <c r="BQ29" s="429"/>
      <c r="BR29" s="429"/>
      <c r="BS29" s="429"/>
      <c r="BT29" s="429"/>
      <c r="BU29" s="430"/>
      <c r="BV29" s="428">
        <v>21190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98.8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1635926</v>
      </c>
      <c r="BO30" s="602"/>
      <c r="BP30" s="602"/>
      <c r="BQ30" s="602"/>
      <c r="BR30" s="602"/>
      <c r="BS30" s="602"/>
      <c r="BT30" s="602"/>
      <c r="BU30" s="603"/>
      <c r="BV30" s="601">
        <v>1545354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197</v>
      </c>
      <c r="V33" s="452"/>
      <c r="W33" s="417" t="s">
        <v>198</v>
      </c>
      <c r="X33" s="417"/>
      <c r="Y33" s="417"/>
      <c r="Z33" s="417"/>
      <c r="AA33" s="417"/>
      <c r="AB33" s="417"/>
      <c r="AC33" s="417"/>
      <c r="AD33" s="417"/>
      <c r="AE33" s="417"/>
      <c r="AF33" s="417"/>
      <c r="AG33" s="417"/>
      <c r="AH33" s="417"/>
      <c r="AI33" s="417"/>
      <c r="AJ33" s="417"/>
      <c r="AK33" s="417"/>
      <c r="AL33" s="215"/>
      <c r="AM33" s="452" t="s">
        <v>195</v>
      </c>
      <c r="AN33" s="452"/>
      <c r="AO33" s="417" t="s">
        <v>199</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203</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5</v>
      </c>
      <c r="V34" s="614"/>
      <c r="W34" s="615" t="str">
        <f>IF('各会計、関係団体の財政状況及び健全化判断比率'!B28="","",'各会計、関係団体の財政状況及び健全化判断比率'!B28)</f>
        <v>国民健康保険事業会計</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11</v>
      </c>
      <c r="BF34" s="614"/>
      <c r="BG34" s="615" t="str">
        <f>IF('各会計、関係団体の財政状況及び健全化判断比率'!B34="","",'各会計、関係団体の財政状況及び健全化判断比率'!B34)</f>
        <v>中央卸売市場事業会計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さくら福祉保健事務組合（一般会計分）</v>
      </c>
      <c r="BZ34" s="615"/>
      <c r="CA34" s="615"/>
      <c r="CB34" s="615"/>
      <c r="CC34" s="615"/>
      <c r="CD34" s="615"/>
      <c r="CE34" s="615"/>
      <c r="CF34" s="615"/>
      <c r="CG34" s="615"/>
      <c r="CH34" s="615"/>
      <c r="CI34" s="615"/>
      <c r="CJ34" s="615"/>
      <c r="CK34" s="615"/>
      <c r="CL34" s="615"/>
      <c r="CM34" s="615"/>
      <c r="CN34" s="213"/>
      <c r="CO34" s="614">
        <f>IF(CQ34="","",MAX(C34:D43,U34:V43,AM34:AN43,BE34:BF43,BW34:BX43)+1)</f>
        <v>23</v>
      </c>
      <c r="CP34" s="614"/>
      <c r="CQ34" s="615" t="str">
        <f>IF('各会計、関係団体の財政状況及び健全化判断比率'!BS7="","",'各会計、関係団体の財政状況及び健全化判断比率'!BS7)</f>
        <v>新潟市国際交流協会</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f>IF(E35="","",C34+1)</f>
        <v>2</v>
      </c>
      <c r="D35" s="614"/>
      <c r="E35" s="615" t="str">
        <f>IF('各会計、関係団体の財政状況及び健全化判断比率'!B8="","",'各会計、関係団体の財政状況及び健全化判断比率'!B8)</f>
        <v>公債管理事業会計</v>
      </c>
      <c r="F35" s="615"/>
      <c r="G35" s="615"/>
      <c r="H35" s="615"/>
      <c r="I35" s="615"/>
      <c r="J35" s="615"/>
      <c r="K35" s="615"/>
      <c r="L35" s="615"/>
      <c r="M35" s="615"/>
      <c r="N35" s="615"/>
      <c r="O35" s="615"/>
      <c r="P35" s="615"/>
      <c r="Q35" s="615"/>
      <c r="R35" s="615"/>
      <c r="S35" s="615"/>
      <c r="T35" s="213"/>
      <c r="U35" s="614">
        <f>IF(W35="","",U34+1)</f>
        <v>6</v>
      </c>
      <c r="V35" s="614"/>
      <c r="W35" s="615" t="str">
        <f>IF('各会計、関係団体の財政状況及び健全化判断比率'!B29="","",'各会計、関係団体の財政状況及び健全化判断比率'!B29)</f>
        <v>介護保険事業会計</v>
      </c>
      <c r="X35" s="615"/>
      <c r="Y35" s="615"/>
      <c r="Z35" s="615"/>
      <c r="AA35" s="615"/>
      <c r="AB35" s="615"/>
      <c r="AC35" s="615"/>
      <c r="AD35" s="615"/>
      <c r="AE35" s="615"/>
      <c r="AF35" s="615"/>
      <c r="AG35" s="615"/>
      <c r="AH35" s="615"/>
      <c r="AI35" s="615"/>
      <c r="AJ35" s="615"/>
      <c r="AK35" s="615"/>
      <c r="AL35" s="213"/>
      <c r="AM35" s="614">
        <f t="shared" ref="AM35:AM43" si="0">IF(AO35="","",AM34+1)</f>
        <v>9</v>
      </c>
      <c r="AN35" s="614"/>
      <c r="AO35" s="615" t="str">
        <f>IF('各会計、関係団体の財政状況及び健全化判断比率'!B32="","",'各会計、関係団体の財政状況及び健全化判断比率'!B32)</f>
        <v>病院事業会計</v>
      </c>
      <c r="AP35" s="615"/>
      <c r="AQ35" s="615"/>
      <c r="AR35" s="615"/>
      <c r="AS35" s="615"/>
      <c r="AT35" s="615"/>
      <c r="AU35" s="615"/>
      <c r="AV35" s="615"/>
      <c r="AW35" s="615"/>
      <c r="AX35" s="615"/>
      <c r="AY35" s="615"/>
      <c r="AZ35" s="615"/>
      <c r="BA35" s="615"/>
      <c r="BB35" s="615"/>
      <c r="BC35" s="615"/>
      <c r="BD35" s="213"/>
      <c r="BE35" s="614">
        <f t="shared" ref="BE35:BE43" si="1">IF(BG35="","",BE34+1)</f>
        <v>12</v>
      </c>
      <c r="BF35" s="614"/>
      <c r="BG35" s="615" t="str">
        <f>IF('各会計、関係団体の財政状況及び健全化判断比率'!B35="","",'各会計、関係団体の財政状況及び健全化判断比率'!B35)</f>
        <v>と畜場事業会計</v>
      </c>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さくら福祉保健事務組合（病院分）</v>
      </c>
      <c r="BZ35" s="615"/>
      <c r="CA35" s="615"/>
      <c r="CB35" s="615"/>
      <c r="CC35" s="615"/>
      <c r="CD35" s="615"/>
      <c r="CE35" s="615"/>
      <c r="CF35" s="615"/>
      <c r="CG35" s="615"/>
      <c r="CH35" s="615"/>
      <c r="CI35" s="615"/>
      <c r="CJ35" s="615"/>
      <c r="CK35" s="615"/>
      <c r="CL35" s="615"/>
      <c r="CM35" s="615"/>
      <c r="CN35" s="213"/>
      <c r="CO35" s="614">
        <f t="shared" ref="CO35:CO43" si="3">IF(CQ35="","",CO34+1)</f>
        <v>24</v>
      </c>
      <c r="CP35" s="614"/>
      <c r="CQ35" s="615" t="str">
        <f>IF('各会計、関係団体の財政状況及び健全化判断比率'!BS8="","",'各会計、関係団体の財政状況及び健全化判断比率'!BS8)</f>
        <v>新潟市芸術文化振興財団</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f>IF(E36="","",C35+1)</f>
        <v>3</v>
      </c>
      <c r="D36" s="614"/>
      <c r="E36" s="615" t="str">
        <f>IF('各会計、関係団体の財政状況及び健全化判断比率'!B9="","",'各会計、関係団体の財政状況及び健全化判断比率'!B9)</f>
        <v>母子父子寡婦福祉資金貸付事業会計</v>
      </c>
      <c r="F36" s="615"/>
      <c r="G36" s="615"/>
      <c r="H36" s="615"/>
      <c r="I36" s="615"/>
      <c r="J36" s="615"/>
      <c r="K36" s="615"/>
      <c r="L36" s="615"/>
      <c r="M36" s="615"/>
      <c r="N36" s="615"/>
      <c r="O36" s="615"/>
      <c r="P36" s="615"/>
      <c r="Q36" s="615"/>
      <c r="R36" s="615"/>
      <c r="S36" s="615"/>
      <c r="T36" s="213"/>
      <c r="U36" s="614">
        <f t="shared" ref="U36:U43" si="4">IF(W36="","",U35+1)</f>
        <v>7</v>
      </c>
      <c r="V36" s="614"/>
      <c r="W36" s="615" t="str">
        <f>IF('各会計、関係団体の財政状況及び健全化判断比率'!B30="","",'各会計、関係団体の財政状況及び健全化判断比率'!B30)</f>
        <v>後期高齢者医療事業会計</v>
      </c>
      <c r="X36" s="615"/>
      <c r="Y36" s="615"/>
      <c r="Z36" s="615"/>
      <c r="AA36" s="615"/>
      <c r="AB36" s="615"/>
      <c r="AC36" s="615"/>
      <c r="AD36" s="615"/>
      <c r="AE36" s="615"/>
      <c r="AF36" s="615"/>
      <c r="AG36" s="615"/>
      <c r="AH36" s="615"/>
      <c r="AI36" s="615"/>
      <c r="AJ36" s="615"/>
      <c r="AK36" s="615"/>
      <c r="AL36" s="213"/>
      <c r="AM36" s="614">
        <f t="shared" si="0"/>
        <v>10</v>
      </c>
      <c r="AN36" s="614"/>
      <c r="AO36" s="615" t="str">
        <f>IF('各会計、関係団体の財政状況及び健全化判断比率'!B33="","",'各会計、関係団体の財政状況及び健全化判断比率'!B33)</f>
        <v>下水道事業会計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下越障害福祉事務組合</v>
      </c>
      <c r="BZ36" s="615"/>
      <c r="CA36" s="615"/>
      <c r="CB36" s="615"/>
      <c r="CC36" s="615"/>
      <c r="CD36" s="615"/>
      <c r="CE36" s="615"/>
      <c r="CF36" s="615"/>
      <c r="CG36" s="615"/>
      <c r="CH36" s="615"/>
      <c r="CI36" s="615"/>
      <c r="CJ36" s="615"/>
      <c r="CK36" s="615"/>
      <c r="CL36" s="615"/>
      <c r="CM36" s="615"/>
      <c r="CN36" s="213"/>
      <c r="CO36" s="614">
        <f t="shared" si="3"/>
        <v>25</v>
      </c>
      <c r="CP36" s="614"/>
      <c r="CQ36" s="615" t="str">
        <f>IF('各会計、関係団体の財政状況及び健全化判断比率'!BS9="","",'各会計、関係団体の財政状況及び健全化判断比率'!BS9)</f>
        <v>會津八一記念館</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f>IF(E37="","",C36+1)</f>
        <v>4</v>
      </c>
      <c r="D37" s="614"/>
      <c r="E37" s="615" t="str">
        <f>IF('各会計、関係団体の財政状況及び健全化判断比率'!B10="","",'各会計、関係団体の財政状況及び健全化判断比率'!B10)</f>
        <v>土地取得事業会計</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16</v>
      </c>
      <c r="BX37" s="614"/>
      <c r="BY37" s="615" t="str">
        <f>IF('各会計、関係団体の財政状況及び健全化判断比率'!B71="","",'各会計、関係団体の財政状況及び健全化判断比率'!B71)</f>
        <v>新潟県中東福祉事務組合</v>
      </c>
      <c r="BZ37" s="615"/>
      <c r="CA37" s="615"/>
      <c r="CB37" s="615"/>
      <c r="CC37" s="615"/>
      <c r="CD37" s="615"/>
      <c r="CE37" s="615"/>
      <c r="CF37" s="615"/>
      <c r="CG37" s="615"/>
      <c r="CH37" s="615"/>
      <c r="CI37" s="615"/>
      <c r="CJ37" s="615"/>
      <c r="CK37" s="615"/>
      <c r="CL37" s="615"/>
      <c r="CM37" s="615"/>
      <c r="CN37" s="213"/>
      <c r="CO37" s="614">
        <f t="shared" si="3"/>
        <v>26</v>
      </c>
      <c r="CP37" s="614"/>
      <c r="CQ37" s="615" t="str">
        <f>IF('各会計、関係団体の財政状況及び健全化判断比率'!BS10="","",'各会計、関係団体の財政状況及び健全化判断比率'!BS10)</f>
        <v>新潟市産業振興財団</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17</v>
      </c>
      <c r="BX38" s="614"/>
      <c r="BY38" s="615" t="str">
        <f>IF('各会計、関係団体の財政状況及び健全化判断比率'!B72="","",'各会計、関係団体の財政状況及び健全化判断比率'!B72)</f>
        <v>西蒲原福祉事務組合（一般・急患分）</v>
      </c>
      <c r="BZ38" s="615"/>
      <c r="CA38" s="615"/>
      <c r="CB38" s="615"/>
      <c r="CC38" s="615"/>
      <c r="CD38" s="615"/>
      <c r="CE38" s="615"/>
      <c r="CF38" s="615"/>
      <c r="CG38" s="615"/>
      <c r="CH38" s="615"/>
      <c r="CI38" s="615"/>
      <c r="CJ38" s="615"/>
      <c r="CK38" s="615"/>
      <c r="CL38" s="615"/>
      <c r="CM38" s="615"/>
      <c r="CN38" s="213"/>
      <c r="CO38" s="614">
        <f t="shared" si="3"/>
        <v>27</v>
      </c>
      <c r="CP38" s="614"/>
      <c r="CQ38" s="615" t="str">
        <f>IF('各会計、関係団体の財政状況及び健全化判断比率'!BS11="","",'各会計、関係団体の財政状況及び健全化判断比率'!BS11)</f>
        <v>新潟観光コンベンション協会</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18</v>
      </c>
      <c r="BX39" s="614"/>
      <c r="BY39" s="615" t="str">
        <f>IF('各会計、関係団体の財政状況及び健全化判断比率'!B73="","",'各会計、関係団体の財政状況及び健全化判断比率'!B73)</f>
        <v>三条・燕・西蒲・南蒲広域養護老人ホーム施設組合</v>
      </c>
      <c r="BZ39" s="615"/>
      <c r="CA39" s="615"/>
      <c r="CB39" s="615"/>
      <c r="CC39" s="615"/>
      <c r="CD39" s="615"/>
      <c r="CE39" s="615"/>
      <c r="CF39" s="615"/>
      <c r="CG39" s="615"/>
      <c r="CH39" s="615"/>
      <c r="CI39" s="615"/>
      <c r="CJ39" s="615"/>
      <c r="CK39" s="615"/>
      <c r="CL39" s="615"/>
      <c r="CM39" s="615"/>
      <c r="CN39" s="213"/>
      <c r="CO39" s="614">
        <f t="shared" si="3"/>
        <v>28</v>
      </c>
      <c r="CP39" s="614"/>
      <c r="CQ39" s="615" t="str">
        <f>IF('各会計、関係団体の財政状況及び健全化判断比率'!BS12="","",'各会計、関係団体の財政状況及び健全化判断比率'!BS12)</f>
        <v>新潟市勤労者福祉サービスセンター</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19</v>
      </c>
      <c r="BX40" s="614"/>
      <c r="BY40" s="615" t="str">
        <f>IF('各会計、関係団体の財政状況及び健全化判断比率'!B74="","",'各会計、関係団体の財政状況及び健全化判断比率'!B74)</f>
        <v>豊栄郷清掃施設処理組合</v>
      </c>
      <c r="BZ40" s="615"/>
      <c r="CA40" s="615"/>
      <c r="CB40" s="615"/>
      <c r="CC40" s="615"/>
      <c r="CD40" s="615"/>
      <c r="CE40" s="615"/>
      <c r="CF40" s="615"/>
      <c r="CG40" s="615"/>
      <c r="CH40" s="615"/>
      <c r="CI40" s="615"/>
      <c r="CJ40" s="615"/>
      <c r="CK40" s="615"/>
      <c r="CL40" s="615"/>
      <c r="CM40" s="615"/>
      <c r="CN40" s="213"/>
      <c r="CO40" s="614">
        <f t="shared" si="3"/>
        <v>29</v>
      </c>
      <c r="CP40" s="614"/>
      <c r="CQ40" s="615" t="str">
        <f>IF('各会計、関係団体の財政状況及び健全化判断比率'!BS13="","",'各会計、関係団体の財政状況及び健全化判断比率'!BS13)</f>
        <v>新潟ミートプラント</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20</v>
      </c>
      <c r="BX41" s="614"/>
      <c r="BY41" s="615" t="str">
        <f>IF('各会計、関係団体の財政状況及び健全化判断比率'!B75="","",'各会計、関係団体の財政状況及び健全化判断比率'!B75)</f>
        <v>阿賀北広域組合</v>
      </c>
      <c r="BZ41" s="615"/>
      <c r="CA41" s="615"/>
      <c r="CB41" s="615"/>
      <c r="CC41" s="615"/>
      <c r="CD41" s="615"/>
      <c r="CE41" s="615"/>
      <c r="CF41" s="615"/>
      <c r="CG41" s="615"/>
      <c r="CH41" s="615"/>
      <c r="CI41" s="615"/>
      <c r="CJ41" s="615"/>
      <c r="CK41" s="615"/>
      <c r="CL41" s="615"/>
      <c r="CM41" s="615"/>
      <c r="CN41" s="213"/>
      <c r="CO41" s="614">
        <f t="shared" si="3"/>
        <v>30</v>
      </c>
      <c r="CP41" s="614"/>
      <c r="CQ41" s="615" t="str">
        <f>IF('各会計、関係団体の財政状況及び健全化判断比率'!BS14="","",'各会計、関係団体の財政状況及び健全化判断比率'!BS14)</f>
        <v>新潟市スポーツ協会</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21</v>
      </c>
      <c r="BX42" s="614"/>
      <c r="BY42" s="615" t="str">
        <f>IF('各会計、関係団体の財政状況及び健全化判断比率'!B76="","",'各会計、関係団体の財政状況及び健全化判断比率'!B76)</f>
        <v>新潟県後期高齢者医療広域連合（一般会計）</v>
      </c>
      <c r="BZ42" s="615"/>
      <c r="CA42" s="615"/>
      <c r="CB42" s="615"/>
      <c r="CC42" s="615"/>
      <c r="CD42" s="615"/>
      <c r="CE42" s="615"/>
      <c r="CF42" s="615"/>
      <c r="CG42" s="615"/>
      <c r="CH42" s="615"/>
      <c r="CI42" s="615"/>
      <c r="CJ42" s="615"/>
      <c r="CK42" s="615"/>
      <c r="CL42" s="615"/>
      <c r="CM42" s="615"/>
      <c r="CN42" s="213"/>
      <c r="CO42" s="614">
        <f t="shared" si="3"/>
        <v>31</v>
      </c>
      <c r="CP42" s="614"/>
      <c r="CQ42" s="615" t="str">
        <f>IF('各会計、関係団体の財政状況及び健全化判断比率'!BS15="","",'各会計、関係団体の財政状況及び健全化判断比率'!BS15)</f>
        <v>新潟水道サービス</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22</v>
      </c>
      <c r="BX43" s="614"/>
      <c r="BY43" s="615" t="str">
        <f>IF('各会計、関係団体の財政状況及び健全化判断比率'!B77="","",'各会計、関係団体の財政状況及び健全化判断比率'!B77)</f>
        <v>新潟県後期高齢者医療広域連合（後期高齢会計）</v>
      </c>
      <c r="BZ43" s="615"/>
      <c r="CA43" s="615"/>
      <c r="CB43" s="615"/>
      <c r="CC43" s="615"/>
      <c r="CD43" s="615"/>
      <c r="CE43" s="615"/>
      <c r="CF43" s="615"/>
      <c r="CG43" s="615"/>
      <c r="CH43" s="615"/>
      <c r="CI43" s="615"/>
      <c r="CJ43" s="615"/>
      <c r="CK43" s="615"/>
      <c r="CL43" s="615"/>
      <c r="CM43" s="615"/>
      <c r="CN43" s="213"/>
      <c r="CO43" s="614">
        <f t="shared" si="3"/>
        <v>32</v>
      </c>
      <c r="CP43" s="614"/>
      <c r="CQ43" s="615" t="str">
        <f>IF('各会計、関係団体の財政状況及び健全化判断比率'!BS16="","",'各会計、関係団体の財政状況及び健全化判断比率'!BS16)</f>
        <v>新潟市環境事業公社</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nnFWEO7xrWo4g2RhVdZFdonYV5Xxxh1Jtn+ds4b7UlNZ8L6qY8t8XMj52RRCGW+Gd29SlifrrVJy0FlAvY3poQ==" saltValue="baLdE36OvjIuK6RpV2sC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07" t="s">
        <v>571</v>
      </c>
      <c r="D34" s="1207"/>
      <c r="E34" s="1208"/>
      <c r="F34" s="32">
        <v>5.5</v>
      </c>
      <c r="G34" s="33">
        <v>5.76</v>
      </c>
      <c r="H34" s="33">
        <v>5.89</v>
      </c>
      <c r="I34" s="33">
        <v>4.8899999999999997</v>
      </c>
      <c r="J34" s="34">
        <v>4.49</v>
      </c>
      <c r="K34" s="22"/>
      <c r="L34" s="22"/>
      <c r="M34" s="22"/>
      <c r="N34" s="22"/>
      <c r="O34" s="22"/>
      <c r="P34" s="22"/>
    </row>
    <row r="35" spans="1:16" ht="39" customHeight="1" x14ac:dyDescent="0.2">
      <c r="A35" s="22"/>
      <c r="B35" s="35"/>
      <c r="C35" s="1201" t="s">
        <v>572</v>
      </c>
      <c r="D35" s="1202"/>
      <c r="E35" s="1203"/>
      <c r="F35" s="36">
        <v>3.54</v>
      </c>
      <c r="G35" s="37">
        <v>3.3</v>
      </c>
      <c r="H35" s="37">
        <v>3.42</v>
      </c>
      <c r="I35" s="37">
        <v>3.06</v>
      </c>
      <c r="J35" s="38">
        <v>2.82</v>
      </c>
      <c r="K35" s="22"/>
      <c r="L35" s="22"/>
      <c r="M35" s="22"/>
      <c r="N35" s="22"/>
      <c r="O35" s="22"/>
      <c r="P35" s="22"/>
    </row>
    <row r="36" spans="1:16" ht="39" customHeight="1" x14ac:dyDescent="0.2">
      <c r="A36" s="22"/>
      <c r="B36" s="35"/>
      <c r="C36" s="1201" t="s">
        <v>573</v>
      </c>
      <c r="D36" s="1202"/>
      <c r="E36" s="1203"/>
      <c r="F36" s="36">
        <v>0.3</v>
      </c>
      <c r="G36" s="37">
        <v>0.32</v>
      </c>
      <c r="H36" s="37">
        <v>0.22</v>
      </c>
      <c r="I36" s="37">
        <v>1.1299999999999999</v>
      </c>
      <c r="J36" s="38">
        <v>1.87</v>
      </c>
      <c r="K36" s="22"/>
      <c r="L36" s="22"/>
      <c r="M36" s="22"/>
      <c r="N36" s="22"/>
      <c r="O36" s="22"/>
      <c r="P36" s="22"/>
    </row>
    <row r="37" spans="1:16" ht="39" customHeight="1" x14ac:dyDescent="0.2">
      <c r="A37" s="22"/>
      <c r="B37" s="35"/>
      <c r="C37" s="1201" t="s">
        <v>574</v>
      </c>
      <c r="D37" s="1202"/>
      <c r="E37" s="1203"/>
      <c r="F37" s="36">
        <v>0.12</v>
      </c>
      <c r="G37" s="37">
        <v>0.43</v>
      </c>
      <c r="H37" s="37">
        <v>0.56000000000000005</v>
      </c>
      <c r="I37" s="37">
        <v>0.86</v>
      </c>
      <c r="J37" s="38">
        <v>1.02</v>
      </c>
      <c r="K37" s="22"/>
      <c r="L37" s="22"/>
      <c r="M37" s="22"/>
      <c r="N37" s="22"/>
      <c r="O37" s="22"/>
      <c r="P37" s="22"/>
    </row>
    <row r="38" spans="1:16" ht="39" customHeight="1" x14ac:dyDescent="0.2">
      <c r="A38" s="22"/>
      <c r="B38" s="35"/>
      <c r="C38" s="1201" t="s">
        <v>575</v>
      </c>
      <c r="D38" s="1202"/>
      <c r="E38" s="1203"/>
      <c r="F38" s="36">
        <v>0.09</v>
      </c>
      <c r="G38" s="37">
        <v>0.35</v>
      </c>
      <c r="H38" s="37">
        <v>0.66</v>
      </c>
      <c r="I38" s="37">
        <v>0.66</v>
      </c>
      <c r="J38" s="38">
        <v>0.53</v>
      </c>
      <c r="K38" s="22"/>
      <c r="L38" s="22"/>
      <c r="M38" s="22"/>
      <c r="N38" s="22"/>
      <c r="O38" s="22"/>
      <c r="P38" s="22"/>
    </row>
    <row r="39" spans="1:16" ht="39" customHeight="1" x14ac:dyDescent="0.2">
      <c r="A39" s="22"/>
      <c r="B39" s="35"/>
      <c r="C39" s="1201" t="s">
        <v>576</v>
      </c>
      <c r="D39" s="1202"/>
      <c r="E39" s="1203"/>
      <c r="F39" s="36">
        <v>0.28000000000000003</v>
      </c>
      <c r="G39" s="37">
        <v>0.2</v>
      </c>
      <c r="H39" s="37">
        <v>0.69</v>
      </c>
      <c r="I39" s="37">
        <v>0.84</v>
      </c>
      <c r="J39" s="38">
        <v>0.39</v>
      </c>
      <c r="K39" s="22"/>
      <c r="L39" s="22"/>
      <c r="M39" s="22"/>
      <c r="N39" s="22"/>
      <c r="O39" s="22"/>
      <c r="P39" s="22"/>
    </row>
    <row r="40" spans="1:16" ht="39" customHeight="1" x14ac:dyDescent="0.2">
      <c r="A40" s="22"/>
      <c r="B40" s="35"/>
      <c r="C40" s="1201" t="s">
        <v>577</v>
      </c>
      <c r="D40" s="1202"/>
      <c r="E40" s="1203"/>
      <c r="F40" s="36">
        <v>0.18</v>
      </c>
      <c r="G40" s="37">
        <v>0.22</v>
      </c>
      <c r="H40" s="37">
        <v>0.25</v>
      </c>
      <c r="I40" s="37">
        <v>0.21</v>
      </c>
      <c r="J40" s="38">
        <v>0.2</v>
      </c>
      <c r="K40" s="22"/>
      <c r="L40" s="22"/>
      <c r="M40" s="22"/>
      <c r="N40" s="22"/>
      <c r="O40" s="22"/>
      <c r="P40" s="22"/>
    </row>
    <row r="41" spans="1:16" ht="39" customHeight="1" x14ac:dyDescent="0.2">
      <c r="A41" s="22"/>
      <c r="B41" s="35"/>
      <c r="C41" s="1201" t="s">
        <v>578</v>
      </c>
      <c r="D41" s="1202"/>
      <c r="E41" s="1203"/>
      <c r="F41" s="36">
        <v>0.01</v>
      </c>
      <c r="G41" s="37">
        <v>0.01</v>
      </c>
      <c r="H41" s="37">
        <v>0</v>
      </c>
      <c r="I41" s="37">
        <v>0.08</v>
      </c>
      <c r="J41" s="38">
        <v>0.09</v>
      </c>
      <c r="K41" s="22"/>
      <c r="L41" s="22"/>
      <c r="M41" s="22"/>
      <c r="N41" s="22"/>
      <c r="O41" s="22"/>
      <c r="P41" s="22"/>
    </row>
    <row r="42" spans="1:16" ht="39" customHeight="1" x14ac:dyDescent="0.2">
      <c r="A42" s="22"/>
      <c r="B42" s="39"/>
      <c r="C42" s="1201" t="s">
        <v>579</v>
      </c>
      <c r="D42" s="1202"/>
      <c r="E42" s="1203"/>
      <c r="F42" s="36" t="s">
        <v>522</v>
      </c>
      <c r="G42" s="37" t="s">
        <v>522</v>
      </c>
      <c r="H42" s="37" t="s">
        <v>522</v>
      </c>
      <c r="I42" s="37" t="s">
        <v>522</v>
      </c>
      <c r="J42" s="38" t="s">
        <v>522</v>
      </c>
      <c r="K42" s="22"/>
      <c r="L42" s="22"/>
      <c r="M42" s="22"/>
      <c r="N42" s="22"/>
      <c r="O42" s="22"/>
      <c r="P42" s="22"/>
    </row>
    <row r="43" spans="1:16" ht="39" customHeight="1" thickBot="1" x14ac:dyDescent="0.25">
      <c r="A43" s="22"/>
      <c r="B43" s="40"/>
      <c r="C43" s="1204" t="s">
        <v>580</v>
      </c>
      <c r="D43" s="1205"/>
      <c r="E43" s="1206"/>
      <c r="F43" s="41">
        <v>0</v>
      </c>
      <c r="G43" s="42">
        <v>0</v>
      </c>
      <c r="H43" s="42">
        <v>0</v>
      </c>
      <c r="I43" s="42">
        <v>0</v>
      </c>
      <c r="J43" s="43">
        <v>0</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q3TqyyQq/WB2ED5N+iF0cccTr9oiiB7GfJJbwjkvw5jBJrC0gDFY+G1qwWklNI8MNmD7QFW8V3ZXjJqf4HerA==" saltValue="jWcYun9wZSf2lfG8zth2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09" t="s">
        <v>11</v>
      </c>
      <c r="C45" s="1210"/>
      <c r="D45" s="58"/>
      <c r="E45" s="1215" t="s">
        <v>12</v>
      </c>
      <c r="F45" s="1215"/>
      <c r="G45" s="1215"/>
      <c r="H45" s="1215"/>
      <c r="I45" s="1215"/>
      <c r="J45" s="1216"/>
      <c r="K45" s="59">
        <v>36049</v>
      </c>
      <c r="L45" s="60">
        <v>36000</v>
      </c>
      <c r="M45" s="60">
        <v>35525</v>
      </c>
      <c r="N45" s="60">
        <v>35794</v>
      </c>
      <c r="O45" s="61">
        <v>36738</v>
      </c>
      <c r="P45" s="48"/>
      <c r="Q45" s="48"/>
      <c r="R45" s="48"/>
      <c r="S45" s="48"/>
      <c r="T45" s="48"/>
      <c r="U45" s="48"/>
    </row>
    <row r="46" spans="1:21" ht="30.75" customHeight="1" x14ac:dyDescent="0.2">
      <c r="A46" s="48"/>
      <c r="B46" s="1211"/>
      <c r="C46" s="1212"/>
      <c r="D46" s="62"/>
      <c r="E46" s="1217" t="s">
        <v>13</v>
      </c>
      <c r="F46" s="1217"/>
      <c r="G46" s="1217"/>
      <c r="H46" s="1217"/>
      <c r="I46" s="1217"/>
      <c r="J46" s="1218"/>
      <c r="K46" s="63" t="s">
        <v>522</v>
      </c>
      <c r="L46" s="64" t="s">
        <v>522</v>
      </c>
      <c r="M46" s="64" t="s">
        <v>522</v>
      </c>
      <c r="N46" s="64">
        <v>815</v>
      </c>
      <c r="O46" s="65">
        <v>2283</v>
      </c>
      <c r="P46" s="48"/>
      <c r="Q46" s="48"/>
      <c r="R46" s="48"/>
      <c r="S46" s="48"/>
      <c r="T46" s="48"/>
      <c r="U46" s="48"/>
    </row>
    <row r="47" spans="1:21" ht="30.75" customHeight="1" x14ac:dyDescent="0.2">
      <c r="A47" s="48"/>
      <c r="B47" s="1211"/>
      <c r="C47" s="1212"/>
      <c r="D47" s="62"/>
      <c r="E47" s="1217" t="s">
        <v>14</v>
      </c>
      <c r="F47" s="1217"/>
      <c r="G47" s="1217"/>
      <c r="H47" s="1217"/>
      <c r="I47" s="1217"/>
      <c r="J47" s="1218"/>
      <c r="K47" s="63">
        <v>4933</v>
      </c>
      <c r="L47" s="64">
        <v>5600</v>
      </c>
      <c r="M47" s="64">
        <v>6233</v>
      </c>
      <c r="N47" s="64">
        <v>6917</v>
      </c>
      <c r="O47" s="65">
        <v>7250</v>
      </c>
      <c r="P47" s="48"/>
      <c r="Q47" s="48"/>
      <c r="R47" s="48"/>
      <c r="S47" s="48"/>
      <c r="T47" s="48"/>
      <c r="U47" s="48"/>
    </row>
    <row r="48" spans="1:21" ht="30.75" customHeight="1" x14ac:dyDescent="0.2">
      <c r="A48" s="48"/>
      <c r="B48" s="1211"/>
      <c r="C48" s="1212"/>
      <c r="D48" s="62"/>
      <c r="E48" s="1217" t="s">
        <v>15</v>
      </c>
      <c r="F48" s="1217"/>
      <c r="G48" s="1217"/>
      <c r="H48" s="1217"/>
      <c r="I48" s="1217"/>
      <c r="J48" s="1218"/>
      <c r="K48" s="63">
        <v>14531</v>
      </c>
      <c r="L48" s="64">
        <v>15181</v>
      </c>
      <c r="M48" s="64">
        <v>15642</v>
      </c>
      <c r="N48" s="64">
        <v>15751</v>
      </c>
      <c r="O48" s="65">
        <v>12846</v>
      </c>
      <c r="P48" s="48"/>
      <c r="Q48" s="48"/>
      <c r="R48" s="48"/>
      <c r="S48" s="48"/>
      <c r="T48" s="48"/>
      <c r="U48" s="48"/>
    </row>
    <row r="49" spans="1:21" ht="30.75" customHeight="1" x14ac:dyDescent="0.2">
      <c r="A49" s="48"/>
      <c r="B49" s="1211"/>
      <c r="C49" s="1212"/>
      <c r="D49" s="62"/>
      <c r="E49" s="1217" t="s">
        <v>16</v>
      </c>
      <c r="F49" s="1217"/>
      <c r="G49" s="1217"/>
      <c r="H49" s="1217"/>
      <c r="I49" s="1217"/>
      <c r="J49" s="1218"/>
      <c r="K49" s="63">
        <v>98</v>
      </c>
      <c r="L49" s="64">
        <v>92</v>
      </c>
      <c r="M49" s="64">
        <v>65</v>
      </c>
      <c r="N49" s="64">
        <v>35</v>
      </c>
      <c r="O49" s="65">
        <v>20</v>
      </c>
      <c r="P49" s="48"/>
      <c r="Q49" s="48"/>
      <c r="R49" s="48"/>
      <c r="S49" s="48"/>
      <c r="T49" s="48"/>
      <c r="U49" s="48"/>
    </row>
    <row r="50" spans="1:21" ht="30.75" customHeight="1" x14ac:dyDescent="0.2">
      <c r="A50" s="48"/>
      <c r="B50" s="1211"/>
      <c r="C50" s="1212"/>
      <c r="D50" s="62"/>
      <c r="E50" s="1217" t="s">
        <v>17</v>
      </c>
      <c r="F50" s="1217"/>
      <c r="G50" s="1217"/>
      <c r="H50" s="1217"/>
      <c r="I50" s="1217"/>
      <c r="J50" s="1218"/>
      <c r="K50" s="63">
        <v>1192</v>
      </c>
      <c r="L50" s="64">
        <v>993</v>
      </c>
      <c r="M50" s="64">
        <v>884</v>
      </c>
      <c r="N50" s="64">
        <v>703</v>
      </c>
      <c r="O50" s="65">
        <v>637</v>
      </c>
      <c r="P50" s="48"/>
      <c r="Q50" s="48"/>
      <c r="R50" s="48"/>
      <c r="S50" s="48"/>
      <c r="T50" s="48"/>
      <c r="U50" s="48"/>
    </row>
    <row r="51" spans="1:21" ht="30.75" customHeight="1" x14ac:dyDescent="0.2">
      <c r="A51" s="48"/>
      <c r="B51" s="1213"/>
      <c r="C51" s="1214"/>
      <c r="D51" s="66"/>
      <c r="E51" s="1217" t="s">
        <v>18</v>
      </c>
      <c r="F51" s="1217"/>
      <c r="G51" s="1217"/>
      <c r="H51" s="1217"/>
      <c r="I51" s="1217"/>
      <c r="J51" s="1218"/>
      <c r="K51" s="63" t="s">
        <v>522</v>
      </c>
      <c r="L51" s="64" t="s">
        <v>522</v>
      </c>
      <c r="M51" s="64" t="s">
        <v>522</v>
      </c>
      <c r="N51" s="64" t="s">
        <v>522</v>
      </c>
      <c r="O51" s="65" t="s">
        <v>522</v>
      </c>
      <c r="P51" s="48"/>
      <c r="Q51" s="48"/>
      <c r="R51" s="48"/>
      <c r="S51" s="48"/>
      <c r="T51" s="48"/>
      <c r="U51" s="48"/>
    </row>
    <row r="52" spans="1:21" ht="30.75" customHeight="1" x14ac:dyDescent="0.2">
      <c r="A52" s="48"/>
      <c r="B52" s="1219" t="s">
        <v>19</v>
      </c>
      <c r="C52" s="1220"/>
      <c r="D52" s="66"/>
      <c r="E52" s="1217" t="s">
        <v>20</v>
      </c>
      <c r="F52" s="1217"/>
      <c r="G52" s="1217"/>
      <c r="H52" s="1217"/>
      <c r="I52" s="1217"/>
      <c r="J52" s="1218"/>
      <c r="K52" s="63">
        <v>39903</v>
      </c>
      <c r="L52" s="64">
        <v>39466</v>
      </c>
      <c r="M52" s="64">
        <v>39868</v>
      </c>
      <c r="N52" s="64">
        <v>40720</v>
      </c>
      <c r="O52" s="65">
        <v>38445</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16900</v>
      </c>
      <c r="L53" s="69">
        <v>18400</v>
      </c>
      <c r="M53" s="69">
        <v>18481</v>
      </c>
      <c r="N53" s="69">
        <v>19295</v>
      </c>
      <c r="O53" s="70">
        <v>21329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2">
      <c r="B57" s="1225" t="s">
        <v>25</v>
      </c>
      <c r="C57" s="1226"/>
      <c r="D57" s="1229" t="s">
        <v>26</v>
      </c>
      <c r="E57" s="1230"/>
      <c r="F57" s="1230"/>
      <c r="G57" s="1230"/>
      <c r="H57" s="1230"/>
      <c r="I57" s="1230"/>
      <c r="J57" s="1231"/>
      <c r="K57" s="82">
        <v>5520</v>
      </c>
      <c r="L57" s="83">
        <v>9720</v>
      </c>
      <c r="M57" s="83">
        <v>15148</v>
      </c>
      <c r="N57" s="83">
        <v>22348</v>
      </c>
      <c r="O57" s="84">
        <v>21567</v>
      </c>
    </row>
    <row r="58" spans="1:21" ht="31.5" customHeight="1" thickBot="1" x14ac:dyDescent="0.25">
      <c r="B58" s="1227"/>
      <c r="C58" s="1228"/>
      <c r="D58" s="1232" t="s">
        <v>27</v>
      </c>
      <c r="E58" s="1233"/>
      <c r="F58" s="1233"/>
      <c r="G58" s="1233"/>
      <c r="H58" s="1233"/>
      <c r="I58" s="1233"/>
      <c r="J58" s="1234"/>
      <c r="K58" s="85">
        <v>12733</v>
      </c>
      <c r="L58" s="86">
        <v>17400</v>
      </c>
      <c r="M58" s="86">
        <v>22733</v>
      </c>
      <c r="N58" s="86">
        <v>28967</v>
      </c>
      <c r="O58" s="87">
        <v>32217</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fk8FzjCri8EnG8qJjq3XGkHVJ2rtLI0TIFKonWvLtGoMZJAi3SKJsz+Xp+cQppSAxq6cwpHVRJBvr1l+I1xig==" saltValue="8lXxi5EviT4ciyU4XZo/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563</v>
      </c>
      <c r="J40" s="99" t="s">
        <v>564</v>
      </c>
      <c r="K40" s="99" t="s">
        <v>565</v>
      </c>
      <c r="L40" s="99" t="s">
        <v>566</v>
      </c>
      <c r="M40" s="100" t="s">
        <v>567</v>
      </c>
    </row>
    <row r="41" spans="2:13" ht="27.75" customHeight="1" x14ac:dyDescent="0.2">
      <c r="B41" s="1235" t="s">
        <v>30</v>
      </c>
      <c r="C41" s="1236"/>
      <c r="D41" s="101"/>
      <c r="E41" s="1241" t="s">
        <v>31</v>
      </c>
      <c r="F41" s="1241"/>
      <c r="G41" s="1241"/>
      <c r="H41" s="1242"/>
      <c r="I41" s="102">
        <v>552323</v>
      </c>
      <c r="J41" s="103">
        <v>576835</v>
      </c>
      <c r="K41" s="103">
        <v>598109</v>
      </c>
      <c r="L41" s="103">
        <v>624914</v>
      </c>
      <c r="M41" s="104">
        <v>637221</v>
      </c>
    </row>
    <row r="42" spans="2:13" ht="27.75" customHeight="1" x14ac:dyDescent="0.2">
      <c r="B42" s="1237"/>
      <c r="C42" s="1238"/>
      <c r="D42" s="105"/>
      <c r="E42" s="1243" t="s">
        <v>32</v>
      </c>
      <c r="F42" s="1243"/>
      <c r="G42" s="1243"/>
      <c r="H42" s="1244"/>
      <c r="I42" s="106">
        <v>13053</v>
      </c>
      <c r="J42" s="107">
        <v>12085</v>
      </c>
      <c r="K42" s="107">
        <v>11345</v>
      </c>
      <c r="L42" s="107">
        <v>10585</v>
      </c>
      <c r="M42" s="108">
        <v>9976</v>
      </c>
    </row>
    <row r="43" spans="2:13" ht="27.75" customHeight="1" x14ac:dyDescent="0.2">
      <c r="B43" s="1237"/>
      <c r="C43" s="1238"/>
      <c r="D43" s="105"/>
      <c r="E43" s="1243" t="s">
        <v>33</v>
      </c>
      <c r="F43" s="1243"/>
      <c r="G43" s="1243"/>
      <c r="H43" s="1244"/>
      <c r="I43" s="106">
        <v>202478</v>
      </c>
      <c r="J43" s="107">
        <v>203575</v>
      </c>
      <c r="K43" s="107">
        <v>200964</v>
      </c>
      <c r="L43" s="107">
        <v>200664</v>
      </c>
      <c r="M43" s="108">
        <v>191457</v>
      </c>
    </row>
    <row r="44" spans="2:13" ht="27.75" customHeight="1" x14ac:dyDescent="0.2">
      <c r="B44" s="1237"/>
      <c r="C44" s="1238"/>
      <c r="D44" s="105"/>
      <c r="E44" s="1243" t="s">
        <v>34</v>
      </c>
      <c r="F44" s="1243"/>
      <c r="G44" s="1243"/>
      <c r="H44" s="1244"/>
      <c r="I44" s="106">
        <v>440</v>
      </c>
      <c r="J44" s="107">
        <v>362</v>
      </c>
      <c r="K44" s="107">
        <v>322</v>
      </c>
      <c r="L44" s="107">
        <v>485</v>
      </c>
      <c r="M44" s="108">
        <v>454</v>
      </c>
    </row>
    <row r="45" spans="2:13" ht="27.75" customHeight="1" x14ac:dyDescent="0.2">
      <c r="B45" s="1237"/>
      <c r="C45" s="1238"/>
      <c r="D45" s="105"/>
      <c r="E45" s="1243" t="s">
        <v>35</v>
      </c>
      <c r="F45" s="1243"/>
      <c r="G45" s="1243"/>
      <c r="H45" s="1244"/>
      <c r="I45" s="106">
        <v>47221</v>
      </c>
      <c r="J45" s="107">
        <v>44681</v>
      </c>
      <c r="K45" s="107">
        <v>43690</v>
      </c>
      <c r="L45" s="107">
        <v>82130</v>
      </c>
      <c r="M45" s="108">
        <v>78103</v>
      </c>
    </row>
    <row r="46" spans="2:13" ht="27.75" customHeight="1" x14ac:dyDescent="0.2">
      <c r="B46" s="1237"/>
      <c r="C46" s="1238"/>
      <c r="D46" s="109"/>
      <c r="E46" s="1243" t="s">
        <v>36</v>
      </c>
      <c r="F46" s="1243"/>
      <c r="G46" s="1243"/>
      <c r="H46" s="1244"/>
      <c r="I46" s="106">
        <v>299</v>
      </c>
      <c r="J46" s="107">
        <v>265</v>
      </c>
      <c r="K46" s="107">
        <v>229</v>
      </c>
      <c r="L46" s="107">
        <v>196</v>
      </c>
      <c r="M46" s="108">
        <v>163</v>
      </c>
    </row>
    <row r="47" spans="2:13" ht="27.75" customHeight="1" x14ac:dyDescent="0.2">
      <c r="B47" s="1237"/>
      <c r="C47" s="1238"/>
      <c r="D47" s="110"/>
      <c r="E47" s="1245" t="s">
        <v>37</v>
      </c>
      <c r="F47" s="1246"/>
      <c r="G47" s="1246"/>
      <c r="H47" s="1247"/>
      <c r="I47" s="106" t="s">
        <v>522</v>
      </c>
      <c r="J47" s="107" t="s">
        <v>522</v>
      </c>
      <c r="K47" s="107" t="s">
        <v>522</v>
      </c>
      <c r="L47" s="107" t="s">
        <v>522</v>
      </c>
      <c r="M47" s="108" t="s">
        <v>522</v>
      </c>
    </row>
    <row r="48" spans="2:13" ht="27.75" customHeight="1" x14ac:dyDescent="0.2">
      <c r="B48" s="1237"/>
      <c r="C48" s="1238"/>
      <c r="D48" s="105"/>
      <c r="E48" s="1243" t="s">
        <v>38</v>
      </c>
      <c r="F48" s="1243"/>
      <c r="G48" s="1243"/>
      <c r="H48" s="1244"/>
      <c r="I48" s="106" t="s">
        <v>522</v>
      </c>
      <c r="J48" s="107" t="s">
        <v>522</v>
      </c>
      <c r="K48" s="107" t="s">
        <v>522</v>
      </c>
      <c r="L48" s="107" t="s">
        <v>522</v>
      </c>
      <c r="M48" s="108" t="s">
        <v>522</v>
      </c>
    </row>
    <row r="49" spans="2:13" ht="27.75" customHeight="1" x14ac:dyDescent="0.2">
      <c r="B49" s="1239"/>
      <c r="C49" s="1240"/>
      <c r="D49" s="105"/>
      <c r="E49" s="1243" t="s">
        <v>39</v>
      </c>
      <c r="F49" s="1243"/>
      <c r="G49" s="1243"/>
      <c r="H49" s="1244"/>
      <c r="I49" s="106" t="s">
        <v>522</v>
      </c>
      <c r="J49" s="107" t="s">
        <v>522</v>
      </c>
      <c r="K49" s="107" t="s">
        <v>522</v>
      </c>
      <c r="L49" s="107" t="s">
        <v>522</v>
      </c>
      <c r="M49" s="108" t="s">
        <v>522</v>
      </c>
    </row>
    <row r="50" spans="2:13" ht="27.75" customHeight="1" x14ac:dyDescent="0.2">
      <c r="B50" s="1248" t="s">
        <v>40</v>
      </c>
      <c r="C50" s="1249"/>
      <c r="D50" s="111"/>
      <c r="E50" s="1243" t="s">
        <v>41</v>
      </c>
      <c r="F50" s="1243"/>
      <c r="G50" s="1243"/>
      <c r="H50" s="1244"/>
      <c r="I50" s="106">
        <v>28675</v>
      </c>
      <c r="J50" s="107">
        <v>29167</v>
      </c>
      <c r="K50" s="107">
        <v>31792</v>
      </c>
      <c r="L50" s="107">
        <v>28587</v>
      </c>
      <c r="M50" s="108">
        <v>29901</v>
      </c>
    </row>
    <row r="51" spans="2:13" ht="27.75" customHeight="1" x14ac:dyDescent="0.2">
      <c r="B51" s="1237"/>
      <c r="C51" s="1238"/>
      <c r="D51" s="105"/>
      <c r="E51" s="1243" t="s">
        <v>42</v>
      </c>
      <c r="F51" s="1243"/>
      <c r="G51" s="1243"/>
      <c r="H51" s="1244"/>
      <c r="I51" s="106">
        <v>94178</v>
      </c>
      <c r="J51" s="107">
        <v>97862</v>
      </c>
      <c r="K51" s="107">
        <v>99883</v>
      </c>
      <c r="L51" s="107">
        <v>99534</v>
      </c>
      <c r="M51" s="108">
        <v>93880</v>
      </c>
    </row>
    <row r="52" spans="2:13" ht="27.75" customHeight="1" x14ac:dyDescent="0.2">
      <c r="B52" s="1239"/>
      <c r="C52" s="1240"/>
      <c r="D52" s="105"/>
      <c r="E52" s="1243" t="s">
        <v>43</v>
      </c>
      <c r="F52" s="1243"/>
      <c r="G52" s="1243"/>
      <c r="H52" s="1244"/>
      <c r="I52" s="106">
        <v>477747</v>
      </c>
      <c r="J52" s="107">
        <v>486609</v>
      </c>
      <c r="K52" s="107">
        <v>495648</v>
      </c>
      <c r="L52" s="107">
        <v>507734</v>
      </c>
      <c r="M52" s="108">
        <v>520415</v>
      </c>
    </row>
    <row r="53" spans="2:13" ht="27.75" customHeight="1" thickBot="1" x14ac:dyDescent="0.25">
      <c r="B53" s="1250" t="s">
        <v>44</v>
      </c>
      <c r="C53" s="1251"/>
      <c r="D53" s="112"/>
      <c r="E53" s="1252" t="s">
        <v>45</v>
      </c>
      <c r="F53" s="1252"/>
      <c r="G53" s="1252"/>
      <c r="H53" s="1253"/>
      <c r="I53" s="113">
        <v>215214</v>
      </c>
      <c r="J53" s="114">
        <v>224165</v>
      </c>
      <c r="K53" s="114">
        <v>227336</v>
      </c>
      <c r="L53" s="114">
        <v>283118</v>
      </c>
      <c r="M53" s="115">
        <v>273179</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FLnBc8A1lQB52t8EO6gGbMUEG/aGm/RYkQLhIUpAQls62kVnEBRzeJeTv0J0z3xlOCjEPFnD1ndifmcRRTuTg==" saltValue="1st9e4Wvy8Kmvw0tHZ9h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565</v>
      </c>
      <c r="G54" s="124" t="s">
        <v>566</v>
      </c>
      <c r="H54" s="125" t="s">
        <v>567</v>
      </c>
    </row>
    <row r="55" spans="2:8" ht="52.5" customHeight="1" x14ac:dyDescent="0.2">
      <c r="B55" s="126"/>
      <c r="C55" s="1262" t="s">
        <v>48</v>
      </c>
      <c r="D55" s="1262"/>
      <c r="E55" s="1263"/>
      <c r="F55" s="127">
        <v>3611</v>
      </c>
      <c r="G55" s="127">
        <v>1812</v>
      </c>
      <c r="H55" s="128">
        <v>2012</v>
      </c>
    </row>
    <row r="56" spans="2:8" ht="52.5" customHeight="1" x14ac:dyDescent="0.2">
      <c r="B56" s="129"/>
      <c r="C56" s="1264" t="s">
        <v>49</v>
      </c>
      <c r="D56" s="1264"/>
      <c r="E56" s="1265"/>
      <c r="F56" s="130">
        <v>18</v>
      </c>
      <c r="G56" s="130">
        <v>21</v>
      </c>
      <c r="H56" s="131">
        <v>27</v>
      </c>
    </row>
    <row r="57" spans="2:8" ht="53.25" customHeight="1" x14ac:dyDescent="0.2">
      <c r="B57" s="129"/>
      <c r="C57" s="1266" t="s">
        <v>50</v>
      </c>
      <c r="D57" s="1266"/>
      <c r="E57" s="1267"/>
      <c r="F57" s="132">
        <v>2039</v>
      </c>
      <c r="G57" s="132">
        <v>1545</v>
      </c>
      <c r="H57" s="133">
        <v>1636</v>
      </c>
    </row>
    <row r="58" spans="2:8" ht="45.75" customHeight="1" x14ac:dyDescent="0.2">
      <c r="B58" s="134"/>
      <c r="C58" s="1254" t="s">
        <v>624</v>
      </c>
      <c r="D58" s="1255"/>
      <c r="E58" s="1256"/>
      <c r="F58" s="135">
        <v>2005</v>
      </c>
      <c r="G58" s="135">
        <v>1505</v>
      </c>
      <c r="H58" s="136">
        <v>1505</v>
      </c>
    </row>
    <row r="59" spans="2:8" ht="45.75" customHeight="1" x14ac:dyDescent="0.2">
      <c r="B59" s="134"/>
      <c r="C59" s="1254" t="s">
        <v>625</v>
      </c>
      <c r="D59" s="1255"/>
      <c r="E59" s="1256"/>
      <c r="F59" s="135"/>
      <c r="G59" s="135"/>
      <c r="H59" s="136">
        <v>100</v>
      </c>
    </row>
    <row r="60" spans="2:8" ht="45.75" customHeight="1" x14ac:dyDescent="0.2">
      <c r="B60" s="134"/>
      <c r="C60" s="1254" t="s">
        <v>626</v>
      </c>
      <c r="D60" s="1255"/>
      <c r="E60" s="1256"/>
      <c r="F60" s="135">
        <v>21</v>
      </c>
      <c r="G60" s="135">
        <v>29</v>
      </c>
      <c r="H60" s="136">
        <v>18</v>
      </c>
    </row>
    <row r="61" spans="2:8" ht="45.75" customHeight="1" x14ac:dyDescent="0.2">
      <c r="B61" s="134"/>
      <c r="C61" s="1254" t="s">
        <v>627</v>
      </c>
      <c r="D61" s="1255"/>
      <c r="E61" s="1256"/>
      <c r="F61" s="135">
        <v>6</v>
      </c>
      <c r="G61" s="135">
        <v>6</v>
      </c>
      <c r="H61" s="136">
        <v>6</v>
      </c>
    </row>
    <row r="62" spans="2:8" ht="45.75" customHeight="1" thickBot="1" x14ac:dyDescent="0.25">
      <c r="B62" s="137"/>
      <c r="C62" s="1257" t="s">
        <v>628</v>
      </c>
      <c r="D62" s="1258"/>
      <c r="E62" s="1259"/>
      <c r="F62" s="138">
        <v>5</v>
      </c>
      <c r="G62" s="138">
        <v>4</v>
      </c>
      <c r="H62" s="139">
        <v>4</v>
      </c>
    </row>
    <row r="63" spans="2:8" ht="52.5" customHeight="1" thickBot="1" x14ac:dyDescent="0.25">
      <c r="B63" s="140"/>
      <c r="C63" s="1260" t="s">
        <v>51</v>
      </c>
      <c r="D63" s="1260"/>
      <c r="E63" s="1261"/>
      <c r="F63" s="141">
        <v>5669</v>
      </c>
      <c r="G63" s="141">
        <v>3378</v>
      </c>
      <c r="H63" s="142">
        <v>3675</v>
      </c>
    </row>
    <row r="64" spans="2:8" ht="15" customHeight="1" x14ac:dyDescent="0.2"/>
    <row r="65" ht="0" hidden="1" customHeight="1" x14ac:dyDescent="0.2"/>
    <row r="66" ht="0" hidden="1" customHeight="1" x14ac:dyDescent="0.2"/>
  </sheetData>
  <sheetProtection algorithmName="SHA-512" hashValue="m45yo4znJDjDwXDiMTZsMeZGaDSbrTmEcblheH/yOkJ1LsZhNB/dZsEBHJohd6QQDyH3xMGBUTZ53OR4Bl+iWA==" saltValue="vq7xpui5O1drFG10HokT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70" customWidth="1"/>
    <col min="2" max="107" width="2.453125" style="1270" customWidth="1"/>
    <col min="108" max="108" width="6.08984375" style="1278" customWidth="1"/>
    <col min="109" max="109" width="5.90625" style="1277" customWidth="1"/>
    <col min="110" max="110" width="19.08984375" style="1270" hidden="1"/>
    <col min="111" max="115" width="12.6328125" style="1270" hidden="1"/>
    <col min="116" max="349" width="8.6328125" style="1270" hidden="1"/>
    <col min="350" max="355" width="14.90625" style="1270" hidden="1"/>
    <col min="356" max="357" width="15.90625" style="1270" hidden="1"/>
    <col min="358" max="363" width="16.08984375" style="1270" hidden="1"/>
    <col min="364" max="364" width="6.08984375" style="1270" hidden="1"/>
    <col min="365" max="365" width="3" style="1270" hidden="1"/>
    <col min="366" max="605" width="8.6328125" style="1270" hidden="1"/>
    <col min="606" max="611" width="14.90625" style="1270" hidden="1"/>
    <col min="612" max="613" width="15.90625" style="1270" hidden="1"/>
    <col min="614" max="619" width="16.08984375" style="1270" hidden="1"/>
    <col min="620" max="620" width="6.08984375" style="1270" hidden="1"/>
    <col min="621" max="621" width="3" style="1270" hidden="1"/>
    <col min="622" max="861" width="8.6328125" style="1270" hidden="1"/>
    <col min="862" max="867" width="14.90625" style="1270" hidden="1"/>
    <col min="868" max="869" width="15.90625" style="1270" hidden="1"/>
    <col min="870" max="875" width="16.08984375" style="1270" hidden="1"/>
    <col min="876" max="876" width="6.08984375" style="1270" hidden="1"/>
    <col min="877" max="877" width="3" style="1270" hidden="1"/>
    <col min="878" max="1117" width="8.6328125" style="1270" hidden="1"/>
    <col min="1118" max="1123" width="14.90625" style="1270" hidden="1"/>
    <col min="1124" max="1125" width="15.90625" style="1270" hidden="1"/>
    <col min="1126" max="1131" width="16.08984375" style="1270" hidden="1"/>
    <col min="1132" max="1132" width="6.08984375" style="1270" hidden="1"/>
    <col min="1133" max="1133" width="3" style="1270" hidden="1"/>
    <col min="1134" max="1373" width="8.6328125" style="1270" hidden="1"/>
    <col min="1374" max="1379" width="14.90625" style="1270" hidden="1"/>
    <col min="1380" max="1381" width="15.90625" style="1270" hidden="1"/>
    <col min="1382" max="1387" width="16.08984375" style="1270" hidden="1"/>
    <col min="1388" max="1388" width="6.08984375" style="1270" hidden="1"/>
    <col min="1389" max="1389" width="3" style="1270" hidden="1"/>
    <col min="1390" max="1629" width="8.6328125" style="1270" hidden="1"/>
    <col min="1630" max="1635" width="14.90625" style="1270" hidden="1"/>
    <col min="1636" max="1637" width="15.90625" style="1270" hidden="1"/>
    <col min="1638" max="1643" width="16.08984375" style="1270" hidden="1"/>
    <col min="1644" max="1644" width="6.08984375" style="1270" hidden="1"/>
    <col min="1645" max="1645" width="3" style="1270" hidden="1"/>
    <col min="1646" max="1885" width="8.6328125" style="1270" hidden="1"/>
    <col min="1886" max="1891" width="14.90625" style="1270" hidden="1"/>
    <col min="1892" max="1893" width="15.90625" style="1270" hidden="1"/>
    <col min="1894" max="1899" width="16.08984375" style="1270" hidden="1"/>
    <col min="1900" max="1900" width="6.08984375" style="1270" hidden="1"/>
    <col min="1901" max="1901" width="3" style="1270" hidden="1"/>
    <col min="1902" max="2141" width="8.6328125" style="1270" hidden="1"/>
    <col min="2142" max="2147" width="14.90625" style="1270" hidden="1"/>
    <col min="2148" max="2149" width="15.90625" style="1270" hidden="1"/>
    <col min="2150" max="2155" width="16.08984375" style="1270" hidden="1"/>
    <col min="2156" max="2156" width="6.08984375" style="1270" hidden="1"/>
    <col min="2157" max="2157" width="3" style="1270" hidden="1"/>
    <col min="2158" max="2397" width="8.6328125" style="1270" hidden="1"/>
    <col min="2398" max="2403" width="14.90625" style="1270" hidden="1"/>
    <col min="2404" max="2405" width="15.90625" style="1270" hidden="1"/>
    <col min="2406" max="2411" width="16.08984375" style="1270" hidden="1"/>
    <col min="2412" max="2412" width="6.08984375" style="1270" hidden="1"/>
    <col min="2413" max="2413" width="3" style="1270" hidden="1"/>
    <col min="2414" max="2653" width="8.6328125" style="1270" hidden="1"/>
    <col min="2654" max="2659" width="14.90625" style="1270" hidden="1"/>
    <col min="2660" max="2661" width="15.90625" style="1270" hidden="1"/>
    <col min="2662" max="2667" width="16.08984375" style="1270" hidden="1"/>
    <col min="2668" max="2668" width="6.08984375" style="1270" hidden="1"/>
    <col min="2669" max="2669" width="3" style="1270" hidden="1"/>
    <col min="2670" max="2909" width="8.6328125" style="1270" hidden="1"/>
    <col min="2910" max="2915" width="14.90625" style="1270" hidden="1"/>
    <col min="2916" max="2917" width="15.90625" style="1270" hidden="1"/>
    <col min="2918" max="2923" width="16.08984375" style="1270" hidden="1"/>
    <col min="2924" max="2924" width="6.08984375" style="1270" hidden="1"/>
    <col min="2925" max="2925" width="3" style="1270" hidden="1"/>
    <col min="2926" max="3165" width="8.6328125" style="1270" hidden="1"/>
    <col min="3166" max="3171" width="14.90625" style="1270" hidden="1"/>
    <col min="3172" max="3173" width="15.90625" style="1270" hidden="1"/>
    <col min="3174" max="3179" width="16.08984375" style="1270" hidden="1"/>
    <col min="3180" max="3180" width="6.08984375" style="1270" hidden="1"/>
    <col min="3181" max="3181" width="3" style="1270" hidden="1"/>
    <col min="3182" max="3421" width="8.6328125" style="1270" hidden="1"/>
    <col min="3422" max="3427" width="14.90625" style="1270" hidden="1"/>
    <col min="3428" max="3429" width="15.90625" style="1270" hidden="1"/>
    <col min="3430" max="3435" width="16.08984375" style="1270" hidden="1"/>
    <col min="3436" max="3436" width="6.08984375" style="1270" hidden="1"/>
    <col min="3437" max="3437" width="3" style="1270" hidden="1"/>
    <col min="3438" max="3677" width="8.6328125" style="1270" hidden="1"/>
    <col min="3678" max="3683" width="14.90625" style="1270" hidden="1"/>
    <col min="3684" max="3685" width="15.90625" style="1270" hidden="1"/>
    <col min="3686" max="3691" width="16.08984375" style="1270" hidden="1"/>
    <col min="3692" max="3692" width="6.08984375" style="1270" hidden="1"/>
    <col min="3693" max="3693" width="3" style="1270" hidden="1"/>
    <col min="3694" max="3933" width="8.6328125" style="1270" hidden="1"/>
    <col min="3934" max="3939" width="14.90625" style="1270" hidden="1"/>
    <col min="3940" max="3941" width="15.90625" style="1270" hidden="1"/>
    <col min="3942" max="3947" width="16.08984375" style="1270" hidden="1"/>
    <col min="3948" max="3948" width="6.08984375" style="1270" hidden="1"/>
    <col min="3949" max="3949" width="3" style="1270" hidden="1"/>
    <col min="3950" max="4189" width="8.6328125" style="1270" hidden="1"/>
    <col min="4190" max="4195" width="14.90625" style="1270" hidden="1"/>
    <col min="4196" max="4197" width="15.90625" style="1270" hidden="1"/>
    <col min="4198" max="4203" width="16.08984375" style="1270" hidden="1"/>
    <col min="4204" max="4204" width="6.08984375" style="1270" hidden="1"/>
    <col min="4205" max="4205" width="3" style="1270" hidden="1"/>
    <col min="4206" max="4445" width="8.6328125" style="1270" hidden="1"/>
    <col min="4446" max="4451" width="14.90625" style="1270" hidden="1"/>
    <col min="4452" max="4453" width="15.90625" style="1270" hidden="1"/>
    <col min="4454" max="4459" width="16.08984375" style="1270" hidden="1"/>
    <col min="4460" max="4460" width="6.08984375" style="1270" hidden="1"/>
    <col min="4461" max="4461" width="3" style="1270" hidden="1"/>
    <col min="4462" max="4701" width="8.6328125" style="1270" hidden="1"/>
    <col min="4702" max="4707" width="14.90625" style="1270" hidden="1"/>
    <col min="4708" max="4709" width="15.90625" style="1270" hidden="1"/>
    <col min="4710" max="4715" width="16.08984375" style="1270" hidden="1"/>
    <col min="4716" max="4716" width="6.08984375" style="1270" hidden="1"/>
    <col min="4717" max="4717" width="3" style="1270" hidden="1"/>
    <col min="4718" max="4957" width="8.6328125" style="1270" hidden="1"/>
    <col min="4958" max="4963" width="14.90625" style="1270" hidden="1"/>
    <col min="4964" max="4965" width="15.90625" style="1270" hidden="1"/>
    <col min="4966" max="4971" width="16.08984375" style="1270" hidden="1"/>
    <col min="4972" max="4972" width="6.08984375" style="1270" hidden="1"/>
    <col min="4973" max="4973" width="3" style="1270" hidden="1"/>
    <col min="4974" max="5213" width="8.6328125" style="1270" hidden="1"/>
    <col min="5214" max="5219" width="14.90625" style="1270" hidden="1"/>
    <col min="5220" max="5221" width="15.90625" style="1270" hidden="1"/>
    <col min="5222" max="5227" width="16.08984375" style="1270" hidden="1"/>
    <col min="5228" max="5228" width="6.08984375" style="1270" hidden="1"/>
    <col min="5229" max="5229" width="3" style="1270" hidden="1"/>
    <col min="5230" max="5469" width="8.6328125" style="1270" hidden="1"/>
    <col min="5470" max="5475" width="14.90625" style="1270" hidden="1"/>
    <col min="5476" max="5477" width="15.90625" style="1270" hidden="1"/>
    <col min="5478" max="5483" width="16.08984375" style="1270" hidden="1"/>
    <col min="5484" max="5484" width="6.08984375" style="1270" hidden="1"/>
    <col min="5485" max="5485" width="3" style="1270" hidden="1"/>
    <col min="5486" max="5725" width="8.6328125" style="1270" hidden="1"/>
    <col min="5726" max="5731" width="14.90625" style="1270" hidden="1"/>
    <col min="5732" max="5733" width="15.90625" style="1270" hidden="1"/>
    <col min="5734" max="5739" width="16.08984375" style="1270" hidden="1"/>
    <col min="5740" max="5740" width="6.08984375" style="1270" hidden="1"/>
    <col min="5741" max="5741" width="3" style="1270" hidden="1"/>
    <col min="5742" max="5981" width="8.6328125" style="1270" hidden="1"/>
    <col min="5982" max="5987" width="14.90625" style="1270" hidden="1"/>
    <col min="5988" max="5989" width="15.90625" style="1270" hidden="1"/>
    <col min="5990" max="5995" width="16.08984375" style="1270" hidden="1"/>
    <col min="5996" max="5996" width="6.08984375" style="1270" hidden="1"/>
    <col min="5997" max="5997" width="3" style="1270" hidden="1"/>
    <col min="5998" max="6237" width="8.6328125" style="1270" hidden="1"/>
    <col min="6238" max="6243" width="14.90625" style="1270" hidden="1"/>
    <col min="6244" max="6245" width="15.90625" style="1270" hidden="1"/>
    <col min="6246" max="6251" width="16.08984375" style="1270" hidden="1"/>
    <col min="6252" max="6252" width="6.08984375" style="1270" hidden="1"/>
    <col min="6253" max="6253" width="3" style="1270" hidden="1"/>
    <col min="6254" max="6493" width="8.6328125" style="1270" hidden="1"/>
    <col min="6494" max="6499" width="14.90625" style="1270" hidden="1"/>
    <col min="6500" max="6501" width="15.90625" style="1270" hidden="1"/>
    <col min="6502" max="6507" width="16.08984375" style="1270" hidden="1"/>
    <col min="6508" max="6508" width="6.08984375" style="1270" hidden="1"/>
    <col min="6509" max="6509" width="3" style="1270" hidden="1"/>
    <col min="6510" max="6749" width="8.6328125" style="1270" hidden="1"/>
    <col min="6750" max="6755" width="14.90625" style="1270" hidden="1"/>
    <col min="6756" max="6757" width="15.90625" style="1270" hidden="1"/>
    <col min="6758" max="6763" width="16.08984375" style="1270" hidden="1"/>
    <col min="6764" max="6764" width="6.08984375" style="1270" hidden="1"/>
    <col min="6765" max="6765" width="3" style="1270" hidden="1"/>
    <col min="6766" max="7005" width="8.6328125" style="1270" hidden="1"/>
    <col min="7006" max="7011" width="14.90625" style="1270" hidden="1"/>
    <col min="7012" max="7013" width="15.90625" style="1270" hidden="1"/>
    <col min="7014" max="7019" width="16.08984375" style="1270" hidden="1"/>
    <col min="7020" max="7020" width="6.08984375" style="1270" hidden="1"/>
    <col min="7021" max="7021" width="3" style="1270" hidden="1"/>
    <col min="7022" max="7261" width="8.6328125" style="1270" hidden="1"/>
    <col min="7262" max="7267" width="14.90625" style="1270" hidden="1"/>
    <col min="7268" max="7269" width="15.90625" style="1270" hidden="1"/>
    <col min="7270" max="7275" width="16.08984375" style="1270" hidden="1"/>
    <col min="7276" max="7276" width="6.08984375" style="1270" hidden="1"/>
    <col min="7277" max="7277" width="3" style="1270" hidden="1"/>
    <col min="7278" max="7517" width="8.6328125" style="1270" hidden="1"/>
    <col min="7518" max="7523" width="14.90625" style="1270" hidden="1"/>
    <col min="7524" max="7525" width="15.90625" style="1270" hidden="1"/>
    <col min="7526" max="7531" width="16.08984375" style="1270" hidden="1"/>
    <col min="7532" max="7532" width="6.08984375" style="1270" hidden="1"/>
    <col min="7533" max="7533" width="3" style="1270" hidden="1"/>
    <col min="7534" max="7773" width="8.6328125" style="1270" hidden="1"/>
    <col min="7774" max="7779" width="14.90625" style="1270" hidden="1"/>
    <col min="7780" max="7781" width="15.90625" style="1270" hidden="1"/>
    <col min="7782" max="7787" width="16.08984375" style="1270" hidden="1"/>
    <col min="7788" max="7788" width="6.08984375" style="1270" hidden="1"/>
    <col min="7789" max="7789" width="3" style="1270" hidden="1"/>
    <col min="7790" max="8029" width="8.6328125" style="1270" hidden="1"/>
    <col min="8030" max="8035" width="14.90625" style="1270" hidden="1"/>
    <col min="8036" max="8037" width="15.90625" style="1270" hidden="1"/>
    <col min="8038" max="8043" width="16.08984375" style="1270" hidden="1"/>
    <col min="8044" max="8044" width="6.08984375" style="1270" hidden="1"/>
    <col min="8045" max="8045" width="3" style="1270" hidden="1"/>
    <col min="8046" max="8285" width="8.6328125" style="1270" hidden="1"/>
    <col min="8286" max="8291" width="14.90625" style="1270" hidden="1"/>
    <col min="8292" max="8293" width="15.90625" style="1270" hidden="1"/>
    <col min="8294" max="8299" width="16.08984375" style="1270" hidden="1"/>
    <col min="8300" max="8300" width="6.08984375" style="1270" hidden="1"/>
    <col min="8301" max="8301" width="3" style="1270" hidden="1"/>
    <col min="8302" max="8541" width="8.6328125" style="1270" hidden="1"/>
    <col min="8542" max="8547" width="14.90625" style="1270" hidden="1"/>
    <col min="8548" max="8549" width="15.90625" style="1270" hidden="1"/>
    <col min="8550" max="8555" width="16.08984375" style="1270" hidden="1"/>
    <col min="8556" max="8556" width="6.08984375" style="1270" hidden="1"/>
    <col min="8557" max="8557" width="3" style="1270" hidden="1"/>
    <col min="8558" max="8797" width="8.6328125" style="1270" hidden="1"/>
    <col min="8798" max="8803" width="14.90625" style="1270" hidden="1"/>
    <col min="8804" max="8805" width="15.90625" style="1270" hidden="1"/>
    <col min="8806" max="8811" width="16.08984375" style="1270" hidden="1"/>
    <col min="8812" max="8812" width="6.08984375" style="1270" hidden="1"/>
    <col min="8813" max="8813" width="3" style="1270" hidden="1"/>
    <col min="8814" max="9053" width="8.6328125" style="1270" hidden="1"/>
    <col min="9054" max="9059" width="14.90625" style="1270" hidden="1"/>
    <col min="9060" max="9061" width="15.90625" style="1270" hidden="1"/>
    <col min="9062" max="9067" width="16.08984375" style="1270" hidden="1"/>
    <col min="9068" max="9068" width="6.08984375" style="1270" hidden="1"/>
    <col min="9069" max="9069" width="3" style="1270" hidden="1"/>
    <col min="9070" max="9309" width="8.6328125" style="1270" hidden="1"/>
    <col min="9310" max="9315" width="14.90625" style="1270" hidden="1"/>
    <col min="9316" max="9317" width="15.90625" style="1270" hidden="1"/>
    <col min="9318" max="9323" width="16.08984375" style="1270" hidden="1"/>
    <col min="9324" max="9324" width="6.08984375" style="1270" hidden="1"/>
    <col min="9325" max="9325" width="3" style="1270" hidden="1"/>
    <col min="9326" max="9565" width="8.6328125" style="1270" hidden="1"/>
    <col min="9566" max="9571" width="14.90625" style="1270" hidden="1"/>
    <col min="9572" max="9573" width="15.90625" style="1270" hidden="1"/>
    <col min="9574" max="9579" width="16.08984375" style="1270" hidden="1"/>
    <col min="9580" max="9580" width="6.08984375" style="1270" hidden="1"/>
    <col min="9581" max="9581" width="3" style="1270" hidden="1"/>
    <col min="9582" max="9821" width="8.6328125" style="1270" hidden="1"/>
    <col min="9822" max="9827" width="14.90625" style="1270" hidden="1"/>
    <col min="9828" max="9829" width="15.90625" style="1270" hidden="1"/>
    <col min="9830" max="9835" width="16.08984375" style="1270" hidden="1"/>
    <col min="9836" max="9836" width="6.08984375" style="1270" hidden="1"/>
    <col min="9837" max="9837" width="3" style="1270" hidden="1"/>
    <col min="9838" max="10077" width="8.6328125" style="1270" hidden="1"/>
    <col min="10078" max="10083" width="14.90625" style="1270" hidden="1"/>
    <col min="10084" max="10085" width="15.90625" style="1270" hidden="1"/>
    <col min="10086" max="10091" width="16.08984375" style="1270" hidden="1"/>
    <col min="10092" max="10092" width="6.08984375" style="1270" hidden="1"/>
    <col min="10093" max="10093" width="3" style="1270" hidden="1"/>
    <col min="10094" max="10333" width="8.6328125" style="1270" hidden="1"/>
    <col min="10334" max="10339" width="14.90625" style="1270" hidden="1"/>
    <col min="10340" max="10341" width="15.90625" style="1270" hidden="1"/>
    <col min="10342" max="10347" width="16.08984375" style="1270" hidden="1"/>
    <col min="10348" max="10348" width="6.08984375" style="1270" hidden="1"/>
    <col min="10349" max="10349" width="3" style="1270" hidden="1"/>
    <col min="10350" max="10589" width="8.6328125" style="1270" hidden="1"/>
    <col min="10590" max="10595" width="14.90625" style="1270" hidden="1"/>
    <col min="10596" max="10597" width="15.90625" style="1270" hidden="1"/>
    <col min="10598" max="10603" width="16.08984375" style="1270" hidden="1"/>
    <col min="10604" max="10604" width="6.08984375" style="1270" hidden="1"/>
    <col min="10605" max="10605" width="3" style="1270" hidden="1"/>
    <col min="10606" max="10845" width="8.6328125" style="1270" hidden="1"/>
    <col min="10846" max="10851" width="14.90625" style="1270" hidden="1"/>
    <col min="10852" max="10853" width="15.90625" style="1270" hidden="1"/>
    <col min="10854" max="10859" width="16.08984375" style="1270" hidden="1"/>
    <col min="10860" max="10860" width="6.08984375" style="1270" hidden="1"/>
    <col min="10861" max="10861" width="3" style="1270" hidden="1"/>
    <col min="10862" max="11101" width="8.6328125" style="1270" hidden="1"/>
    <col min="11102" max="11107" width="14.90625" style="1270" hidden="1"/>
    <col min="11108" max="11109" width="15.90625" style="1270" hidden="1"/>
    <col min="11110" max="11115" width="16.08984375" style="1270" hidden="1"/>
    <col min="11116" max="11116" width="6.08984375" style="1270" hidden="1"/>
    <col min="11117" max="11117" width="3" style="1270" hidden="1"/>
    <col min="11118" max="11357" width="8.6328125" style="1270" hidden="1"/>
    <col min="11358" max="11363" width="14.90625" style="1270" hidden="1"/>
    <col min="11364" max="11365" width="15.90625" style="1270" hidden="1"/>
    <col min="11366" max="11371" width="16.08984375" style="1270" hidden="1"/>
    <col min="11372" max="11372" width="6.08984375" style="1270" hidden="1"/>
    <col min="11373" max="11373" width="3" style="1270" hidden="1"/>
    <col min="11374" max="11613" width="8.6328125" style="1270" hidden="1"/>
    <col min="11614" max="11619" width="14.90625" style="1270" hidden="1"/>
    <col min="11620" max="11621" width="15.90625" style="1270" hidden="1"/>
    <col min="11622" max="11627" width="16.08984375" style="1270" hidden="1"/>
    <col min="11628" max="11628" width="6.08984375" style="1270" hidden="1"/>
    <col min="11629" max="11629" width="3" style="1270" hidden="1"/>
    <col min="11630" max="11869" width="8.6328125" style="1270" hidden="1"/>
    <col min="11870" max="11875" width="14.90625" style="1270" hidden="1"/>
    <col min="11876" max="11877" width="15.90625" style="1270" hidden="1"/>
    <col min="11878" max="11883" width="16.08984375" style="1270" hidden="1"/>
    <col min="11884" max="11884" width="6.08984375" style="1270" hidden="1"/>
    <col min="11885" max="11885" width="3" style="1270" hidden="1"/>
    <col min="11886" max="12125" width="8.6328125" style="1270" hidden="1"/>
    <col min="12126" max="12131" width="14.90625" style="1270" hidden="1"/>
    <col min="12132" max="12133" width="15.90625" style="1270" hidden="1"/>
    <col min="12134" max="12139" width="16.08984375" style="1270" hidden="1"/>
    <col min="12140" max="12140" width="6.08984375" style="1270" hidden="1"/>
    <col min="12141" max="12141" width="3" style="1270" hidden="1"/>
    <col min="12142" max="12381" width="8.6328125" style="1270" hidden="1"/>
    <col min="12382" max="12387" width="14.90625" style="1270" hidden="1"/>
    <col min="12388" max="12389" width="15.90625" style="1270" hidden="1"/>
    <col min="12390" max="12395" width="16.08984375" style="1270" hidden="1"/>
    <col min="12396" max="12396" width="6.08984375" style="1270" hidden="1"/>
    <col min="12397" max="12397" width="3" style="1270" hidden="1"/>
    <col min="12398" max="12637" width="8.6328125" style="1270" hidden="1"/>
    <col min="12638" max="12643" width="14.90625" style="1270" hidden="1"/>
    <col min="12644" max="12645" width="15.90625" style="1270" hidden="1"/>
    <col min="12646" max="12651" width="16.08984375" style="1270" hidden="1"/>
    <col min="12652" max="12652" width="6.08984375" style="1270" hidden="1"/>
    <col min="12653" max="12653" width="3" style="1270" hidden="1"/>
    <col min="12654" max="12893" width="8.6328125" style="1270" hidden="1"/>
    <col min="12894" max="12899" width="14.90625" style="1270" hidden="1"/>
    <col min="12900" max="12901" width="15.90625" style="1270" hidden="1"/>
    <col min="12902" max="12907" width="16.08984375" style="1270" hidden="1"/>
    <col min="12908" max="12908" width="6.08984375" style="1270" hidden="1"/>
    <col min="12909" max="12909" width="3" style="1270" hidden="1"/>
    <col min="12910" max="13149" width="8.6328125" style="1270" hidden="1"/>
    <col min="13150" max="13155" width="14.90625" style="1270" hidden="1"/>
    <col min="13156" max="13157" width="15.90625" style="1270" hidden="1"/>
    <col min="13158" max="13163" width="16.08984375" style="1270" hidden="1"/>
    <col min="13164" max="13164" width="6.08984375" style="1270" hidden="1"/>
    <col min="13165" max="13165" width="3" style="1270" hidden="1"/>
    <col min="13166" max="13405" width="8.6328125" style="1270" hidden="1"/>
    <col min="13406" max="13411" width="14.90625" style="1270" hidden="1"/>
    <col min="13412" max="13413" width="15.90625" style="1270" hidden="1"/>
    <col min="13414" max="13419" width="16.08984375" style="1270" hidden="1"/>
    <col min="13420" max="13420" width="6.08984375" style="1270" hidden="1"/>
    <col min="13421" max="13421" width="3" style="1270" hidden="1"/>
    <col min="13422" max="13661" width="8.6328125" style="1270" hidden="1"/>
    <col min="13662" max="13667" width="14.90625" style="1270" hidden="1"/>
    <col min="13668" max="13669" width="15.90625" style="1270" hidden="1"/>
    <col min="13670" max="13675" width="16.08984375" style="1270" hidden="1"/>
    <col min="13676" max="13676" width="6.08984375" style="1270" hidden="1"/>
    <col min="13677" max="13677" width="3" style="1270" hidden="1"/>
    <col min="13678" max="13917" width="8.6328125" style="1270" hidden="1"/>
    <col min="13918" max="13923" width="14.90625" style="1270" hidden="1"/>
    <col min="13924" max="13925" width="15.90625" style="1270" hidden="1"/>
    <col min="13926" max="13931" width="16.08984375" style="1270" hidden="1"/>
    <col min="13932" max="13932" width="6.08984375" style="1270" hidden="1"/>
    <col min="13933" max="13933" width="3" style="1270" hidden="1"/>
    <col min="13934" max="14173" width="8.6328125" style="1270" hidden="1"/>
    <col min="14174" max="14179" width="14.90625" style="1270" hidden="1"/>
    <col min="14180" max="14181" width="15.90625" style="1270" hidden="1"/>
    <col min="14182" max="14187" width="16.08984375" style="1270" hidden="1"/>
    <col min="14188" max="14188" width="6.08984375" style="1270" hidden="1"/>
    <col min="14189" max="14189" width="3" style="1270" hidden="1"/>
    <col min="14190" max="14429" width="8.6328125" style="1270" hidden="1"/>
    <col min="14430" max="14435" width="14.90625" style="1270" hidden="1"/>
    <col min="14436" max="14437" width="15.90625" style="1270" hidden="1"/>
    <col min="14438" max="14443" width="16.08984375" style="1270" hidden="1"/>
    <col min="14444" max="14444" width="6.08984375" style="1270" hidden="1"/>
    <col min="14445" max="14445" width="3" style="1270" hidden="1"/>
    <col min="14446" max="14685" width="8.6328125" style="1270" hidden="1"/>
    <col min="14686" max="14691" width="14.90625" style="1270" hidden="1"/>
    <col min="14692" max="14693" width="15.90625" style="1270" hidden="1"/>
    <col min="14694" max="14699" width="16.08984375" style="1270" hidden="1"/>
    <col min="14700" max="14700" width="6.08984375" style="1270" hidden="1"/>
    <col min="14701" max="14701" width="3" style="1270" hidden="1"/>
    <col min="14702" max="14941" width="8.6328125" style="1270" hidden="1"/>
    <col min="14942" max="14947" width="14.90625" style="1270" hidden="1"/>
    <col min="14948" max="14949" width="15.90625" style="1270" hidden="1"/>
    <col min="14950" max="14955" width="16.08984375" style="1270" hidden="1"/>
    <col min="14956" max="14956" width="6.08984375" style="1270" hidden="1"/>
    <col min="14957" max="14957" width="3" style="1270" hidden="1"/>
    <col min="14958" max="15197" width="8.6328125" style="1270" hidden="1"/>
    <col min="15198" max="15203" width="14.90625" style="1270" hidden="1"/>
    <col min="15204" max="15205" width="15.90625" style="1270" hidden="1"/>
    <col min="15206" max="15211" width="16.08984375" style="1270" hidden="1"/>
    <col min="15212" max="15212" width="6.08984375" style="1270" hidden="1"/>
    <col min="15213" max="15213" width="3" style="1270" hidden="1"/>
    <col min="15214" max="15453" width="8.6328125" style="1270" hidden="1"/>
    <col min="15454" max="15459" width="14.90625" style="1270" hidden="1"/>
    <col min="15460" max="15461" width="15.90625" style="1270" hidden="1"/>
    <col min="15462" max="15467" width="16.08984375" style="1270" hidden="1"/>
    <col min="15468" max="15468" width="6.08984375" style="1270" hidden="1"/>
    <col min="15469" max="15469" width="3" style="1270" hidden="1"/>
    <col min="15470" max="15709" width="8.6328125" style="1270" hidden="1"/>
    <col min="15710" max="15715" width="14.90625" style="1270" hidden="1"/>
    <col min="15716" max="15717" width="15.90625" style="1270" hidden="1"/>
    <col min="15718" max="15723" width="16.08984375" style="1270" hidden="1"/>
    <col min="15724" max="15724" width="6.08984375" style="1270" hidden="1"/>
    <col min="15725" max="15725" width="3" style="1270" hidden="1"/>
    <col min="15726" max="15965" width="8.6328125" style="1270" hidden="1"/>
    <col min="15966" max="15971" width="14.90625" style="1270" hidden="1"/>
    <col min="15972" max="15973" width="15.90625" style="1270" hidden="1"/>
    <col min="15974" max="15979" width="16.08984375" style="1270" hidden="1"/>
    <col min="15980" max="15980" width="6.08984375" style="1270" hidden="1"/>
    <col min="15981" max="15981" width="3" style="1270" hidden="1"/>
    <col min="15982" max="16221" width="8.6328125" style="1270" hidden="1"/>
    <col min="16222" max="16227" width="14.90625" style="1270" hidden="1"/>
    <col min="16228" max="16229" width="15.90625" style="1270" hidden="1"/>
    <col min="16230" max="16235" width="16.08984375" style="1270" hidden="1"/>
    <col min="16236" max="16236" width="6.08984375" style="1270" hidden="1"/>
    <col min="16237" max="16237" width="3" style="1270" hidden="1"/>
    <col min="16238" max="16384" width="8.6328125" style="1270" hidden="1"/>
  </cols>
  <sheetData>
    <row r="1" spans="1:143" ht="42.75" customHeight="1" x14ac:dyDescent="0.2">
      <c r="A1" s="1268"/>
      <c r="B1" s="1269"/>
      <c r="DD1" s="1270"/>
      <c r="DE1" s="1270"/>
    </row>
    <row r="2" spans="1:143" ht="25.5" customHeight="1" x14ac:dyDescent="0.2">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x14ac:dyDescent="0.2">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0" customFormat="1" ht="13" x14ac:dyDescent="0.2">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1"/>
      <c r="DG10" s="291"/>
      <c r="DH10" s="291"/>
      <c r="DI10" s="291"/>
      <c r="DJ10" s="291"/>
      <c r="DK10" s="291"/>
      <c r="DL10" s="291"/>
      <c r="DM10" s="291"/>
      <c r="DN10" s="291"/>
      <c r="DO10" s="291"/>
      <c r="DP10" s="291"/>
      <c r="DQ10" s="291"/>
      <c r="DR10" s="291"/>
      <c r="DS10" s="291"/>
      <c r="DT10" s="291"/>
      <c r="DU10" s="291"/>
      <c r="DV10" s="291"/>
      <c r="DW10" s="291"/>
      <c r="EM10" s="290" t="s">
        <v>630</v>
      </c>
    </row>
    <row r="11" spans="1:143" s="290" customFormat="1" ht="13" x14ac:dyDescent="0.2">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1"/>
      <c r="DG12" s="291"/>
      <c r="DH12" s="291"/>
      <c r="DI12" s="291"/>
      <c r="DJ12" s="291"/>
      <c r="DK12" s="291"/>
      <c r="DL12" s="291"/>
      <c r="DM12" s="291"/>
      <c r="DN12" s="291"/>
      <c r="DO12" s="291"/>
      <c r="DP12" s="291"/>
      <c r="DQ12" s="291"/>
      <c r="DR12" s="291"/>
      <c r="DS12" s="291"/>
      <c r="DT12" s="291"/>
      <c r="DU12" s="291"/>
      <c r="DV12" s="291"/>
      <c r="DW12" s="291"/>
      <c r="EM12" s="290" t="s">
        <v>630</v>
      </c>
    </row>
    <row r="13" spans="1:143" s="290" customFormat="1" ht="13" x14ac:dyDescent="0.2">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70"/>
      <c r="DE19" s="1270"/>
    </row>
    <row r="20" spans="1:351" ht="13" x14ac:dyDescent="0.2">
      <c r="DD20" s="1270"/>
      <c r="DE20" s="1270"/>
    </row>
    <row r="21" spans="1:351" ht="16.5" x14ac:dyDescent="0.2">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6.5" x14ac:dyDescent="0.2">
      <c r="B22" s="1277"/>
      <c r="MM22" s="1276"/>
    </row>
    <row r="23" spans="1:351" ht="13" x14ac:dyDescent="0.2">
      <c r="B23" s="1277"/>
    </row>
    <row r="24" spans="1:351" ht="13" x14ac:dyDescent="0.2">
      <c r="B24" s="1277"/>
    </row>
    <row r="25" spans="1:351" ht="13" x14ac:dyDescent="0.2">
      <c r="B25" s="1277"/>
    </row>
    <row r="26" spans="1:351" ht="13" x14ac:dyDescent="0.2">
      <c r="B26" s="1277"/>
    </row>
    <row r="27" spans="1:351" ht="13" x14ac:dyDescent="0.2">
      <c r="B27" s="1277"/>
    </row>
    <row r="28" spans="1:351" ht="13" x14ac:dyDescent="0.2">
      <c r="B28" s="1277"/>
    </row>
    <row r="29" spans="1:351" ht="13" x14ac:dyDescent="0.2">
      <c r="B29" s="1277"/>
    </row>
    <row r="30" spans="1:351" ht="13" x14ac:dyDescent="0.2">
      <c r="B30" s="1277"/>
    </row>
    <row r="31" spans="1:351" ht="13" x14ac:dyDescent="0.2">
      <c r="B31" s="1277"/>
    </row>
    <row r="32" spans="1:351" ht="13" x14ac:dyDescent="0.2">
      <c r="B32" s="1277"/>
    </row>
    <row r="33" spans="2:109" ht="13" x14ac:dyDescent="0.2">
      <c r="B33" s="1277"/>
    </row>
    <row r="34" spans="2:109" ht="13" x14ac:dyDescent="0.2">
      <c r="B34" s="1277"/>
    </row>
    <row r="35" spans="2:109" ht="13" x14ac:dyDescent="0.2">
      <c r="B35" s="1277"/>
    </row>
    <row r="36" spans="2:109" ht="13" x14ac:dyDescent="0.2">
      <c r="B36" s="1277"/>
    </row>
    <row r="37" spans="2:109" ht="13" x14ac:dyDescent="0.2">
      <c r="B37" s="1277"/>
    </row>
    <row r="38" spans="2:109" ht="13" x14ac:dyDescent="0.2">
      <c r="B38" s="1277"/>
    </row>
    <row r="39" spans="2:109" ht="13" x14ac:dyDescent="0.2">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ht="13" x14ac:dyDescent="0.2">
      <c r="B40" s="1282"/>
      <c r="DD40" s="1282"/>
      <c r="DE40" s="1270"/>
    </row>
    <row r="41" spans="2:109" ht="16.5" x14ac:dyDescent="0.2">
      <c r="B41" s="1283" t="s">
        <v>631</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ht="13" x14ac:dyDescent="0.2">
      <c r="B42" s="1277"/>
      <c r="G42" s="1284"/>
      <c r="I42" s="1285"/>
      <c r="J42" s="1285"/>
      <c r="K42" s="1285"/>
      <c r="AM42" s="1284"/>
      <c r="AN42" s="1284" t="s">
        <v>632</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x14ac:dyDescent="0.2">
      <c r="B43" s="1277"/>
      <c r="AN43" s="1286" t="s">
        <v>633</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ht="13" x14ac:dyDescent="0.2">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ht="13" x14ac:dyDescent="0.2">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ht="13" x14ac:dyDescent="0.2">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ht="13" x14ac:dyDescent="0.2">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ht="13" x14ac:dyDescent="0.2">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ht="13" x14ac:dyDescent="0.2">
      <c r="B49" s="1277"/>
      <c r="AN49" s="1270" t="s">
        <v>634</v>
      </c>
    </row>
    <row r="50" spans="1:109" ht="13" x14ac:dyDescent="0.2">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563</v>
      </c>
      <c r="BQ50" s="1302"/>
      <c r="BR50" s="1302"/>
      <c r="BS50" s="1302"/>
      <c r="BT50" s="1302"/>
      <c r="BU50" s="1302"/>
      <c r="BV50" s="1302"/>
      <c r="BW50" s="1302"/>
      <c r="BX50" s="1302" t="s">
        <v>564</v>
      </c>
      <c r="BY50" s="1302"/>
      <c r="BZ50" s="1302"/>
      <c r="CA50" s="1302"/>
      <c r="CB50" s="1302"/>
      <c r="CC50" s="1302"/>
      <c r="CD50" s="1302"/>
      <c r="CE50" s="1302"/>
      <c r="CF50" s="1302" t="s">
        <v>565</v>
      </c>
      <c r="CG50" s="1302"/>
      <c r="CH50" s="1302"/>
      <c r="CI50" s="1302"/>
      <c r="CJ50" s="1302"/>
      <c r="CK50" s="1302"/>
      <c r="CL50" s="1302"/>
      <c r="CM50" s="1302"/>
      <c r="CN50" s="1302" t="s">
        <v>566</v>
      </c>
      <c r="CO50" s="1302"/>
      <c r="CP50" s="1302"/>
      <c r="CQ50" s="1302"/>
      <c r="CR50" s="1302"/>
      <c r="CS50" s="1302"/>
      <c r="CT50" s="1302"/>
      <c r="CU50" s="1302"/>
      <c r="CV50" s="1302" t="s">
        <v>567</v>
      </c>
      <c r="CW50" s="1302"/>
      <c r="CX50" s="1302"/>
      <c r="CY50" s="1302"/>
      <c r="CZ50" s="1302"/>
      <c r="DA50" s="1302"/>
      <c r="DB50" s="1302"/>
      <c r="DC50" s="1302"/>
    </row>
    <row r="51" spans="1:109" ht="13.5" customHeight="1" x14ac:dyDescent="0.2">
      <c r="B51" s="1277"/>
      <c r="G51" s="1303"/>
      <c r="H51" s="1303"/>
      <c r="I51" s="1304"/>
      <c r="J51" s="1304"/>
      <c r="K51" s="1305"/>
      <c r="L51" s="1305"/>
      <c r="M51" s="1305"/>
      <c r="N51" s="1305"/>
      <c r="AM51" s="1295"/>
      <c r="AN51" s="1306" t="s">
        <v>635</v>
      </c>
      <c r="AO51" s="1306"/>
      <c r="AP51" s="1306"/>
      <c r="AQ51" s="1306"/>
      <c r="AR51" s="1306"/>
      <c r="AS51" s="1306"/>
      <c r="AT51" s="1306"/>
      <c r="AU51" s="1306"/>
      <c r="AV51" s="1306"/>
      <c r="AW51" s="1306"/>
      <c r="AX51" s="1306"/>
      <c r="AY51" s="1306"/>
      <c r="AZ51" s="1306"/>
      <c r="BA51" s="1306"/>
      <c r="BB51" s="1306" t="s">
        <v>636</v>
      </c>
      <c r="BC51" s="1306"/>
      <c r="BD51" s="1306"/>
      <c r="BE51" s="1306"/>
      <c r="BF51" s="1306"/>
      <c r="BG51" s="1306"/>
      <c r="BH51" s="1306"/>
      <c r="BI51" s="1306"/>
      <c r="BJ51" s="1306"/>
      <c r="BK51" s="1306"/>
      <c r="BL51" s="1306"/>
      <c r="BM51" s="1306"/>
      <c r="BN51" s="1306"/>
      <c r="BO51" s="1306"/>
      <c r="BP51" s="1307"/>
      <c r="BQ51" s="1308"/>
      <c r="BR51" s="1308"/>
      <c r="BS51" s="1308"/>
      <c r="BT51" s="1308"/>
      <c r="BU51" s="1308"/>
      <c r="BV51" s="1308"/>
      <c r="BW51" s="1308"/>
      <c r="BX51" s="1308">
        <v>138.9</v>
      </c>
      <c r="BY51" s="1308"/>
      <c r="BZ51" s="1308"/>
      <c r="CA51" s="1308"/>
      <c r="CB51" s="1308"/>
      <c r="CC51" s="1308"/>
      <c r="CD51" s="1308"/>
      <c r="CE51" s="1308"/>
      <c r="CF51" s="1308">
        <v>139.6</v>
      </c>
      <c r="CG51" s="1308"/>
      <c r="CH51" s="1308"/>
      <c r="CI51" s="1308"/>
      <c r="CJ51" s="1308"/>
      <c r="CK51" s="1308"/>
      <c r="CL51" s="1308"/>
      <c r="CM51" s="1308"/>
      <c r="CN51" s="1308">
        <v>146.1</v>
      </c>
      <c r="CO51" s="1308"/>
      <c r="CP51" s="1308"/>
      <c r="CQ51" s="1308"/>
      <c r="CR51" s="1308"/>
      <c r="CS51" s="1308"/>
      <c r="CT51" s="1308"/>
      <c r="CU51" s="1308"/>
      <c r="CV51" s="1308">
        <v>138</v>
      </c>
      <c r="CW51" s="1308"/>
      <c r="CX51" s="1308"/>
      <c r="CY51" s="1308"/>
      <c r="CZ51" s="1308"/>
      <c r="DA51" s="1308"/>
      <c r="DB51" s="1308"/>
      <c r="DC51" s="1308"/>
    </row>
    <row r="52" spans="1:109" ht="13" x14ac:dyDescent="0.2">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 x14ac:dyDescent="0.2">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637</v>
      </c>
      <c r="BC53" s="1306"/>
      <c r="BD53" s="1306"/>
      <c r="BE53" s="1306"/>
      <c r="BF53" s="1306"/>
      <c r="BG53" s="1306"/>
      <c r="BH53" s="1306"/>
      <c r="BI53" s="1306"/>
      <c r="BJ53" s="1306"/>
      <c r="BK53" s="1306"/>
      <c r="BL53" s="1306"/>
      <c r="BM53" s="1306"/>
      <c r="BN53" s="1306"/>
      <c r="BO53" s="1306"/>
      <c r="BP53" s="1307"/>
      <c r="BQ53" s="1308"/>
      <c r="BR53" s="1308"/>
      <c r="BS53" s="1308"/>
      <c r="BT53" s="1308"/>
      <c r="BU53" s="1308"/>
      <c r="BV53" s="1308"/>
      <c r="BW53" s="1308"/>
      <c r="BX53" s="1308">
        <v>51.7</v>
      </c>
      <c r="BY53" s="1308"/>
      <c r="BZ53" s="1308"/>
      <c r="CA53" s="1308"/>
      <c r="CB53" s="1308"/>
      <c r="CC53" s="1308"/>
      <c r="CD53" s="1308"/>
      <c r="CE53" s="1308"/>
      <c r="CF53" s="1308">
        <v>53.3</v>
      </c>
      <c r="CG53" s="1308"/>
      <c r="CH53" s="1308"/>
      <c r="CI53" s="1308"/>
      <c r="CJ53" s="1308"/>
      <c r="CK53" s="1308"/>
      <c r="CL53" s="1308"/>
      <c r="CM53" s="1308"/>
      <c r="CN53" s="1308">
        <v>54.2</v>
      </c>
      <c r="CO53" s="1308"/>
      <c r="CP53" s="1308"/>
      <c r="CQ53" s="1308"/>
      <c r="CR53" s="1308"/>
      <c r="CS53" s="1308"/>
      <c r="CT53" s="1308"/>
      <c r="CU53" s="1308"/>
      <c r="CV53" s="1308">
        <v>55.8</v>
      </c>
      <c r="CW53" s="1308"/>
      <c r="CX53" s="1308"/>
      <c r="CY53" s="1308"/>
      <c r="CZ53" s="1308"/>
      <c r="DA53" s="1308"/>
      <c r="DB53" s="1308"/>
      <c r="DC53" s="1308"/>
    </row>
    <row r="54" spans="1:109" ht="13" x14ac:dyDescent="0.2">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 x14ac:dyDescent="0.2">
      <c r="A55" s="1285"/>
      <c r="B55" s="1277"/>
      <c r="G55" s="1296"/>
      <c r="H55" s="1296"/>
      <c r="I55" s="1296"/>
      <c r="J55" s="1296"/>
      <c r="K55" s="1305"/>
      <c r="L55" s="1305"/>
      <c r="M55" s="1305"/>
      <c r="N55" s="1305"/>
      <c r="AN55" s="1302" t="s">
        <v>638</v>
      </c>
      <c r="AO55" s="1302"/>
      <c r="AP55" s="1302"/>
      <c r="AQ55" s="1302"/>
      <c r="AR55" s="1302"/>
      <c r="AS55" s="1302"/>
      <c r="AT55" s="1302"/>
      <c r="AU55" s="1302"/>
      <c r="AV55" s="1302"/>
      <c r="AW55" s="1302"/>
      <c r="AX55" s="1302"/>
      <c r="AY55" s="1302"/>
      <c r="AZ55" s="1302"/>
      <c r="BA55" s="1302"/>
      <c r="BB55" s="1306" t="s">
        <v>636</v>
      </c>
      <c r="BC55" s="1306"/>
      <c r="BD55" s="1306"/>
      <c r="BE55" s="1306"/>
      <c r="BF55" s="1306"/>
      <c r="BG55" s="1306"/>
      <c r="BH55" s="1306"/>
      <c r="BI55" s="1306"/>
      <c r="BJ55" s="1306"/>
      <c r="BK55" s="1306"/>
      <c r="BL55" s="1306"/>
      <c r="BM55" s="1306"/>
      <c r="BN55" s="1306"/>
      <c r="BO55" s="1306"/>
      <c r="BP55" s="1307"/>
      <c r="BQ55" s="1308"/>
      <c r="BR55" s="1308"/>
      <c r="BS55" s="1308"/>
      <c r="BT55" s="1308"/>
      <c r="BU55" s="1308"/>
      <c r="BV55" s="1308"/>
      <c r="BW55" s="1308"/>
      <c r="BX55" s="1308">
        <v>124.2</v>
      </c>
      <c r="BY55" s="1308"/>
      <c r="BZ55" s="1308"/>
      <c r="CA55" s="1308"/>
      <c r="CB55" s="1308"/>
      <c r="CC55" s="1308"/>
      <c r="CD55" s="1308"/>
      <c r="CE55" s="1308"/>
      <c r="CF55" s="1308">
        <v>115.7</v>
      </c>
      <c r="CG55" s="1308"/>
      <c r="CH55" s="1308"/>
      <c r="CI55" s="1308"/>
      <c r="CJ55" s="1308"/>
      <c r="CK55" s="1308"/>
      <c r="CL55" s="1308"/>
      <c r="CM55" s="1308"/>
      <c r="CN55" s="1308">
        <v>106</v>
      </c>
      <c r="CO55" s="1308"/>
      <c r="CP55" s="1308"/>
      <c r="CQ55" s="1308"/>
      <c r="CR55" s="1308"/>
      <c r="CS55" s="1308"/>
      <c r="CT55" s="1308"/>
      <c r="CU55" s="1308"/>
      <c r="CV55" s="1308">
        <v>97.6</v>
      </c>
      <c r="CW55" s="1308"/>
      <c r="CX55" s="1308"/>
      <c r="CY55" s="1308"/>
      <c r="CZ55" s="1308"/>
      <c r="DA55" s="1308"/>
      <c r="DB55" s="1308"/>
      <c r="DC55" s="1308"/>
    </row>
    <row r="56" spans="1:109" ht="13" x14ac:dyDescent="0.2">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5" customFormat="1" ht="13" x14ac:dyDescent="0.2">
      <c r="B57" s="1309"/>
      <c r="G57" s="1296"/>
      <c r="H57" s="1296"/>
      <c r="I57" s="1310"/>
      <c r="J57" s="1310"/>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637</v>
      </c>
      <c r="BC57" s="1306"/>
      <c r="BD57" s="1306"/>
      <c r="BE57" s="1306"/>
      <c r="BF57" s="1306"/>
      <c r="BG57" s="1306"/>
      <c r="BH57" s="1306"/>
      <c r="BI57" s="1306"/>
      <c r="BJ57" s="1306"/>
      <c r="BK57" s="1306"/>
      <c r="BL57" s="1306"/>
      <c r="BM57" s="1306"/>
      <c r="BN57" s="1306"/>
      <c r="BO57" s="1306"/>
      <c r="BP57" s="1307"/>
      <c r="BQ57" s="1308"/>
      <c r="BR57" s="1308"/>
      <c r="BS57" s="1308"/>
      <c r="BT57" s="1308"/>
      <c r="BU57" s="1308"/>
      <c r="BV57" s="1308"/>
      <c r="BW57" s="1308"/>
      <c r="BX57" s="1308">
        <v>59.4</v>
      </c>
      <c r="BY57" s="1308"/>
      <c r="BZ57" s="1308"/>
      <c r="CA57" s="1308"/>
      <c r="CB57" s="1308"/>
      <c r="CC57" s="1308"/>
      <c r="CD57" s="1308"/>
      <c r="CE57" s="1308"/>
      <c r="CF57" s="1308">
        <v>61</v>
      </c>
      <c r="CG57" s="1308"/>
      <c r="CH57" s="1308"/>
      <c r="CI57" s="1308"/>
      <c r="CJ57" s="1308"/>
      <c r="CK57" s="1308"/>
      <c r="CL57" s="1308"/>
      <c r="CM57" s="1308"/>
      <c r="CN57" s="1308">
        <v>62</v>
      </c>
      <c r="CO57" s="1308"/>
      <c r="CP57" s="1308"/>
      <c r="CQ57" s="1308"/>
      <c r="CR57" s="1308"/>
      <c r="CS57" s="1308"/>
      <c r="CT57" s="1308"/>
      <c r="CU57" s="1308"/>
      <c r="CV57" s="1308">
        <v>62.8</v>
      </c>
      <c r="CW57" s="1308"/>
      <c r="CX57" s="1308"/>
      <c r="CY57" s="1308"/>
      <c r="CZ57" s="1308"/>
      <c r="DA57" s="1308"/>
      <c r="DB57" s="1308"/>
      <c r="DC57" s="1308"/>
      <c r="DD57" s="1311"/>
      <c r="DE57" s="1309"/>
    </row>
    <row r="58" spans="1:109" s="1285" customFormat="1" ht="13" x14ac:dyDescent="0.2">
      <c r="A58" s="1270"/>
      <c r="B58" s="1309"/>
      <c r="G58" s="1296"/>
      <c r="H58" s="1296"/>
      <c r="I58" s="1310"/>
      <c r="J58" s="1310"/>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5" customFormat="1" ht="13" x14ac:dyDescent="0.2">
      <c r="A59" s="1270"/>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5" customFormat="1" ht="13" x14ac:dyDescent="0.2">
      <c r="A60" s="1270"/>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5" customFormat="1" ht="13" x14ac:dyDescent="0.2">
      <c r="A61" s="1270"/>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ht="13"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6.5" x14ac:dyDescent="0.2">
      <c r="B63" s="1317" t="s">
        <v>639</v>
      </c>
    </row>
    <row r="64" spans="1:109" ht="13" x14ac:dyDescent="0.2">
      <c r="B64" s="1277"/>
      <c r="G64" s="1284"/>
      <c r="I64" s="1318"/>
      <c r="J64" s="1318"/>
      <c r="K64" s="1318"/>
      <c r="L64" s="1318"/>
      <c r="M64" s="1318"/>
      <c r="N64" s="1319"/>
      <c r="AM64" s="1284"/>
      <c r="AN64" s="1284" t="s">
        <v>632</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ht="13.5" customHeight="1" x14ac:dyDescent="0.2">
      <c r="B65" s="1277"/>
      <c r="AN65" s="1320" t="s">
        <v>640</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ht="13" x14ac:dyDescent="0.2">
      <c r="B66" s="12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ht="13" x14ac:dyDescent="0.2">
      <c r="B67" s="12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ht="13" x14ac:dyDescent="0.2">
      <c r="B68" s="12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ht="13" x14ac:dyDescent="0.2">
      <c r="B69" s="12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ht="13" x14ac:dyDescent="0.2">
      <c r="B70" s="1277"/>
      <c r="H70" s="1321"/>
      <c r="I70" s="1321"/>
      <c r="J70" s="1322"/>
      <c r="K70" s="1322"/>
      <c r="L70" s="1323"/>
      <c r="M70" s="1322"/>
      <c r="N70" s="1323"/>
      <c r="AN70" s="1295"/>
      <c r="AO70" s="1295"/>
      <c r="AP70" s="1295"/>
      <c r="AZ70" s="1295"/>
      <c r="BA70" s="1295"/>
      <c r="BB70" s="1295"/>
      <c r="BL70" s="1295"/>
      <c r="BM70" s="1295"/>
      <c r="BN70" s="1295"/>
      <c r="BX70" s="1295"/>
      <c r="BY70" s="1295"/>
      <c r="BZ70" s="1295"/>
      <c r="CJ70" s="1295"/>
      <c r="CK70" s="1295"/>
      <c r="CL70" s="1295"/>
      <c r="CV70" s="1295"/>
      <c r="CW70" s="1295"/>
      <c r="CX70" s="1295"/>
    </row>
    <row r="71" spans="2:107" ht="13" x14ac:dyDescent="0.2">
      <c r="B71" s="1277"/>
      <c r="G71" s="1324"/>
      <c r="I71" s="1325"/>
      <c r="J71" s="1322"/>
      <c r="K71" s="1322"/>
      <c r="L71" s="1323"/>
      <c r="M71" s="1322"/>
      <c r="N71" s="1323"/>
      <c r="AM71" s="1324"/>
      <c r="AN71" s="1270" t="s">
        <v>634</v>
      </c>
    </row>
    <row r="72" spans="2:107" ht="13" x14ac:dyDescent="0.2">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563</v>
      </c>
      <c r="BQ72" s="1302"/>
      <c r="BR72" s="1302"/>
      <c r="BS72" s="1302"/>
      <c r="BT72" s="1302"/>
      <c r="BU72" s="1302"/>
      <c r="BV72" s="1302"/>
      <c r="BW72" s="1302"/>
      <c r="BX72" s="1302" t="s">
        <v>564</v>
      </c>
      <c r="BY72" s="1302"/>
      <c r="BZ72" s="1302"/>
      <c r="CA72" s="1302"/>
      <c r="CB72" s="1302"/>
      <c r="CC72" s="1302"/>
      <c r="CD72" s="1302"/>
      <c r="CE72" s="1302"/>
      <c r="CF72" s="1302" t="s">
        <v>565</v>
      </c>
      <c r="CG72" s="1302"/>
      <c r="CH72" s="1302"/>
      <c r="CI72" s="1302"/>
      <c r="CJ72" s="1302"/>
      <c r="CK72" s="1302"/>
      <c r="CL72" s="1302"/>
      <c r="CM72" s="1302"/>
      <c r="CN72" s="1302" t="s">
        <v>566</v>
      </c>
      <c r="CO72" s="1302"/>
      <c r="CP72" s="1302"/>
      <c r="CQ72" s="1302"/>
      <c r="CR72" s="1302"/>
      <c r="CS72" s="1302"/>
      <c r="CT72" s="1302"/>
      <c r="CU72" s="1302"/>
      <c r="CV72" s="1302" t="s">
        <v>567</v>
      </c>
      <c r="CW72" s="1302"/>
      <c r="CX72" s="1302"/>
      <c r="CY72" s="1302"/>
      <c r="CZ72" s="1302"/>
      <c r="DA72" s="1302"/>
      <c r="DB72" s="1302"/>
      <c r="DC72" s="1302"/>
    </row>
    <row r="73" spans="2:107" ht="13" x14ac:dyDescent="0.2">
      <c r="B73" s="1277"/>
      <c r="G73" s="1303"/>
      <c r="H73" s="1303"/>
      <c r="I73" s="1303"/>
      <c r="J73" s="1303"/>
      <c r="K73" s="1326"/>
      <c r="L73" s="1326"/>
      <c r="M73" s="1326"/>
      <c r="N73" s="1326"/>
      <c r="AM73" s="1295"/>
      <c r="AN73" s="1306" t="s">
        <v>635</v>
      </c>
      <c r="AO73" s="1306"/>
      <c r="AP73" s="1306"/>
      <c r="AQ73" s="1306"/>
      <c r="AR73" s="1306"/>
      <c r="AS73" s="1306"/>
      <c r="AT73" s="1306"/>
      <c r="AU73" s="1306"/>
      <c r="AV73" s="1306"/>
      <c r="AW73" s="1306"/>
      <c r="AX73" s="1306"/>
      <c r="AY73" s="1306"/>
      <c r="AZ73" s="1306"/>
      <c r="BA73" s="1306"/>
      <c r="BB73" s="1306" t="s">
        <v>636</v>
      </c>
      <c r="BC73" s="1306"/>
      <c r="BD73" s="1306"/>
      <c r="BE73" s="1306"/>
      <c r="BF73" s="1306"/>
      <c r="BG73" s="1306"/>
      <c r="BH73" s="1306"/>
      <c r="BI73" s="1306"/>
      <c r="BJ73" s="1306"/>
      <c r="BK73" s="1306"/>
      <c r="BL73" s="1306"/>
      <c r="BM73" s="1306"/>
      <c r="BN73" s="1306"/>
      <c r="BO73" s="1306"/>
      <c r="BP73" s="1308">
        <v>135.1</v>
      </c>
      <c r="BQ73" s="1308"/>
      <c r="BR73" s="1308"/>
      <c r="BS73" s="1308"/>
      <c r="BT73" s="1308"/>
      <c r="BU73" s="1308"/>
      <c r="BV73" s="1308"/>
      <c r="BW73" s="1308"/>
      <c r="BX73" s="1308">
        <v>138.9</v>
      </c>
      <c r="BY73" s="1308"/>
      <c r="BZ73" s="1308"/>
      <c r="CA73" s="1308"/>
      <c r="CB73" s="1308"/>
      <c r="CC73" s="1308"/>
      <c r="CD73" s="1308"/>
      <c r="CE73" s="1308"/>
      <c r="CF73" s="1308">
        <v>139.6</v>
      </c>
      <c r="CG73" s="1308"/>
      <c r="CH73" s="1308"/>
      <c r="CI73" s="1308"/>
      <c r="CJ73" s="1308"/>
      <c r="CK73" s="1308"/>
      <c r="CL73" s="1308"/>
      <c r="CM73" s="1308"/>
      <c r="CN73" s="1308">
        <v>146.1</v>
      </c>
      <c r="CO73" s="1308"/>
      <c r="CP73" s="1308"/>
      <c r="CQ73" s="1308"/>
      <c r="CR73" s="1308"/>
      <c r="CS73" s="1308"/>
      <c r="CT73" s="1308"/>
      <c r="CU73" s="1308"/>
      <c r="CV73" s="1308">
        <v>138</v>
      </c>
      <c r="CW73" s="1308"/>
      <c r="CX73" s="1308"/>
      <c r="CY73" s="1308"/>
      <c r="CZ73" s="1308"/>
      <c r="DA73" s="1308"/>
      <c r="DB73" s="1308"/>
      <c r="DC73" s="1308"/>
    </row>
    <row r="74" spans="2:107" ht="13" x14ac:dyDescent="0.2">
      <c r="B74" s="1277"/>
      <c r="G74" s="1303"/>
      <c r="H74" s="1303"/>
      <c r="I74" s="1303"/>
      <c r="J74" s="1303"/>
      <c r="K74" s="1326"/>
      <c r="L74" s="1326"/>
      <c r="M74" s="1326"/>
      <c r="N74" s="1326"/>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 x14ac:dyDescent="0.2">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641</v>
      </c>
      <c r="BC75" s="1306"/>
      <c r="BD75" s="1306"/>
      <c r="BE75" s="1306"/>
      <c r="BF75" s="1306"/>
      <c r="BG75" s="1306"/>
      <c r="BH75" s="1306"/>
      <c r="BI75" s="1306"/>
      <c r="BJ75" s="1306"/>
      <c r="BK75" s="1306"/>
      <c r="BL75" s="1306"/>
      <c r="BM75" s="1306"/>
      <c r="BN75" s="1306"/>
      <c r="BO75" s="1306"/>
      <c r="BP75" s="1308">
        <v>11</v>
      </c>
      <c r="BQ75" s="1308"/>
      <c r="BR75" s="1308"/>
      <c r="BS75" s="1308"/>
      <c r="BT75" s="1308"/>
      <c r="BU75" s="1308"/>
      <c r="BV75" s="1308"/>
      <c r="BW75" s="1308"/>
      <c r="BX75" s="1308">
        <v>11</v>
      </c>
      <c r="BY75" s="1308"/>
      <c r="BZ75" s="1308"/>
      <c r="CA75" s="1308"/>
      <c r="CB75" s="1308"/>
      <c r="CC75" s="1308"/>
      <c r="CD75" s="1308"/>
      <c r="CE75" s="1308"/>
      <c r="CF75" s="1308">
        <v>11.1</v>
      </c>
      <c r="CG75" s="1308"/>
      <c r="CH75" s="1308"/>
      <c r="CI75" s="1308"/>
      <c r="CJ75" s="1308"/>
      <c r="CK75" s="1308"/>
      <c r="CL75" s="1308"/>
      <c r="CM75" s="1308"/>
      <c r="CN75" s="1308">
        <v>10.9</v>
      </c>
      <c r="CO75" s="1308"/>
      <c r="CP75" s="1308"/>
      <c r="CQ75" s="1308"/>
      <c r="CR75" s="1308"/>
      <c r="CS75" s="1308"/>
      <c r="CT75" s="1308"/>
      <c r="CU75" s="1308"/>
      <c r="CV75" s="1308">
        <v>10.6</v>
      </c>
      <c r="CW75" s="1308"/>
      <c r="CX75" s="1308"/>
      <c r="CY75" s="1308"/>
      <c r="CZ75" s="1308"/>
      <c r="DA75" s="1308"/>
      <c r="DB75" s="1308"/>
      <c r="DC75" s="1308"/>
    </row>
    <row r="76" spans="2:107" ht="13" x14ac:dyDescent="0.2">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 x14ac:dyDescent="0.2">
      <c r="B77" s="1277"/>
      <c r="G77" s="1296"/>
      <c r="H77" s="1296"/>
      <c r="I77" s="1296"/>
      <c r="J77" s="1296"/>
      <c r="K77" s="1326"/>
      <c r="L77" s="1326"/>
      <c r="M77" s="1326"/>
      <c r="N77" s="1326"/>
      <c r="AN77" s="1302" t="s">
        <v>638</v>
      </c>
      <c r="AO77" s="1302"/>
      <c r="AP77" s="1302"/>
      <c r="AQ77" s="1302"/>
      <c r="AR77" s="1302"/>
      <c r="AS77" s="1302"/>
      <c r="AT77" s="1302"/>
      <c r="AU77" s="1302"/>
      <c r="AV77" s="1302"/>
      <c r="AW77" s="1302"/>
      <c r="AX77" s="1302"/>
      <c r="AY77" s="1302"/>
      <c r="AZ77" s="1302"/>
      <c r="BA77" s="1302"/>
      <c r="BB77" s="1306" t="s">
        <v>636</v>
      </c>
      <c r="BC77" s="1306"/>
      <c r="BD77" s="1306"/>
      <c r="BE77" s="1306"/>
      <c r="BF77" s="1306"/>
      <c r="BG77" s="1306"/>
      <c r="BH77" s="1306"/>
      <c r="BI77" s="1306"/>
      <c r="BJ77" s="1306"/>
      <c r="BK77" s="1306"/>
      <c r="BL77" s="1306"/>
      <c r="BM77" s="1306"/>
      <c r="BN77" s="1306"/>
      <c r="BO77" s="1306"/>
      <c r="BP77" s="1308">
        <v>132.4</v>
      </c>
      <c r="BQ77" s="1308"/>
      <c r="BR77" s="1308"/>
      <c r="BS77" s="1308"/>
      <c r="BT77" s="1308"/>
      <c r="BU77" s="1308"/>
      <c r="BV77" s="1308"/>
      <c r="BW77" s="1308"/>
      <c r="BX77" s="1308">
        <v>124.2</v>
      </c>
      <c r="BY77" s="1308"/>
      <c r="BZ77" s="1308"/>
      <c r="CA77" s="1308"/>
      <c r="CB77" s="1308"/>
      <c r="CC77" s="1308"/>
      <c r="CD77" s="1308"/>
      <c r="CE77" s="1308"/>
      <c r="CF77" s="1308">
        <v>115.7</v>
      </c>
      <c r="CG77" s="1308"/>
      <c r="CH77" s="1308"/>
      <c r="CI77" s="1308"/>
      <c r="CJ77" s="1308"/>
      <c r="CK77" s="1308"/>
      <c r="CL77" s="1308"/>
      <c r="CM77" s="1308"/>
      <c r="CN77" s="1308">
        <v>106</v>
      </c>
      <c r="CO77" s="1308"/>
      <c r="CP77" s="1308"/>
      <c r="CQ77" s="1308"/>
      <c r="CR77" s="1308"/>
      <c r="CS77" s="1308"/>
      <c r="CT77" s="1308"/>
      <c r="CU77" s="1308"/>
      <c r="CV77" s="1308">
        <v>97.6</v>
      </c>
      <c r="CW77" s="1308"/>
      <c r="CX77" s="1308"/>
      <c r="CY77" s="1308"/>
      <c r="CZ77" s="1308"/>
      <c r="DA77" s="1308"/>
      <c r="DB77" s="1308"/>
      <c r="DC77" s="1308"/>
    </row>
    <row r="78" spans="2:107" ht="13" x14ac:dyDescent="0.2">
      <c r="B78" s="1277"/>
      <c r="G78" s="1296"/>
      <c r="H78" s="1296"/>
      <c r="I78" s="1296"/>
      <c r="J78" s="1296"/>
      <c r="K78" s="1326"/>
      <c r="L78" s="1326"/>
      <c r="M78" s="1326"/>
      <c r="N78" s="1326"/>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 x14ac:dyDescent="0.2">
      <c r="B79" s="1277"/>
      <c r="G79" s="1296"/>
      <c r="H79" s="1296"/>
      <c r="I79" s="1310"/>
      <c r="J79" s="1310"/>
      <c r="K79" s="1327"/>
      <c r="L79" s="1327"/>
      <c r="M79" s="1327"/>
      <c r="N79" s="1327"/>
      <c r="AN79" s="1302"/>
      <c r="AO79" s="1302"/>
      <c r="AP79" s="1302"/>
      <c r="AQ79" s="1302"/>
      <c r="AR79" s="1302"/>
      <c r="AS79" s="1302"/>
      <c r="AT79" s="1302"/>
      <c r="AU79" s="1302"/>
      <c r="AV79" s="1302"/>
      <c r="AW79" s="1302"/>
      <c r="AX79" s="1302"/>
      <c r="AY79" s="1302"/>
      <c r="AZ79" s="1302"/>
      <c r="BA79" s="1302"/>
      <c r="BB79" s="1306" t="s">
        <v>641</v>
      </c>
      <c r="BC79" s="1306"/>
      <c r="BD79" s="1306"/>
      <c r="BE79" s="1306"/>
      <c r="BF79" s="1306"/>
      <c r="BG79" s="1306"/>
      <c r="BH79" s="1306"/>
      <c r="BI79" s="1306"/>
      <c r="BJ79" s="1306"/>
      <c r="BK79" s="1306"/>
      <c r="BL79" s="1306"/>
      <c r="BM79" s="1306"/>
      <c r="BN79" s="1306"/>
      <c r="BO79" s="1306"/>
      <c r="BP79" s="1308">
        <v>11.2</v>
      </c>
      <c r="BQ79" s="1308"/>
      <c r="BR79" s="1308"/>
      <c r="BS79" s="1308"/>
      <c r="BT79" s="1308"/>
      <c r="BU79" s="1308"/>
      <c r="BV79" s="1308"/>
      <c r="BW79" s="1308"/>
      <c r="BX79" s="1308">
        <v>10.9</v>
      </c>
      <c r="BY79" s="1308"/>
      <c r="BZ79" s="1308"/>
      <c r="CA79" s="1308"/>
      <c r="CB79" s="1308"/>
      <c r="CC79" s="1308"/>
      <c r="CD79" s="1308"/>
      <c r="CE79" s="1308"/>
      <c r="CF79" s="1308">
        <v>10.3</v>
      </c>
      <c r="CG79" s="1308"/>
      <c r="CH79" s="1308"/>
      <c r="CI79" s="1308"/>
      <c r="CJ79" s="1308"/>
      <c r="CK79" s="1308"/>
      <c r="CL79" s="1308"/>
      <c r="CM79" s="1308"/>
      <c r="CN79" s="1308">
        <v>9</v>
      </c>
      <c r="CO79" s="1308"/>
      <c r="CP79" s="1308"/>
      <c r="CQ79" s="1308"/>
      <c r="CR79" s="1308"/>
      <c r="CS79" s="1308"/>
      <c r="CT79" s="1308"/>
      <c r="CU79" s="1308"/>
      <c r="CV79" s="1308">
        <v>8</v>
      </c>
      <c r="CW79" s="1308"/>
      <c r="CX79" s="1308"/>
      <c r="CY79" s="1308"/>
      <c r="CZ79" s="1308"/>
      <c r="DA79" s="1308"/>
      <c r="DB79" s="1308"/>
      <c r="DC79" s="1308"/>
    </row>
    <row r="80" spans="2:107" ht="13" x14ac:dyDescent="0.2">
      <c r="B80" s="1277"/>
      <c r="G80" s="1296"/>
      <c r="H80" s="1296"/>
      <c r="I80" s="1310"/>
      <c r="J80" s="1310"/>
      <c r="K80" s="1327"/>
      <c r="L80" s="1327"/>
      <c r="M80" s="1327"/>
      <c r="N80" s="1327"/>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 x14ac:dyDescent="0.2">
      <c r="B81" s="1277"/>
    </row>
    <row r="82" spans="2:109" ht="16.5" x14ac:dyDescent="0.2">
      <c r="B82" s="1277"/>
      <c r="K82" s="1328"/>
      <c r="L82" s="1328"/>
      <c r="M82" s="1328"/>
      <c r="N82" s="1328"/>
      <c r="AQ82" s="1328"/>
      <c r="AR82" s="1328"/>
      <c r="AS82" s="1328"/>
      <c r="AT82" s="1328"/>
      <c r="BC82" s="1328"/>
      <c r="BD82" s="1328"/>
      <c r="BE82" s="1328"/>
      <c r="BF82" s="1328"/>
      <c r="BO82" s="1328"/>
      <c r="BP82" s="1328"/>
      <c r="BQ82" s="1328"/>
      <c r="BR82" s="1328"/>
      <c r="CA82" s="1328"/>
      <c r="CB82" s="1328"/>
      <c r="CC82" s="1328"/>
      <c r="CD82" s="1328"/>
      <c r="CM82" s="1328"/>
      <c r="CN82" s="1328"/>
      <c r="CO82" s="1328"/>
      <c r="CP82" s="1328"/>
      <c r="CY82" s="1328"/>
      <c r="CZ82" s="1328"/>
      <c r="DA82" s="1328"/>
      <c r="DB82" s="1328"/>
      <c r="DC82" s="1328"/>
    </row>
    <row r="83" spans="2:109" ht="13" x14ac:dyDescent="0.2">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ht="13" x14ac:dyDescent="0.2">
      <c r="DD84" s="1270"/>
      <c r="DE84" s="1270"/>
    </row>
    <row r="85" spans="2:109" ht="13" x14ac:dyDescent="0.2">
      <c r="DD85" s="1270"/>
      <c r="DE85" s="1270"/>
    </row>
    <row r="86" spans="2:109" ht="13" hidden="1" x14ac:dyDescent="0.2">
      <c r="DD86" s="1270"/>
      <c r="DE86" s="1270"/>
    </row>
    <row r="87" spans="2:109" ht="13" hidden="1" x14ac:dyDescent="0.2">
      <c r="K87" s="1329"/>
      <c r="AQ87" s="1329"/>
      <c r="BC87" s="1329"/>
      <c r="BO87" s="1329"/>
      <c r="CA87" s="1329"/>
      <c r="CM87" s="1329"/>
      <c r="CY87" s="1329"/>
      <c r="DD87" s="1270"/>
      <c r="DE87" s="1270"/>
    </row>
    <row r="88" spans="2:109" ht="13" hidden="1" x14ac:dyDescent="0.2">
      <c r="DD88" s="1270"/>
      <c r="DE88" s="1270"/>
    </row>
    <row r="89" spans="2:109" ht="13" hidden="1" x14ac:dyDescent="0.2">
      <c r="DD89" s="1270"/>
      <c r="DE89" s="1270"/>
    </row>
    <row r="90" spans="2:109" ht="13" hidden="1" x14ac:dyDescent="0.2">
      <c r="DD90" s="1270"/>
      <c r="DE90" s="1270"/>
    </row>
    <row r="91" spans="2:109" ht="13" hidden="1" x14ac:dyDescent="0.2">
      <c r="DD91" s="1270"/>
      <c r="DE91" s="1270"/>
    </row>
    <row r="92" spans="2:109" ht="13.5" hidden="1" customHeight="1" x14ac:dyDescent="0.2">
      <c r="DD92" s="1270"/>
      <c r="DE92" s="1270"/>
    </row>
    <row r="93" spans="2:109" ht="13.5" hidden="1" customHeight="1" x14ac:dyDescent="0.2">
      <c r="DD93" s="1270"/>
      <c r="DE93" s="1270"/>
    </row>
    <row r="94" spans="2:109" ht="13.5" hidden="1" customHeight="1" x14ac:dyDescent="0.2">
      <c r="DD94" s="1270"/>
      <c r="DE94" s="1270"/>
    </row>
    <row r="95" spans="2:109" ht="13.5" hidden="1" customHeight="1" x14ac:dyDescent="0.2">
      <c r="DD95" s="1270"/>
      <c r="DE95" s="1270"/>
    </row>
    <row r="96" spans="2:109" ht="13.5" hidden="1" customHeight="1" x14ac:dyDescent="0.2">
      <c r="DD96" s="1270"/>
      <c r="DE96" s="1270"/>
    </row>
    <row r="97" spans="108:109" ht="13.5" hidden="1" customHeight="1" x14ac:dyDescent="0.2">
      <c r="DD97" s="1270"/>
      <c r="DE97" s="1270"/>
    </row>
    <row r="98" spans="108:109" ht="13.5" hidden="1" customHeight="1" x14ac:dyDescent="0.2">
      <c r="DD98" s="1270"/>
      <c r="DE98" s="1270"/>
    </row>
    <row r="99" spans="108:109" ht="13.5" hidden="1" customHeight="1" x14ac:dyDescent="0.2">
      <c r="DD99" s="1270"/>
      <c r="DE99" s="1270"/>
    </row>
    <row r="100" spans="108:109" ht="13.5" hidden="1" customHeight="1" x14ac:dyDescent="0.2">
      <c r="DD100" s="1270"/>
      <c r="DE100" s="1270"/>
    </row>
    <row r="101" spans="108:109" ht="13.5" hidden="1" customHeight="1" x14ac:dyDescent="0.2">
      <c r="DD101" s="1270"/>
      <c r="DE101" s="1270"/>
    </row>
    <row r="102" spans="108:109" ht="13.5" hidden="1" customHeight="1" x14ac:dyDescent="0.2">
      <c r="DD102" s="1270"/>
      <c r="DE102" s="1270"/>
    </row>
    <row r="103" spans="108:109" ht="13.5" hidden="1" customHeight="1" x14ac:dyDescent="0.2">
      <c r="DD103" s="1270"/>
      <c r="DE103" s="1270"/>
    </row>
    <row r="104" spans="108:109" ht="13.5" hidden="1" customHeight="1" x14ac:dyDescent="0.2">
      <c r="DD104" s="1270"/>
      <c r="DE104" s="1270"/>
    </row>
    <row r="105" spans="108:109" ht="13.5" hidden="1" customHeight="1" x14ac:dyDescent="0.2">
      <c r="DD105" s="1270"/>
      <c r="DE105" s="1270"/>
    </row>
    <row r="106" spans="108:109" ht="13.5" hidden="1" customHeight="1" x14ac:dyDescent="0.2">
      <c r="DD106" s="1270"/>
      <c r="DE106" s="1270"/>
    </row>
    <row r="107" spans="108:109" ht="13.5" hidden="1" customHeight="1" x14ac:dyDescent="0.2">
      <c r="DD107" s="1270"/>
      <c r="DE107" s="1270"/>
    </row>
    <row r="108" spans="108:109" ht="13.5" hidden="1" customHeight="1" x14ac:dyDescent="0.2">
      <c r="DD108" s="1270"/>
      <c r="DE108" s="1270"/>
    </row>
    <row r="109" spans="108:109" ht="13.5" hidden="1" customHeight="1" x14ac:dyDescent="0.2">
      <c r="DD109" s="1270"/>
      <c r="DE109" s="1270"/>
    </row>
    <row r="110" spans="108:109" ht="13.5" hidden="1" customHeight="1" x14ac:dyDescent="0.2">
      <c r="DD110" s="1270"/>
      <c r="DE110" s="1270"/>
    </row>
    <row r="111" spans="108:109" ht="13.5" hidden="1" customHeight="1" x14ac:dyDescent="0.2">
      <c r="DD111" s="1270"/>
      <c r="DE111" s="1270"/>
    </row>
    <row r="112" spans="108:109" ht="13.5" hidden="1" customHeight="1" x14ac:dyDescent="0.2">
      <c r="DD112" s="1270"/>
      <c r="DE112" s="1270"/>
    </row>
    <row r="113" spans="108:109" ht="13.5" hidden="1" customHeight="1" x14ac:dyDescent="0.2">
      <c r="DD113" s="1270"/>
      <c r="DE113" s="1270"/>
    </row>
    <row r="114" spans="108:109" ht="13.5" hidden="1" customHeight="1" x14ac:dyDescent="0.2">
      <c r="DD114" s="1270"/>
      <c r="DE114" s="1270"/>
    </row>
    <row r="115" spans="108:109" ht="13.5" hidden="1" customHeight="1" x14ac:dyDescent="0.2">
      <c r="DD115" s="1270"/>
      <c r="DE115" s="1270"/>
    </row>
    <row r="116" spans="108:109" ht="13.5" hidden="1" customHeight="1" x14ac:dyDescent="0.2">
      <c r="DD116" s="1270"/>
      <c r="DE116" s="1270"/>
    </row>
    <row r="117" spans="108:109" ht="13.5" hidden="1" customHeight="1" x14ac:dyDescent="0.2">
      <c r="DD117" s="1270"/>
      <c r="DE117" s="1270"/>
    </row>
    <row r="118" spans="108:109" ht="13.5" hidden="1" customHeight="1" x14ac:dyDescent="0.2">
      <c r="DD118" s="1270"/>
      <c r="DE118" s="1270"/>
    </row>
    <row r="119" spans="108:109" ht="13.5" hidden="1" customHeight="1" x14ac:dyDescent="0.2">
      <c r="DD119" s="1270"/>
      <c r="DE119" s="1270"/>
    </row>
    <row r="120" spans="108:109" ht="13.5" hidden="1" customHeight="1" x14ac:dyDescent="0.2">
      <c r="DD120" s="1270"/>
      <c r="DE120" s="1270"/>
    </row>
    <row r="121" spans="108:109" ht="13.5" hidden="1" customHeight="1" x14ac:dyDescent="0.2">
      <c r="DD121" s="1270"/>
      <c r="DE121" s="1270"/>
    </row>
    <row r="122" spans="108:109" ht="13.5" hidden="1" customHeight="1" x14ac:dyDescent="0.2">
      <c r="DD122" s="1270"/>
      <c r="DE122" s="1270"/>
    </row>
    <row r="123" spans="108:109" ht="13.5" hidden="1" customHeight="1" x14ac:dyDescent="0.2">
      <c r="DD123" s="1270"/>
      <c r="DE123" s="1270"/>
    </row>
    <row r="124" spans="108:109" ht="13.5" hidden="1" customHeight="1" x14ac:dyDescent="0.2">
      <c r="DD124" s="1270"/>
      <c r="DE124" s="1270"/>
    </row>
    <row r="125" spans="108:109" ht="13.5" hidden="1" customHeight="1" x14ac:dyDescent="0.2">
      <c r="DD125" s="1270"/>
      <c r="DE125" s="1270"/>
    </row>
    <row r="126" spans="108:109" ht="13.5" hidden="1" customHeight="1" x14ac:dyDescent="0.2">
      <c r="DD126" s="1270"/>
      <c r="DE126" s="1270"/>
    </row>
    <row r="127" spans="108:109" ht="13.5" hidden="1" customHeight="1" x14ac:dyDescent="0.2">
      <c r="DD127" s="1270"/>
      <c r="DE127" s="1270"/>
    </row>
    <row r="128" spans="108:109" ht="13.5" hidden="1" customHeight="1" x14ac:dyDescent="0.2">
      <c r="DD128" s="1270"/>
      <c r="DE128" s="1270"/>
    </row>
    <row r="129" spans="108:109" ht="13.5" hidden="1" customHeight="1" x14ac:dyDescent="0.2">
      <c r="DD129" s="1270"/>
      <c r="DE129" s="1270"/>
    </row>
    <row r="130" spans="108:109" ht="13.5" hidden="1" customHeight="1" x14ac:dyDescent="0.2">
      <c r="DD130" s="1270"/>
      <c r="DE130" s="1270"/>
    </row>
    <row r="131" spans="108:109" ht="13.5" hidden="1" customHeight="1" x14ac:dyDescent="0.2">
      <c r="DD131" s="1270"/>
      <c r="DE131" s="1270"/>
    </row>
    <row r="132" spans="108:109" ht="13.5" hidden="1" customHeight="1" x14ac:dyDescent="0.2">
      <c r="DD132" s="1270"/>
      <c r="DE132" s="1270"/>
    </row>
    <row r="133" spans="108:109" ht="13.5" hidden="1" customHeight="1" x14ac:dyDescent="0.2">
      <c r="DD133" s="1270"/>
      <c r="DE133" s="1270"/>
    </row>
    <row r="134" spans="108:109" ht="13.5" hidden="1" customHeight="1" x14ac:dyDescent="0.2">
      <c r="DD134" s="1270"/>
      <c r="DE134" s="1270"/>
    </row>
    <row r="135" spans="108:109" ht="13.5" hidden="1" customHeight="1" x14ac:dyDescent="0.2">
      <c r="DD135" s="1270"/>
      <c r="DE135" s="1270"/>
    </row>
    <row r="136" spans="108:109" ht="13.5" hidden="1" customHeight="1" x14ac:dyDescent="0.2">
      <c r="DD136" s="1270"/>
      <c r="DE136" s="1270"/>
    </row>
    <row r="137" spans="108:109" ht="13.5" hidden="1" customHeight="1" x14ac:dyDescent="0.2">
      <c r="DD137" s="1270"/>
      <c r="DE137" s="1270"/>
    </row>
    <row r="138" spans="108:109" ht="13.5" hidden="1" customHeight="1" x14ac:dyDescent="0.2">
      <c r="DD138" s="1270"/>
      <c r="DE138" s="1270"/>
    </row>
    <row r="139" spans="108:109" ht="13.5" hidden="1" customHeight="1" x14ac:dyDescent="0.2">
      <c r="DD139" s="1270"/>
      <c r="DE139" s="1270"/>
    </row>
    <row r="140" spans="108:109" ht="13.5" hidden="1" customHeight="1" x14ac:dyDescent="0.2">
      <c r="DD140" s="1270"/>
      <c r="DE140" s="1270"/>
    </row>
    <row r="141" spans="108:109" ht="13.5" hidden="1" customHeight="1" x14ac:dyDescent="0.2">
      <c r="DD141" s="1270"/>
      <c r="DE141" s="1270"/>
    </row>
    <row r="142" spans="108:109" ht="13.5" hidden="1" customHeight="1" x14ac:dyDescent="0.2">
      <c r="DD142" s="1270"/>
      <c r="DE142" s="1270"/>
    </row>
    <row r="143" spans="108:109" ht="13.5" hidden="1" customHeight="1" x14ac:dyDescent="0.2">
      <c r="DD143" s="1270"/>
      <c r="DE143" s="1270"/>
    </row>
    <row r="144" spans="108:109" ht="13.5" hidden="1" customHeight="1" x14ac:dyDescent="0.2">
      <c r="DD144" s="1270"/>
      <c r="DE144" s="1270"/>
    </row>
    <row r="145" spans="108:109" ht="13.5" hidden="1" customHeight="1" x14ac:dyDescent="0.2">
      <c r="DD145" s="1270"/>
      <c r="DE145" s="1270"/>
    </row>
    <row r="146" spans="108:109" ht="13.5" hidden="1" customHeight="1" x14ac:dyDescent="0.2">
      <c r="DD146" s="1270"/>
      <c r="DE146" s="1270"/>
    </row>
    <row r="147" spans="108:109" ht="13.5" hidden="1" customHeight="1" x14ac:dyDescent="0.2">
      <c r="DD147" s="1270"/>
      <c r="DE147" s="1270"/>
    </row>
    <row r="148" spans="108:109" ht="13.5" hidden="1" customHeight="1" x14ac:dyDescent="0.2">
      <c r="DD148" s="1270"/>
      <c r="DE148" s="1270"/>
    </row>
    <row r="149" spans="108:109" ht="13.5" hidden="1" customHeight="1" x14ac:dyDescent="0.2">
      <c r="DD149" s="1270"/>
      <c r="DE149" s="1270"/>
    </row>
    <row r="150" spans="108:109" ht="13.5" hidden="1" customHeight="1" x14ac:dyDescent="0.2">
      <c r="DD150" s="1270"/>
      <c r="DE150" s="1270"/>
    </row>
    <row r="151" spans="108:109" ht="13.5" hidden="1" customHeight="1" x14ac:dyDescent="0.2">
      <c r="DD151" s="1270"/>
      <c r="DE151" s="1270"/>
    </row>
    <row r="152" spans="108:109" ht="13.5" hidden="1" customHeight="1" x14ac:dyDescent="0.2">
      <c r="DD152" s="1270"/>
      <c r="DE152" s="1270"/>
    </row>
    <row r="153" spans="108:109" ht="13.5" hidden="1" customHeight="1" x14ac:dyDescent="0.2">
      <c r="DD153" s="1270"/>
      <c r="DE153" s="1270"/>
    </row>
    <row r="154" spans="108:109" ht="13.5" hidden="1" customHeight="1" x14ac:dyDescent="0.2">
      <c r="DD154" s="1270"/>
      <c r="DE154" s="1270"/>
    </row>
    <row r="155" spans="108:109" ht="13.5" hidden="1" customHeight="1" x14ac:dyDescent="0.2">
      <c r="DD155" s="1270"/>
      <c r="DE155" s="1270"/>
    </row>
    <row r="156" spans="108:109" ht="13.5" hidden="1" customHeight="1" x14ac:dyDescent="0.2">
      <c r="DD156" s="1270"/>
      <c r="DE156" s="1270"/>
    </row>
    <row r="157" spans="108:109" ht="13.5" hidden="1" customHeight="1" x14ac:dyDescent="0.2">
      <c r="DD157" s="1270"/>
      <c r="DE157" s="1270"/>
    </row>
    <row r="158" spans="108:109" ht="13.5" hidden="1" customHeight="1" x14ac:dyDescent="0.2">
      <c r="DD158" s="1270"/>
      <c r="DE158" s="1270"/>
    </row>
    <row r="159" spans="108:109" ht="13.5" hidden="1" customHeight="1" x14ac:dyDescent="0.2">
      <c r="DD159" s="1270"/>
      <c r="DE159" s="1270"/>
    </row>
    <row r="160" spans="108:109" ht="13.5" hidden="1" customHeight="1" x14ac:dyDescent="0.2">
      <c r="DD160" s="1270"/>
      <c r="DE160" s="1270"/>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mkYxJ4ZnqOHC1OJDlNAM2weMKnOJUfPgnhXIvR4iPfJt9GUqzDLW2+/xU/nOJ9Xgtr3769sqClmH0mPxdXJtsA==" saltValue="Ay+21DvGk/VRgzmqu6nxz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ZGmnsH6wGjYN4C628ruo5lGBxjpT/Nkr7xF2EAmXXDuJEva7dxQuNyyUlbYOHenbkAIWEUpgySDfRBRjjEm4g==" saltValue="NJbHla4eHiyFBhb0rY02TQ=="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cBdJj7VpPUHTV2PG0sh+ZQ+o5EpzVt+22c717SluRcM0Bq+UlJLOSxUt6rxvj2oTGGDU8fCq0/lW9hbFYs0YA==" saltValue="1Fk6wSLBpIyhyCZstERuj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560</v>
      </c>
      <c r="G2" s="156"/>
      <c r="H2" s="157"/>
    </row>
    <row r="3" spans="1:8" x14ac:dyDescent="0.2">
      <c r="A3" s="153" t="s">
        <v>553</v>
      </c>
      <c r="B3" s="158"/>
      <c r="C3" s="159"/>
      <c r="D3" s="160">
        <v>88689</v>
      </c>
      <c r="E3" s="161"/>
      <c r="F3" s="162">
        <v>53572</v>
      </c>
      <c r="G3" s="163"/>
      <c r="H3" s="164"/>
    </row>
    <row r="4" spans="1:8" x14ac:dyDescent="0.2">
      <c r="A4" s="165"/>
      <c r="B4" s="166"/>
      <c r="C4" s="167"/>
      <c r="D4" s="168">
        <v>42630</v>
      </c>
      <c r="E4" s="169"/>
      <c r="F4" s="170">
        <v>25259</v>
      </c>
      <c r="G4" s="171"/>
      <c r="H4" s="172"/>
    </row>
    <row r="5" spans="1:8" x14ac:dyDescent="0.2">
      <c r="A5" s="153" t="s">
        <v>555</v>
      </c>
      <c r="B5" s="158"/>
      <c r="C5" s="159"/>
      <c r="D5" s="160">
        <v>69648</v>
      </c>
      <c r="E5" s="161"/>
      <c r="F5" s="162">
        <v>51898</v>
      </c>
      <c r="G5" s="163"/>
      <c r="H5" s="164"/>
    </row>
    <row r="6" spans="1:8" x14ac:dyDescent="0.2">
      <c r="A6" s="165"/>
      <c r="B6" s="166"/>
      <c r="C6" s="167"/>
      <c r="D6" s="168">
        <v>29083</v>
      </c>
      <c r="E6" s="169"/>
      <c r="F6" s="170">
        <v>25986</v>
      </c>
      <c r="G6" s="171"/>
      <c r="H6" s="172"/>
    </row>
    <row r="7" spans="1:8" x14ac:dyDescent="0.2">
      <c r="A7" s="153" t="s">
        <v>556</v>
      </c>
      <c r="B7" s="158"/>
      <c r="C7" s="159"/>
      <c r="D7" s="160">
        <v>62054</v>
      </c>
      <c r="E7" s="161"/>
      <c r="F7" s="162">
        <v>51684</v>
      </c>
      <c r="G7" s="163"/>
      <c r="H7" s="164"/>
    </row>
    <row r="8" spans="1:8" x14ac:dyDescent="0.2">
      <c r="A8" s="165"/>
      <c r="B8" s="166"/>
      <c r="C8" s="167"/>
      <c r="D8" s="168">
        <v>24738</v>
      </c>
      <c r="E8" s="169"/>
      <c r="F8" s="170">
        <v>26671</v>
      </c>
      <c r="G8" s="171"/>
      <c r="H8" s="172"/>
    </row>
    <row r="9" spans="1:8" x14ac:dyDescent="0.2">
      <c r="A9" s="153" t="s">
        <v>557</v>
      </c>
      <c r="B9" s="158"/>
      <c r="C9" s="159"/>
      <c r="D9" s="160">
        <v>71403</v>
      </c>
      <c r="E9" s="161"/>
      <c r="F9" s="162">
        <v>52897</v>
      </c>
      <c r="G9" s="163"/>
      <c r="H9" s="164"/>
    </row>
    <row r="10" spans="1:8" x14ac:dyDescent="0.2">
      <c r="A10" s="165"/>
      <c r="B10" s="166"/>
      <c r="C10" s="167"/>
      <c r="D10" s="168">
        <v>23966</v>
      </c>
      <c r="E10" s="169"/>
      <c r="F10" s="170">
        <v>27013</v>
      </c>
      <c r="G10" s="171"/>
      <c r="H10" s="172"/>
    </row>
    <row r="11" spans="1:8" x14ac:dyDescent="0.2">
      <c r="A11" s="153" t="s">
        <v>558</v>
      </c>
      <c r="B11" s="158"/>
      <c r="C11" s="159"/>
      <c r="D11" s="160">
        <v>54655</v>
      </c>
      <c r="E11" s="161"/>
      <c r="F11" s="162">
        <v>54945</v>
      </c>
      <c r="G11" s="163"/>
      <c r="H11" s="164"/>
    </row>
    <row r="12" spans="1:8" x14ac:dyDescent="0.2">
      <c r="A12" s="165"/>
      <c r="B12" s="166"/>
      <c r="C12" s="173"/>
      <c r="D12" s="168">
        <v>19793</v>
      </c>
      <c r="E12" s="169"/>
      <c r="F12" s="170">
        <v>29293</v>
      </c>
      <c r="G12" s="171"/>
      <c r="H12" s="172"/>
    </row>
    <row r="13" spans="1:8" x14ac:dyDescent="0.2">
      <c r="A13" s="153"/>
      <c r="B13" s="158"/>
      <c r="C13" s="174"/>
      <c r="D13" s="175">
        <v>69290</v>
      </c>
      <c r="E13" s="176"/>
      <c r="F13" s="177">
        <v>52999</v>
      </c>
      <c r="G13" s="178"/>
      <c r="H13" s="164"/>
    </row>
    <row r="14" spans="1:8" x14ac:dyDescent="0.2">
      <c r="A14" s="165"/>
      <c r="B14" s="166"/>
      <c r="C14" s="167"/>
      <c r="D14" s="168">
        <v>28042</v>
      </c>
      <c r="E14" s="169"/>
      <c r="F14" s="170">
        <v>26844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0.49</v>
      </c>
      <c r="C19" s="179">
        <f>ROUND(VALUE(SUBSTITUTE(実質収支比率等に係る経年分析!G$48,"▲","-")),2)</f>
        <v>0.56000000000000005</v>
      </c>
      <c r="D19" s="179">
        <f>ROUND(VALUE(SUBSTITUTE(実質収支比率等に係る経年分析!H$48,"▲","-")),2)</f>
        <v>0.48</v>
      </c>
      <c r="E19" s="179">
        <f>ROUND(VALUE(SUBSTITUTE(実質収支比率等に係る経年分析!I$48,"▲","-")),2)</f>
        <v>1.35</v>
      </c>
      <c r="F19" s="179">
        <f>ROUND(VALUE(SUBSTITUTE(実質収支比率等に係る経年分析!J$48,"▲","-")),2)</f>
        <v>2.08</v>
      </c>
    </row>
    <row r="20" spans="1:11" x14ac:dyDescent="0.2">
      <c r="A20" s="179" t="s">
        <v>55</v>
      </c>
      <c r="B20" s="179">
        <f>ROUND(VALUE(SUBSTITUTE(実質収支比率等に係る経年分析!F$47,"▲","-")),2)</f>
        <v>5</v>
      </c>
      <c r="C20" s="179">
        <f>ROUND(VALUE(SUBSTITUTE(実質収支比率等に係る経年分析!G$47,"▲","-")),2)</f>
        <v>2.9</v>
      </c>
      <c r="D20" s="179">
        <f>ROUND(VALUE(SUBSTITUTE(実質収支比率等に係る経年分析!H$47,"▲","-")),2)</f>
        <v>1.85</v>
      </c>
      <c r="E20" s="179">
        <f>ROUND(VALUE(SUBSTITUTE(実質収支比率等に係る経年分析!I$47,"▲","-")),2)</f>
        <v>0.8</v>
      </c>
      <c r="F20" s="179">
        <f>ROUND(VALUE(SUBSTITUTE(実質収支比率等に係る経年分析!J$47,"▲","-")),2)</f>
        <v>0.87</v>
      </c>
    </row>
    <row r="21" spans="1:11" x14ac:dyDescent="0.2">
      <c r="A21" s="179" t="s">
        <v>56</v>
      </c>
      <c r="B21" s="179">
        <f>IF(ISNUMBER(VALUE(SUBSTITUTE(実質収支比率等に係る経年分析!F$49,"▲","-"))),ROUND(VALUE(SUBSTITUTE(実質収支比率等に係る経年分析!F$49,"▲","-")),2),NA())</f>
        <v>-3.16</v>
      </c>
      <c r="C21" s="179">
        <f>IF(ISNUMBER(VALUE(SUBSTITUTE(実質収支比率等に係る経年分析!G$49,"▲","-"))),ROUND(VALUE(SUBSTITUTE(実質収支比率等に係る経年分析!G$49,"▲","-")),2),NA())</f>
        <v>-1.99</v>
      </c>
      <c r="D21" s="179">
        <f>IF(ISNUMBER(VALUE(SUBSTITUTE(実質収支比率等に係る経年分析!H$49,"▲","-"))),ROUND(VALUE(SUBSTITUTE(実質収支比率等に係る経年分析!H$49,"▲","-")),2),NA())</f>
        <v>-1.1000000000000001</v>
      </c>
      <c r="E21" s="179">
        <f>IF(ISNUMBER(VALUE(SUBSTITUTE(実質収支比率等に係る経年分析!I$49,"▲","-"))),ROUND(VALUE(SUBSTITUTE(実質収支比率等に係る経年分析!I$49,"▲","-")),2),NA())</f>
        <v>0.14000000000000001</v>
      </c>
      <c r="F21" s="179">
        <f>IF(ISNUMBER(VALUE(SUBSTITUTE(実質収支比率等に係る経年分析!J$49,"▲","-"))),ROUND(VALUE(SUBSTITUTE(実質収支比率等に係る経年分析!J$49,"▲","-")),2),NA())</f>
        <v>0.83</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0.09</v>
      </c>
    </row>
    <row r="30" spans="1:11" x14ac:dyDescent="0.2">
      <c r="A30" s="180" t="str">
        <f>IF(連結実質赤字比率に係る赤字・黒字の構成分析!C$40="",NA(),連結実質赤字比率に係る赤字・黒字の構成分析!C$40)</f>
        <v>母子父子寡婦福祉資金貸付事業会計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v>
      </c>
    </row>
    <row r="31" spans="1:11" x14ac:dyDescent="0.2">
      <c r="A31" s="180" t="str">
        <f>IF(連結実質赤字比率に係る赤字・黒字の構成分析!C$39="",NA(),連結実質赤字比率に係る赤字・黒字の構成分析!C$39)</f>
        <v>国民健康保険事業会計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0.28000000000000003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0.84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0.39</v>
      </c>
    </row>
    <row r="32" spans="1:11" x14ac:dyDescent="0.2">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0.53</v>
      </c>
    </row>
    <row r="33" spans="1:16" x14ac:dyDescent="0.2">
      <c r="A33" s="180" t="str">
        <f>IF(連結実質赤字比率に係る赤字・黒字の構成分析!C$37="",NA(),連結実質赤字比率に係る赤字・黒字の構成分析!C$37)</f>
        <v>介護保険事業会計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0.56000000000000005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1.02</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1.1299999999999999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1.87</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3.54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2.82</v>
      </c>
    </row>
    <row r="36" spans="1:16" x14ac:dyDescent="0.2">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5.76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5.89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4.8899999999999997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4.49</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39903</v>
      </c>
      <c r="E42" s="181"/>
      <c r="F42" s="181"/>
      <c r="G42" s="181">
        <f>'実質公債費比率（分子）の構造'!L$52</f>
        <v>39466</v>
      </c>
      <c r="H42" s="181"/>
      <c r="I42" s="181"/>
      <c r="J42" s="181">
        <f>'実質公債費比率（分子）の構造'!M$52</f>
        <v>39868</v>
      </c>
      <c r="K42" s="181"/>
      <c r="L42" s="181"/>
      <c r="M42" s="181">
        <f>'実質公債費比率（分子）の構造'!N$52</f>
        <v>40720</v>
      </c>
      <c r="N42" s="181"/>
      <c r="O42" s="181"/>
      <c r="P42" s="181">
        <f>'実質公債費比率（分子）の構造'!O$52</f>
        <v>38445</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1192</v>
      </c>
      <c r="C44" s="181"/>
      <c r="D44" s="181"/>
      <c r="E44" s="181">
        <f>'実質公債費比率（分子）の構造'!L$50</f>
        <v>993</v>
      </c>
      <c r="F44" s="181"/>
      <c r="G44" s="181"/>
      <c r="H44" s="181">
        <f>'実質公債費比率（分子）の構造'!M$50</f>
        <v>884</v>
      </c>
      <c r="I44" s="181"/>
      <c r="J44" s="181"/>
      <c r="K44" s="181">
        <f>'実質公債費比率（分子）の構造'!N$50</f>
        <v>703</v>
      </c>
      <c r="L44" s="181"/>
      <c r="M44" s="181"/>
      <c r="N44" s="181">
        <f>'実質公債費比率（分子）の構造'!O$50</f>
        <v>637</v>
      </c>
      <c r="O44" s="181"/>
      <c r="P44" s="181"/>
    </row>
    <row r="45" spans="1:16" x14ac:dyDescent="0.2">
      <c r="A45" s="181" t="s">
        <v>66</v>
      </c>
      <c r="B45" s="181">
        <f>'実質公債費比率（分子）の構造'!K$49</f>
        <v>98</v>
      </c>
      <c r="C45" s="181"/>
      <c r="D45" s="181"/>
      <c r="E45" s="181">
        <f>'実質公債費比率（分子）の構造'!L$49</f>
        <v>92</v>
      </c>
      <c r="F45" s="181"/>
      <c r="G45" s="181"/>
      <c r="H45" s="181">
        <f>'実質公債費比率（分子）の構造'!M$49</f>
        <v>65</v>
      </c>
      <c r="I45" s="181"/>
      <c r="J45" s="181"/>
      <c r="K45" s="181">
        <f>'実質公債費比率（分子）の構造'!N$49</f>
        <v>35</v>
      </c>
      <c r="L45" s="181"/>
      <c r="M45" s="181"/>
      <c r="N45" s="181">
        <f>'実質公債費比率（分子）の構造'!O$49</f>
        <v>20</v>
      </c>
      <c r="O45" s="181"/>
      <c r="P45" s="181"/>
    </row>
    <row r="46" spans="1:16" x14ac:dyDescent="0.2">
      <c r="A46" s="181" t="s">
        <v>67</v>
      </c>
      <c r="B46" s="181">
        <f>'実質公債費比率（分子）の構造'!K$48</f>
        <v>14531</v>
      </c>
      <c r="C46" s="181"/>
      <c r="D46" s="181"/>
      <c r="E46" s="181">
        <f>'実質公債費比率（分子）の構造'!L$48</f>
        <v>15181</v>
      </c>
      <c r="F46" s="181"/>
      <c r="G46" s="181"/>
      <c r="H46" s="181">
        <f>'実質公債費比率（分子）の構造'!M$48</f>
        <v>15642</v>
      </c>
      <c r="I46" s="181"/>
      <c r="J46" s="181"/>
      <c r="K46" s="181">
        <f>'実質公債費比率（分子）の構造'!N$48</f>
        <v>15751</v>
      </c>
      <c r="L46" s="181"/>
      <c r="M46" s="181"/>
      <c r="N46" s="181">
        <f>'実質公債費比率（分子）の構造'!O$48</f>
        <v>12846</v>
      </c>
      <c r="O46" s="181"/>
      <c r="P46" s="181"/>
    </row>
    <row r="47" spans="1:16" x14ac:dyDescent="0.2">
      <c r="A47" s="181" t="s">
        <v>68</v>
      </c>
      <c r="B47" s="181">
        <f>'実質公債費比率（分子）の構造'!K$47</f>
        <v>4933</v>
      </c>
      <c r="C47" s="181"/>
      <c r="D47" s="181"/>
      <c r="E47" s="181">
        <f>'実質公債費比率（分子）の構造'!L$47</f>
        <v>5600</v>
      </c>
      <c r="F47" s="181"/>
      <c r="G47" s="181"/>
      <c r="H47" s="181">
        <f>'実質公債費比率（分子）の構造'!M$47</f>
        <v>6233</v>
      </c>
      <c r="I47" s="181"/>
      <c r="J47" s="181"/>
      <c r="K47" s="181">
        <f>'実質公債費比率（分子）の構造'!N$47</f>
        <v>6917</v>
      </c>
      <c r="L47" s="181"/>
      <c r="M47" s="181"/>
      <c r="N47" s="181">
        <f>'実質公債費比率（分子）の構造'!O$47</f>
        <v>7250</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f>'実質公債費比率（分子）の構造'!N$46</f>
        <v>815</v>
      </c>
      <c r="L48" s="181"/>
      <c r="M48" s="181"/>
      <c r="N48" s="181">
        <f>'実質公債費比率（分子）の構造'!O$46</f>
        <v>2283</v>
      </c>
      <c r="O48" s="181"/>
      <c r="P48" s="181"/>
    </row>
    <row r="49" spans="1:16" x14ac:dyDescent="0.2">
      <c r="A49" s="181" t="s">
        <v>70</v>
      </c>
      <c r="B49" s="181">
        <f>'実質公債費比率（分子）の構造'!K$45</f>
        <v>36049</v>
      </c>
      <c r="C49" s="181"/>
      <c r="D49" s="181"/>
      <c r="E49" s="181">
        <f>'実質公債費比率（分子）の構造'!L$45</f>
        <v>36000</v>
      </c>
      <c r="F49" s="181"/>
      <c r="G49" s="181"/>
      <c r="H49" s="181">
        <f>'実質公債費比率（分子）の構造'!M$45</f>
        <v>35525</v>
      </c>
      <c r="I49" s="181"/>
      <c r="J49" s="181"/>
      <c r="K49" s="181">
        <f>'実質公債費比率（分子）の構造'!N$45</f>
        <v>35794</v>
      </c>
      <c r="L49" s="181"/>
      <c r="M49" s="181"/>
      <c r="N49" s="181">
        <f>'実質公債費比率（分子）の構造'!O$45</f>
        <v>36738</v>
      </c>
      <c r="O49" s="181"/>
      <c r="P49" s="181"/>
    </row>
    <row r="50" spans="1:16" x14ac:dyDescent="0.2">
      <c r="A50" s="181" t="s">
        <v>71</v>
      </c>
      <c r="B50" s="181" t="e">
        <f>NA()</f>
        <v>#N/A</v>
      </c>
      <c r="C50" s="181">
        <f>IF(ISNUMBER('実質公債費比率（分子）の構造'!K$53),'実質公債費比率（分子）の構造'!K$53,NA())</f>
        <v>16900</v>
      </c>
      <c r="D50" s="181" t="e">
        <f>NA()</f>
        <v>#N/A</v>
      </c>
      <c r="E50" s="181" t="e">
        <f>NA()</f>
        <v>#N/A</v>
      </c>
      <c r="F50" s="181">
        <f>IF(ISNUMBER('実質公債費比率（分子）の構造'!L$53),'実質公債費比率（分子）の構造'!L$53,NA())</f>
        <v>18400</v>
      </c>
      <c r="G50" s="181" t="e">
        <f>NA()</f>
        <v>#N/A</v>
      </c>
      <c r="H50" s="181" t="e">
        <f>NA()</f>
        <v>#N/A</v>
      </c>
      <c r="I50" s="181">
        <f>IF(ISNUMBER('実質公債費比率（分子）の構造'!M$53),'実質公債費比率（分子）の構造'!M$53,NA())</f>
        <v>18481</v>
      </c>
      <c r="J50" s="181" t="e">
        <f>NA()</f>
        <v>#N/A</v>
      </c>
      <c r="K50" s="181" t="e">
        <f>NA()</f>
        <v>#N/A</v>
      </c>
      <c r="L50" s="181">
        <f>IF(ISNUMBER('実質公債費比率（分子）の構造'!N$53),'実質公債費比率（分子）の構造'!N$53,NA())</f>
        <v>19295</v>
      </c>
      <c r="M50" s="181" t="e">
        <f>NA()</f>
        <v>#N/A</v>
      </c>
      <c r="N50" s="181" t="e">
        <f>NA()</f>
        <v>#N/A</v>
      </c>
      <c r="O50" s="181">
        <f>IF(ISNUMBER('実質公債費比率（分子）の構造'!O$53),'実質公債費比率（分子）の構造'!O$53,NA())</f>
        <v>21329</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477747</v>
      </c>
      <c r="E56" s="180"/>
      <c r="F56" s="180"/>
      <c r="G56" s="180">
        <f>'将来負担比率（分子）の構造'!J$52</f>
        <v>486609</v>
      </c>
      <c r="H56" s="180"/>
      <c r="I56" s="180"/>
      <c r="J56" s="180">
        <f>'将来負担比率（分子）の構造'!K$52</f>
        <v>495648</v>
      </c>
      <c r="K56" s="180"/>
      <c r="L56" s="180"/>
      <c r="M56" s="180">
        <f>'将来負担比率（分子）の構造'!L$52</f>
        <v>507734</v>
      </c>
      <c r="N56" s="180"/>
      <c r="O56" s="180"/>
      <c r="P56" s="180">
        <f>'将来負担比率（分子）の構造'!M$52</f>
        <v>520415</v>
      </c>
    </row>
    <row r="57" spans="1:16" x14ac:dyDescent="0.2">
      <c r="A57" s="180" t="s">
        <v>42</v>
      </c>
      <c r="B57" s="180"/>
      <c r="C57" s="180"/>
      <c r="D57" s="180">
        <f>'将来負担比率（分子）の構造'!I$51</f>
        <v>94178</v>
      </c>
      <c r="E57" s="180"/>
      <c r="F57" s="180"/>
      <c r="G57" s="180">
        <f>'将来負担比率（分子）の構造'!J$51</f>
        <v>97862</v>
      </c>
      <c r="H57" s="180"/>
      <c r="I57" s="180"/>
      <c r="J57" s="180">
        <f>'将来負担比率（分子）の構造'!K$51</f>
        <v>99883</v>
      </c>
      <c r="K57" s="180"/>
      <c r="L57" s="180"/>
      <c r="M57" s="180">
        <f>'将来負担比率（分子）の構造'!L$51</f>
        <v>99534</v>
      </c>
      <c r="N57" s="180"/>
      <c r="O57" s="180"/>
      <c r="P57" s="180">
        <f>'将来負担比率（分子）の構造'!M$51</f>
        <v>93880</v>
      </c>
    </row>
    <row r="58" spans="1:16" x14ac:dyDescent="0.2">
      <c r="A58" s="180" t="s">
        <v>41</v>
      </c>
      <c r="B58" s="180"/>
      <c r="C58" s="180"/>
      <c r="D58" s="180">
        <f>'将来負担比率（分子）の構造'!I$50</f>
        <v>28675</v>
      </c>
      <c r="E58" s="180"/>
      <c r="F58" s="180"/>
      <c r="G58" s="180">
        <f>'将来負担比率（分子）の構造'!J$50</f>
        <v>29167</v>
      </c>
      <c r="H58" s="180"/>
      <c r="I58" s="180"/>
      <c r="J58" s="180">
        <f>'将来負担比率（分子）の構造'!K$50</f>
        <v>31792</v>
      </c>
      <c r="K58" s="180"/>
      <c r="L58" s="180"/>
      <c r="M58" s="180">
        <f>'将来負担比率（分子）の構造'!L$50</f>
        <v>28587</v>
      </c>
      <c r="N58" s="180"/>
      <c r="O58" s="180"/>
      <c r="P58" s="180">
        <f>'将来負担比率（分子）の構造'!M$50</f>
        <v>29901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299</v>
      </c>
      <c r="C61" s="180"/>
      <c r="D61" s="180"/>
      <c r="E61" s="180">
        <f>'将来負担比率（分子）の構造'!J$46</f>
        <v>265</v>
      </c>
      <c r="F61" s="180"/>
      <c r="G61" s="180"/>
      <c r="H61" s="180">
        <f>'将来負担比率（分子）の構造'!K$46</f>
        <v>229</v>
      </c>
      <c r="I61" s="180"/>
      <c r="J61" s="180"/>
      <c r="K61" s="180">
        <f>'将来負担比率（分子）の構造'!L$46</f>
        <v>196</v>
      </c>
      <c r="L61" s="180"/>
      <c r="M61" s="180"/>
      <c r="N61" s="180">
        <f>'将来負担比率（分子）の構造'!M$46</f>
        <v>163</v>
      </c>
      <c r="O61" s="180"/>
      <c r="P61" s="180"/>
    </row>
    <row r="62" spans="1:16" x14ac:dyDescent="0.2">
      <c r="A62" s="180" t="s">
        <v>35</v>
      </c>
      <c r="B62" s="180">
        <f>'将来負担比率（分子）の構造'!I$45</f>
        <v>47221</v>
      </c>
      <c r="C62" s="180"/>
      <c r="D62" s="180"/>
      <c r="E62" s="180">
        <f>'将来負担比率（分子）の構造'!J$45</f>
        <v>44681</v>
      </c>
      <c r="F62" s="180"/>
      <c r="G62" s="180"/>
      <c r="H62" s="180">
        <f>'将来負担比率（分子）の構造'!K$45</f>
        <v>43690</v>
      </c>
      <c r="I62" s="180"/>
      <c r="J62" s="180"/>
      <c r="K62" s="180">
        <f>'将来負担比率（分子）の構造'!L$45</f>
        <v>82130</v>
      </c>
      <c r="L62" s="180"/>
      <c r="M62" s="180"/>
      <c r="N62" s="180">
        <f>'将来負担比率（分子）の構造'!M$45</f>
        <v>78103</v>
      </c>
      <c r="O62" s="180"/>
      <c r="P62" s="180"/>
    </row>
    <row r="63" spans="1:16" x14ac:dyDescent="0.2">
      <c r="A63" s="180" t="s">
        <v>34</v>
      </c>
      <c r="B63" s="180">
        <f>'将来負担比率（分子）の構造'!I$44</f>
        <v>440</v>
      </c>
      <c r="C63" s="180"/>
      <c r="D63" s="180"/>
      <c r="E63" s="180">
        <f>'将来負担比率（分子）の構造'!J$44</f>
        <v>362</v>
      </c>
      <c r="F63" s="180"/>
      <c r="G63" s="180"/>
      <c r="H63" s="180">
        <f>'将来負担比率（分子）の構造'!K$44</f>
        <v>322</v>
      </c>
      <c r="I63" s="180"/>
      <c r="J63" s="180"/>
      <c r="K63" s="180">
        <f>'将来負担比率（分子）の構造'!L$44</f>
        <v>485</v>
      </c>
      <c r="L63" s="180"/>
      <c r="M63" s="180"/>
      <c r="N63" s="180">
        <f>'将来負担比率（分子）の構造'!M$44</f>
        <v>454</v>
      </c>
      <c r="O63" s="180"/>
      <c r="P63" s="180"/>
    </row>
    <row r="64" spans="1:16" x14ac:dyDescent="0.2">
      <c r="A64" s="180" t="s">
        <v>33</v>
      </c>
      <c r="B64" s="180">
        <f>'将来負担比率（分子）の構造'!I$43</f>
        <v>202478</v>
      </c>
      <c r="C64" s="180"/>
      <c r="D64" s="180"/>
      <c r="E64" s="180">
        <f>'将来負担比率（分子）の構造'!J$43</f>
        <v>203575</v>
      </c>
      <c r="F64" s="180"/>
      <c r="G64" s="180"/>
      <c r="H64" s="180">
        <f>'将来負担比率（分子）の構造'!K$43</f>
        <v>200964</v>
      </c>
      <c r="I64" s="180"/>
      <c r="J64" s="180"/>
      <c r="K64" s="180">
        <f>'将来負担比率（分子）の構造'!L$43</f>
        <v>200664</v>
      </c>
      <c r="L64" s="180"/>
      <c r="M64" s="180"/>
      <c r="N64" s="180">
        <f>'将来負担比率（分子）の構造'!M$43</f>
        <v>191457</v>
      </c>
      <c r="O64" s="180"/>
      <c r="P64" s="180"/>
    </row>
    <row r="65" spans="1:16" x14ac:dyDescent="0.2">
      <c r="A65" s="180" t="s">
        <v>32</v>
      </c>
      <c r="B65" s="180">
        <f>'将来負担比率（分子）の構造'!I$42</f>
        <v>13053</v>
      </c>
      <c r="C65" s="180"/>
      <c r="D65" s="180"/>
      <c r="E65" s="180">
        <f>'将来負担比率（分子）の構造'!J$42</f>
        <v>12085</v>
      </c>
      <c r="F65" s="180"/>
      <c r="G65" s="180"/>
      <c r="H65" s="180">
        <f>'将来負担比率（分子）の構造'!K$42</f>
        <v>11345</v>
      </c>
      <c r="I65" s="180"/>
      <c r="J65" s="180"/>
      <c r="K65" s="180">
        <f>'将来負担比率（分子）の構造'!L$42</f>
        <v>10585</v>
      </c>
      <c r="L65" s="180"/>
      <c r="M65" s="180"/>
      <c r="N65" s="180">
        <f>'将来負担比率（分子）の構造'!M$42</f>
        <v>9976</v>
      </c>
      <c r="O65" s="180"/>
      <c r="P65" s="180"/>
    </row>
    <row r="66" spans="1:16" x14ac:dyDescent="0.2">
      <c r="A66" s="180" t="s">
        <v>31</v>
      </c>
      <c r="B66" s="180">
        <f>'将来負担比率（分子）の構造'!I$41</f>
        <v>552323</v>
      </c>
      <c r="C66" s="180"/>
      <c r="D66" s="180"/>
      <c r="E66" s="180">
        <f>'将来負担比率（分子）の構造'!J$41</f>
        <v>576835</v>
      </c>
      <c r="F66" s="180"/>
      <c r="G66" s="180"/>
      <c r="H66" s="180">
        <f>'将来負担比率（分子）の構造'!K$41</f>
        <v>598109</v>
      </c>
      <c r="I66" s="180"/>
      <c r="J66" s="180"/>
      <c r="K66" s="180">
        <f>'将来負担比率（分子）の構造'!L$41</f>
        <v>624914</v>
      </c>
      <c r="L66" s="180"/>
      <c r="M66" s="180"/>
      <c r="N66" s="180">
        <f>'将来負担比率（分子）の構造'!M$41</f>
        <v>637221</v>
      </c>
      <c r="O66" s="180"/>
      <c r="P66" s="180"/>
    </row>
    <row r="67" spans="1:16" x14ac:dyDescent="0.2">
      <c r="A67" s="180" t="s">
        <v>75</v>
      </c>
      <c r="B67" s="180" t="e">
        <f>NA()</f>
        <v>#N/A</v>
      </c>
      <c r="C67" s="180">
        <f>IF(ISNUMBER('将来負担比率（分子）の構造'!I$53), IF('将来負担比率（分子）の構造'!I$53 &lt; 0, 0, '将来負担比率（分子）の構造'!I$53), NA())</f>
        <v>215214</v>
      </c>
      <c r="D67" s="180" t="e">
        <f>NA()</f>
        <v>#N/A</v>
      </c>
      <c r="E67" s="180" t="e">
        <f>NA()</f>
        <v>#N/A</v>
      </c>
      <c r="F67" s="180">
        <f>IF(ISNUMBER('将来負担比率（分子）の構造'!J$53), IF('将来負担比率（分子）の構造'!J$53 &lt; 0, 0, '将来負担比率（分子）の構造'!J$53), NA())</f>
        <v>224165</v>
      </c>
      <c r="G67" s="180" t="e">
        <f>NA()</f>
        <v>#N/A</v>
      </c>
      <c r="H67" s="180" t="e">
        <f>NA()</f>
        <v>#N/A</v>
      </c>
      <c r="I67" s="180">
        <f>IF(ISNUMBER('将来負担比率（分子）の構造'!K$53), IF('将来負担比率（分子）の構造'!K$53 &lt; 0, 0, '将来負担比率（分子）の構造'!K$53), NA())</f>
        <v>227336</v>
      </c>
      <c r="J67" s="180" t="e">
        <f>NA()</f>
        <v>#N/A</v>
      </c>
      <c r="K67" s="180" t="e">
        <f>NA()</f>
        <v>#N/A</v>
      </c>
      <c r="L67" s="180">
        <f>IF(ISNUMBER('将来負担比率（分子）の構造'!L$53), IF('将来負担比率（分子）の構造'!L$53 &lt; 0, 0, '将来負担比率（分子）の構造'!L$53), NA())</f>
        <v>283118</v>
      </c>
      <c r="M67" s="180" t="e">
        <f>NA()</f>
        <v>#N/A</v>
      </c>
      <c r="N67" s="180" t="e">
        <f>NA()</f>
        <v>#N/A</v>
      </c>
      <c r="O67" s="180">
        <f>IF(ISNUMBER('将来負担比率（分子）の構造'!M$53), IF('将来負担比率（分子）の構造'!M$53 &lt; 0, 0, '将来負担比率（分子）の構造'!M$53), NA())</f>
        <v>273179</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3611</v>
      </c>
      <c r="C72" s="184">
        <f>基金残高に係る経年分析!G55</f>
        <v>1812</v>
      </c>
      <c r="D72" s="184">
        <f>基金残高に係る経年分析!H55</f>
        <v>2012</v>
      </c>
    </row>
    <row r="73" spans="1:16" x14ac:dyDescent="0.2">
      <c r="A73" s="183" t="s">
        <v>78</v>
      </c>
      <c r="B73" s="184">
        <f>基金残高に係る経年分析!F56</f>
        <v>18</v>
      </c>
      <c r="C73" s="184">
        <f>基金残高に係る経年分析!G56</f>
        <v>21</v>
      </c>
      <c r="D73" s="184">
        <f>基金残高に係る経年分析!H56</f>
        <v>27</v>
      </c>
    </row>
    <row r="74" spans="1:16" x14ac:dyDescent="0.2">
      <c r="A74" s="183" t="s">
        <v>79</v>
      </c>
      <c r="B74" s="184">
        <f>基金残高に係る経年分析!F57</f>
        <v>2039</v>
      </c>
      <c r="C74" s="184">
        <f>基金残高に係る経年分析!G57</f>
        <v>1545</v>
      </c>
      <c r="D74" s="184">
        <f>基金残高に係る経年分析!H57</f>
        <v>1636</v>
      </c>
    </row>
  </sheetData>
  <sheetProtection algorithmName="SHA-512" hashValue="qo8GzfpJ4gQduzGM/SBy8EfFqToR3sUxwku1BLR49FpfT+hWR54wmbdN/ZHinbMJZOr88b+KQS0N+0xaKlmC1g==" saltValue="givy7sg5lqQzQO37vR2q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227</v>
      </c>
      <c r="C5" s="628"/>
      <c r="D5" s="628"/>
      <c r="E5" s="628"/>
      <c r="F5" s="628"/>
      <c r="G5" s="628"/>
      <c r="H5" s="628"/>
      <c r="I5" s="628"/>
      <c r="J5" s="628"/>
      <c r="K5" s="628"/>
      <c r="L5" s="628"/>
      <c r="M5" s="628"/>
      <c r="N5" s="628"/>
      <c r="O5" s="628"/>
      <c r="P5" s="628"/>
      <c r="Q5" s="629"/>
      <c r="R5" s="630">
        <v>133104661</v>
      </c>
      <c r="S5" s="631"/>
      <c r="T5" s="631"/>
      <c r="U5" s="631"/>
      <c r="V5" s="631"/>
      <c r="W5" s="631"/>
      <c r="X5" s="631"/>
      <c r="Y5" s="632"/>
      <c r="Z5" s="633">
        <v>34.5</v>
      </c>
      <c r="AA5" s="633"/>
      <c r="AB5" s="633"/>
      <c r="AC5" s="633"/>
      <c r="AD5" s="634">
        <v>125209312</v>
      </c>
      <c r="AE5" s="634"/>
      <c r="AF5" s="634"/>
      <c r="AG5" s="634"/>
      <c r="AH5" s="634"/>
      <c r="AI5" s="634"/>
      <c r="AJ5" s="634"/>
      <c r="AK5" s="634"/>
      <c r="AL5" s="635">
        <v>60.9</v>
      </c>
      <c r="AM5" s="636"/>
      <c r="AN5" s="636"/>
      <c r="AO5" s="637"/>
      <c r="AP5" s="627" t="s">
        <v>228</v>
      </c>
      <c r="AQ5" s="628"/>
      <c r="AR5" s="628"/>
      <c r="AS5" s="628"/>
      <c r="AT5" s="628"/>
      <c r="AU5" s="628"/>
      <c r="AV5" s="628"/>
      <c r="AW5" s="628"/>
      <c r="AX5" s="628"/>
      <c r="AY5" s="628"/>
      <c r="AZ5" s="628"/>
      <c r="BA5" s="628"/>
      <c r="BB5" s="628"/>
      <c r="BC5" s="628"/>
      <c r="BD5" s="628"/>
      <c r="BE5" s="628"/>
      <c r="BF5" s="629"/>
      <c r="BG5" s="641">
        <v>120591109</v>
      </c>
      <c r="BH5" s="642"/>
      <c r="BI5" s="642"/>
      <c r="BJ5" s="642"/>
      <c r="BK5" s="642"/>
      <c r="BL5" s="642"/>
      <c r="BM5" s="642"/>
      <c r="BN5" s="643"/>
      <c r="BO5" s="644">
        <v>90.6</v>
      </c>
      <c r="BP5" s="644"/>
      <c r="BQ5" s="644"/>
      <c r="BR5" s="644"/>
      <c r="BS5" s="645">
        <v>1655517</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2">
      <c r="B6" s="638" t="s">
        <v>232</v>
      </c>
      <c r="C6" s="639"/>
      <c r="D6" s="639"/>
      <c r="E6" s="639"/>
      <c r="F6" s="639"/>
      <c r="G6" s="639"/>
      <c r="H6" s="639"/>
      <c r="I6" s="639"/>
      <c r="J6" s="639"/>
      <c r="K6" s="639"/>
      <c r="L6" s="639"/>
      <c r="M6" s="639"/>
      <c r="N6" s="639"/>
      <c r="O6" s="639"/>
      <c r="P6" s="639"/>
      <c r="Q6" s="640"/>
      <c r="R6" s="641">
        <v>3333747</v>
      </c>
      <c r="S6" s="642"/>
      <c r="T6" s="642"/>
      <c r="U6" s="642"/>
      <c r="V6" s="642"/>
      <c r="W6" s="642"/>
      <c r="X6" s="642"/>
      <c r="Y6" s="643"/>
      <c r="Z6" s="644">
        <v>0.9</v>
      </c>
      <c r="AA6" s="644"/>
      <c r="AB6" s="644"/>
      <c r="AC6" s="644"/>
      <c r="AD6" s="645">
        <v>3333747</v>
      </c>
      <c r="AE6" s="645"/>
      <c r="AF6" s="645"/>
      <c r="AG6" s="645"/>
      <c r="AH6" s="645"/>
      <c r="AI6" s="645"/>
      <c r="AJ6" s="645"/>
      <c r="AK6" s="645"/>
      <c r="AL6" s="646">
        <v>1.6</v>
      </c>
      <c r="AM6" s="647"/>
      <c r="AN6" s="647"/>
      <c r="AO6" s="648"/>
      <c r="AP6" s="638" t="s">
        <v>233</v>
      </c>
      <c r="AQ6" s="639"/>
      <c r="AR6" s="639"/>
      <c r="AS6" s="639"/>
      <c r="AT6" s="639"/>
      <c r="AU6" s="639"/>
      <c r="AV6" s="639"/>
      <c r="AW6" s="639"/>
      <c r="AX6" s="639"/>
      <c r="AY6" s="639"/>
      <c r="AZ6" s="639"/>
      <c r="BA6" s="639"/>
      <c r="BB6" s="639"/>
      <c r="BC6" s="639"/>
      <c r="BD6" s="639"/>
      <c r="BE6" s="639"/>
      <c r="BF6" s="640"/>
      <c r="BG6" s="641">
        <v>120591109</v>
      </c>
      <c r="BH6" s="642"/>
      <c r="BI6" s="642"/>
      <c r="BJ6" s="642"/>
      <c r="BK6" s="642"/>
      <c r="BL6" s="642"/>
      <c r="BM6" s="642"/>
      <c r="BN6" s="643"/>
      <c r="BO6" s="644">
        <v>90.6</v>
      </c>
      <c r="BP6" s="644"/>
      <c r="BQ6" s="644"/>
      <c r="BR6" s="644"/>
      <c r="BS6" s="645">
        <v>1655517</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986785</v>
      </c>
      <c r="CS6" s="642"/>
      <c r="CT6" s="642"/>
      <c r="CU6" s="642"/>
      <c r="CV6" s="642"/>
      <c r="CW6" s="642"/>
      <c r="CX6" s="642"/>
      <c r="CY6" s="643"/>
      <c r="CZ6" s="635">
        <v>0.3</v>
      </c>
      <c r="DA6" s="636"/>
      <c r="DB6" s="636"/>
      <c r="DC6" s="655"/>
      <c r="DD6" s="650" t="s">
        <v>183</v>
      </c>
      <c r="DE6" s="642"/>
      <c r="DF6" s="642"/>
      <c r="DG6" s="642"/>
      <c r="DH6" s="642"/>
      <c r="DI6" s="642"/>
      <c r="DJ6" s="642"/>
      <c r="DK6" s="642"/>
      <c r="DL6" s="642"/>
      <c r="DM6" s="642"/>
      <c r="DN6" s="642"/>
      <c r="DO6" s="642"/>
      <c r="DP6" s="643"/>
      <c r="DQ6" s="650">
        <v>986761</v>
      </c>
      <c r="DR6" s="642"/>
      <c r="DS6" s="642"/>
      <c r="DT6" s="642"/>
      <c r="DU6" s="642"/>
      <c r="DV6" s="642"/>
      <c r="DW6" s="642"/>
      <c r="DX6" s="642"/>
      <c r="DY6" s="642"/>
      <c r="DZ6" s="642"/>
      <c r="EA6" s="642"/>
      <c r="EB6" s="642"/>
      <c r="EC6" s="651"/>
    </row>
    <row r="7" spans="2:143" ht="11.25" customHeight="1" x14ac:dyDescent="0.2">
      <c r="B7" s="638" t="s">
        <v>235</v>
      </c>
      <c r="C7" s="639"/>
      <c r="D7" s="639"/>
      <c r="E7" s="639"/>
      <c r="F7" s="639"/>
      <c r="G7" s="639"/>
      <c r="H7" s="639"/>
      <c r="I7" s="639"/>
      <c r="J7" s="639"/>
      <c r="K7" s="639"/>
      <c r="L7" s="639"/>
      <c r="M7" s="639"/>
      <c r="N7" s="639"/>
      <c r="O7" s="639"/>
      <c r="P7" s="639"/>
      <c r="Q7" s="640"/>
      <c r="R7" s="641">
        <v>180101</v>
      </c>
      <c r="S7" s="642"/>
      <c r="T7" s="642"/>
      <c r="U7" s="642"/>
      <c r="V7" s="642"/>
      <c r="W7" s="642"/>
      <c r="X7" s="642"/>
      <c r="Y7" s="643"/>
      <c r="Z7" s="644">
        <v>0</v>
      </c>
      <c r="AA7" s="644"/>
      <c r="AB7" s="644"/>
      <c r="AC7" s="644"/>
      <c r="AD7" s="645">
        <v>180101</v>
      </c>
      <c r="AE7" s="645"/>
      <c r="AF7" s="645"/>
      <c r="AG7" s="645"/>
      <c r="AH7" s="645"/>
      <c r="AI7" s="645"/>
      <c r="AJ7" s="645"/>
      <c r="AK7" s="645"/>
      <c r="AL7" s="646">
        <v>0.1</v>
      </c>
      <c r="AM7" s="647"/>
      <c r="AN7" s="647"/>
      <c r="AO7" s="648"/>
      <c r="AP7" s="638" t="s">
        <v>236</v>
      </c>
      <c r="AQ7" s="639"/>
      <c r="AR7" s="639"/>
      <c r="AS7" s="639"/>
      <c r="AT7" s="639"/>
      <c r="AU7" s="639"/>
      <c r="AV7" s="639"/>
      <c r="AW7" s="639"/>
      <c r="AX7" s="639"/>
      <c r="AY7" s="639"/>
      <c r="AZ7" s="639"/>
      <c r="BA7" s="639"/>
      <c r="BB7" s="639"/>
      <c r="BC7" s="639"/>
      <c r="BD7" s="639"/>
      <c r="BE7" s="639"/>
      <c r="BF7" s="640"/>
      <c r="BG7" s="641">
        <v>64935724</v>
      </c>
      <c r="BH7" s="642"/>
      <c r="BI7" s="642"/>
      <c r="BJ7" s="642"/>
      <c r="BK7" s="642"/>
      <c r="BL7" s="642"/>
      <c r="BM7" s="642"/>
      <c r="BN7" s="643"/>
      <c r="BO7" s="644">
        <v>48.8</v>
      </c>
      <c r="BP7" s="644"/>
      <c r="BQ7" s="644"/>
      <c r="BR7" s="644"/>
      <c r="BS7" s="645">
        <v>1655517</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24291004</v>
      </c>
      <c r="CS7" s="642"/>
      <c r="CT7" s="642"/>
      <c r="CU7" s="642"/>
      <c r="CV7" s="642"/>
      <c r="CW7" s="642"/>
      <c r="CX7" s="642"/>
      <c r="CY7" s="643"/>
      <c r="CZ7" s="644">
        <v>6.4</v>
      </c>
      <c r="DA7" s="644"/>
      <c r="DB7" s="644"/>
      <c r="DC7" s="644"/>
      <c r="DD7" s="650">
        <v>1794275</v>
      </c>
      <c r="DE7" s="642"/>
      <c r="DF7" s="642"/>
      <c r="DG7" s="642"/>
      <c r="DH7" s="642"/>
      <c r="DI7" s="642"/>
      <c r="DJ7" s="642"/>
      <c r="DK7" s="642"/>
      <c r="DL7" s="642"/>
      <c r="DM7" s="642"/>
      <c r="DN7" s="642"/>
      <c r="DO7" s="642"/>
      <c r="DP7" s="643"/>
      <c r="DQ7" s="650">
        <v>20458273</v>
      </c>
      <c r="DR7" s="642"/>
      <c r="DS7" s="642"/>
      <c r="DT7" s="642"/>
      <c r="DU7" s="642"/>
      <c r="DV7" s="642"/>
      <c r="DW7" s="642"/>
      <c r="DX7" s="642"/>
      <c r="DY7" s="642"/>
      <c r="DZ7" s="642"/>
      <c r="EA7" s="642"/>
      <c r="EB7" s="642"/>
      <c r="EC7" s="651"/>
    </row>
    <row r="8" spans="2:143" ht="11.25" customHeight="1" x14ac:dyDescent="0.2">
      <c r="B8" s="638" t="s">
        <v>238</v>
      </c>
      <c r="C8" s="639"/>
      <c r="D8" s="639"/>
      <c r="E8" s="639"/>
      <c r="F8" s="639"/>
      <c r="G8" s="639"/>
      <c r="H8" s="639"/>
      <c r="I8" s="639"/>
      <c r="J8" s="639"/>
      <c r="K8" s="639"/>
      <c r="L8" s="639"/>
      <c r="M8" s="639"/>
      <c r="N8" s="639"/>
      <c r="O8" s="639"/>
      <c r="P8" s="639"/>
      <c r="Q8" s="640"/>
      <c r="R8" s="641">
        <v>359829</v>
      </c>
      <c r="S8" s="642"/>
      <c r="T8" s="642"/>
      <c r="U8" s="642"/>
      <c r="V8" s="642"/>
      <c r="W8" s="642"/>
      <c r="X8" s="642"/>
      <c r="Y8" s="643"/>
      <c r="Z8" s="644">
        <v>0.1</v>
      </c>
      <c r="AA8" s="644"/>
      <c r="AB8" s="644"/>
      <c r="AC8" s="644"/>
      <c r="AD8" s="645">
        <v>359829</v>
      </c>
      <c r="AE8" s="645"/>
      <c r="AF8" s="645"/>
      <c r="AG8" s="645"/>
      <c r="AH8" s="645"/>
      <c r="AI8" s="645"/>
      <c r="AJ8" s="645"/>
      <c r="AK8" s="645"/>
      <c r="AL8" s="646">
        <v>0.2</v>
      </c>
      <c r="AM8" s="647"/>
      <c r="AN8" s="647"/>
      <c r="AO8" s="648"/>
      <c r="AP8" s="638" t="s">
        <v>239</v>
      </c>
      <c r="AQ8" s="639"/>
      <c r="AR8" s="639"/>
      <c r="AS8" s="639"/>
      <c r="AT8" s="639"/>
      <c r="AU8" s="639"/>
      <c r="AV8" s="639"/>
      <c r="AW8" s="639"/>
      <c r="AX8" s="639"/>
      <c r="AY8" s="639"/>
      <c r="AZ8" s="639"/>
      <c r="BA8" s="639"/>
      <c r="BB8" s="639"/>
      <c r="BC8" s="639"/>
      <c r="BD8" s="639"/>
      <c r="BE8" s="639"/>
      <c r="BF8" s="640"/>
      <c r="BG8" s="641">
        <v>1403504</v>
      </c>
      <c r="BH8" s="642"/>
      <c r="BI8" s="642"/>
      <c r="BJ8" s="642"/>
      <c r="BK8" s="642"/>
      <c r="BL8" s="642"/>
      <c r="BM8" s="642"/>
      <c r="BN8" s="643"/>
      <c r="BO8" s="644">
        <v>1.1000000000000001</v>
      </c>
      <c r="BP8" s="644"/>
      <c r="BQ8" s="644"/>
      <c r="BR8" s="644"/>
      <c r="BS8" s="650" t="s">
        <v>240</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119936776</v>
      </c>
      <c r="CS8" s="642"/>
      <c r="CT8" s="642"/>
      <c r="CU8" s="642"/>
      <c r="CV8" s="642"/>
      <c r="CW8" s="642"/>
      <c r="CX8" s="642"/>
      <c r="CY8" s="643"/>
      <c r="CZ8" s="644">
        <v>31.6</v>
      </c>
      <c r="DA8" s="644"/>
      <c r="DB8" s="644"/>
      <c r="DC8" s="644"/>
      <c r="DD8" s="650">
        <v>3623747</v>
      </c>
      <c r="DE8" s="642"/>
      <c r="DF8" s="642"/>
      <c r="DG8" s="642"/>
      <c r="DH8" s="642"/>
      <c r="DI8" s="642"/>
      <c r="DJ8" s="642"/>
      <c r="DK8" s="642"/>
      <c r="DL8" s="642"/>
      <c r="DM8" s="642"/>
      <c r="DN8" s="642"/>
      <c r="DO8" s="642"/>
      <c r="DP8" s="643"/>
      <c r="DQ8" s="650">
        <v>60653969</v>
      </c>
      <c r="DR8" s="642"/>
      <c r="DS8" s="642"/>
      <c r="DT8" s="642"/>
      <c r="DU8" s="642"/>
      <c r="DV8" s="642"/>
      <c r="DW8" s="642"/>
      <c r="DX8" s="642"/>
      <c r="DY8" s="642"/>
      <c r="DZ8" s="642"/>
      <c r="EA8" s="642"/>
      <c r="EB8" s="642"/>
      <c r="EC8" s="651"/>
    </row>
    <row r="9" spans="2:143" ht="11.25" customHeight="1" x14ac:dyDescent="0.2">
      <c r="B9" s="638" t="s">
        <v>242</v>
      </c>
      <c r="C9" s="639"/>
      <c r="D9" s="639"/>
      <c r="E9" s="639"/>
      <c r="F9" s="639"/>
      <c r="G9" s="639"/>
      <c r="H9" s="639"/>
      <c r="I9" s="639"/>
      <c r="J9" s="639"/>
      <c r="K9" s="639"/>
      <c r="L9" s="639"/>
      <c r="M9" s="639"/>
      <c r="N9" s="639"/>
      <c r="O9" s="639"/>
      <c r="P9" s="639"/>
      <c r="Q9" s="640"/>
      <c r="R9" s="641">
        <v>278527</v>
      </c>
      <c r="S9" s="642"/>
      <c r="T9" s="642"/>
      <c r="U9" s="642"/>
      <c r="V9" s="642"/>
      <c r="W9" s="642"/>
      <c r="X9" s="642"/>
      <c r="Y9" s="643"/>
      <c r="Z9" s="644">
        <v>0.1</v>
      </c>
      <c r="AA9" s="644"/>
      <c r="AB9" s="644"/>
      <c r="AC9" s="644"/>
      <c r="AD9" s="645">
        <v>278527</v>
      </c>
      <c r="AE9" s="645"/>
      <c r="AF9" s="645"/>
      <c r="AG9" s="645"/>
      <c r="AH9" s="645"/>
      <c r="AI9" s="645"/>
      <c r="AJ9" s="645"/>
      <c r="AK9" s="645"/>
      <c r="AL9" s="646">
        <v>0.1</v>
      </c>
      <c r="AM9" s="647"/>
      <c r="AN9" s="647"/>
      <c r="AO9" s="648"/>
      <c r="AP9" s="638" t="s">
        <v>243</v>
      </c>
      <c r="AQ9" s="639"/>
      <c r="AR9" s="639"/>
      <c r="AS9" s="639"/>
      <c r="AT9" s="639"/>
      <c r="AU9" s="639"/>
      <c r="AV9" s="639"/>
      <c r="AW9" s="639"/>
      <c r="AX9" s="639"/>
      <c r="AY9" s="639"/>
      <c r="AZ9" s="639"/>
      <c r="BA9" s="639"/>
      <c r="BB9" s="639"/>
      <c r="BC9" s="639"/>
      <c r="BD9" s="639"/>
      <c r="BE9" s="639"/>
      <c r="BF9" s="640"/>
      <c r="BG9" s="641">
        <v>52349231</v>
      </c>
      <c r="BH9" s="642"/>
      <c r="BI9" s="642"/>
      <c r="BJ9" s="642"/>
      <c r="BK9" s="642"/>
      <c r="BL9" s="642"/>
      <c r="BM9" s="642"/>
      <c r="BN9" s="643"/>
      <c r="BO9" s="644">
        <v>39.299999999999997</v>
      </c>
      <c r="BP9" s="644"/>
      <c r="BQ9" s="644"/>
      <c r="BR9" s="644"/>
      <c r="BS9" s="650" t="s">
        <v>183</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27213225</v>
      </c>
      <c r="CS9" s="642"/>
      <c r="CT9" s="642"/>
      <c r="CU9" s="642"/>
      <c r="CV9" s="642"/>
      <c r="CW9" s="642"/>
      <c r="CX9" s="642"/>
      <c r="CY9" s="643"/>
      <c r="CZ9" s="644">
        <v>7.2</v>
      </c>
      <c r="DA9" s="644"/>
      <c r="DB9" s="644"/>
      <c r="DC9" s="644"/>
      <c r="DD9" s="650">
        <v>274393</v>
      </c>
      <c r="DE9" s="642"/>
      <c r="DF9" s="642"/>
      <c r="DG9" s="642"/>
      <c r="DH9" s="642"/>
      <c r="DI9" s="642"/>
      <c r="DJ9" s="642"/>
      <c r="DK9" s="642"/>
      <c r="DL9" s="642"/>
      <c r="DM9" s="642"/>
      <c r="DN9" s="642"/>
      <c r="DO9" s="642"/>
      <c r="DP9" s="643"/>
      <c r="DQ9" s="650">
        <v>22683943</v>
      </c>
      <c r="DR9" s="642"/>
      <c r="DS9" s="642"/>
      <c r="DT9" s="642"/>
      <c r="DU9" s="642"/>
      <c r="DV9" s="642"/>
      <c r="DW9" s="642"/>
      <c r="DX9" s="642"/>
      <c r="DY9" s="642"/>
      <c r="DZ9" s="642"/>
      <c r="EA9" s="642"/>
      <c r="EB9" s="642"/>
      <c r="EC9" s="651"/>
    </row>
    <row r="10" spans="2:143" ht="11.25" customHeight="1" x14ac:dyDescent="0.2">
      <c r="B10" s="638" t="s">
        <v>245</v>
      </c>
      <c r="C10" s="639"/>
      <c r="D10" s="639"/>
      <c r="E10" s="639"/>
      <c r="F10" s="639"/>
      <c r="G10" s="639"/>
      <c r="H10" s="639"/>
      <c r="I10" s="639"/>
      <c r="J10" s="639"/>
      <c r="K10" s="639"/>
      <c r="L10" s="639"/>
      <c r="M10" s="639"/>
      <c r="N10" s="639"/>
      <c r="O10" s="639"/>
      <c r="P10" s="639"/>
      <c r="Q10" s="640"/>
      <c r="R10" s="641">
        <v>112123</v>
      </c>
      <c r="S10" s="642"/>
      <c r="T10" s="642"/>
      <c r="U10" s="642"/>
      <c r="V10" s="642"/>
      <c r="W10" s="642"/>
      <c r="X10" s="642"/>
      <c r="Y10" s="643"/>
      <c r="Z10" s="644">
        <v>0</v>
      </c>
      <c r="AA10" s="644"/>
      <c r="AB10" s="644"/>
      <c r="AC10" s="644"/>
      <c r="AD10" s="645">
        <v>112123</v>
      </c>
      <c r="AE10" s="645"/>
      <c r="AF10" s="645"/>
      <c r="AG10" s="645"/>
      <c r="AH10" s="645"/>
      <c r="AI10" s="645"/>
      <c r="AJ10" s="645"/>
      <c r="AK10" s="645"/>
      <c r="AL10" s="646">
        <v>0.1</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2744473</v>
      </c>
      <c r="BH10" s="642"/>
      <c r="BI10" s="642"/>
      <c r="BJ10" s="642"/>
      <c r="BK10" s="642"/>
      <c r="BL10" s="642"/>
      <c r="BM10" s="642"/>
      <c r="BN10" s="643"/>
      <c r="BO10" s="644">
        <v>2.1</v>
      </c>
      <c r="BP10" s="644"/>
      <c r="BQ10" s="644"/>
      <c r="BR10" s="644"/>
      <c r="BS10" s="650" t="s">
        <v>240</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1385228</v>
      </c>
      <c r="CS10" s="642"/>
      <c r="CT10" s="642"/>
      <c r="CU10" s="642"/>
      <c r="CV10" s="642"/>
      <c r="CW10" s="642"/>
      <c r="CX10" s="642"/>
      <c r="CY10" s="643"/>
      <c r="CZ10" s="644">
        <v>0.4</v>
      </c>
      <c r="DA10" s="644"/>
      <c r="DB10" s="644"/>
      <c r="DC10" s="644"/>
      <c r="DD10" s="650" t="s">
        <v>183</v>
      </c>
      <c r="DE10" s="642"/>
      <c r="DF10" s="642"/>
      <c r="DG10" s="642"/>
      <c r="DH10" s="642"/>
      <c r="DI10" s="642"/>
      <c r="DJ10" s="642"/>
      <c r="DK10" s="642"/>
      <c r="DL10" s="642"/>
      <c r="DM10" s="642"/>
      <c r="DN10" s="642"/>
      <c r="DO10" s="642"/>
      <c r="DP10" s="643"/>
      <c r="DQ10" s="650">
        <v>599107</v>
      </c>
      <c r="DR10" s="642"/>
      <c r="DS10" s="642"/>
      <c r="DT10" s="642"/>
      <c r="DU10" s="642"/>
      <c r="DV10" s="642"/>
      <c r="DW10" s="642"/>
      <c r="DX10" s="642"/>
      <c r="DY10" s="642"/>
      <c r="DZ10" s="642"/>
      <c r="EA10" s="642"/>
      <c r="EB10" s="642"/>
      <c r="EC10" s="651"/>
    </row>
    <row r="11" spans="2:143" ht="11.25" customHeight="1" x14ac:dyDescent="0.2">
      <c r="B11" s="638" t="s">
        <v>248</v>
      </c>
      <c r="C11" s="639"/>
      <c r="D11" s="639"/>
      <c r="E11" s="639"/>
      <c r="F11" s="639"/>
      <c r="G11" s="639"/>
      <c r="H11" s="639"/>
      <c r="I11" s="639"/>
      <c r="J11" s="639"/>
      <c r="K11" s="639"/>
      <c r="L11" s="639"/>
      <c r="M11" s="639"/>
      <c r="N11" s="639"/>
      <c r="O11" s="639"/>
      <c r="P11" s="639"/>
      <c r="Q11" s="640"/>
      <c r="R11" s="641">
        <v>1723070</v>
      </c>
      <c r="S11" s="642"/>
      <c r="T11" s="642"/>
      <c r="U11" s="642"/>
      <c r="V11" s="642"/>
      <c r="W11" s="642"/>
      <c r="X11" s="642"/>
      <c r="Y11" s="643"/>
      <c r="Z11" s="644">
        <v>0.4</v>
      </c>
      <c r="AA11" s="644"/>
      <c r="AB11" s="644"/>
      <c r="AC11" s="644"/>
      <c r="AD11" s="645">
        <v>1723070</v>
      </c>
      <c r="AE11" s="645"/>
      <c r="AF11" s="645"/>
      <c r="AG11" s="645"/>
      <c r="AH11" s="645"/>
      <c r="AI11" s="645"/>
      <c r="AJ11" s="645"/>
      <c r="AK11" s="645"/>
      <c r="AL11" s="646">
        <v>0.8</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8438516</v>
      </c>
      <c r="BH11" s="642"/>
      <c r="BI11" s="642"/>
      <c r="BJ11" s="642"/>
      <c r="BK11" s="642"/>
      <c r="BL11" s="642"/>
      <c r="BM11" s="642"/>
      <c r="BN11" s="643"/>
      <c r="BO11" s="644">
        <v>6.3</v>
      </c>
      <c r="BP11" s="644"/>
      <c r="BQ11" s="644"/>
      <c r="BR11" s="644"/>
      <c r="BS11" s="650">
        <v>1655517</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6738255</v>
      </c>
      <c r="CS11" s="642"/>
      <c r="CT11" s="642"/>
      <c r="CU11" s="642"/>
      <c r="CV11" s="642"/>
      <c r="CW11" s="642"/>
      <c r="CX11" s="642"/>
      <c r="CY11" s="643"/>
      <c r="CZ11" s="644">
        <v>1.8</v>
      </c>
      <c r="DA11" s="644"/>
      <c r="DB11" s="644"/>
      <c r="DC11" s="644"/>
      <c r="DD11" s="650">
        <v>1126422</v>
      </c>
      <c r="DE11" s="642"/>
      <c r="DF11" s="642"/>
      <c r="DG11" s="642"/>
      <c r="DH11" s="642"/>
      <c r="DI11" s="642"/>
      <c r="DJ11" s="642"/>
      <c r="DK11" s="642"/>
      <c r="DL11" s="642"/>
      <c r="DM11" s="642"/>
      <c r="DN11" s="642"/>
      <c r="DO11" s="642"/>
      <c r="DP11" s="643"/>
      <c r="DQ11" s="650">
        <v>3771252</v>
      </c>
      <c r="DR11" s="642"/>
      <c r="DS11" s="642"/>
      <c r="DT11" s="642"/>
      <c r="DU11" s="642"/>
      <c r="DV11" s="642"/>
      <c r="DW11" s="642"/>
      <c r="DX11" s="642"/>
      <c r="DY11" s="642"/>
      <c r="DZ11" s="642"/>
      <c r="EA11" s="642"/>
      <c r="EB11" s="642"/>
      <c r="EC11" s="651"/>
    </row>
    <row r="12" spans="2:143" ht="11.25" customHeight="1" x14ac:dyDescent="0.2">
      <c r="B12" s="638" t="s">
        <v>251</v>
      </c>
      <c r="C12" s="639"/>
      <c r="D12" s="639"/>
      <c r="E12" s="639"/>
      <c r="F12" s="639"/>
      <c r="G12" s="639"/>
      <c r="H12" s="639"/>
      <c r="I12" s="639"/>
      <c r="J12" s="639"/>
      <c r="K12" s="639"/>
      <c r="L12" s="639"/>
      <c r="M12" s="639"/>
      <c r="N12" s="639"/>
      <c r="O12" s="639"/>
      <c r="P12" s="639"/>
      <c r="Q12" s="640"/>
      <c r="R12" s="641">
        <v>15248994</v>
      </c>
      <c r="S12" s="642"/>
      <c r="T12" s="642"/>
      <c r="U12" s="642"/>
      <c r="V12" s="642"/>
      <c r="W12" s="642"/>
      <c r="X12" s="642"/>
      <c r="Y12" s="643"/>
      <c r="Z12" s="644">
        <v>4</v>
      </c>
      <c r="AA12" s="644"/>
      <c r="AB12" s="644"/>
      <c r="AC12" s="644"/>
      <c r="AD12" s="645">
        <v>15248994</v>
      </c>
      <c r="AE12" s="645"/>
      <c r="AF12" s="645"/>
      <c r="AG12" s="645"/>
      <c r="AH12" s="645"/>
      <c r="AI12" s="645"/>
      <c r="AJ12" s="645"/>
      <c r="AK12" s="645"/>
      <c r="AL12" s="646">
        <v>7.4</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48599591</v>
      </c>
      <c r="BH12" s="642"/>
      <c r="BI12" s="642"/>
      <c r="BJ12" s="642"/>
      <c r="BK12" s="642"/>
      <c r="BL12" s="642"/>
      <c r="BM12" s="642"/>
      <c r="BN12" s="643"/>
      <c r="BO12" s="644">
        <v>36.5</v>
      </c>
      <c r="BP12" s="644"/>
      <c r="BQ12" s="644"/>
      <c r="BR12" s="644"/>
      <c r="BS12" s="650" t="s">
        <v>183</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11577950</v>
      </c>
      <c r="CS12" s="642"/>
      <c r="CT12" s="642"/>
      <c r="CU12" s="642"/>
      <c r="CV12" s="642"/>
      <c r="CW12" s="642"/>
      <c r="CX12" s="642"/>
      <c r="CY12" s="643"/>
      <c r="CZ12" s="644">
        <v>3</v>
      </c>
      <c r="DA12" s="644"/>
      <c r="DB12" s="644"/>
      <c r="DC12" s="644"/>
      <c r="DD12" s="650">
        <v>605225</v>
      </c>
      <c r="DE12" s="642"/>
      <c r="DF12" s="642"/>
      <c r="DG12" s="642"/>
      <c r="DH12" s="642"/>
      <c r="DI12" s="642"/>
      <c r="DJ12" s="642"/>
      <c r="DK12" s="642"/>
      <c r="DL12" s="642"/>
      <c r="DM12" s="642"/>
      <c r="DN12" s="642"/>
      <c r="DO12" s="642"/>
      <c r="DP12" s="643"/>
      <c r="DQ12" s="650">
        <v>3326424</v>
      </c>
      <c r="DR12" s="642"/>
      <c r="DS12" s="642"/>
      <c r="DT12" s="642"/>
      <c r="DU12" s="642"/>
      <c r="DV12" s="642"/>
      <c r="DW12" s="642"/>
      <c r="DX12" s="642"/>
      <c r="DY12" s="642"/>
      <c r="DZ12" s="642"/>
      <c r="EA12" s="642"/>
      <c r="EB12" s="642"/>
      <c r="EC12" s="651"/>
    </row>
    <row r="13" spans="2:143" ht="11.25" customHeight="1" x14ac:dyDescent="0.2">
      <c r="B13" s="638" t="s">
        <v>254</v>
      </c>
      <c r="C13" s="639"/>
      <c r="D13" s="639"/>
      <c r="E13" s="639"/>
      <c r="F13" s="639"/>
      <c r="G13" s="639"/>
      <c r="H13" s="639"/>
      <c r="I13" s="639"/>
      <c r="J13" s="639"/>
      <c r="K13" s="639"/>
      <c r="L13" s="639"/>
      <c r="M13" s="639"/>
      <c r="N13" s="639"/>
      <c r="O13" s="639"/>
      <c r="P13" s="639"/>
      <c r="Q13" s="640"/>
      <c r="R13" s="641">
        <v>20429</v>
      </c>
      <c r="S13" s="642"/>
      <c r="T13" s="642"/>
      <c r="U13" s="642"/>
      <c r="V13" s="642"/>
      <c r="W13" s="642"/>
      <c r="X13" s="642"/>
      <c r="Y13" s="643"/>
      <c r="Z13" s="644">
        <v>0</v>
      </c>
      <c r="AA13" s="644"/>
      <c r="AB13" s="644"/>
      <c r="AC13" s="644"/>
      <c r="AD13" s="645">
        <v>20429</v>
      </c>
      <c r="AE13" s="645"/>
      <c r="AF13" s="645"/>
      <c r="AG13" s="645"/>
      <c r="AH13" s="645"/>
      <c r="AI13" s="645"/>
      <c r="AJ13" s="645"/>
      <c r="AK13" s="645"/>
      <c r="AL13" s="646">
        <v>0</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48380237</v>
      </c>
      <c r="BH13" s="642"/>
      <c r="BI13" s="642"/>
      <c r="BJ13" s="642"/>
      <c r="BK13" s="642"/>
      <c r="BL13" s="642"/>
      <c r="BM13" s="642"/>
      <c r="BN13" s="643"/>
      <c r="BO13" s="644">
        <v>36.299999999999997</v>
      </c>
      <c r="BP13" s="644"/>
      <c r="BQ13" s="644"/>
      <c r="BR13" s="644"/>
      <c r="BS13" s="650" t="s">
        <v>240</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61244941</v>
      </c>
      <c r="CS13" s="642"/>
      <c r="CT13" s="642"/>
      <c r="CU13" s="642"/>
      <c r="CV13" s="642"/>
      <c r="CW13" s="642"/>
      <c r="CX13" s="642"/>
      <c r="CY13" s="643"/>
      <c r="CZ13" s="644">
        <v>16.100000000000001</v>
      </c>
      <c r="DA13" s="644"/>
      <c r="DB13" s="644"/>
      <c r="DC13" s="644"/>
      <c r="DD13" s="650">
        <v>29429814</v>
      </c>
      <c r="DE13" s="642"/>
      <c r="DF13" s="642"/>
      <c r="DG13" s="642"/>
      <c r="DH13" s="642"/>
      <c r="DI13" s="642"/>
      <c r="DJ13" s="642"/>
      <c r="DK13" s="642"/>
      <c r="DL13" s="642"/>
      <c r="DM13" s="642"/>
      <c r="DN13" s="642"/>
      <c r="DO13" s="642"/>
      <c r="DP13" s="643"/>
      <c r="DQ13" s="650">
        <v>25579544</v>
      </c>
      <c r="DR13" s="642"/>
      <c r="DS13" s="642"/>
      <c r="DT13" s="642"/>
      <c r="DU13" s="642"/>
      <c r="DV13" s="642"/>
      <c r="DW13" s="642"/>
      <c r="DX13" s="642"/>
      <c r="DY13" s="642"/>
      <c r="DZ13" s="642"/>
      <c r="EA13" s="642"/>
      <c r="EB13" s="642"/>
      <c r="EC13" s="651"/>
    </row>
    <row r="14" spans="2:143" ht="11.25" customHeight="1" x14ac:dyDescent="0.2">
      <c r="B14" s="638" t="s">
        <v>257</v>
      </c>
      <c r="C14" s="639"/>
      <c r="D14" s="639"/>
      <c r="E14" s="639"/>
      <c r="F14" s="639"/>
      <c r="G14" s="639"/>
      <c r="H14" s="639"/>
      <c r="I14" s="639"/>
      <c r="J14" s="639"/>
      <c r="K14" s="639"/>
      <c r="L14" s="639"/>
      <c r="M14" s="639"/>
      <c r="N14" s="639"/>
      <c r="O14" s="639"/>
      <c r="P14" s="639"/>
      <c r="Q14" s="640"/>
      <c r="R14" s="641" t="s">
        <v>240</v>
      </c>
      <c r="S14" s="642"/>
      <c r="T14" s="642"/>
      <c r="U14" s="642"/>
      <c r="V14" s="642"/>
      <c r="W14" s="642"/>
      <c r="X14" s="642"/>
      <c r="Y14" s="643"/>
      <c r="Z14" s="644" t="s">
        <v>183</v>
      </c>
      <c r="AA14" s="644"/>
      <c r="AB14" s="644"/>
      <c r="AC14" s="644"/>
      <c r="AD14" s="645" t="s">
        <v>240</v>
      </c>
      <c r="AE14" s="645"/>
      <c r="AF14" s="645"/>
      <c r="AG14" s="645"/>
      <c r="AH14" s="645"/>
      <c r="AI14" s="645"/>
      <c r="AJ14" s="645"/>
      <c r="AK14" s="645"/>
      <c r="AL14" s="646" t="s">
        <v>240</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1937862</v>
      </c>
      <c r="BH14" s="642"/>
      <c r="BI14" s="642"/>
      <c r="BJ14" s="642"/>
      <c r="BK14" s="642"/>
      <c r="BL14" s="642"/>
      <c r="BM14" s="642"/>
      <c r="BN14" s="643"/>
      <c r="BO14" s="644">
        <v>1.5</v>
      </c>
      <c r="BP14" s="644"/>
      <c r="BQ14" s="644"/>
      <c r="BR14" s="644"/>
      <c r="BS14" s="650" t="s">
        <v>240</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9977611</v>
      </c>
      <c r="CS14" s="642"/>
      <c r="CT14" s="642"/>
      <c r="CU14" s="642"/>
      <c r="CV14" s="642"/>
      <c r="CW14" s="642"/>
      <c r="CX14" s="642"/>
      <c r="CY14" s="643"/>
      <c r="CZ14" s="644">
        <v>2.6</v>
      </c>
      <c r="DA14" s="644"/>
      <c r="DB14" s="644"/>
      <c r="DC14" s="644"/>
      <c r="DD14" s="650">
        <v>547462</v>
      </c>
      <c r="DE14" s="642"/>
      <c r="DF14" s="642"/>
      <c r="DG14" s="642"/>
      <c r="DH14" s="642"/>
      <c r="DI14" s="642"/>
      <c r="DJ14" s="642"/>
      <c r="DK14" s="642"/>
      <c r="DL14" s="642"/>
      <c r="DM14" s="642"/>
      <c r="DN14" s="642"/>
      <c r="DO14" s="642"/>
      <c r="DP14" s="643"/>
      <c r="DQ14" s="650">
        <v>9379867</v>
      </c>
      <c r="DR14" s="642"/>
      <c r="DS14" s="642"/>
      <c r="DT14" s="642"/>
      <c r="DU14" s="642"/>
      <c r="DV14" s="642"/>
      <c r="DW14" s="642"/>
      <c r="DX14" s="642"/>
      <c r="DY14" s="642"/>
      <c r="DZ14" s="642"/>
      <c r="EA14" s="642"/>
      <c r="EB14" s="642"/>
      <c r="EC14" s="651"/>
    </row>
    <row r="15" spans="2:143" ht="11.25" customHeight="1" x14ac:dyDescent="0.2">
      <c r="B15" s="638" t="s">
        <v>260</v>
      </c>
      <c r="C15" s="639"/>
      <c r="D15" s="639"/>
      <c r="E15" s="639"/>
      <c r="F15" s="639"/>
      <c r="G15" s="639"/>
      <c r="H15" s="639"/>
      <c r="I15" s="639"/>
      <c r="J15" s="639"/>
      <c r="K15" s="639"/>
      <c r="L15" s="639"/>
      <c r="M15" s="639"/>
      <c r="N15" s="639"/>
      <c r="O15" s="639"/>
      <c r="P15" s="639"/>
      <c r="Q15" s="640"/>
      <c r="R15" s="641">
        <v>831563</v>
      </c>
      <c r="S15" s="642"/>
      <c r="T15" s="642"/>
      <c r="U15" s="642"/>
      <c r="V15" s="642"/>
      <c r="W15" s="642"/>
      <c r="X15" s="642"/>
      <c r="Y15" s="643"/>
      <c r="Z15" s="644">
        <v>0.2</v>
      </c>
      <c r="AA15" s="644"/>
      <c r="AB15" s="644"/>
      <c r="AC15" s="644"/>
      <c r="AD15" s="645">
        <v>831563</v>
      </c>
      <c r="AE15" s="645"/>
      <c r="AF15" s="645"/>
      <c r="AG15" s="645"/>
      <c r="AH15" s="645"/>
      <c r="AI15" s="645"/>
      <c r="AJ15" s="645"/>
      <c r="AK15" s="645"/>
      <c r="AL15" s="646">
        <v>0.4</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5049172</v>
      </c>
      <c r="BH15" s="642"/>
      <c r="BI15" s="642"/>
      <c r="BJ15" s="642"/>
      <c r="BK15" s="642"/>
      <c r="BL15" s="642"/>
      <c r="BM15" s="642"/>
      <c r="BN15" s="643"/>
      <c r="BO15" s="644">
        <v>3.8</v>
      </c>
      <c r="BP15" s="644"/>
      <c r="BQ15" s="644"/>
      <c r="BR15" s="644"/>
      <c r="BS15" s="650" t="s">
        <v>262</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72013458</v>
      </c>
      <c r="CS15" s="642"/>
      <c r="CT15" s="642"/>
      <c r="CU15" s="642"/>
      <c r="CV15" s="642"/>
      <c r="CW15" s="642"/>
      <c r="CX15" s="642"/>
      <c r="CY15" s="643"/>
      <c r="CZ15" s="644">
        <v>19</v>
      </c>
      <c r="DA15" s="644"/>
      <c r="DB15" s="644"/>
      <c r="DC15" s="644"/>
      <c r="DD15" s="650">
        <v>5932992</v>
      </c>
      <c r="DE15" s="642"/>
      <c r="DF15" s="642"/>
      <c r="DG15" s="642"/>
      <c r="DH15" s="642"/>
      <c r="DI15" s="642"/>
      <c r="DJ15" s="642"/>
      <c r="DK15" s="642"/>
      <c r="DL15" s="642"/>
      <c r="DM15" s="642"/>
      <c r="DN15" s="642"/>
      <c r="DO15" s="642"/>
      <c r="DP15" s="643"/>
      <c r="DQ15" s="650">
        <v>53803606</v>
      </c>
      <c r="DR15" s="642"/>
      <c r="DS15" s="642"/>
      <c r="DT15" s="642"/>
      <c r="DU15" s="642"/>
      <c r="DV15" s="642"/>
      <c r="DW15" s="642"/>
      <c r="DX15" s="642"/>
      <c r="DY15" s="642"/>
      <c r="DZ15" s="642"/>
      <c r="EA15" s="642"/>
      <c r="EB15" s="642"/>
      <c r="EC15" s="651"/>
    </row>
    <row r="16" spans="2:143" ht="11.25" customHeight="1" x14ac:dyDescent="0.2">
      <c r="B16" s="638" t="s">
        <v>264</v>
      </c>
      <c r="C16" s="639"/>
      <c r="D16" s="639"/>
      <c r="E16" s="639"/>
      <c r="F16" s="639"/>
      <c r="G16" s="639"/>
      <c r="H16" s="639"/>
      <c r="I16" s="639"/>
      <c r="J16" s="639"/>
      <c r="K16" s="639"/>
      <c r="L16" s="639"/>
      <c r="M16" s="639"/>
      <c r="N16" s="639"/>
      <c r="O16" s="639"/>
      <c r="P16" s="639"/>
      <c r="Q16" s="640"/>
      <c r="R16" s="641">
        <v>5541380</v>
      </c>
      <c r="S16" s="642"/>
      <c r="T16" s="642"/>
      <c r="U16" s="642"/>
      <c r="V16" s="642"/>
      <c r="W16" s="642"/>
      <c r="X16" s="642"/>
      <c r="Y16" s="643"/>
      <c r="Z16" s="644">
        <v>1.4</v>
      </c>
      <c r="AA16" s="644"/>
      <c r="AB16" s="644"/>
      <c r="AC16" s="644"/>
      <c r="AD16" s="645">
        <v>5541380</v>
      </c>
      <c r="AE16" s="645"/>
      <c r="AF16" s="645"/>
      <c r="AG16" s="645"/>
      <c r="AH16" s="645"/>
      <c r="AI16" s="645"/>
      <c r="AJ16" s="645"/>
      <c r="AK16" s="645"/>
      <c r="AL16" s="646">
        <v>2.7</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v>68760</v>
      </c>
      <c r="BH16" s="642"/>
      <c r="BI16" s="642"/>
      <c r="BJ16" s="642"/>
      <c r="BK16" s="642"/>
      <c r="BL16" s="642"/>
      <c r="BM16" s="642"/>
      <c r="BN16" s="643"/>
      <c r="BO16" s="644">
        <v>0.1</v>
      </c>
      <c r="BP16" s="644"/>
      <c r="BQ16" s="644"/>
      <c r="BR16" s="644"/>
      <c r="BS16" s="650" t="s">
        <v>240</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166940</v>
      </c>
      <c r="CS16" s="642"/>
      <c r="CT16" s="642"/>
      <c r="CU16" s="642"/>
      <c r="CV16" s="642"/>
      <c r="CW16" s="642"/>
      <c r="CX16" s="642"/>
      <c r="CY16" s="643"/>
      <c r="CZ16" s="644">
        <v>0</v>
      </c>
      <c r="DA16" s="644"/>
      <c r="DB16" s="644"/>
      <c r="DC16" s="644"/>
      <c r="DD16" s="650" t="s">
        <v>240</v>
      </c>
      <c r="DE16" s="642"/>
      <c r="DF16" s="642"/>
      <c r="DG16" s="642"/>
      <c r="DH16" s="642"/>
      <c r="DI16" s="642"/>
      <c r="DJ16" s="642"/>
      <c r="DK16" s="642"/>
      <c r="DL16" s="642"/>
      <c r="DM16" s="642"/>
      <c r="DN16" s="642"/>
      <c r="DO16" s="642"/>
      <c r="DP16" s="643"/>
      <c r="DQ16" s="650">
        <v>33797</v>
      </c>
      <c r="DR16" s="642"/>
      <c r="DS16" s="642"/>
      <c r="DT16" s="642"/>
      <c r="DU16" s="642"/>
      <c r="DV16" s="642"/>
      <c r="DW16" s="642"/>
      <c r="DX16" s="642"/>
      <c r="DY16" s="642"/>
      <c r="DZ16" s="642"/>
      <c r="EA16" s="642"/>
      <c r="EB16" s="642"/>
      <c r="EC16" s="651"/>
    </row>
    <row r="17" spans="2:133" ht="11.25" customHeight="1" x14ac:dyDescent="0.2">
      <c r="B17" s="638" t="s">
        <v>267</v>
      </c>
      <c r="C17" s="639"/>
      <c r="D17" s="639"/>
      <c r="E17" s="639"/>
      <c r="F17" s="639"/>
      <c r="G17" s="639"/>
      <c r="H17" s="639"/>
      <c r="I17" s="639"/>
      <c r="J17" s="639"/>
      <c r="K17" s="639"/>
      <c r="L17" s="639"/>
      <c r="M17" s="639"/>
      <c r="N17" s="639"/>
      <c r="O17" s="639"/>
      <c r="P17" s="639"/>
      <c r="Q17" s="640"/>
      <c r="R17" s="641">
        <v>813762</v>
      </c>
      <c r="S17" s="642"/>
      <c r="T17" s="642"/>
      <c r="U17" s="642"/>
      <c r="V17" s="642"/>
      <c r="W17" s="642"/>
      <c r="X17" s="642"/>
      <c r="Y17" s="643"/>
      <c r="Z17" s="644">
        <v>0.2</v>
      </c>
      <c r="AA17" s="644"/>
      <c r="AB17" s="644"/>
      <c r="AC17" s="644"/>
      <c r="AD17" s="645">
        <v>813762</v>
      </c>
      <c r="AE17" s="645"/>
      <c r="AF17" s="645"/>
      <c r="AG17" s="645"/>
      <c r="AH17" s="645"/>
      <c r="AI17" s="645"/>
      <c r="AJ17" s="645"/>
      <c r="AK17" s="645"/>
      <c r="AL17" s="646">
        <v>0.4</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240</v>
      </c>
      <c r="BH17" s="642"/>
      <c r="BI17" s="642"/>
      <c r="BJ17" s="642"/>
      <c r="BK17" s="642"/>
      <c r="BL17" s="642"/>
      <c r="BM17" s="642"/>
      <c r="BN17" s="643"/>
      <c r="BO17" s="644" t="s">
        <v>240</v>
      </c>
      <c r="BP17" s="644"/>
      <c r="BQ17" s="644"/>
      <c r="BR17" s="644"/>
      <c r="BS17" s="650" t="s">
        <v>183</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44095451</v>
      </c>
      <c r="CS17" s="642"/>
      <c r="CT17" s="642"/>
      <c r="CU17" s="642"/>
      <c r="CV17" s="642"/>
      <c r="CW17" s="642"/>
      <c r="CX17" s="642"/>
      <c r="CY17" s="643"/>
      <c r="CZ17" s="644">
        <v>11.6</v>
      </c>
      <c r="DA17" s="644"/>
      <c r="DB17" s="644"/>
      <c r="DC17" s="644"/>
      <c r="DD17" s="650" t="s">
        <v>240</v>
      </c>
      <c r="DE17" s="642"/>
      <c r="DF17" s="642"/>
      <c r="DG17" s="642"/>
      <c r="DH17" s="642"/>
      <c r="DI17" s="642"/>
      <c r="DJ17" s="642"/>
      <c r="DK17" s="642"/>
      <c r="DL17" s="642"/>
      <c r="DM17" s="642"/>
      <c r="DN17" s="642"/>
      <c r="DO17" s="642"/>
      <c r="DP17" s="643"/>
      <c r="DQ17" s="650">
        <v>43321970</v>
      </c>
      <c r="DR17" s="642"/>
      <c r="DS17" s="642"/>
      <c r="DT17" s="642"/>
      <c r="DU17" s="642"/>
      <c r="DV17" s="642"/>
      <c r="DW17" s="642"/>
      <c r="DX17" s="642"/>
      <c r="DY17" s="642"/>
      <c r="DZ17" s="642"/>
      <c r="EA17" s="642"/>
      <c r="EB17" s="642"/>
      <c r="EC17" s="651"/>
    </row>
    <row r="18" spans="2:133" ht="11.25" customHeight="1" x14ac:dyDescent="0.2">
      <c r="B18" s="638" t="s">
        <v>270</v>
      </c>
      <c r="C18" s="639"/>
      <c r="D18" s="639"/>
      <c r="E18" s="639"/>
      <c r="F18" s="639"/>
      <c r="G18" s="639"/>
      <c r="H18" s="639"/>
      <c r="I18" s="639"/>
      <c r="J18" s="639"/>
      <c r="K18" s="639"/>
      <c r="L18" s="639"/>
      <c r="M18" s="639"/>
      <c r="N18" s="639"/>
      <c r="O18" s="639"/>
      <c r="P18" s="639"/>
      <c r="Q18" s="640"/>
      <c r="R18" s="641">
        <v>53773216</v>
      </c>
      <c r="S18" s="642"/>
      <c r="T18" s="642"/>
      <c r="U18" s="642"/>
      <c r="V18" s="642"/>
      <c r="W18" s="642"/>
      <c r="X18" s="642"/>
      <c r="Y18" s="643"/>
      <c r="Z18" s="644">
        <v>13.9</v>
      </c>
      <c r="AA18" s="644"/>
      <c r="AB18" s="644"/>
      <c r="AC18" s="644"/>
      <c r="AD18" s="645">
        <v>50578763</v>
      </c>
      <c r="AE18" s="645"/>
      <c r="AF18" s="645"/>
      <c r="AG18" s="645"/>
      <c r="AH18" s="645"/>
      <c r="AI18" s="645"/>
      <c r="AJ18" s="645"/>
      <c r="AK18" s="645"/>
      <c r="AL18" s="646">
        <v>24.6</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183</v>
      </c>
      <c r="BH18" s="642"/>
      <c r="BI18" s="642"/>
      <c r="BJ18" s="642"/>
      <c r="BK18" s="642"/>
      <c r="BL18" s="642"/>
      <c r="BM18" s="642"/>
      <c r="BN18" s="643"/>
      <c r="BO18" s="644" t="s">
        <v>240</v>
      </c>
      <c r="BP18" s="644"/>
      <c r="BQ18" s="644"/>
      <c r="BR18" s="644"/>
      <c r="BS18" s="650" t="s">
        <v>183</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183</v>
      </c>
      <c r="CS18" s="642"/>
      <c r="CT18" s="642"/>
      <c r="CU18" s="642"/>
      <c r="CV18" s="642"/>
      <c r="CW18" s="642"/>
      <c r="CX18" s="642"/>
      <c r="CY18" s="643"/>
      <c r="CZ18" s="644" t="s">
        <v>262</v>
      </c>
      <c r="DA18" s="644"/>
      <c r="DB18" s="644"/>
      <c r="DC18" s="644"/>
      <c r="DD18" s="650" t="s">
        <v>240</v>
      </c>
      <c r="DE18" s="642"/>
      <c r="DF18" s="642"/>
      <c r="DG18" s="642"/>
      <c r="DH18" s="642"/>
      <c r="DI18" s="642"/>
      <c r="DJ18" s="642"/>
      <c r="DK18" s="642"/>
      <c r="DL18" s="642"/>
      <c r="DM18" s="642"/>
      <c r="DN18" s="642"/>
      <c r="DO18" s="642"/>
      <c r="DP18" s="643"/>
      <c r="DQ18" s="650" t="s">
        <v>240</v>
      </c>
      <c r="DR18" s="642"/>
      <c r="DS18" s="642"/>
      <c r="DT18" s="642"/>
      <c r="DU18" s="642"/>
      <c r="DV18" s="642"/>
      <c r="DW18" s="642"/>
      <c r="DX18" s="642"/>
      <c r="DY18" s="642"/>
      <c r="DZ18" s="642"/>
      <c r="EA18" s="642"/>
      <c r="EB18" s="642"/>
      <c r="EC18" s="651"/>
    </row>
    <row r="19" spans="2:133" ht="11.25" customHeight="1" x14ac:dyDescent="0.2">
      <c r="B19" s="638" t="s">
        <v>273</v>
      </c>
      <c r="C19" s="639"/>
      <c r="D19" s="639"/>
      <c r="E19" s="639"/>
      <c r="F19" s="639"/>
      <c r="G19" s="639"/>
      <c r="H19" s="639"/>
      <c r="I19" s="639"/>
      <c r="J19" s="639"/>
      <c r="K19" s="639"/>
      <c r="L19" s="639"/>
      <c r="M19" s="639"/>
      <c r="N19" s="639"/>
      <c r="O19" s="639"/>
      <c r="P19" s="639"/>
      <c r="Q19" s="640"/>
      <c r="R19" s="641">
        <v>50578763</v>
      </c>
      <c r="S19" s="642"/>
      <c r="T19" s="642"/>
      <c r="U19" s="642"/>
      <c r="V19" s="642"/>
      <c r="W19" s="642"/>
      <c r="X19" s="642"/>
      <c r="Y19" s="643"/>
      <c r="Z19" s="644">
        <v>13.1</v>
      </c>
      <c r="AA19" s="644"/>
      <c r="AB19" s="644"/>
      <c r="AC19" s="644"/>
      <c r="AD19" s="645">
        <v>50578763</v>
      </c>
      <c r="AE19" s="645"/>
      <c r="AF19" s="645"/>
      <c r="AG19" s="645"/>
      <c r="AH19" s="645"/>
      <c r="AI19" s="645"/>
      <c r="AJ19" s="645"/>
      <c r="AK19" s="645"/>
      <c r="AL19" s="646">
        <v>24.6</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12513552</v>
      </c>
      <c r="BH19" s="642"/>
      <c r="BI19" s="642"/>
      <c r="BJ19" s="642"/>
      <c r="BK19" s="642"/>
      <c r="BL19" s="642"/>
      <c r="BM19" s="642"/>
      <c r="BN19" s="643"/>
      <c r="BO19" s="644">
        <v>9.4</v>
      </c>
      <c r="BP19" s="644"/>
      <c r="BQ19" s="644"/>
      <c r="BR19" s="644"/>
      <c r="BS19" s="650" t="s">
        <v>240</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240</v>
      </c>
      <c r="CS19" s="642"/>
      <c r="CT19" s="642"/>
      <c r="CU19" s="642"/>
      <c r="CV19" s="642"/>
      <c r="CW19" s="642"/>
      <c r="CX19" s="642"/>
      <c r="CY19" s="643"/>
      <c r="CZ19" s="644" t="s">
        <v>183</v>
      </c>
      <c r="DA19" s="644"/>
      <c r="DB19" s="644"/>
      <c r="DC19" s="644"/>
      <c r="DD19" s="650" t="s">
        <v>183</v>
      </c>
      <c r="DE19" s="642"/>
      <c r="DF19" s="642"/>
      <c r="DG19" s="642"/>
      <c r="DH19" s="642"/>
      <c r="DI19" s="642"/>
      <c r="DJ19" s="642"/>
      <c r="DK19" s="642"/>
      <c r="DL19" s="642"/>
      <c r="DM19" s="642"/>
      <c r="DN19" s="642"/>
      <c r="DO19" s="642"/>
      <c r="DP19" s="643"/>
      <c r="DQ19" s="650" t="s">
        <v>183</v>
      </c>
      <c r="DR19" s="642"/>
      <c r="DS19" s="642"/>
      <c r="DT19" s="642"/>
      <c r="DU19" s="642"/>
      <c r="DV19" s="642"/>
      <c r="DW19" s="642"/>
      <c r="DX19" s="642"/>
      <c r="DY19" s="642"/>
      <c r="DZ19" s="642"/>
      <c r="EA19" s="642"/>
      <c r="EB19" s="642"/>
      <c r="EC19" s="651"/>
    </row>
    <row r="20" spans="2:133" ht="11.25" customHeight="1" x14ac:dyDescent="0.2">
      <c r="B20" s="638" t="s">
        <v>276</v>
      </c>
      <c r="C20" s="639"/>
      <c r="D20" s="639"/>
      <c r="E20" s="639"/>
      <c r="F20" s="639"/>
      <c r="G20" s="639"/>
      <c r="H20" s="639"/>
      <c r="I20" s="639"/>
      <c r="J20" s="639"/>
      <c r="K20" s="639"/>
      <c r="L20" s="639"/>
      <c r="M20" s="639"/>
      <c r="N20" s="639"/>
      <c r="O20" s="639"/>
      <c r="P20" s="639"/>
      <c r="Q20" s="640"/>
      <c r="R20" s="641">
        <v>3192949</v>
      </c>
      <c r="S20" s="642"/>
      <c r="T20" s="642"/>
      <c r="U20" s="642"/>
      <c r="V20" s="642"/>
      <c r="W20" s="642"/>
      <c r="X20" s="642"/>
      <c r="Y20" s="643"/>
      <c r="Z20" s="644">
        <v>0.8</v>
      </c>
      <c r="AA20" s="644"/>
      <c r="AB20" s="644"/>
      <c r="AC20" s="644"/>
      <c r="AD20" s="645" t="s">
        <v>240</v>
      </c>
      <c r="AE20" s="645"/>
      <c r="AF20" s="645"/>
      <c r="AG20" s="645"/>
      <c r="AH20" s="645"/>
      <c r="AI20" s="645"/>
      <c r="AJ20" s="645"/>
      <c r="AK20" s="645"/>
      <c r="AL20" s="646" t="s">
        <v>240</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12513552</v>
      </c>
      <c r="BH20" s="642"/>
      <c r="BI20" s="642"/>
      <c r="BJ20" s="642"/>
      <c r="BK20" s="642"/>
      <c r="BL20" s="642"/>
      <c r="BM20" s="642"/>
      <c r="BN20" s="643"/>
      <c r="BO20" s="644">
        <v>9.4</v>
      </c>
      <c r="BP20" s="644"/>
      <c r="BQ20" s="644"/>
      <c r="BR20" s="644"/>
      <c r="BS20" s="650" t="s">
        <v>183</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379627624</v>
      </c>
      <c r="CS20" s="642"/>
      <c r="CT20" s="642"/>
      <c r="CU20" s="642"/>
      <c r="CV20" s="642"/>
      <c r="CW20" s="642"/>
      <c r="CX20" s="642"/>
      <c r="CY20" s="643"/>
      <c r="CZ20" s="644">
        <v>100</v>
      </c>
      <c r="DA20" s="644"/>
      <c r="DB20" s="644"/>
      <c r="DC20" s="644"/>
      <c r="DD20" s="650">
        <v>43334330</v>
      </c>
      <c r="DE20" s="642"/>
      <c r="DF20" s="642"/>
      <c r="DG20" s="642"/>
      <c r="DH20" s="642"/>
      <c r="DI20" s="642"/>
      <c r="DJ20" s="642"/>
      <c r="DK20" s="642"/>
      <c r="DL20" s="642"/>
      <c r="DM20" s="642"/>
      <c r="DN20" s="642"/>
      <c r="DO20" s="642"/>
      <c r="DP20" s="643"/>
      <c r="DQ20" s="650">
        <v>244598513</v>
      </c>
      <c r="DR20" s="642"/>
      <c r="DS20" s="642"/>
      <c r="DT20" s="642"/>
      <c r="DU20" s="642"/>
      <c r="DV20" s="642"/>
      <c r="DW20" s="642"/>
      <c r="DX20" s="642"/>
      <c r="DY20" s="642"/>
      <c r="DZ20" s="642"/>
      <c r="EA20" s="642"/>
      <c r="EB20" s="642"/>
      <c r="EC20" s="651"/>
    </row>
    <row r="21" spans="2:133" ht="11.25" customHeight="1" x14ac:dyDescent="0.2">
      <c r="B21" s="638" t="s">
        <v>279</v>
      </c>
      <c r="C21" s="639"/>
      <c r="D21" s="639"/>
      <c r="E21" s="639"/>
      <c r="F21" s="639"/>
      <c r="G21" s="639"/>
      <c r="H21" s="639"/>
      <c r="I21" s="639"/>
      <c r="J21" s="639"/>
      <c r="K21" s="639"/>
      <c r="L21" s="639"/>
      <c r="M21" s="639"/>
      <c r="N21" s="639"/>
      <c r="O21" s="639"/>
      <c r="P21" s="639"/>
      <c r="Q21" s="640"/>
      <c r="R21" s="641">
        <v>1504</v>
      </c>
      <c r="S21" s="642"/>
      <c r="T21" s="642"/>
      <c r="U21" s="642"/>
      <c r="V21" s="642"/>
      <c r="W21" s="642"/>
      <c r="X21" s="642"/>
      <c r="Y21" s="643"/>
      <c r="Z21" s="644">
        <v>0</v>
      </c>
      <c r="AA21" s="644"/>
      <c r="AB21" s="644"/>
      <c r="AC21" s="644"/>
      <c r="AD21" s="645" t="s">
        <v>183</v>
      </c>
      <c r="AE21" s="645"/>
      <c r="AF21" s="645"/>
      <c r="AG21" s="645"/>
      <c r="AH21" s="645"/>
      <c r="AI21" s="645"/>
      <c r="AJ21" s="645"/>
      <c r="AK21" s="645"/>
      <c r="AL21" s="646" t="s">
        <v>240</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v>23322</v>
      </c>
      <c r="BH21" s="642"/>
      <c r="BI21" s="642"/>
      <c r="BJ21" s="642"/>
      <c r="BK21" s="642"/>
      <c r="BL21" s="642"/>
      <c r="BM21" s="642"/>
      <c r="BN21" s="643"/>
      <c r="BO21" s="644">
        <v>0</v>
      </c>
      <c r="BP21" s="644"/>
      <c r="BQ21" s="644"/>
      <c r="BR21" s="644"/>
      <c r="BS21" s="650" t="s">
        <v>240</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281</v>
      </c>
      <c r="C22" s="639"/>
      <c r="D22" s="639"/>
      <c r="E22" s="639"/>
      <c r="F22" s="639"/>
      <c r="G22" s="639"/>
      <c r="H22" s="639"/>
      <c r="I22" s="639"/>
      <c r="J22" s="639"/>
      <c r="K22" s="639"/>
      <c r="L22" s="639"/>
      <c r="M22" s="639"/>
      <c r="N22" s="639"/>
      <c r="O22" s="639"/>
      <c r="P22" s="639"/>
      <c r="Q22" s="640"/>
      <c r="R22" s="641">
        <v>215321402</v>
      </c>
      <c r="S22" s="642"/>
      <c r="T22" s="642"/>
      <c r="U22" s="642"/>
      <c r="V22" s="642"/>
      <c r="W22" s="642"/>
      <c r="X22" s="642"/>
      <c r="Y22" s="643"/>
      <c r="Z22" s="644">
        <v>55.8</v>
      </c>
      <c r="AA22" s="644"/>
      <c r="AB22" s="644"/>
      <c r="AC22" s="644"/>
      <c r="AD22" s="645">
        <v>204231600</v>
      </c>
      <c r="AE22" s="645"/>
      <c r="AF22" s="645"/>
      <c r="AG22" s="645"/>
      <c r="AH22" s="645"/>
      <c r="AI22" s="645"/>
      <c r="AJ22" s="645"/>
      <c r="AK22" s="645"/>
      <c r="AL22" s="646">
        <v>99.3</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v>4594881</v>
      </c>
      <c r="BH22" s="642"/>
      <c r="BI22" s="642"/>
      <c r="BJ22" s="642"/>
      <c r="BK22" s="642"/>
      <c r="BL22" s="642"/>
      <c r="BM22" s="642"/>
      <c r="BN22" s="643"/>
      <c r="BO22" s="644">
        <v>3.5</v>
      </c>
      <c r="BP22" s="644"/>
      <c r="BQ22" s="644"/>
      <c r="BR22" s="644"/>
      <c r="BS22" s="650" t="s">
        <v>183</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284</v>
      </c>
      <c r="C23" s="639"/>
      <c r="D23" s="639"/>
      <c r="E23" s="639"/>
      <c r="F23" s="639"/>
      <c r="G23" s="639"/>
      <c r="H23" s="639"/>
      <c r="I23" s="639"/>
      <c r="J23" s="639"/>
      <c r="K23" s="639"/>
      <c r="L23" s="639"/>
      <c r="M23" s="639"/>
      <c r="N23" s="639"/>
      <c r="O23" s="639"/>
      <c r="P23" s="639"/>
      <c r="Q23" s="640"/>
      <c r="R23" s="641">
        <v>232404</v>
      </c>
      <c r="S23" s="642"/>
      <c r="T23" s="642"/>
      <c r="U23" s="642"/>
      <c r="V23" s="642"/>
      <c r="W23" s="642"/>
      <c r="X23" s="642"/>
      <c r="Y23" s="643"/>
      <c r="Z23" s="644">
        <v>0.1</v>
      </c>
      <c r="AA23" s="644"/>
      <c r="AB23" s="644"/>
      <c r="AC23" s="644"/>
      <c r="AD23" s="645">
        <v>232404</v>
      </c>
      <c r="AE23" s="645"/>
      <c r="AF23" s="645"/>
      <c r="AG23" s="645"/>
      <c r="AH23" s="645"/>
      <c r="AI23" s="645"/>
      <c r="AJ23" s="645"/>
      <c r="AK23" s="645"/>
      <c r="AL23" s="646">
        <v>0.1</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v>7895349</v>
      </c>
      <c r="BH23" s="642"/>
      <c r="BI23" s="642"/>
      <c r="BJ23" s="642"/>
      <c r="BK23" s="642"/>
      <c r="BL23" s="642"/>
      <c r="BM23" s="642"/>
      <c r="BN23" s="643"/>
      <c r="BO23" s="644">
        <v>5.9</v>
      </c>
      <c r="BP23" s="644"/>
      <c r="BQ23" s="644"/>
      <c r="BR23" s="644"/>
      <c r="BS23" s="650" t="s">
        <v>183</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x14ac:dyDescent="0.2">
      <c r="B24" s="638" t="s">
        <v>291</v>
      </c>
      <c r="C24" s="639"/>
      <c r="D24" s="639"/>
      <c r="E24" s="639"/>
      <c r="F24" s="639"/>
      <c r="G24" s="639"/>
      <c r="H24" s="639"/>
      <c r="I24" s="639"/>
      <c r="J24" s="639"/>
      <c r="K24" s="639"/>
      <c r="L24" s="639"/>
      <c r="M24" s="639"/>
      <c r="N24" s="639"/>
      <c r="O24" s="639"/>
      <c r="P24" s="639"/>
      <c r="Q24" s="640"/>
      <c r="R24" s="641">
        <v>2760887</v>
      </c>
      <c r="S24" s="642"/>
      <c r="T24" s="642"/>
      <c r="U24" s="642"/>
      <c r="V24" s="642"/>
      <c r="W24" s="642"/>
      <c r="X24" s="642"/>
      <c r="Y24" s="643"/>
      <c r="Z24" s="644">
        <v>0.7</v>
      </c>
      <c r="AA24" s="644"/>
      <c r="AB24" s="644"/>
      <c r="AC24" s="644"/>
      <c r="AD24" s="645" t="s">
        <v>183</v>
      </c>
      <c r="AE24" s="645"/>
      <c r="AF24" s="645"/>
      <c r="AG24" s="645"/>
      <c r="AH24" s="645"/>
      <c r="AI24" s="645"/>
      <c r="AJ24" s="645"/>
      <c r="AK24" s="645"/>
      <c r="AL24" s="646" t="s">
        <v>183</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240</v>
      </c>
      <c r="BH24" s="642"/>
      <c r="BI24" s="642"/>
      <c r="BJ24" s="642"/>
      <c r="BK24" s="642"/>
      <c r="BL24" s="642"/>
      <c r="BM24" s="642"/>
      <c r="BN24" s="643"/>
      <c r="BO24" s="644" t="s">
        <v>183</v>
      </c>
      <c r="BP24" s="644"/>
      <c r="BQ24" s="644"/>
      <c r="BR24" s="644"/>
      <c r="BS24" s="650" t="s">
        <v>240</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211024151</v>
      </c>
      <c r="CS24" s="631"/>
      <c r="CT24" s="631"/>
      <c r="CU24" s="631"/>
      <c r="CV24" s="631"/>
      <c r="CW24" s="631"/>
      <c r="CX24" s="631"/>
      <c r="CY24" s="632"/>
      <c r="CZ24" s="635">
        <v>55.6</v>
      </c>
      <c r="DA24" s="636"/>
      <c r="DB24" s="636"/>
      <c r="DC24" s="655"/>
      <c r="DD24" s="674">
        <v>148036988</v>
      </c>
      <c r="DE24" s="631"/>
      <c r="DF24" s="631"/>
      <c r="DG24" s="631"/>
      <c r="DH24" s="631"/>
      <c r="DI24" s="631"/>
      <c r="DJ24" s="631"/>
      <c r="DK24" s="632"/>
      <c r="DL24" s="674">
        <v>145193235</v>
      </c>
      <c r="DM24" s="631"/>
      <c r="DN24" s="631"/>
      <c r="DO24" s="631"/>
      <c r="DP24" s="631"/>
      <c r="DQ24" s="631"/>
      <c r="DR24" s="631"/>
      <c r="DS24" s="631"/>
      <c r="DT24" s="631"/>
      <c r="DU24" s="631"/>
      <c r="DV24" s="632"/>
      <c r="DW24" s="635">
        <v>62</v>
      </c>
      <c r="DX24" s="636"/>
      <c r="DY24" s="636"/>
      <c r="DZ24" s="636"/>
      <c r="EA24" s="636"/>
      <c r="EB24" s="636"/>
      <c r="EC24" s="637"/>
    </row>
    <row r="25" spans="2:133" ht="11.25" customHeight="1" x14ac:dyDescent="0.2">
      <c r="B25" s="638" t="s">
        <v>294</v>
      </c>
      <c r="C25" s="639"/>
      <c r="D25" s="639"/>
      <c r="E25" s="639"/>
      <c r="F25" s="639"/>
      <c r="G25" s="639"/>
      <c r="H25" s="639"/>
      <c r="I25" s="639"/>
      <c r="J25" s="639"/>
      <c r="K25" s="639"/>
      <c r="L25" s="639"/>
      <c r="M25" s="639"/>
      <c r="N25" s="639"/>
      <c r="O25" s="639"/>
      <c r="P25" s="639"/>
      <c r="Q25" s="640"/>
      <c r="R25" s="641">
        <v>6456544</v>
      </c>
      <c r="S25" s="642"/>
      <c r="T25" s="642"/>
      <c r="U25" s="642"/>
      <c r="V25" s="642"/>
      <c r="W25" s="642"/>
      <c r="X25" s="642"/>
      <c r="Y25" s="643"/>
      <c r="Z25" s="644">
        <v>1.7</v>
      </c>
      <c r="AA25" s="644"/>
      <c r="AB25" s="644"/>
      <c r="AC25" s="644"/>
      <c r="AD25" s="645">
        <v>890864</v>
      </c>
      <c r="AE25" s="645"/>
      <c r="AF25" s="645"/>
      <c r="AG25" s="645"/>
      <c r="AH25" s="645"/>
      <c r="AI25" s="645"/>
      <c r="AJ25" s="645"/>
      <c r="AK25" s="645"/>
      <c r="AL25" s="646">
        <v>0.4</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183</v>
      </c>
      <c r="BH25" s="642"/>
      <c r="BI25" s="642"/>
      <c r="BJ25" s="642"/>
      <c r="BK25" s="642"/>
      <c r="BL25" s="642"/>
      <c r="BM25" s="642"/>
      <c r="BN25" s="643"/>
      <c r="BO25" s="644" t="s">
        <v>183</v>
      </c>
      <c r="BP25" s="644"/>
      <c r="BQ25" s="644"/>
      <c r="BR25" s="644"/>
      <c r="BS25" s="650" t="s">
        <v>240</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88918698</v>
      </c>
      <c r="CS25" s="677"/>
      <c r="CT25" s="677"/>
      <c r="CU25" s="677"/>
      <c r="CV25" s="677"/>
      <c r="CW25" s="677"/>
      <c r="CX25" s="677"/>
      <c r="CY25" s="678"/>
      <c r="CZ25" s="646">
        <v>23.4</v>
      </c>
      <c r="DA25" s="675"/>
      <c r="DB25" s="675"/>
      <c r="DC25" s="679"/>
      <c r="DD25" s="650">
        <v>75937143</v>
      </c>
      <c r="DE25" s="677"/>
      <c r="DF25" s="677"/>
      <c r="DG25" s="677"/>
      <c r="DH25" s="677"/>
      <c r="DI25" s="677"/>
      <c r="DJ25" s="677"/>
      <c r="DK25" s="678"/>
      <c r="DL25" s="650">
        <v>73898580</v>
      </c>
      <c r="DM25" s="677"/>
      <c r="DN25" s="677"/>
      <c r="DO25" s="677"/>
      <c r="DP25" s="677"/>
      <c r="DQ25" s="677"/>
      <c r="DR25" s="677"/>
      <c r="DS25" s="677"/>
      <c r="DT25" s="677"/>
      <c r="DU25" s="677"/>
      <c r="DV25" s="678"/>
      <c r="DW25" s="646">
        <v>31.6</v>
      </c>
      <c r="DX25" s="675"/>
      <c r="DY25" s="675"/>
      <c r="DZ25" s="675"/>
      <c r="EA25" s="675"/>
      <c r="EB25" s="675"/>
      <c r="EC25" s="676"/>
    </row>
    <row r="26" spans="2:133" ht="11.25" customHeight="1" x14ac:dyDescent="0.2">
      <c r="B26" s="638" t="s">
        <v>297</v>
      </c>
      <c r="C26" s="639"/>
      <c r="D26" s="639"/>
      <c r="E26" s="639"/>
      <c r="F26" s="639"/>
      <c r="G26" s="639"/>
      <c r="H26" s="639"/>
      <c r="I26" s="639"/>
      <c r="J26" s="639"/>
      <c r="K26" s="639"/>
      <c r="L26" s="639"/>
      <c r="M26" s="639"/>
      <c r="N26" s="639"/>
      <c r="O26" s="639"/>
      <c r="P26" s="639"/>
      <c r="Q26" s="640"/>
      <c r="R26" s="641">
        <v>2698485</v>
      </c>
      <c r="S26" s="642"/>
      <c r="T26" s="642"/>
      <c r="U26" s="642"/>
      <c r="V26" s="642"/>
      <c r="W26" s="642"/>
      <c r="X26" s="642"/>
      <c r="Y26" s="643"/>
      <c r="Z26" s="644">
        <v>0.7</v>
      </c>
      <c r="AA26" s="644"/>
      <c r="AB26" s="644"/>
      <c r="AC26" s="644"/>
      <c r="AD26" s="645" t="s">
        <v>183</v>
      </c>
      <c r="AE26" s="645"/>
      <c r="AF26" s="645"/>
      <c r="AG26" s="645"/>
      <c r="AH26" s="645"/>
      <c r="AI26" s="645"/>
      <c r="AJ26" s="645"/>
      <c r="AK26" s="645"/>
      <c r="AL26" s="646" t="s">
        <v>183</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183</v>
      </c>
      <c r="BH26" s="642"/>
      <c r="BI26" s="642"/>
      <c r="BJ26" s="642"/>
      <c r="BK26" s="642"/>
      <c r="BL26" s="642"/>
      <c r="BM26" s="642"/>
      <c r="BN26" s="643"/>
      <c r="BO26" s="644" t="s">
        <v>183</v>
      </c>
      <c r="BP26" s="644"/>
      <c r="BQ26" s="644"/>
      <c r="BR26" s="644"/>
      <c r="BS26" s="650" t="s">
        <v>240</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63033955</v>
      </c>
      <c r="CS26" s="642"/>
      <c r="CT26" s="642"/>
      <c r="CU26" s="642"/>
      <c r="CV26" s="642"/>
      <c r="CW26" s="642"/>
      <c r="CX26" s="642"/>
      <c r="CY26" s="643"/>
      <c r="CZ26" s="646">
        <v>16.600000000000001</v>
      </c>
      <c r="DA26" s="675"/>
      <c r="DB26" s="675"/>
      <c r="DC26" s="679"/>
      <c r="DD26" s="650">
        <v>53831405</v>
      </c>
      <c r="DE26" s="642"/>
      <c r="DF26" s="642"/>
      <c r="DG26" s="642"/>
      <c r="DH26" s="642"/>
      <c r="DI26" s="642"/>
      <c r="DJ26" s="642"/>
      <c r="DK26" s="643"/>
      <c r="DL26" s="650" t="s">
        <v>240</v>
      </c>
      <c r="DM26" s="642"/>
      <c r="DN26" s="642"/>
      <c r="DO26" s="642"/>
      <c r="DP26" s="642"/>
      <c r="DQ26" s="642"/>
      <c r="DR26" s="642"/>
      <c r="DS26" s="642"/>
      <c r="DT26" s="642"/>
      <c r="DU26" s="642"/>
      <c r="DV26" s="643"/>
      <c r="DW26" s="646" t="s">
        <v>183</v>
      </c>
      <c r="DX26" s="675"/>
      <c r="DY26" s="675"/>
      <c r="DZ26" s="675"/>
      <c r="EA26" s="675"/>
      <c r="EB26" s="675"/>
      <c r="EC26" s="676"/>
    </row>
    <row r="27" spans="2:133" ht="11.25" customHeight="1" x14ac:dyDescent="0.2">
      <c r="B27" s="638" t="s">
        <v>300</v>
      </c>
      <c r="C27" s="639"/>
      <c r="D27" s="639"/>
      <c r="E27" s="639"/>
      <c r="F27" s="639"/>
      <c r="G27" s="639"/>
      <c r="H27" s="639"/>
      <c r="I27" s="639"/>
      <c r="J27" s="639"/>
      <c r="K27" s="639"/>
      <c r="L27" s="639"/>
      <c r="M27" s="639"/>
      <c r="N27" s="639"/>
      <c r="O27" s="639"/>
      <c r="P27" s="639"/>
      <c r="Q27" s="640"/>
      <c r="R27" s="641">
        <v>62806838</v>
      </c>
      <c r="S27" s="642"/>
      <c r="T27" s="642"/>
      <c r="U27" s="642"/>
      <c r="V27" s="642"/>
      <c r="W27" s="642"/>
      <c r="X27" s="642"/>
      <c r="Y27" s="643"/>
      <c r="Z27" s="644">
        <v>16.3</v>
      </c>
      <c r="AA27" s="644"/>
      <c r="AB27" s="644"/>
      <c r="AC27" s="644"/>
      <c r="AD27" s="645" t="s">
        <v>240</v>
      </c>
      <c r="AE27" s="645"/>
      <c r="AF27" s="645"/>
      <c r="AG27" s="645"/>
      <c r="AH27" s="645"/>
      <c r="AI27" s="645"/>
      <c r="AJ27" s="645"/>
      <c r="AK27" s="645"/>
      <c r="AL27" s="646" t="s">
        <v>240</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133104661</v>
      </c>
      <c r="BH27" s="642"/>
      <c r="BI27" s="642"/>
      <c r="BJ27" s="642"/>
      <c r="BK27" s="642"/>
      <c r="BL27" s="642"/>
      <c r="BM27" s="642"/>
      <c r="BN27" s="643"/>
      <c r="BO27" s="644">
        <v>100</v>
      </c>
      <c r="BP27" s="644"/>
      <c r="BQ27" s="644"/>
      <c r="BR27" s="644"/>
      <c r="BS27" s="650">
        <v>1655517</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78131770</v>
      </c>
      <c r="CS27" s="677"/>
      <c r="CT27" s="677"/>
      <c r="CU27" s="677"/>
      <c r="CV27" s="677"/>
      <c r="CW27" s="677"/>
      <c r="CX27" s="677"/>
      <c r="CY27" s="678"/>
      <c r="CZ27" s="646">
        <v>20.6</v>
      </c>
      <c r="DA27" s="675"/>
      <c r="DB27" s="675"/>
      <c r="DC27" s="679"/>
      <c r="DD27" s="650">
        <v>28899643</v>
      </c>
      <c r="DE27" s="677"/>
      <c r="DF27" s="677"/>
      <c r="DG27" s="677"/>
      <c r="DH27" s="677"/>
      <c r="DI27" s="677"/>
      <c r="DJ27" s="677"/>
      <c r="DK27" s="678"/>
      <c r="DL27" s="650">
        <v>28094453</v>
      </c>
      <c r="DM27" s="677"/>
      <c r="DN27" s="677"/>
      <c r="DO27" s="677"/>
      <c r="DP27" s="677"/>
      <c r="DQ27" s="677"/>
      <c r="DR27" s="677"/>
      <c r="DS27" s="677"/>
      <c r="DT27" s="677"/>
      <c r="DU27" s="677"/>
      <c r="DV27" s="678"/>
      <c r="DW27" s="646">
        <v>12</v>
      </c>
      <c r="DX27" s="675"/>
      <c r="DY27" s="675"/>
      <c r="DZ27" s="675"/>
      <c r="EA27" s="675"/>
      <c r="EB27" s="675"/>
      <c r="EC27" s="676"/>
    </row>
    <row r="28" spans="2:133" ht="11.25" customHeight="1" x14ac:dyDescent="0.2">
      <c r="B28" s="683" t="s">
        <v>303</v>
      </c>
      <c r="C28" s="684"/>
      <c r="D28" s="684"/>
      <c r="E28" s="684"/>
      <c r="F28" s="684"/>
      <c r="G28" s="684"/>
      <c r="H28" s="684"/>
      <c r="I28" s="684"/>
      <c r="J28" s="684"/>
      <c r="K28" s="684"/>
      <c r="L28" s="684"/>
      <c r="M28" s="684"/>
      <c r="N28" s="684"/>
      <c r="O28" s="684"/>
      <c r="P28" s="684"/>
      <c r="Q28" s="685"/>
      <c r="R28" s="641">
        <v>8983</v>
      </c>
      <c r="S28" s="642"/>
      <c r="T28" s="642"/>
      <c r="U28" s="642"/>
      <c r="V28" s="642"/>
      <c r="W28" s="642"/>
      <c r="X28" s="642"/>
      <c r="Y28" s="643"/>
      <c r="Z28" s="644">
        <v>0</v>
      </c>
      <c r="AA28" s="644"/>
      <c r="AB28" s="644"/>
      <c r="AC28" s="644"/>
      <c r="AD28" s="645">
        <v>8983</v>
      </c>
      <c r="AE28" s="645"/>
      <c r="AF28" s="645"/>
      <c r="AG28" s="645"/>
      <c r="AH28" s="645"/>
      <c r="AI28" s="645"/>
      <c r="AJ28" s="645"/>
      <c r="AK28" s="645"/>
      <c r="AL28" s="646">
        <v>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43973683</v>
      </c>
      <c r="CS28" s="642"/>
      <c r="CT28" s="642"/>
      <c r="CU28" s="642"/>
      <c r="CV28" s="642"/>
      <c r="CW28" s="642"/>
      <c r="CX28" s="642"/>
      <c r="CY28" s="643"/>
      <c r="CZ28" s="646">
        <v>11.6</v>
      </c>
      <c r="DA28" s="675"/>
      <c r="DB28" s="675"/>
      <c r="DC28" s="679"/>
      <c r="DD28" s="650">
        <v>43200202</v>
      </c>
      <c r="DE28" s="642"/>
      <c r="DF28" s="642"/>
      <c r="DG28" s="642"/>
      <c r="DH28" s="642"/>
      <c r="DI28" s="642"/>
      <c r="DJ28" s="642"/>
      <c r="DK28" s="643"/>
      <c r="DL28" s="650">
        <v>43200202</v>
      </c>
      <c r="DM28" s="642"/>
      <c r="DN28" s="642"/>
      <c r="DO28" s="642"/>
      <c r="DP28" s="642"/>
      <c r="DQ28" s="642"/>
      <c r="DR28" s="642"/>
      <c r="DS28" s="642"/>
      <c r="DT28" s="642"/>
      <c r="DU28" s="642"/>
      <c r="DV28" s="643"/>
      <c r="DW28" s="646">
        <v>18.5</v>
      </c>
      <c r="DX28" s="675"/>
      <c r="DY28" s="675"/>
      <c r="DZ28" s="675"/>
      <c r="EA28" s="675"/>
      <c r="EB28" s="675"/>
      <c r="EC28" s="676"/>
    </row>
    <row r="29" spans="2:133" ht="11.25" customHeight="1" x14ac:dyDescent="0.2">
      <c r="B29" s="638" t="s">
        <v>305</v>
      </c>
      <c r="C29" s="639"/>
      <c r="D29" s="639"/>
      <c r="E29" s="639"/>
      <c r="F29" s="639"/>
      <c r="G29" s="639"/>
      <c r="H29" s="639"/>
      <c r="I29" s="639"/>
      <c r="J29" s="639"/>
      <c r="K29" s="639"/>
      <c r="L29" s="639"/>
      <c r="M29" s="639"/>
      <c r="N29" s="639"/>
      <c r="O29" s="639"/>
      <c r="P29" s="639"/>
      <c r="Q29" s="640"/>
      <c r="R29" s="641">
        <v>17897162</v>
      </c>
      <c r="S29" s="642"/>
      <c r="T29" s="642"/>
      <c r="U29" s="642"/>
      <c r="V29" s="642"/>
      <c r="W29" s="642"/>
      <c r="X29" s="642"/>
      <c r="Y29" s="643"/>
      <c r="Z29" s="644">
        <v>4.5999999999999996</v>
      </c>
      <c r="AA29" s="644"/>
      <c r="AB29" s="644"/>
      <c r="AC29" s="644"/>
      <c r="AD29" s="645" t="s">
        <v>240</v>
      </c>
      <c r="AE29" s="645"/>
      <c r="AF29" s="645"/>
      <c r="AG29" s="645"/>
      <c r="AH29" s="645"/>
      <c r="AI29" s="645"/>
      <c r="AJ29" s="645"/>
      <c r="AK29" s="645"/>
      <c r="AL29" s="646" t="s">
        <v>183</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309</v>
      </c>
      <c r="CG29" s="657"/>
      <c r="CH29" s="657"/>
      <c r="CI29" s="657"/>
      <c r="CJ29" s="657"/>
      <c r="CK29" s="657"/>
      <c r="CL29" s="657"/>
      <c r="CM29" s="657"/>
      <c r="CN29" s="657"/>
      <c r="CO29" s="657"/>
      <c r="CP29" s="657"/>
      <c r="CQ29" s="658"/>
      <c r="CR29" s="641">
        <v>43973683</v>
      </c>
      <c r="CS29" s="677"/>
      <c r="CT29" s="677"/>
      <c r="CU29" s="677"/>
      <c r="CV29" s="677"/>
      <c r="CW29" s="677"/>
      <c r="CX29" s="677"/>
      <c r="CY29" s="678"/>
      <c r="CZ29" s="646">
        <v>11.6</v>
      </c>
      <c r="DA29" s="675"/>
      <c r="DB29" s="675"/>
      <c r="DC29" s="679"/>
      <c r="DD29" s="650">
        <v>43200202</v>
      </c>
      <c r="DE29" s="677"/>
      <c r="DF29" s="677"/>
      <c r="DG29" s="677"/>
      <c r="DH29" s="677"/>
      <c r="DI29" s="677"/>
      <c r="DJ29" s="677"/>
      <c r="DK29" s="678"/>
      <c r="DL29" s="650">
        <v>43200202</v>
      </c>
      <c r="DM29" s="677"/>
      <c r="DN29" s="677"/>
      <c r="DO29" s="677"/>
      <c r="DP29" s="677"/>
      <c r="DQ29" s="677"/>
      <c r="DR29" s="677"/>
      <c r="DS29" s="677"/>
      <c r="DT29" s="677"/>
      <c r="DU29" s="677"/>
      <c r="DV29" s="678"/>
      <c r="DW29" s="646">
        <v>18.5</v>
      </c>
      <c r="DX29" s="675"/>
      <c r="DY29" s="675"/>
      <c r="DZ29" s="675"/>
      <c r="EA29" s="675"/>
      <c r="EB29" s="675"/>
      <c r="EC29" s="676"/>
    </row>
    <row r="30" spans="2:133" ht="11.25" customHeight="1" x14ac:dyDescent="0.2">
      <c r="B30" s="638" t="s">
        <v>310</v>
      </c>
      <c r="C30" s="639"/>
      <c r="D30" s="639"/>
      <c r="E30" s="639"/>
      <c r="F30" s="639"/>
      <c r="G30" s="639"/>
      <c r="H30" s="639"/>
      <c r="I30" s="639"/>
      <c r="J30" s="639"/>
      <c r="K30" s="639"/>
      <c r="L30" s="639"/>
      <c r="M30" s="639"/>
      <c r="N30" s="639"/>
      <c r="O30" s="639"/>
      <c r="P30" s="639"/>
      <c r="Q30" s="640"/>
      <c r="R30" s="641">
        <v>662787</v>
      </c>
      <c r="S30" s="642"/>
      <c r="T30" s="642"/>
      <c r="U30" s="642"/>
      <c r="V30" s="642"/>
      <c r="W30" s="642"/>
      <c r="X30" s="642"/>
      <c r="Y30" s="643"/>
      <c r="Z30" s="644">
        <v>0.2</v>
      </c>
      <c r="AA30" s="644"/>
      <c r="AB30" s="644"/>
      <c r="AC30" s="644"/>
      <c r="AD30" s="645">
        <v>219795</v>
      </c>
      <c r="AE30" s="645"/>
      <c r="AF30" s="645"/>
      <c r="AG30" s="645"/>
      <c r="AH30" s="645"/>
      <c r="AI30" s="645"/>
      <c r="AJ30" s="645"/>
      <c r="AK30" s="645"/>
      <c r="AL30" s="646">
        <v>0.1</v>
      </c>
      <c r="AM30" s="647"/>
      <c r="AN30" s="647"/>
      <c r="AO30" s="648"/>
      <c r="AP30" s="689" t="s">
        <v>311</v>
      </c>
      <c r="AQ30" s="690"/>
      <c r="AR30" s="690"/>
      <c r="AS30" s="690"/>
      <c r="AT30" s="695" t="s">
        <v>312</v>
      </c>
      <c r="AU30" s="230"/>
      <c r="AV30" s="230"/>
      <c r="AW30" s="230"/>
      <c r="AX30" s="627" t="s">
        <v>186</v>
      </c>
      <c r="AY30" s="628"/>
      <c r="AZ30" s="628"/>
      <c r="BA30" s="628"/>
      <c r="BB30" s="628"/>
      <c r="BC30" s="628"/>
      <c r="BD30" s="628"/>
      <c r="BE30" s="628"/>
      <c r="BF30" s="629"/>
      <c r="BG30" s="701">
        <v>99.2</v>
      </c>
      <c r="BH30" s="702"/>
      <c r="BI30" s="702"/>
      <c r="BJ30" s="702"/>
      <c r="BK30" s="702"/>
      <c r="BL30" s="702"/>
      <c r="BM30" s="636">
        <v>97.4</v>
      </c>
      <c r="BN30" s="702"/>
      <c r="BO30" s="702"/>
      <c r="BP30" s="702"/>
      <c r="BQ30" s="703"/>
      <c r="BR30" s="701">
        <v>99.2</v>
      </c>
      <c r="BS30" s="702"/>
      <c r="BT30" s="702"/>
      <c r="BU30" s="702"/>
      <c r="BV30" s="702"/>
      <c r="BW30" s="702"/>
      <c r="BX30" s="636">
        <v>97.1</v>
      </c>
      <c r="BY30" s="702"/>
      <c r="BZ30" s="702"/>
      <c r="CA30" s="702"/>
      <c r="CB30" s="703"/>
      <c r="CD30" s="706"/>
      <c r="CE30" s="707"/>
      <c r="CF30" s="656" t="s">
        <v>313</v>
      </c>
      <c r="CG30" s="657"/>
      <c r="CH30" s="657"/>
      <c r="CI30" s="657"/>
      <c r="CJ30" s="657"/>
      <c r="CK30" s="657"/>
      <c r="CL30" s="657"/>
      <c r="CM30" s="657"/>
      <c r="CN30" s="657"/>
      <c r="CO30" s="657"/>
      <c r="CP30" s="657"/>
      <c r="CQ30" s="658"/>
      <c r="CR30" s="641">
        <v>39540161</v>
      </c>
      <c r="CS30" s="642"/>
      <c r="CT30" s="642"/>
      <c r="CU30" s="642"/>
      <c r="CV30" s="642"/>
      <c r="CW30" s="642"/>
      <c r="CX30" s="642"/>
      <c r="CY30" s="643"/>
      <c r="CZ30" s="646">
        <v>10.4</v>
      </c>
      <c r="DA30" s="675"/>
      <c r="DB30" s="675"/>
      <c r="DC30" s="679"/>
      <c r="DD30" s="650">
        <v>38766680</v>
      </c>
      <c r="DE30" s="642"/>
      <c r="DF30" s="642"/>
      <c r="DG30" s="642"/>
      <c r="DH30" s="642"/>
      <c r="DI30" s="642"/>
      <c r="DJ30" s="642"/>
      <c r="DK30" s="643"/>
      <c r="DL30" s="650">
        <v>38766680</v>
      </c>
      <c r="DM30" s="642"/>
      <c r="DN30" s="642"/>
      <c r="DO30" s="642"/>
      <c r="DP30" s="642"/>
      <c r="DQ30" s="642"/>
      <c r="DR30" s="642"/>
      <c r="DS30" s="642"/>
      <c r="DT30" s="642"/>
      <c r="DU30" s="642"/>
      <c r="DV30" s="643"/>
      <c r="DW30" s="646">
        <v>16.600000000000001</v>
      </c>
      <c r="DX30" s="675"/>
      <c r="DY30" s="675"/>
      <c r="DZ30" s="675"/>
      <c r="EA30" s="675"/>
      <c r="EB30" s="675"/>
      <c r="EC30" s="676"/>
    </row>
    <row r="31" spans="2:133" ht="11.25" customHeight="1" x14ac:dyDescent="0.2">
      <c r="B31" s="638" t="s">
        <v>314</v>
      </c>
      <c r="C31" s="639"/>
      <c r="D31" s="639"/>
      <c r="E31" s="639"/>
      <c r="F31" s="639"/>
      <c r="G31" s="639"/>
      <c r="H31" s="639"/>
      <c r="I31" s="639"/>
      <c r="J31" s="639"/>
      <c r="K31" s="639"/>
      <c r="L31" s="639"/>
      <c r="M31" s="639"/>
      <c r="N31" s="639"/>
      <c r="O31" s="639"/>
      <c r="P31" s="639"/>
      <c r="Q31" s="640"/>
      <c r="R31" s="641">
        <v>496785</v>
      </c>
      <c r="S31" s="642"/>
      <c r="T31" s="642"/>
      <c r="U31" s="642"/>
      <c r="V31" s="642"/>
      <c r="W31" s="642"/>
      <c r="X31" s="642"/>
      <c r="Y31" s="643"/>
      <c r="Z31" s="644">
        <v>0.1</v>
      </c>
      <c r="AA31" s="644"/>
      <c r="AB31" s="644"/>
      <c r="AC31" s="644"/>
      <c r="AD31" s="645" t="s">
        <v>240</v>
      </c>
      <c r="AE31" s="645"/>
      <c r="AF31" s="645"/>
      <c r="AG31" s="645"/>
      <c r="AH31" s="645"/>
      <c r="AI31" s="645"/>
      <c r="AJ31" s="645"/>
      <c r="AK31" s="645"/>
      <c r="AL31" s="646" t="s">
        <v>240</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99.2</v>
      </c>
      <c r="BH31" s="677"/>
      <c r="BI31" s="677"/>
      <c r="BJ31" s="677"/>
      <c r="BK31" s="677"/>
      <c r="BL31" s="677"/>
      <c r="BM31" s="647">
        <v>97.7</v>
      </c>
      <c r="BN31" s="699"/>
      <c r="BO31" s="699"/>
      <c r="BP31" s="699"/>
      <c r="BQ31" s="700"/>
      <c r="BR31" s="698">
        <v>99.3</v>
      </c>
      <c r="BS31" s="677"/>
      <c r="BT31" s="677"/>
      <c r="BU31" s="677"/>
      <c r="BV31" s="677"/>
      <c r="BW31" s="677"/>
      <c r="BX31" s="647">
        <v>97.3</v>
      </c>
      <c r="BY31" s="699"/>
      <c r="BZ31" s="699"/>
      <c r="CA31" s="699"/>
      <c r="CB31" s="700"/>
      <c r="CD31" s="706"/>
      <c r="CE31" s="707"/>
      <c r="CF31" s="656" t="s">
        <v>317</v>
      </c>
      <c r="CG31" s="657"/>
      <c r="CH31" s="657"/>
      <c r="CI31" s="657"/>
      <c r="CJ31" s="657"/>
      <c r="CK31" s="657"/>
      <c r="CL31" s="657"/>
      <c r="CM31" s="657"/>
      <c r="CN31" s="657"/>
      <c r="CO31" s="657"/>
      <c r="CP31" s="657"/>
      <c r="CQ31" s="658"/>
      <c r="CR31" s="641">
        <v>4433522</v>
      </c>
      <c r="CS31" s="677"/>
      <c r="CT31" s="677"/>
      <c r="CU31" s="677"/>
      <c r="CV31" s="677"/>
      <c r="CW31" s="677"/>
      <c r="CX31" s="677"/>
      <c r="CY31" s="678"/>
      <c r="CZ31" s="646">
        <v>1.2</v>
      </c>
      <c r="DA31" s="675"/>
      <c r="DB31" s="675"/>
      <c r="DC31" s="679"/>
      <c r="DD31" s="650">
        <v>4433522</v>
      </c>
      <c r="DE31" s="677"/>
      <c r="DF31" s="677"/>
      <c r="DG31" s="677"/>
      <c r="DH31" s="677"/>
      <c r="DI31" s="677"/>
      <c r="DJ31" s="677"/>
      <c r="DK31" s="678"/>
      <c r="DL31" s="650">
        <v>4433522</v>
      </c>
      <c r="DM31" s="677"/>
      <c r="DN31" s="677"/>
      <c r="DO31" s="677"/>
      <c r="DP31" s="677"/>
      <c r="DQ31" s="677"/>
      <c r="DR31" s="677"/>
      <c r="DS31" s="677"/>
      <c r="DT31" s="677"/>
      <c r="DU31" s="677"/>
      <c r="DV31" s="678"/>
      <c r="DW31" s="646">
        <v>1.9</v>
      </c>
      <c r="DX31" s="675"/>
      <c r="DY31" s="675"/>
      <c r="DZ31" s="675"/>
      <c r="EA31" s="675"/>
      <c r="EB31" s="675"/>
      <c r="EC31" s="676"/>
    </row>
    <row r="32" spans="2:133" ht="11.25" customHeight="1" x14ac:dyDescent="0.2">
      <c r="B32" s="638" t="s">
        <v>318</v>
      </c>
      <c r="C32" s="639"/>
      <c r="D32" s="639"/>
      <c r="E32" s="639"/>
      <c r="F32" s="639"/>
      <c r="G32" s="639"/>
      <c r="H32" s="639"/>
      <c r="I32" s="639"/>
      <c r="J32" s="639"/>
      <c r="K32" s="639"/>
      <c r="L32" s="639"/>
      <c r="M32" s="639"/>
      <c r="N32" s="639"/>
      <c r="O32" s="639"/>
      <c r="P32" s="639"/>
      <c r="Q32" s="640"/>
      <c r="R32" s="641">
        <v>22226</v>
      </c>
      <c r="S32" s="642"/>
      <c r="T32" s="642"/>
      <c r="U32" s="642"/>
      <c r="V32" s="642"/>
      <c r="W32" s="642"/>
      <c r="X32" s="642"/>
      <c r="Y32" s="643"/>
      <c r="Z32" s="644">
        <v>0</v>
      </c>
      <c r="AA32" s="644"/>
      <c r="AB32" s="644"/>
      <c r="AC32" s="644"/>
      <c r="AD32" s="645" t="s">
        <v>240</v>
      </c>
      <c r="AE32" s="645"/>
      <c r="AF32" s="645"/>
      <c r="AG32" s="645"/>
      <c r="AH32" s="645"/>
      <c r="AI32" s="645"/>
      <c r="AJ32" s="645"/>
      <c r="AK32" s="645"/>
      <c r="AL32" s="646" t="s">
        <v>240</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99.2</v>
      </c>
      <c r="BH32" s="711"/>
      <c r="BI32" s="711"/>
      <c r="BJ32" s="711"/>
      <c r="BK32" s="711"/>
      <c r="BL32" s="711"/>
      <c r="BM32" s="712">
        <v>96.6</v>
      </c>
      <c r="BN32" s="711"/>
      <c r="BO32" s="711"/>
      <c r="BP32" s="711"/>
      <c r="BQ32" s="713"/>
      <c r="BR32" s="710">
        <v>99.1</v>
      </c>
      <c r="BS32" s="711"/>
      <c r="BT32" s="711"/>
      <c r="BU32" s="711"/>
      <c r="BV32" s="711"/>
      <c r="BW32" s="711"/>
      <c r="BX32" s="712">
        <v>96.4</v>
      </c>
      <c r="BY32" s="711"/>
      <c r="BZ32" s="711"/>
      <c r="CA32" s="711"/>
      <c r="CB32" s="713"/>
      <c r="CD32" s="708"/>
      <c r="CE32" s="709"/>
      <c r="CF32" s="656" t="s">
        <v>320</v>
      </c>
      <c r="CG32" s="657"/>
      <c r="CH32" s="657"/>
      <c r="CI32" s="657"/>
      <c r="CJ32" s="657"/>
      <c r="CK32" s="657"/>
      <c r="CL32" s="657"/>
      <c r="CM32" s="657"/>
      <c r="CN32" s="657"/>
      <c r="CO32" s="657"/>
      <c r="CP32" s="657"/>
      <c r="CQ32" s="658"/>
      <c r="CR32" s="641" t="s">
        <v>240</v>
      </c>
      <c r="CS32" s="642"/>
      <c r="CT32" s="642"/>
      <c r="CU32" s="642"/>
      <c r="CV32" s="642"/>
      <c r="CW32" s="642"/>
      <c r="CX32" s="642"/>
      <c r="CY32" s="643"/>
      <c r="CZ32" s="646" t="s">
        <v>240</v>
      </c>
      <c r="DA32" s="675"/>
      <c r="DB32" s="675"/>
      <c r="DC32" s="679"/>
      <c r="DD32" s="650" t="s">
        <v>183</v>
      </c>
      <c r="DE32" s="642"/>
      <c r="DF32" s="642"/>
      <c r="DG32" s="642"/>
      <c r="DH32" s="642"/>
      <c r="DI32" s="642"/>
      <c r="DJ32" s="642"/>
      <c r="DK32" s="643"/>
      <c r="DL32" s="650" t="s">
        <v>240</v>
      </c>
      <c r="DM32" s="642"/>
      <c r="DN32" s="642"/>
      <c r="DO32" s="642"/>
      <c r="DP32" s="642"/>
      <c r="DQ32" s="642"/>
      <c r="DR32" s="642"/>
      <c r="DS32" s="642"/>
      <c r="DT32" s="642"/>
      <c r="DU32" s="642"/>
      <c r="DV32" s="643"/>
      <c r="DW32" s="646" t="s">
        <v>183</v>
      </c>
      <c r="DX32" s="675"/>
      <c r="DY32" s="675"/>
      <c r="DZ32" s="675"/>
      <c r="EA32" s="675"/>
      <c r="EB32" s="675"/>
      <c r="EC32" s="676"/>
    </row>
    <row r="33" spans="2:133" ht="11.25" customHeight="1" x14ac:dyDescent="0.2">
      <c r="B33" s="638" t="s">
        <v>321</v>
      </c>
      <c r="C33" s="639"/>
      <c r="D33" s="639"/>
      <c r="E33" s="639"/>
      <c r="F33" s="639"/>
      <c r="G33" s="639"/>
      <c r="H33" s="639"/>
      <c r="I33" s="639"/>
      <c r="J33" s="639"/>
      <c r="K33" s="639"/>
      <c r="L33" s="639"/>
      <c r="M33" s="639"/>
      <c r="N33" s="639"/>
      <c r="O33" s="639"/>
      <c r="P33" s="639"/>
      <c r="Q33" s="640"/>
      <c r="R33" s="641">
        <v>3309894</v>
      </c>
      <c r="S33" s="642"/>
      <c r="T33" s="642"/>
      <c r="U33" s="642"/>
      <c r="V33" s="642"/>
      <c r="W33" s="642"/>
      <c r="X33" s="642"/>
      <c r="Y33" s="643"/>
      <c r="Z33" s="644">
        <v>0.9</v>
      </c>
      <c r="AA33" s="644"/>
      <c r="AB33" s="644"/>
      <c r="AC33" s="644"/>
      <c r="AD33" s="645" t="s">
        <v>240</v>
      </c>
      <c r="AE33" s="645"/>
      <c r="AF33" s="645"/>
      <c r="AG33" s="645"/>
      <c r="AH33" s="645"/>
      <c r="AI33" s="645"/>
      <c r="AJ33" s="645"/>
      <c r="AK33" s="645"/>
      <c r="AL33" s="646" t="s">
        <v>240</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125102203</v>
      </c>
      <c r="CS33" s="677"/>
      <c r="CT33" s="677"/>
      <c r="CU33" s="677"/>
      <c r="CV33" s="677"/>
      <c r="CW33" s="677"/>
      <c r="CX33" s="677"/>
      <c r="CY33" s="678"/>
      <c r="CZ33" s="646">
        <v>33</v>
      </c>
      <c r="DA33" s="675"/>
      <c r="DB33" s="675"/>
      <c r="DC33" s="679"/>
      <c r="DD33" s="650">
        <v>91054135</v>
      </c>
      <c r="DE33" s="677"/>
      <c r="DF33" s="677"/>
      <c r="DG33" s="677"/>
      <c r="DH33" s="677"/>
      <c r="DI33" s="677"/>
      <c r="DJ33" s="677"/>
      <c r="DK33" s="678"/>
      <c r="DL33" s="650">
        <v>73784314</v>
      </c>
      <c r="DM33" s="677"/>
      <c r="DN33" s="677"/>
      <c r="DO33" s="677"/>
      <c r="DP33" s="677"/>
      <c r="DQ33" s="677"/>
      <c r="DR33" s="677"/>
      <c r="DS33" s="677"/>
      <c r="DT33" s="677"/>
      <c r="DU33" s="677"/>
      <c r="DV33" s="678"/>
      <c r="DW33" s="646">
        <v>31.5</v>
      </c>
      <c r="DX33" s="675"/>
      <c r="DY33" s="675"/>
      <c r="DZ33" s="675"/>
      <c r="EA33" s="675"/>
      <c r="EB33" s="675"/>
      <c r="EC33" s="676"/>
    </row>
    <row r="34" spans="2:133" ht="11.25" customHeight="1" x14ac:dyDescent="0.2">
      <c r="B34" s="638" t="s">
        <v>323</v>
      </c>
      <c r="C34" s="639"/>
      <c r="D34" s="639"/>
      <c r="E34" s="639"/>
      <c r="F34" s="639"/>
      <c r="G34" s="639"/>
      <c r="H34" s="639"/>
      <c r="I34" s="639"/>
      <c r="J34" s="639"/>
      <c r="K34" s="639"/>
      <c r="L34" s="639"/>
      <c r="M34" s="639"/>
      <c r="N34" s="639"/>
      <c r="O34" s="639"/>
      <c r="P34" s="639"/>
      <c r="Q34" s="640"/>
      <c r="R34" s="641">
        <v>20704760</v>
      </c>
      <c r="S34" s="642"/>
      <c r="T34" s="642"/>
      <c r="U34" s="642"/>
      <c r="V34" s="642"/>
      <c r="W34" s="642"/>
      <c r="X34" s="642"/>
      <c r="Y34" s="643"/>
      <c r="Z34" s="644">
        <v>5.4</v>
      </c>
      <c r="AA34" s="644"/>
      <c r="AB34" s="644"/>
      <c r="AC34" s="644"/>
      <c r="AD34" s="645" t="s">
        <v>240</v>
      </c>
      <c r="AE34" s="645"/>
      <c r="AF34" s="645"/>
      <c r="AG34" s="645"/>
      <c r="AH34" s="645"/>
      <c r="AI34" s="645"/>
      <c r="AJ34" s="645"/>
      <c r="AK34" s="645"/>
      <c r="AL34" s="646" t="s">
        <v>240</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46427996</v>
      </c>
      <c r="CS34" s="642"/>
      <c r="CT34" s="642"/>
      <c r="CU34" s="642"/>
      <c r="CV34" s="642"/>
      <c r="CW34" s="642"/>
      <c r="CX34" s="642"/>
      <c r="CY34" s="643"/>
      <c r="CZ34" s="646">
        <v>12.2</v>
      </c>
      <c r="DA34" s="675"/>
      <c r="DB34" s="675"/>
      <c r="DC34" s="679"/>
      <c r="DD34" s="650">
        <v>37225573</v>
      </c>
      <c r="DE34" s="642"/>
      <c r="DF34" s="642"/>
      <c r="DG34" s="642"/>
      <c r="DH34" s="642"/>
      <c r="DI34" s="642"/>
      <c r="DJ34" s="642"/>
      <c r="DK34" s="643"/>
      <c r="DL34" s="650">
        <v>27432180</v>
      </c>
      <c r="DM34" s="642"/>
      <c r="DN34" s="642"/>
      <c r="DO34" s="642"/>
      <c r="DP34" s="642"/>
      <c r="DQ34" s="642"/>
      <c r="DR34" s="642"/>
      <c r="DS34" s="642"/>
      <c r="DT34" s="642"/>
      <c r="DU34" s="642"/>
      <c r="DV34" s="643"/>
      <c r="DW34" s="646">
        <v>11.7</v>
      </c>
      <c r="DX34" s="675"/>
      <c r="DY34" s="675"/>
      <c r="DZ34" s="675"/>
      <c r="EA34" s="675"/>
      <c r="EB34" s="675"/>
      <c r="EC34" s="676"/>
    </row>
    <row r="35" spans="2:133" ht="11.25" customHeight="1" x14ac:dyDescent="0.2">
      <c r="B35" s="638" t="s">
        <v>327</v>
      </c>
      <c r="C35" s="639"/>
      <c r="D35" s="639"/>
      <c r="E35" s="639"/>
      <c r="F35" s="639"/>
      <c r="G35" s="639"/>
      <c r="H35" s="639"/>
      <c r="I35" s="639"/>
      <c r="J35" s="639"/>
      <c r="K35" s="639"/>
      <c r="L35" s="639"/>
      <c r="M35" s="639"/>
      <c r="N35" s="639"/>
      <c r="O35" s="639"/>
      <c r="P35" s="639"/>
      <c r="Q35" s="640"/>
      <c r="R35" s="641">
        <v>52431800</v>
      </c>
      <c r="S35" s="642"/>
      <c r="T35" s="642"/>
      <c r="U35" s="642"/>
      <c r="V35" s="642"/>
      <c r="W35" s="642"/>
      <c r="X35" s="642"/>
      <c r="Y35" s="643"/>
      <c r="Z35" s="644">
        <v>13.6</v>
      </c>
      <c r="AA35" s="644"/>
      <c r="AB35" s="644"/>
      <c r="AC35" s="644"/>
      <c r="AD35" s="645" t="s">
        <v>183</v>
      </c>
      <c r="AE35" s="645"/>
      <c r="AF35" s="645"/>
      <c r="AG35" s="645"/>
      <c r="AH35" s="645"/>
      <c r="AI35" s="645"/>
      <c r="AJ35" s="645"/>
      <c r="AK35" s="645"/>
      <c r="AL35" s="646" t="s">
        <v>183</v>
      </c>
      <c r="AM35" s="647"/>
      <c r="AN35" s="647"/>
      <c r="AO35" s="648"/>
      <c r="AP35" s="234"/>
      <c r="AQ35" s="714" t="s">
        <v>328</v>
      </c>
      <c r="AR35" s="715"/>
      <c r="AS35" s="715"/>
      <c r="AT35" s="715"/>
      <c r="AU35" s="715"/>
      <c r="AV35" s="715"/>
      <c r="AW35" s="715"/>
      <c r="AX35" s="715"/>
      <c r="AY35" s="716"/>
      <c r="AZ35" s="630">
        <v>42864235</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908005</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5476054</v>
      </c>
      <c r="CS35" s="677"/>
      <c r="CT35" s="677"/>
      <c r="CU35" s="677"/>
      <c r="CV35" s="677"/>
      <c r="CW35" s="677"/>
      <c r="CX35" s="677"/>
      <c r="CY35" s="678"/>
      <c r="CZ35" s="646">
        <v>1.4</v>
      </c>
      <c r="DA35" s="675"/>
      <c r="DB35" s="675"/>
      <c r="DC35" s="679"/>
      <c r="DD35" s="650">
        <v>5312883</v>
      </c>
      <c r="DE35" s="677"/>
      <c r="DF35" s="677"/>
      <c r="DG35" s="677"/>
      <c r="DH35" s="677"/>
      <c r="DI35" s="677"/>
      <c r="DJ35" s="677"/>
      <c r="DK35" s="678"/>
      <c r="DL35" s="650">
        <v>5312883</v>
      </c>
      <c r="DM35" s="677"/>
      <c r="DN35" s="677"/>
      <c r="DO35" s="677"/>
      <c r="DP35" s="677"/>
      <c r="DQ35" s="677"/>
      <c r="DR35" s="677"/>
      <c r="DS35" s="677"/>
      <c r="DT35" s="677"/>
      <c r="DU35" s="677"/>
      <c r="DV35" s="678"/>
      <c r="DW35" s="646">
        <v>2.2999999999999998</v>
      </c>
      <c r="DX35" s="675"/>
      <c r="DY35" s="675"/>
      <c r="DZ35" s="675"/>
      <c r="EA35" s="675"/>
      <c r="EB35" s="675"/>
      <c r="EC35" s="676"/>
    </row>
    <row r="36" spans="2:133" ht="11.25" customHeight="1" x14ac:dyDescent="0.2">
      <c r="B36" s="638" t="s">
        <v>331</v>
      </c>
      <c r="C36" s="639"/>
      <c r="D36" s="639"/>
      <c r="E36" s="639"/>
      <c r="F36" s="639"/>
      <c r="G36" s="639"/>
      <c r="H36" s="639"/>
      <c r="I36" s="639"/>
      <c r="J36" s="639"/>
      <c r="K36" s="639"/>
      <c r="L36" s="639"/>
      <c r="M36" s="639"/>
      <c r="N36" s="639"/>
      <c r="O36" s="639"/>
      <c r="P36" s="639"/>
      <c r="Q36" s="640"/>
      <c r="R36" s="641" t="s">
        <v>183</v>
      </c>
      <c r="S36" s="642"/>
      <c r="T36" s="642"/>
      <c r="U36" s="642"/>
      <c r="V36" s="642"/>
      <c r="W36" s="642"/>
      <c r="X36" s="642"/>
      <c r="Y36" s="643"/>
      <c r="Z36" s="644" t="s">
        <v>183</v>
      </c>
      <c r="AA36" s="644"/>
      <c r="AB36" s="644"/>
      <c r="AC36" s="644"/>
      <c r="AD36" s="645" t="s">
        <v>240</v>
      </c>
      <c r="AE36" s="645"/>
      <c r="AF36" s="645"/>
      <c r="AG36" s="645"/>
      <c r="AH36" s="645"/>
      <c r="AI36" s="645"/>
      <c r="AJ36" s="645"/>
      <c r="AK36" s="645"/>
      <c r="AL36" s="646" t="s">
        <v>183</v>
      </c>
      <c r="AM36" s="647"/>
      <c r="AN36" s="647"/>
      <c r="AO36" s="648"/>
      <c r="AQ36" s="718" t="s">
        <v>332</v>
      </c>
      <c r="AR36" s="719"/>
      <c r="AS36" s="719"/>
      <c r="AT36" s="719"/>
      <c r="AU36" s="719"/>
      <c r="AV36" s="719"/>
      <c r="AW36" s="719"/>
      <c r="AX36" s="719"/>
      <c r="AY36" s="720"/>
      <c r="AZ36" s="641">
        <v>12556202</v>
      </c>
      <c r="BA36" s="642"/>
      <c r="BB36" s="642"/>
      <c r="BC36" s="642"/>
      <c r="BD36" s="677"/>
      <c r="BE36" s="677"/>
      <c r="BF36" s="700"/>
      <c r="BG36" s="656" t="s">
        <v>333</v>
      </c>
      <c r="BH36" s="657"/>
      <c r="BI36" s="657"/>
      <c r="BJ36" s="657"/>
      <c r="BK36" s="657"/>
      <c r="BL36" s="657"/>
      <c r="BM36" s="657"/>
      <c r="BN36" s="657"/>
      <c r="BO36" s="657"/>
      <c r="BP36" s="657"/>
      <c r="BQ36" s="657"/>
      <c r="BR36" s="657"/>
      <c r="BS36" s="657"/>
      <c r="BT36" s="657"/>
      <c r="BU36" s="658"/>
      <c r="BV36" s="641">
        <v>293037</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28820243</v>
      </c>
      <c r="CS36" s="642"/>
      <c r="CT36" s="642"/>
      <c r="CU36" s="642"/>
      <c r="CV36" s="642"/>
      <c r="CW36" s="642"/>
      <c r="CX36" s="642"/>
      <c r="CY36" s="643"/>
      <c r="CZ36" s="646">
        <v>7.6</v>
      </c>
      <c r="DA36" s="675"/>
      <c r="DB36" s="675"/>
      <c r="DC36" s="679"/>
      <c r="DD36" s="650">
        <v>25990644</v>
      </c>
      <c r="DE36" s="642"/>
      <c r="DF36" s="642"/>
      <c r="DG36" s="642"/>
      <c r="DH36" s="642"/>
      <c r="DI36" s="642"/>
      <c r="DJ36" s="642"/>
      <c r="DK36" s="643"/>
      <c r="DL36" s="650">
        <v>20139181</v>
      </c>
      <c r="DM36" s="642"/>
      <c r="DN36" s="642"/>
      <c r="DO36" s="642"/>
      <c r="DP36" s="642"/>
      <c r="DQ36" s="642"/>
      <c r="DR36" s="642"/>
      <c r="DS36" s="642"/>
      <c r="DT36" s="642"/>
      <c r="DU36" s="642"/>
      <c r="DV36" s="643"/>
      <c r="DW36" s="646">
        <v>8.6</v>
      </c>
      <c r="DX36" s="675"/>
      <c r="DY36" s="675"/>
      <c r="DZ36" s="675"/>
      <c r="EA36" s="675"/>
      <c r="EB36" s="675"/>
      <c r="EC36" s="676"/>
    </row>
    <row r="37" spans="2:133" ht="11.25" customHeight="1" x14ac:dyDescent="0.2">
      <c r="B37" s="638" t="s">
        <v>335</v>
      </c>
      <c r="C37" s="639"/>
      <c r="D37" s="639"/>
      <c r="E37" s="639"/>
      <c r="F37" s="639"/>
      <c r="G37" s="639"/>
      <c r="H37" s="639"/>
      <c r="I37" s="639"/>
      <c r="J37" s="639"/>
      <c r="K37" s="639"/>
      <c r="L37" s="639"/>
      <c r="M37" s="639"/>
      <c r="N37" s="639"/>
      <c r="O37" s="639"/>
      <c r="P37" s="639"/>
      <c r="Q37" s="640"/>
      <c r="R37" s="641">
        <v>28431200</v>
      </c>
      <c r="S37" s="642"/>
      <c r="T37" s="642"/>
      <c r="U37" s="642"/>
      <c r="V37" s="642"/>
      <c r="W37" s="642"/>
      <c r="X37" s="642"/>
      <c r="Y37" s="643"/>
      <c r="Z37" s="644">
        <v>7.4</v>
      </c>
      <c r="AA37" s="644"/>
      <c r="AB37" s="644"/>
      <c r="AC37" s="644"/>
      <c r="AD37" s="645" t="s">
        <v>240</v>
      </c>
      <c r="AE37" s="645"/>
      <c r="AF37" s="645"/>
      <c r="AG37" s="645"/>
      <c r="AH37" s="645"/>
      <c r="AI37" s="645"/>
      <c r="AJ37" s="645"/>
      <c r="AK37" s="645"/>
      <c r="AL37" s="646" t="s">
        <v>262</v>
      </c>
      <c r="AM37" s="647"/>
      <c r="AN37" s="647"/>
      <c r="AO37" s="648"/>
      <c r="AQ37" s="718" t="s">
        <v>336</v>
      </c>
      <c r="AR37" s="719"/>
      <c r="AS37" s="719"/>
      <c r="AT37" s="719"/>
      <c r="AU37" s="719"/>
      <c r="AV37" s="719"/>
      <c r="AW37" s="719"/>
      <c r="AX37" s="719"/>
      <c r="AY37" s="720"/>
      <c r="AZ37" s="641">
        <v>3269862</v>
      </c>
      <c r="BA37" s="642"/>
      <c r="BB37" s="642"/>
      <c r="BC37" s="642"/>
      <c r="BD37" s="677"/>
      <c r="BE37" s="677"/>
      <c r="BF37" s="700"/>
      <c r="BG37" s="656" t="s">
        <v>337</v>
      </c>
      <c r="BH37" s="657"/>
      <c r="BI37" s="657"/>
      <c r="BJ37" s="657"/>
      <c r="BK37" s="657"/>
      <c r="BL37" s="657"/>
      <c r="BM37" s="657"/>
      <c r="BN37" s="657"/>
      <c r="BO37" s="657"/>
      <c r="BP37" s="657"/>
      <c r="BQ37" s="657"/>
      <c r="BR37" s="657"/>
      <c r="BS37" s="657"/>
      <c r="BT37" s="657"/>
      <c r="BU37" s="658"/>
      <c r="BV37" s="641">
        <v>101684</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1173721</v>
      </c>
      <c r="CS37" s="677"/>
      <c r="CT37" s="677"/>
      <c r="CU37" s="677"/>
      <c r="CV37" s="677"/>
      <c r="CW37" s="677"/>
      <c r="CX37" s="677"/>
      <c r="CY37" s="678"/>
      <c r="CZ37" s="646">
        <v>0.3</v>
      </c>
      <c r="DA37" s="675"/>
      <c r="DB37" s="675"/>
      <c r="DC37" s="679"/>
      <c r="DD37" s="650">
        <v>938382</v>
      </c>
      <c r="DE37" s="677"/>
      <c r="DF37" s="677"/>
      <c r="DG37" s="677"/>
      <c r="DH37" s="677"/>
      <c r="DI37" s="677"/>
      <c r="DJ37" s="677"/>
      <c r="DK37" s="678"/>
      <c r="DL37" s="650">
        <v>902812</v>
      </c>
      <c r="DM37" s="677"/>
      <c r="DN37" s="677"/>
      <c r="DO37" s="677"/>
      <c r="DP37" s="677"/>
      <c r="DQ37" s="677"/>
      <c r="DR37" s="677"/>
      <c r="DS37" s="677"/>
      <c r="DT37" s="677"/>
      <c r="DU37" s="677"/>
      <c r="DV37" s="678"/>
      <c r="DW37" s="646">
        <v>0.4</v>
      </c>
      <c r="DX37" s="675"/>
      <c r="DY37" s="675"/>
      <c r="DZ37" s="675"/>
      <c r="EA37" s="675"/>
      <c r="EB37" s="675"/>
      <c r="EC37" s="676"/>
    </row>
    <row r="38" spans="2:133" ht="11.25" customHeight="1" x14ac:dyDescent="0.2">
      <c r="B38" s="686" t="s">
        <v>339</v>
      </c>
      <c r="C38" s="687"/>
      <c r="D38" s="687"/>
      <c r="E38" s="687"/>
      <c r="F38" s="687"/>
      <c r="G38" s="687"/>
      <c r="H38" s="687"/>
      <c r="I38" s="687"/>
      <c r="J38" s="687"/>
      <c r="K38" s="687"/>
      <c r="L38" s="687"/>
      <c r="M38" s="687"/>
      <c r="N38" s="687"/>
      <c r="O38" s="687"/>
      <c r="P38" s="687"/>
      <c r="Q38" s="688"/>
      <c r="R38" s="721">
        <v>385810957</v>
      </c>
      <c r="S38" s="722"/>
      <c r="T38" s="722"/>
      <c r="U38" s="722"/>
      <c r="V38" s="722"/>
      <c r="W38" s="722"/>
      <c r="X38" s="722"/>
      <c r="Y38" s="723"/>
      <c r="Z38" s="724">
        <v>100</v>
      </c>
      <c r="AA38" s="724"/>
      <c r="AB38" s="724"/>
      <c r="AC38" s="724"/>
      <c r="AD38" s="725">
        <v>205583646</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v>682909</v>
      </c>
      <c r="BA38" s="642"/>
      <c r="BB38" s="642"/>
      <c r="BC38" s="642"/>
      <c r="BD38" s="677"/>
      <c r="BE38" s="677"/>
      <c r="BF38" s="700"/>
      <c r="BG38" s="656" t="s">
        <v>341</v>
      </c>
      <c r="BH38" s="657"/>
      <c r="BI38" s="657"/>
      <c r="BJ38" s="657"/>
      <c r="BK38" s="657"/>
      <c r="BL38" s="657"/>
      <c r="BM38" s="657"/>
      <c r="BN38" s="657"/>
      <c r="BO38" s="657"/>
      <c r="BP38" s="657"/>
      <c r="BQ38" s="657"/>
      <c r="BR38" s="657"/>
      <c r="BS38" s="657"/>
      <c r="BT38" s="657"/>
      <c r="BU38" s="658"/>
      <c r="BV38" s="641">
        <v>159665</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26355262</v>
      </c>
      <c r="CS38" s="642"/>
      <c r="CT38" s="642"/>
      <c r="CU38" s="642"/>
      <c r="CV38" s="642"/>
      <c r="CW38" s="642"/>
      <c r="CX38" s="642"/>
      <c r="CY38" s="643"/>
      <c r="CZ38" s="646">
        <v>6.9</v>
      </c>
      <c r="DA38" s="675"/>
      <c r="DB38" s="675"/>
      <c r="DC38" s="679"/>
      <c r="DD38" s="650">
        <v>22251601</v>
      </c>
      <c r="DE38" s="642"/>
      <c r="DF38" s="642"/>
      <c r="DG38" s="642"/>
      <c r="DH38" s="642"/>
      <c r="DI38" s="642"/>
      <c r="DJ38" s="642"/>
      <c r="DK38" s="643"/>
      <c r="DL38" s="650">
        <v>20900070</v>
      </c>
      <c r="DM38" s="642"/>
      <c r="DN38" s="642"/>
      <c r="DO38" s="642"/>
      <c r="DP38" s="642"/>
      <c r="DQ38" s="642"/>
      <c r="DR38" s="642"/>
      <c r="DS38" s="642"/>
      <c r="DT38" s="642"/>
      <c r="DU38" s="642"/>
      <c r="DV38" s="643"/>
      <c r="DW38" s="646">
        <v>8.9</v>
      </c>
      <c r="DX38" s="675"/>
      <c r="DY38" s="675"/>
      <c r="DZ38" s="675"/>
      <c r="EA38" s="675"/>
      <c r="EB38" s="675"/>
      <c r="EC38" s="676"/>
    </row>
    <row r="39" spans="2:133" ht="11.25" customHeight="1" x14ac:dyDescent="0.2">
      <c r="AQ39" s="718" t="s">
        <v>343</v>
      </c>
      <c r="AR39" s="719"/>
      <c r="AS39" s="719"/>
      <c r="AT39" s="719"/>
      <c r="AU39" s="719"/>
      <c r="AV39" s="719"/>
      <c r="AW39" s="719"/>
      <c r="AX39" s="719"/>
      <c r="AY39" s="720"/>
      <c r="AZ39" s="641">
        <v>561647</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v>92</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318978</v>
      </c>
      <c r="CS39" s="677"/>
      <c r="CT39" s="677"/>
      <c r="CU39" s="677"/>
      <c r="CV39" s="677"/>
      <c r="CW39" s="677"/>
      <c r="CX39" s="677"/>
      <c r="CY39" s="678"/>
      <c r="CZ39" s="646">
        <v>0.1</v>
      </c>
      <c r="DA39" s="675"/>
      <c r="DB39" s="675"/>
      <c r="DC39" s="679"/>
      <c r="DD39" s="650">
        <v>202264</v>
      </c>
      <c r="DE39" s="677"/>
      <c r="DF39" s="677"/>
      <c r="DG39" s="677"/>
      <c r="DH39" s="677"/>
      <c r="DI39" s="677"/>
      <c r="DJ39" s="677"/>
      <c r="DK39" s="678"/>
      <c r="DL39" s="650" t="s">
        <v>183</v>
      </c>
      <c r="DM39" s="677"/>
      <c r="DN39" s="677"/>
      <c r="DO39" s="677"/>
      <c r="DP39" s="677"/>
      <c r="DQ39" s="677"/>
      <c r="DR39" s="677"/>
      <c r="DS39" s="677"/>
      <c r="DT39" s="677"/>
      <c r="DU39" s="677"/>
      <c r="DV39" s="678"/>
      <c r="DW39" s="646" t="s">
        <v>240</v>
      </c>
      <c r="DX39" s="675"/>
      <c r="DY39" s="675"/>
      <c r="DZ39" s="675"/>
      <c r="EA39" s="675"/>
      <c r="EB39" s="675"/>
      <c r="EC39" s="676"/>
    </row>
    <row r="40" spans="2:133" ht="11.25" customHeight="1" x14ac:dyDescent="0.2">
      <c r="AQ40" s="718" t="s">
        <v>347</v>
      </c>
      <c r="AR40" s="719"/>
      <c r="AS40" s="719"/>
      <c r="AT40" s="719"/>
      <c r="AU40" s="719"/>
      <c r="AV40" s="719"/>
      <c r="AW40" s="719"/>
      <c r="AX40" s="719"/>
      <c r="AY40" s="720"/>
      <c r="AZ40" s="641">
        <v>5946970</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t="s">
        <v>183</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17703670</v>
      </c>
      <c r="CS40" s="642"/>
      <c r="CT40" s="642"/>
      <c r="CU40" s="642"/>
      <c r="CV40" s="642"/>
      <c r="CW40" s="642"/>
      <c r="CX40" s="642"/>
      <c r="CY40" s="643"/>
      <c r="CZ40" s="646">
        <v>4.7</v>
      </c>
      <c r="DA40" s="675"/>
      <c r="DB40" s="675"/>
      <c r="DC40" s="679"/>
      <c r="DD40" s="650">
        <v>71170</v>
      </c>
      <c r="DE40" s="642"/>
      <c r="DF40" s="642"/>
      <c r="DG40" s="642"/>
      <c r="DH40" s="642"/>
      <c r="DI40" s="642"/>
      <c r="DJ40" s="642"/>
      <c r="DK40" s="643"/>
      <c r="DL40" s="650" t="s">
        <v>183</v>
      </c>
      <c r="DM40" s="642"/>
      <c r="DN40" s="642"/>
      <c r="DO40" s="642"/>
      <c r="DP40" s="642"/>
      <c r="DQ40" s="642"/>
      <c r="DR40" s="642"/>
      <c r="DS40" s="642"/>
      <c r="DT40" s="642"/>
      <c r="DU40" s="642"/>
      <c r="DV40" s="643"/>
      <c r="DW40" s="646" t="s">
        <v>183</v>
      </c>
      <c r="DX40" s="675"/>
      <c r="DY40" s="675"/>
      <c r="DZ40" s="675"/>
      <c r="EA40" s="675"/>
      <c r="EB40" s="675"/>
      <c r="EC40" s="676"/>
    </row>
    <row r="41" spans="2:133" ht="11.25" customHeight="1" x14ac:dyDescent="0.2">
      <c r="AQ41" s="728" t="s">
        <v>350</v>
      </c>
      <c r="AR41" s="729"/>
      <c r="AS41" s="729"/>
      <c r="AT41" s="729"/>
      <c r="AU41" s="729"/>
      <c r="AV41" s="729"/>
      <c r="AW41" s="729"/>
      <c r="AX41" s="729"/>
      <c r="AY41" s="730"/>
      <c r="AZ41" s="721">
        <v>19846645</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324</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183</v>
      </c>
      <c r="CS41" s="677"/>
      <c r="CT41" s="677"/>
      <c r="CU41" s="677"/>
      <c r="CV41" s="677"/>
      <c r="CW41" s="677"/>
      <c r="CX41" s="677"/>
      <c r="CY41" s="678"/>
      <c r="CZ41" s="646" t="s">
        <v>183</v>
      </c>
      <c r="DA41" s="675"/>
      <c r="DB41" s="675"/>
      <c r="DC41" s="679"/>
      <c r="DD41" s="650" t="s">
        <v>183</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43501270</v>
      </c>
      <c r="CS42" s="642"/>
      <c r="CT42" s="642"/>
      <c r="CU42" s="642"/>
      <c r="CV42" s="642"/>
      <c r="CW42" s="642"/>
      <c r="CX42" s="642"/>
      <c r="CY42" s="643"/>
      <c r="CZ42" s="646">
        <v>11.5</v>
      </c>
      <c r="DA42" s="647"/>
      <c r="DB42" s="647"/>
      <c r="DC42" s="742"/>
      <c r="DD42" s="650">
        <v>5507390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v>860516</v>
      </c>
      <c r="CS43" s="677"/>
      <c r="CT43" s="677"/>
      <c r="CU43" s="677"/>
      <c r="CV43" s="677"/>
      <c r="CW43" s="677"/>
      <c r="CX43" s="677"/>
      <c r="CY43" s="678"/>
      <c r="CZ43" s="646">
        <v>0.2</v>
      </c>
      <c r="DA43" s="675"/>
      <c r="DB43" s="675"/>
      <c r="DC43" s="679"/>
      <c r="DD43" s="650">
        <v>860516</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357</v>
      </c>
      <c r="CD44" s="753" t="s">
        <v>308</v>
      </c>
      <c r="CE44" s="754"/>
      <c r="CF44" s="638" t="s">
        <v>358</v>
      </c>
      <c r="CG44" s="639"/>
      <c r="CH44" s="639"/>
      <c r="CI44" s="639"/>
      <c r="CJ44" s="639"/>
      <c r="CK44" s="639"/>
      <c r="CL44" s="639"/>
      <c r="CM44" s="639"/>
      <c r="CN44" s="639"/>
      <c r="CO44" s="639"/>
      <c r="CP44" s="639"/>
      <c r="CQ44" s="640"/>
      <c r="CR44" s="641">
        <v>43334330</v>
      </c>
      <c r="CS44" s="642"/>
      <c r="CT44" s="642"/>
      <c r="CU44" s="642"/>
      <c r="CV44" s="642"/>
      <c r="CW44" s="642"/>
      <c r="CX44" s="642"/>
      <c r="CY44" s="643"/>
      <c r="CZ44" s="646">
        <v>11.4</v>
      </c>
      <c r="DA44" s="647"/>
      <c r="DB44" s="647"/>
      <c r="DC44" s="742"/>
      <c r="DD44" s="650">
        <v>5473593</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359</v>
      </c>
      <c r="CG45" s="639"/>
      <c r="CH45" s="639"/>
      <c r="CI45" s="639"/>
      <c r="CJ45" s="639"/>
      <c r="CK45" s="639"/>
      <c r="CL45" s="639"/>
      <c r="CM45" s="639"/>
      <c r="CN45" s="639"/>
      <c r="CO45" s="639"/>
      <c r="CP45" s="639"/>
      <c r="CQ45" s="640"/>
      <c r="CR45" s="641">
        <v>25557894</v>
      </c>
      <c r="CS45" s="677"/>
      <c r="CT45" s="677"/>
      <c r="CU45" s="677"/>
      <c r="CV45" s="677"/>
      <c r="CW45" s="677"/>
      <c r="CX45" s="677"/>
      <c r="CY45" s="678"/>
      <c r="CZ45" s="646">
        <v>6.7</v>
      </c>
      <c r="DA45" s="675"/>
      <c r="DB45" s="675"/>
      <c r="DC45" s="679"/>
      <c r="DD45" s="650">
        <v>800462</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360</v>
      </c>
      <c r="CG46" s="639"/>
      <c r="CH46" s="639"/>
      <c r="CI46" s="639"/>
      <c r="CJ46" s="639"/>
      <c r="CK46" s="639"/>
      <c r="CL46" s="639"/>
      <c r="CM46" s="639"/>
      <c r="CN46" s="639"/>
      <c r="CO46" s="639"/>
      <c r="CP46" s="639"/>
      <c r="CQ46" s="640"/>
      <c r="CR46" s="641">
        <v>15693028</v>
      </c>
      <c r="CS46" s="642"/>
      <c r="CT46" s="642"/>
      <c r="CU46" s="642"/>
      <c r="CV46" s="642"/>
      <c r="CW46" s="642"/>
      <c r="CX46" s="642"/>
      <c r="CY46" s="643"/>
      <c r="CZ46" s="646">
        <v>4.0999999999999996</v>
      </c>
      <c r="DA46" s="647"/>
      <c r="DB46" s="647"/>
      <c r="DC46" s="742"/>
      <c r="DD46" s="650">
        <v>4444191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361</v>
      </c>
      <c r="CG47" s="639"/>
      <c r="CH47" s="639"/>
      <c r="CI47" s="639"/>
      <c r="CJ47" s="639"/>
      <c r="CK47" s="639"/>
      <c r="CL47" s="639"/>
      <c r="CM47" s="639"/>
      <c r="CN47" s="639"/>
      <c r="CO47" s="639"/>
      <c r="CP47" s="639"/>
      <c r="CQ47" s="640"/>
      <c r="CR47" s="641">
        <v>166940</v>
      </c>
      <c r="CS47" s="677"/>
      <c r="CT47" s="677"/>
      <c r="CU47" s="677"/>
      <c r="CV47" s="677"/>
      <c r="CW47" s="677"/>
      <c r="CX47" s="677"/>
      <c r="CY47" s="678"/>
      <c r="CZ47" s="646">
        <v>0</v>
      </c>
      <c r="DA47" s="675"/>
      <c r="DB47" s="675"/>
      <c r="DC47" s="679"/>
      <c r="DD47" s="650">
        <v>33797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1" x14ac:dyDescent="0.2">
      <c r="CD48" s="757"/>
      <c r="CE48" s="758"/>
      <c r="CF48" s="638" t="s">
        <v>362</v>
      </c>
      <c r="CG48" s="639"/>
      <c r="CH48" s="639"/>
      <c r="CI48" s="639"/>
      <c r="CJ48" s="639"/>
      <c r="CK48" s="639"/>
      <c r="CL48" s="639"/>
      <c r="CM48" s="639"/>
      <c r="CN48" s="639"/>
      <c r="CO48" s="639"/>
      <c r="CP48" s="639"/>
      <c r="CQ48" s="640"/>
      <c r="CR48" s="641" t="s">
        <v>183</v>
      </c>
      <c r="CS48" s="642"/>
      <c r="CT48" s="642"/>
      <c r="CU48" s="642"/>
      <c r="CV48" s="642"/>
      <c r="CW48" s="642"/>
      <c r="CX48" s="642"/>
      <c r="CY48" s="643"/>
      <c r="CZ48" s="646" t="s">
        <v>183</v>
      </c>
      <c r="DA48" s="647"/>
      <c r="DB48" s="647"/>
      <c r="DC48" s="742"/>
      <c r="DD48" s="650" t="s">
        <v>183</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363</v>
      </c>
      <c r="CE49" s="687"/>
      <c r="CF49" s="687"/>
      <c r="CG49" s="687"/>
      <c r="CH49" s="687"/>
      <c r="CI49" s="687"/>
      <c r="CJ49" s="687"/>
      <c r="CK49" s="687"/>
      <c r="CL49" s="687"/>
      <c r="CM49" s="687"/>
      <c r="CN49" s="687"/>
      <c r="CO49" s="687"/>
      <c r="CP49" s="687"/>
      <c r="CQ49" s="688"/>
      <c r="CR49" s="721">
        <v>379627624</v>
      </c>
      <c r="CS49" s="711"/>
      <c r="CT49" s="711"/>
      <c r="CU49" s="711"/>
      <c r="CV49" s="711"/>
      <c r="CW49" s="711"/>
      <c r="CX49" s="711"/>
      <c r="CY49" s="743"/>
      <c r="CZ49" s="726">
        <v>100</v>
      </c>
      <c r="DA49" s="744"/>
      <c r="DB49" s="744"/>
      <c r="DC49" s="745"/>
      <c r="DD49" s="746">
        <v>244598513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1" hidden="1" x14ac:dyDescent="0.2"/>
    <row r="51" spans="82:133" ht="11" hidden="1" x14ac:dyDescent="0.2"/>
    <row r="52" spans="82:133" ht="11" hidden="1" x14ac:dyDescent="0.2"/>
    <row r="53" spans="82:133" ht="11" hidden="1" x14ac:dyDescent="0.2"/>
  </sheetData>
  <sheetProtection algorithmName="SHA-512" hashValue="rURpgznoOnqIiJirIr6lS0BvhbSeOpqQHT9gzXmnGpj4d2+MdwhobukNNMUwdsjZeB+648wzt1cxYTDjYkqvLw==" saltValue="rDZwF/+wpyYBO+5aKoWkx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386</v>
      </c>
      <c r="C7" s="774"/>
      <c r="D7" s="774"/>
      <c r="E7" s="774"/>
      <c r="F7" s="774"/>
      <c r="G7" s="774"/>
      <c r="H7" s="774"/>
      <c r="I7" s="774"/>
      <c r="J7" s="774"/>
      <c r="K7" s="774"/>
      <c r="L7" s="774"/>
      <c r="M7" s="774"/>
      <c r="N7" s="774"/>
      <c r="O7" s="774"/>
      <c r="P7" s="775"/>
      <c r="Q7" s="776">
        <v>384989</v>
      </c>
      <c r="R7" s="777"/>
      <c r="S7" s="777"/>
      <c r="T7" s="777"/>
      <c r="U7" s="777"/>
      <c r="V7" s="777">
        <v>379277</v>
      </c>
      <c r="W7" s="777"/>
      <c r="X7" s="777"/>
      <c r="Y7" s="777"/>
      <c r="Z7" s="777"/>
      <c r="AA7" s="777">
        <v>5712</v>
      </c>
      <c r="AB7" s="777"/>
      <c r="AC7" s="777"/>
      <c r="AD7" s="777"/>
      <c r="AE7" s="778"/>
      <c r="AF7" s="779">
        <v>4306</v>
      </c>
      <c r="AG7" s="780"/>
      <c r="AH7" s="780"/>
      <c r="AI7" s="780"/>
      <c r="AJ7" s="781"/>
      <c r="AK7" s="816">
        <v>22</v>
      </c>
      <c r="AL7" s="817"/>
      <c r="AM7" s="817"/>
      <c r="AN7" s="817"/>
      <c r="AO7" s="817"/>
      <c r="AP7" s="817">
        <v>634112</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608</v>
      </c>
      <c r="BT7" s="821"/>
      <c r="BU7" s="821"/>
      <c r="BV7" s="821"/>
      <c r="BW7" s="821"/>
      <c r="BX7" s="821"/>
      <c r="BY7" s="821"/>
      <c r="BZ7" s="821"/>
      <c r="CA7" s="821"/>
      <c r="CB7" s="821"/>
      <c r="CC7" s="821"/>
      <c r="CD7" s="821"/>
      <c r="CE7" s="821"/>
      <c r="CF7" s="821"/>
      <c r="CG7" s="822"/>
      <c r="CH7" s="813">
        <v>1</v>
      </c>
      <c r="CI7" s="814"/>
      <c r="CJ7" s="814"/>
      <c r="CK7" s="814"/>
      <c r="CL7" s="815"/>
      <c r="CM7" s="813">
        <v>1011</v>
      </c>
      <c r="CN7" s="814"/>
      <c r="CO7" s="814"/>
      <c r="CP7" s="814"/>
      <c r="CQ7" s="815"/>
      <c r="CR7" s="813">
        <v>1000</v>
      </c>
      <c r="CS7" s="814"/>
      <c r="CT7" s="814"/>
      <c r="CU7" s="814"/>
      <c r="CV7" s="815"/>
      <c r="CW7" s="813">
        <v>32</v>
      </c>
      <c r="CX7" s="814"/>
      <c r="CY7" s="814"/>
      <c r="CZ7" s="814"/>
      <c r="DA7" s="815"/>
      <c r="DB7" s="813" t="s">
        <v>602</v>
      </c>
      <c r="DC7" s="814"/>
      <c r="DD7" s="814"/>
      <c r="DE7" s="814"/>
      <c r="DF7" s="815"/>
      <c r="DG7" s="813" t="s">
        <v>602</v>
      </c>
      <c r="DH7" s="814"/>
      <c r="DI7" s="814"/>
      <c r="DJ7" s="814"/>
      <c r="DK7" s="815"/>
      <c r="DL7" s="813" t="s">
        <v>605</v>
      </c>
      <c r="DM7" s="814"/>
      <c r="DN7" s="814"/>
      <c r="DO7" s="814"/>
      <c r="DP7" s="815"/>
      <c r="DQ7" s="813" t="s">
        <v>603</v>
      </c>
      <c r="DR7" s="814"/>
      <c r="DS7" s="814"/>
      <c r="DT7" s="814"/>
      <c r="DU7" s="815"/>
      <c r="DV7" s="794"/>
      <c r="DW7" s="795"/>
      <c r="DX7" s="795"/>
      <c r="DY7" s="795"/>
      <c r="DZ7" s="796"/>
      <c r="EA7" s="254"/>
    </row>
    <row r="8" spans="1:131" s="255" customFormat="1" ht="26.25" customHeight="1" x14ac:dyDescent="0.2">
      <c r="A8" s="261">
        <v>2</v>
      </c>
      <c r="B8" s="797" t="s">
        <v>387</v>
      </c>
      <c r="C8" s="798"/>
      <c r="D8" s="798"/>
      <c r="E8" s="798"/>
      <c r="F8" s="798"/>
      <c r="G8" s="798"/>
      <c r="H8" s="798"/>
      <c r="I8" s="798"/>
      <c r="J8" s="798"/>
      <c r="K8" s="798"/>
      <c r="L8" s="798"/>
      <c r="M8" s="798"/>
      <c r="N8" s="798"/>
      <c r="O8" s="798"/>
      <c r="P8" s="799"/>
      <c r="Q8" s="800">
        <v>73244</v>
      </c>
      <c r="R8" s="801"/>
      <c r="S8" s="801"/>
      <c r="T8" s="801"/>
      <c r="U8" s="801"/>
      <c r="V8" s="801">
        <v>73244</v>
      </c>
      <c r="W8" s="801"/>
      <c r="X8" s="801"/>
      <c r="Y8" s="801"/>
      <c r="Z8" s="801"/>
      <c r="AA8" s="801" t="s">
        <v>602</v>
      </c>
      <c r="AB8" s="801"/>
      <c r="AC8" s="801"/>
      <c r="AD8" s="801"/>
      <c r="AE8" s="802"/>
      <c r="AF8" s="803" t="s">
        <v>388</v>
      </c>
      <c r="AG8" s="804"/>
      <c r="AH8" s="804"/>
      <c r="AI8" s="804"/>
      <c r="AJ8" s="805"/>
      <c r="AK8" s="806">
        <v>51789</v>
      </c>
      <c r="AL8" s="807"/>
      <c r="AM8" s="807"/>
      <c r="AN8" s="807"/>
      <c r="AO8" s="807"/>
      <c r="AP8" s="807" t="s">
        <v>603</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609</v>
      </c>
      <c r="BT8" s="811"/>
      <c r="BU8" s="811"/>
      <c r="BV8" s="811"/>
      <c r="BW8" s="811"/>
      <c r="BX8" s="811"/>
      <c r="BY8" s="811"/>
      <c r="BZ8" s="811"/>
      <c r="CA8" s="811"/>
      <c r="CB8" s="811"/>
      <c r="CC8" s="811"/>
      <c r="CD8" s="811"/>
      <c r="CE8" s="811"/>
      <c r="CF8" s="811"/>
      <c r="CG8" s="812"/>
      <c r="CH8" s="823">
        <v>-18</v>
      </c>
      <c r="CI8" s="824"/>
      <c r="CJ8" s="824"/>
      <c r="CK8" s="824"/>
      <c r="CL8" s="825"/>
      <c r="CM8" s="823">
        <v>1069</v>
      </c>
      <c r="CN8" s="824"/>
      <c r="CO8" s="824"/>
      <c r="CP8" s="824"/>
      <c r="CQ8" s="825"/>
      <c r="CR8" s="823">
        <v>1000</v>
      </c>
      <c r="CS8" s="824"/>
      <c r="CT8" s="824"/>
      <c r="CU8" s="824"/>
      <c r="CV8" s="825"/>
      <c r="CW8" s="823">
        <v>216</v>
      </c>
      <c r="CX8" s="824"/>
      <c r="CY8" s="824"/>
      <c r="CZ8" s="824"/>
      <c r="DA8" s="825"/>
      <c r="DB8" s="823" t="s">
        <v>602</v>
      </c>
      <c r="DC8" s="824"/>
      <c r="DD8" s="824"/>
      <c r="DE8" s="824"/>
      <c r="DF8" s="825"/>
      <c r="DG8" s="823" t="s">
        <v>602</v>
      </c>
      <c r="DH8" s="824"/>
      <c r="DI8" s="824"/>
      <c r="DJ8" s="824"/>
      <c r="DK8" s="825"/>
      <c r="DL8" s="823" t="s">
        <v>602</v>
      </c>
      <c r="DM8" s="824"/>
      <c r="DN8" s="824"/>
      <c r="DO8" s="824"/>
      <c r="DP8" s="825"/>
      <c r="DQ8" s="823" t="s">
        <v>603</v>
      </c>
      <c r="DR8" s="824"/>
      <c r="DS8" s="824"/>
      <c r="DT8" s="824"/>
      <c r="DU8" s="825"/>
      <c r="DV8" s="826"/>
      <c r="DW8" s="827"/>
      <c r="DX8" s="827"/>
      <c r="DY8" s="827"/>
      <c r="DZ8" s="828"/>
      <c r="EA8" s="254"/>
    </row>
    <row r="9" spans="1:131" s="255" customFormat="1" ht="26.25" customHeight="1" x14ac:dyDescent="0.2">
      <c r="A9" s="261">
        <v>3</v>
      </c>
      <c r="B9" s="797" t="s">
        <v>389</v>
      </c>
      <c r="C9" s="798"/>
      <c r="D9" s="798"/>
      <c r="E9" s="798"/>
      <c r="F9" s="798"/>
      <c r="G9" s="798"/>
      <c r="H9" s="798"/>
      <c r="I9" s="798"/>
      <c r="J9" s="798"/>
      <c r="K9" s="798"/>
      <c r="L9" s="798"/>
      <c r="M9" s="798"/>
      <c r="N9" s="798"/>
      <c r="O9" s="798"/>
      <c r="P9" s="799"/>
      <c r="Q9" s="800">
        <v>863</v>
      </c>
      <c r="R9" s="801"/>
      <c r="S9" s="801"/>
      <c r="T9" s="801"/>
      <c r="U9" s="801"/>
      <c r="V9" s="801">
        <v>392</v>
      </c>
      <c r="W9" s="801"/>
      <c r="X9" s="801"/>
      <c r="Y9" s="801"/>
      <c r="Z9" s="801"/>
      <c r="AA9" s="801">
        <v>471</v>
      </c>
      <c r="AB9" s="801"/>
      <c r="AC9" s="801"/>
      <c r="AD9" s="801"/>
      <c r="AE9" s="802"/>
      <c r="AF9" s="803">
        <v>471</v>
      </c>
      <c r="AG9" s="804"/>
      <c r="AH9" s="804"/>
      <c r="AI9" s="804"/>
      <c r="AJ9" s="805"/>
      <c r="AK9" s="806">
        <v>2</v>
      </c>
      <c r="AL9" s="807"/>
      <c r="AM9" s="807"/>
      <c r="AN9" s="807"/>
      <c r="AO9" s="807"/>
      <c r="AP9" s="807">
        <v>3109</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610</v>
      </c>
      <c r="BT9" s="811"/>
      <c r="BU9" s="811"/>
      <c r="BV9" s="811"/>
      <c r="BW9" s="811"/>
      <c r="BX9" s="811"/>
      <c r="BY9" s="811"/>
      <c r="BZ9" s="811"/>
      <c r="CA9" s="811"/>
      <c r="CB9" s="811"/>
      <c r="CC9" s="811"/>
      <c r="CD9" s="811"/>
      <c r="CE9" s="811"/>
      <c r="CF9" s="811"/>
      <c r="CG9" s="812"/>
      <c r="CH9" s="823">
        <v>-4</v>
      </c>
      <c r="CI9" s="824"/>
      <c r="CJ9" s="824"/>
      <c r="CK9" s="824"/>
      <c r="CL9" s="825"/>
      <c r="CM9" s="823">
        <v>238</v>
      </c>
      <c r="CN9" s="824"/>
      <c r="CO9" s="824"/>
      <c r="CP9" s="824"/>
      <c r="CQ9" s="825"/>
      <c r="CR9" s="823">
        <v>100</v>
      </c>
      <c r="CS9" s="824"/>
      <c r="CT9" s="824"/>
      <c r="CU9" s="824"/>
      <c r="CV9" s="825"/>
      <c r="CW9" s="823" t="s">
        <v>602</v>
      </c>
      <c r="CX9" s="824"/>
      <c r="CY9" s="824"/>
      <c r="CZ9" s="824"/>
      <c r="DA9" s="825"/>
      <c r="DB9" s="823" t="s">
        <v>602</v>
      </c>
      <c r="DC9" s="824"/>
      <c r="DD9" s="824"/>
      <c r="DE9" s="824"/>
      <c r="DF9" s="825"/>
      <c r="DG9" s="823" t="s">
        <v>607</v>
      </c>
      <c r="DH9" s="824"/>
      <c r="DI9" s="824"/>
      <c r="DJ9" s="824"/>
      <c r="DK9" s="825"/>
      <c r="DL9" s="823" t="s">
        <v>602</v>
      </c>
      <c r="DM9" s="824"/>
      <c r="DN9" s="824"/>
      <c r="DO9" s="824"/>
      <c r="DP9" s="825"/>
      <c r="DQ9" s="823" t="s">
        <v>602</v>
      </c>
      <c r="DR9" s="824"/>
      <c r="DS9" s="824"/>
      <c r="DT9" s="824"/>
      <c r="DU9" s="825"/>
      <c r="DV9" s="826"/>
      <c r="DW9" s="827"/>
      <c r="DX9" s="827"/>
      <c r="DY9" s="827"/>
      <c r="DZ9" s="828"/>
      <c r="EA9" s="254"/>
    </row>
    <row r="10" spans="1:131" s="255" customFormat="1" ht="26.25" customHeight="1" x14ac:dyDescent="0.2">
      <c r="A10" s="261">
        <v>4</v>
      </c>
      <c r="B10" s="797" t="s">
        <v>390</v>
      </c>
      <c r="C10" s="798"/>
      <c r="D10" s="798"/>
      <c r="E10" s="798"/>
      <c r="F10" s="798"/>
      <c r="G10" s="798"/>
      <c r="H10" s="798"/>
      <c r="I10" s="798"/>
      <c r="J10" s="798"/>
      <c r="K10" s="798"/>
      <c r="L10" s="798"/>
      <c r="M10" s="798"/>
      <c r="N10" s="798"/>
      <c r="O10" s="798"/>
      <c r="P10" s="799"/>
      <c r="Q10" s="800" t="s">
        <v>602</v>
      </c>
      <c r="R10" s="801"/>
      <c r="S10" s="801"/>
      <c r="T10" s="801"/>
      <c r="U10" s="801"/>
      <c r="V10" s="801" t="s">
        <v>604</v>
      </c>
      <c r="W10" s="801"/>
      <c r="X10" s="801"/>
      <c r="Y10" s="801"/>
      <c r="Z10" s="801"/>
      <c r="AA10" s="801" t="s">
        <v>623</v>
      </c>
      <c r="AB10" s="801"/>
      <c r="AC10" s="801"/>
      <c r="AD10" s="801"/>
      <c r="AE10" s="802"/>
      <c r="AF10" s="803" t="s">
        <v>388</v>
      </c>
      <c r="AG10" s="804"/>
      <c r="AH10" s="804"/>
      <c r="AI10" s="804"/>
      <c r="AJ10" s="805"/>
      <c r="AK10" s="806" t="s">
        <v>602</v>
      </c>
      <c r="AL10" s="807"/>
      <c r="AM10" s="807"/>
      <c r="AN10" s="807"/>
      <c r="AO10" s="807"/>
      <c r="AP10" s="807" t="s">
        <v>602</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611</v>
      </c>
      <c r="BT10" s="811"/>
      <c r="BU10" s="811"/>
      <c r="BV10" s="811"/>
      <c r="BW10" s="811"/>
      <c r="BX10" s="811"/>
      <c r="BY10" s="811"/>
      <c r="BZ10" s="811"/>
      <c r="CA10" s="811"/>
      <c r="CB10" s="811"/>
      <c r="CC10" s="811"/>
      <c r="CD10" s="811"/>
      <c r="CE10" s="811"/>
      <c r="CF10" s="811"/>
      <c r="CG10" s="812"/>
      <c r="CH10" s="823">
        <v>-1</v>
      </c>
      <c r="CI10" s="824"/>
      <c r="CJ10" s="824"/>
      <c r="CK10" s="824"/>
      <c r="CL10" s="825"/>
      <c r="CM10" s="823">
        <v>644</v>
      </c>
      <c r="CN10" s="824"/>
      <c r="CO10" s="824"/>
      <c r="CP10" s="824"/>
      <c r="CQ10" s="825"/>
      <c r="CR10" s="823">
        <v>50</v>
      </c>
      <c r="CS10" s="824"/>
      <c r="CT10" s="824"/>
      <c r="CU10" s="824"/>
      <c r="CV10" s="825"/>
      <c r="CW10" s="823">
        <v>142</v>
      </c>
      <c r="CX10" s="824"/>
      <c r="CY10" s="824"/>
      <c r="CZ10" s="824"/>
      <c r="DA10" s="825"/>
      <c r="DB10" s="823" t="s">
        <v>602</v>
      </c>
      <c r="DC10" s="824"/>
      <c r="DD10" s="824"/>
      <c r="DE10" s="824"/>
      <c r="DF10" s="825"/>
      <c r="DG10" s="823" t="s">
        <v>602</v>
      </c>
      <c r="DH10" s="824"/>
      <c r="DI10" s="824"/>
      <c r="DJ10" s="824"/>
      <c r="DK10" s="825"/>
      <c r="DL10" s="823" t="s">
        <v>602</v>
      </c>
      <c r="DM10" s="824"/>
      <c r="DN10" s="824"/>
      <c r="DO10" s="824"/>
      <c r="DP10" s="825"/>
      <c r="DQ10" s="823" t="s">
        <v>602</v>
      </c>
      <c r="DR10" s="824"/>
      <c r="DS10" s="824"/>
      <c r="DT10" s="824"/>
      <c r="DU10" s="825"/>
      <c r="DV10" s="826"/>
      <c r="DW10" s="827"/>
      <c r="DX10" s="827"/>
      <c r="DY10" s="827"/>
      <c r="DZ10" s="828"/>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612</v>
      </c>
      <c r="BT11" s="811"/>
      <c r="BU11" s="811"/>
      <c r="BV11" s="811"/>
      <c r="BW11" s="811"/>
      <c r="BX11" s="811"/>
      <c r="BY11" s="811"/>
      <c r="BZ11" s="811"/>
      <c r="CA11" s="811"/>
      <c r="CB11" s="811"/>
      <c r="CC11" s="811"/>
      <c r="CD11" s="811"/>
      <c r="CE11" s="811"/>
      <c r="CF11" s="811"/>
      <c r="CG11" s="812"/>
      <c r="CH11" s="823">
        <v>13</v>
      </c>
      <c r="CI11" s="824"/>
      <c r="CJ11" s="824"/>
      <c r="CK11" s="824"/>
      <c r="CL11" s="825"/>
      <c r="CM11" s="823">
        <v>536</v>
      </c>
      <c r="CN11" s="824"/>
      <c r="CO11" s="824"/>
      <c r="CP11" s="824"/>
      <c r="CQ11" s="825"/>
      <c r="CR11" s="823">
        <v>301</v>
      </c>
      <c r="CS11" s="824"/>
      <c r="CT11" s="824"/>
      <c r="CU11" s="824"/>
      <c r="CV11" s="825"/>
      <c r="CW11" s="823">
        <v>239</v>
      </c>
      <c r="CX11" s="824"/>
      <c r="CY11" s="824"/>
      <c r="CZ11" s="824"/>
      <c r="DA11" s="825"/>
      <c r="DB11" s="823" t="s">
        <v>602</v>
      </c>
      <c r="DC11" s="824"/>
      <c r="DD11" s="824"/>
      <c r="DE11" s="824"/>
      <c r="DF11" s="825"/>
      <c r="DG11" s="823" t="s">
        <v>602</v>
      </c>
      <c r="DH11" s="824"/>
      <c r="DI11" s="824"/>
      <c r="DJ11" s="824"/>
      <c r="DK11" s="825"/>
      <c r="DL11" s="823" t="s">
        <v>602</v>
      </c>
      <c r="DM11" s="824"/>
      <c r="DN11" s="824"/>
      <c r="DO11" s="824"/>
      <c r="DP11" s="825"/>
      <c r="DQ11" s="823" t="s">
        <v>602</v>
      </c>
      <c r="DR11" s="824"/>
      <c r="DS11" s="824"/>
      <c r="DT11" s="824"/>
      <c r="DU11" s="825"/>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613</v>
      </c>
      <c r="BT12" s="811"/>
      <c r="BU12" s="811"/>
      <c r="BV12" s="811"/>
      <c r="BW12" s="811"/>
      <c r="BX12" s="811"/>
      <c r="BY12" s="811"/>
      <c r="BZ12" s="811"/>
      <c r="CA12" s="811"/>
      <c r="CB12" s="811"/>
      <c r="CC12" s="811"/>
      <c r="CD12" s="811"/>
      <c r="CE12" s="811"/>
      <c r="CF12" s="811"/>
      <c r="CG12" s="812"/>
      <c r="CH12" s="823">
        <v>-1</v>
      </c>
      <c r="CI12" s="824"/>
      <c r="CJ12" s="824"/>
      <c r="CK12" s="824"/>
      <c r="CL12" s="825"/>
      <c r="CM12" s="823">
        <v>254</v>
      </c>
      <c r="CN12" s="824"/>
      <c r="CO12" s="824"/>
      <c r="CP12" s="824"/>
      <c r="CQ12" s="825"/>
      <c r="CR12" s="823">
        <v>100</v>
      </c>
      <c r="CS12" s="824"/>
      <c r="CT12" s="824"/>
      <c r="CU12" s="824"/>
      <c r="CV12" s="825"/>
      <c r="CW12" s="823">
        <v>14</v>
      </c>
      <c r="CX12" s="824"/>
      <c r="CY12" s="824"/>
      <c r="CZ12" s="824"/>
      <c r="DA12" s="825"/>
      <c r="DB12" s="823" t="s">
        <v>602</v>
      </c>
      <c r="DC12" s="824"/>
      <c r="DD12" s="824"/>
      <c r="DE12" s="824"/>
      <c r="DF12" s="825"/>
      <c r="DG12" s="823" t="s">
        <v>602</v>
      </c>
      <c r="DH12" s="824"/>
      <c r="DI12" s="824"/>
      <c r="DJ12" s="824"/>
      <c r="DK12" s="825"/>
      <c r="DL12" s="823" t="s">
        <v>602</v>
      </c>
      <c r="DM12" s="824"/>
      <c r="DN12" s="824"/>
      <c r="DO12" s="824"/>
      <c r="DP12" s="825"/>
      <c r="DQ12" s="823" t="s">
        <v>602</v>
      </c>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614</v>
      </c>
      <c r="BT13" s="811"/>
      <c r="BU13" s="811"/>
      <c r="BV13" s="811"/>
      <c r="BW13" s="811"/>
      <c r="BX13" s="811"/>
      <c r="BY13" s="811"/>
      <c r="BZ13" s="811"/>
      <c r="CA13" s="811"/>
      <c r="CB13" s="811"/>
      <c r="CC13" s="811"/>
      <c r="CD13" s="811"/>
      <c r="CE13" s="811"/>
      <c r="CF13" s="811"/>
      <c r="CG13" s="812"/>
      <c r="CH13" s="823">
        <v>4</v>
      </c>
      <c r="CI13" s="824"/>
      <c r="CJ13" s="824"/>
      <c r="CK13" s="824"/>
      <c r="CL13" s="825"/>
      <c r="CM13" s="823">
        <v>117</v>
      </c>
      <c r="CN13" s="824"/>
      <c r="CO13" s="824"/>
      <c r="CP13" s="824"/>
      <c r="CQ13" s="825"/>
      <c r="CR13" s="823">
        <v>48</v>
      </c>
      <c r="CS13" s="824"/>
      <c r="CT13" s="824"/>
      <c r="CU13" s="824"/>
      <c r="CV13" s="825"/>
      <c r="CW13" s="823" t="s">
        <v>602</v>
      </c>
      <c r="CX13" s="824"/>
      <c r="CY13" s="824"/>
      <c r="CZ13" s="824"/>
      <c r="DA13" s="825"/>
      <c r="DB13" s="823" t="s">
        <v>602</v>
      </c>
      <c r="DC13" s="824"/>
      <c r="DD13" s="824"/>
      <c r="DE13" s="824"/>
      <c r="DF13" s="825"/>
      <c r="DG13" s="823" t="s">
        <v>602</v>
      </c>
      <c r="DH13" s="824"/>
      <c r="DI13" s="824"/>
      <c r="DJ13" s="824"/>
      <c r="DK13" s="825"/>
      <c r="DL13" s="823" t="s">
        <v>602</v>
      </c>
      <c r="DM13" s="824"/>
      <c r="DN13" s="824"/>
      <c r="DO13" s="824"/>
      <c r="DP13" s="825"/>
      <c r="DQ13" s="823" t="s">
        <v>602</v>
      </c>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t="s">
        <v>615</v>
      </c>
      <c r="BT14" s="811"/>
      <c r="BU14" s="811"/>
      <c r="BV14" s="811"/>
      <c r="BW14" s="811"/>
      <c r="BX14" s="811"/>
      <c r="BY14" s="811"/>
      <c r="BZ14" s="811"/>
      <c r="CA14" s="811"/>
      <c r="CB14" s="811"/>
      <c r="CC14" s="811"/>
      <c r="CD14" s="811"/>
      <c r="CE14" s="811"/>
      <c r="CF14" s="811"/>
      <c r="CG14" s="812"/>
      <c r="CH14" s="823">
        <v>1</v>
      </c>
      <c r="CI14" s="824"/>
      <c r="CJ14" s="824"/>
      <c r="CK14" s="824"/>
      <c r="CL14" s="825"/>
      <c r="CM14" s="823">
        <v>508</v>
      </c>
      <c r="CN14" s="824"/>
      <c r="CO14" s="824"/>
      <c r="CP14" s="824"/>
      <c r="CQ14" s="825"/>
      <c r="CR14" s="823">
        <v>501</v>
      </c>
      <c r="CS14" s="824"/>
      <c r="CT14" s="824"/>
      <c r="CU14" s="824"/>
      <c r="CV14" s="825"/>
      <c r="CW14" s="823">
        <v>28</v>
      </c>
      <c r="CX14" s="824"/>
      <c r="CY14" s="824"/>
      <c r="CZ14" s="824"/>
      <c r="DA14" s="825"/>
      <c r="DB14" s="823" t="s">
        <v>602</v>
      </c>
      <c r="DC14" s="824"/>
      <c r="DD14" s="824"/>
      <c r="DE14" s="824"/>
      <c r="DF14" s="825"/>
      <c r="DG14" s="823" t="s">
        <v>602</v>
      </c>
      <c r="DH14" s="824"/>
      <c r="DI14" s="824"/>
      <c r="DJ14" s="824"/>
      <c r="DK14" s="825"/>
      <c r="DL14" s="823" t="s">
        <v>602</v>
      </c>
      <c r="DM14" s="824"/>
      <c r="DN14" s="824"/>
      <c r="DO14" s="824"/>
      <c r="DP14" s="825"/>
      <c r="DQ14" s="823" t="s">
        <v>602</v>
      </c>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t="s">
        <v>616</v>
      </c>
      <c r="BT15" s="811"/>
      <c r="BU15" s="811"/>
      <c r="BV15" s="811"/>
      <c r="BW15" s="811"/>
      <c r="BX15" s="811"/>
      <c r="BY15" s="811"/>
      <c r="BZ15" s="811"/>
      <c r="CA15" s="811"/>
      <c r="CB15" s="811"/>
      <c r="CC15" s="811"/>
      <c r="CD15" s="811"/>
      <c r="CE15" s="811"/>
      <c r="CF15" s="811"/>
      <c r="CG15" s="812"/>
      <c r="CH15" s="823">
        <v>1</v>
      </c>
      <c r="CI15" s="824"/>
      <c r="CJ15" s="824"/>
      <c r="CK15" s="824"/>
      <c r="CL15" s="825"/>
      <c r="CM15" s="823">
        <v>14</v>
      </c>
      <c r="CN15" s="824"/>
      <c r="CO15" s="824"/>
      <c r="CP15" s="824"/>
      <c r="CQ15" s="825"/>
      <c r="CR15" s="823">
        <v>2</v>
      </c>
      <c r="CS15" s="824"/>
      <c r="CT15" s="824"/>
      <c r="CU15" s="824"/>
      <c r="CV15" s="825"/>
      <c r="CW15" s="823">
        <v>3</v>
      </c>
      <c r="CX15" s="824"/>
      <c r="CY15" s="824"/>
      <c r="CZ15" s="824"/>
      <c r="DA15" s="825"/>
      <c r="DB15" s="823" t="s">
        <v>602</v>
      </c>
      <c r="DC15" s="824"/>
      <c r="DD15" s="824"/>
      <c r="DE15" s="824"/>
      <c r="DF15" s="825"/>
      <c r="DG15" s="823" t="s">
        <v>602</v>
      </c>
      <c r="DH15" s="824"/>
      <c r="DI15" s="824"/>
      <c r="DJ15" s="824"/>
      <c r="DK15" s="825"/>
      <c r="DL15" s="823" t="s">
        <v>602</v>
      </c>
      <c r="DM15" s="824"/>
      <c r="DN15" s="824"/>
      <c r="DO15" s="824"/>
      <c r="DP15" s="825"/>
      <c r="DQ15" s="823" t="s">
        <v>602</v>
      </c>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t="s">
        <v>617</v>
      </c>
      <c r="BT16" s="811"/>
      <c r="BU16" s="811"/>
      <c r="BV16" s="811"/>
      <c r="BW16" s="811"/>
      <c r="BX16" s="811"/>
      <c r="BY16" s="811"/>
      <c r="BZ16" s="811"/>
      <c r="CA16" s="811"/>
      <c r="CB16" s="811"/>
      <c r="CC16" s="811"/>
      <c r="CD16" s="811"/>
      <c r="CE16" s="811"/>
      <c r="CF16" s="811"/>
      <c r="CG16" s="812"/>
      <c r="CH16" s="823">
        <v>31</v>
      </c>
      <c r="CI16" s="824"/>
      <c r="CJ16" s="824"/>
      <c r="CK16" s="824"/>
      <c r="CL16" s="825"/>
      <c r="CM16" s="823">
        <v>1277</v>
      </c>
      <c r="CN16" s="824"/>
      <c r="CO16" s="824"/>
      <c r="CP16" s="824"/>
      <c r="CQ16" s="825"/>
      <c r="CR16" s="823">
        <v>17</v>
      </c>
      <c r="CS16" s="824"/>
      <c r="CT16" s="824"/>
      <c r="CU16" s="824"/>
      <c r="CV16" s="825"/>
      <c r="CW16" s="823" t="s">
        <v>603</v>
      </c>
      <c r="CX16" s="824"/>
      <c r="CY16" s="824"/>
      <c r="CZ16" s="824"/>
      <c r="DA16" s="825"/>
      <c r="DB16" s="823" t="s">
        <v>602</v>
      </c>
      <c r="DC16" s="824"/>
      <c r="DD16" s="824"/>
      <c r="DE16" s="824"/>
      <c r="DF16" s="825"/>
      <c r="DG16" s="823" t="s">
        <v>602</v>
      </c>
      <c r="DH16" s="824"/>
      <c r="DI16" s="824"/>
      <c r="DJ16" s="824"/>
      <c r="DK16" s="825"/>
      <c r="DL16" s="823" t="s">
        <v>602</v>
      </c>
      <c r="DM16" s="824"/>
      <c r="DN16" s="824"/>
      <c r="DO16" s="824"/>
      <c r="DP16" s="825"/>
      <c r="DQ16" s="823" t="s">
        <v>603</v>
      </c>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t="s">
        <v>618</v>
      </c>
      <c r="BT17" s="811"/>
      <c r="BU17" s="811"/>
      <c r="BV17" s="811"/>
      <c r="BW17" s="811"/>
      <c r="BX17" s="811"/>
      <c r="BY17" s="811"/>
      <c r="BZ17" s="811"/>
      <c r="CA17" s="811"/>
      <c r="CB17" s="811"/>
      <c r="CC17" s="811"/>
      <c r="CD17" s="811"/>
      <c r="CE17" s="811"/>
      <c r="CF17" s="811"/>
      <c r="CG17" s="812"/>
      <c r="CH17" s="823">
        <v>-71</v>
      </c>
      <c r="CI17" s="824"/>
      <c r="CJ17" s="824"/>
      <c r="CK17" s="824"/>
      <c r="CL17" s="825"/>
      <c r="CM17" s="823">
        <v>-326</v>
      </c>
      <c r="CN17" s="824"/>
      <c r="CO17" s="824"/>
      <c r="CP17" s="824"/>
      <c r="CQ17" s="825"/>
      <c r="CR17" s="823">
        <v>53</v>
      </c>
      <c r="CS17" s="824"/>
      <c r="CT17" s="824"/>
      <c r="CU17" s="824"/>
      <c r="CV17" s="825"/>
      <c r="CW17" s="823" t="s">
        <v>602</v>
      </c>
      <c r="CX17" s="824"/>
      <c r="CY17" s="824"/>
      <c r="CZ17" s="824"/>
      <c r="DA17" s="825"/>
      <c r="DB17" s="823">
        <v>810</v>
      </c>
      <c r="DC17" s="824"/>
      <c r="DD17" s="824"/>
      <c r="DE17" s="824"/>
      <c r="DF17" s="825"/>
      <c r="DG17" s="823" t="s">
        <v>602</v>
      </c>
      <c r="DH17" s="824"/>
      <c r="DI17" s="824"/>
      <c r="DJ17" s="824"/>
      <c r="DK17" s="825"/>
      <c r="DL17" s="823" t="s">
        <v>602</v>
      </c>
      <c r="DM17" s="824"/>
      <c r="DN17" s="824"/>
      <c r="DO17" s="824"/>
      <c r="DP17" s="825"/>
      <c r="DQ17" s="823" t="s">
        <v>602</v>
      </c>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t="s">
        <v>601</v>
      </c>
      <c r="BS18" s="810" t="s">
        <v>599</v>
      </c>
      <c r="BT18" s="811"/>
      <c r="BU18" s="811"/>
      <c r="BV18" s="811"/>
      <c r="BW18" s="811"/>
      <c r="BX18" s="811"/>
      <c r="BY18" s="811"/>
      <c r="BZ18" s="811"/>
      <c r="CA18" s="811"/>
      <c r="CB18" s="811"/>
      <c r="CC18" s="811"/>
      <c r="CD18" s="811"/>
      <c r="CE18" s="811"/>
      <c r="CF18" s="811"/>
      <c r="CG18" s="812"/>
      <c r="CH18" s="823">
        <v>40</v>
      </c>
      <c r="CI18" s="824"/>
      <c r="CJ18" s="824"/>
      <c r="CK18" s="824"/>
      <c r="CL18" s="825"/>
      <c r="CM18" s="823">
        <v>2183</v>
      </c>
      <c r="CN18" s="824"/>
      <c r="CO18" s="824"/>
      <c r="CP18" s="824"/>
      <c r="CQ18" s="825"/>
      <c r="CR18" s="823">
        <v>30</v>
      </c>
      <c r="CS18" s="824"/>
      <c r="CT18" s="824"/>
      <c r="CU18" s="824"/>
      <c r="CV18" s="825"/>
      <c r="CW18" s="823" t="s">
        <v>602</v>
      </c>
      <c r="CX18" s="824"/>
      <c r="CY18" s="824"/>
      <c r="CZ18" s="824"/>
      <c r="DA18" s="825"/>
      <c r="DB18" s="823" t="s">
        <v>602</v>
      </c>
      <c r="DC18" s="824"/>
      <c r="DD18" s="824"/>
      <c r="DE18" s="824"/>
      <c r="DF18" s="825"/>
      <c r="DG18" s="823">
        <v>8519</v>
      </c>
      <c r="DH18" s="824"/>
      <c r="DI18" s="824"/>
      <c r="DJ18" s="824"/>
      <c r="DK18" s="825"/>
      <c r="DL18" s="823" t="s">
        <v>602</v>
      </c>
      <c r="DM18" s="824"/>
      <c r="DN18" s="824"/>
      <c r="DO18" s="824"/>
      <c r="DP18" s="825"/>
      <c r="DQ18" s="823" t="s">
        <v>604</v>
      </c>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t="s">
        <v>619</v>
      </c>
      <c r="BT19" s="811"/>
      <c r="BU19" s="811"/>
      <c r="BV19" s="811"/>
      <c r="BW19" s="811"/>
      <c r="BX19" s="811"/>
      <c r="BY19" s="811"/>
      <c r="BZ19" s="811"/>
      <c r="CA19" s="811"/>
      <c r="CB19" s="811"/>
      <c r="CC19" s="811"/>
      <c r="CD19" s="811"/>
      <c r="CE19" s="811"/>
      <c r="CF19" s="811"/>
      <c r="CG19" s="812"/>
      <c r="CH19" s="823">
        <v>2</v>
      </c>
      <c r="CI19" s="824"/>
      <c r="CJ19" s="824"/>
      <c r="CK19" s="824"/>
      <c r="CL19" s="825"/>
      <c r="CM19" s="823">
        <v>37</v>
      </c>
      <c r="CN19" s="824"/>
      <c r="CO19" s="824"/>
      <c r="CP19" s="824"/>
      <c r="CQ19" s="825"/>
      <c r="CR19" s="823">
        <v>39</v>
      </c>
      <c r="CS19" s="824"/>
      <c r="CT19" s="824"/>
      <c r="CU19" s="824"/>
      <c r="CV19" s="825"/>
      <c r="CW19" s="823" t="s">
        <v>602</v>
      </c>
      <c r="CX19" s="824"/>
      <c r="CY19" s="824"/>
      <c r="CZ19" s="824"/>
      <c r="DA19" s="825"/>
      <c r="DB19" s="823" t="s">
        <v>602</v>
      </c>
      <c r="DC19" s="824"/>
      <c r="DD19" s="824"/>
      <c r="DE19" s="824"/>
      <c r="DF19" s="825"/>
      <c r="DG19" s="823" t="s">
        <v>602</v>
      </c>
      <c r="DH19" s="824"/>
      <c r="DI19" s="824"/>
      <c r="DJ19" s="824"/>
      <c r="DK19" s="825"/>
      <c r="DL19" s="823" t="s">
        <v>602</v>
      </c>
      <c r="DM19" s="824"/>
      <c r="DN19" s="824"/>
      <c r="DO19" s="824"/>
      <c r="DP19" s="825"/>
      <c r="DQ19" s="823" t="s">
        <v>605</v>
      </c>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t="s">
        <v>600</v>
      </c>
      <c r="BT20" s="811"/>
      <c r="BU20" s="811"/>
      <c r="BV20" s="811"/>
      <c r="BW20" s="811"/>
      <c r="BX20" s="811"/>
      <c r="BY20" s="811"/>
      <c r="BZ20" s="811"/>
      <c r="CA20" s="811"/>
      <c r="CB20" s="811"/>
      <c r="CC20" s="811"/>
      <c r="CD20" s="811"/>
      <c r="CE20" s="811"/>
      <c r="CF20" s="811"/>
      <c r="CG20" s="812"/>
      <c r="CH20" s="823">
        <v>-1</v>
      </c>
      <c r="CI20" s="824"/>
      <c r="CJ20" s="824"/>
      <c r="CK20" s="824"/>
      <c r="CL20" s="825"/>
      <c r="CM20" s="823">
        <v>16</v>
      </c>
      <c r="CN20" s="824"/>
      <c r="CO20" s="824"/>
      <c r="CP20" s="824"/>
      <c r="CQ20" s="825"/>
      <c r="CR20" s="823">
        <v>6</v>
      </c>
      <c r="CS20" s="824"/>
      <c r="CT20" s="824"/>
      <c r="CU20" s="824"/>
      <c r="CV20" s="825"/>
      <c r="CW20" s="823">
        <v>4</v>
      </c>
      <c r="CX20" s="824"/>
      <c r="CY20" s="824"/>
      <c r="CZ20" s="824"/>
      <c r="DA20" s="825"/>
      <c r="DB20" s="823" t="s">
        <v>602</v>
      </c>
      <c r="DC20" s="824"/>
      <c r="DD20" s="824"/>
      <c r="DE20" s="824"/>
      <c r="DF20" s="825"/>
      <c r="DG20" s="823" t="s">
        <v>602</v>
      </c>
      <c r="DH20" s="824"/>
      <c r="DI20" s="824"/>
      <c r="DJ20" s="824"/>
      <c r="DK20" s="825"/>
      <c r="DL20" s="823" t="s">
        <v>602</v>
      </c>
      <c r="DM20" s="824"/>
      <c r="DN20" s="824"/>
      <c r="DO20" s="824"/>
      <c r="DP20" s="825"/>
      <c r="DQ20" s="823" t="s">
        <v>602</v>
      </c>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t="s">
        <v>620</v>
      </c>
      <c r="BT21" s="811"/>
      <c r="BU21" s="811"/>
      <c r="BV21" s="811"/>
      <c r="BW21" s="811"/>
      <c r="BX21" s="811"/>
      <c r="BY21" s="811"/>
      <c r="BZ21" s="811"/>
      <c r="CA21" s="811"/>
      <c r="CB21" s="811"/>
      <c r="CC21" s="811"/>
      <c r="CD21" s="811"/>
      <c r="CE21" s="811"/>
      <c r="CF21" s="811"/>
      <c r="CG21" s="812"/>
      <c r="CH21" s="823">
        <v>3</v>
      </c>
      <c r="CI21" s="824"/>
      <c r="CJ21" s="824"/>
      <c r="CK21" s="824"/>
      <c r="CL21" s="825"/>
      <c r="CM21" s="823">
        <v>54</v>
      </c>
      <c r="CN21" s="824"/>
      <c r="CO21" s="824"/>
      <c r="CP21" s="824"/>
      <c r="CQ21" s="825"/>
      <c r="CR21" s="823">
        <v>17</v>
      </c>
      <c r="CS21" s="824"/>
      <c r="CT21" s="824"/>
      <c r="CU21" s="824"/>
      <c r="CV21" s="825"/>
      <c r="CW21" s="823" t="s">
        <v>605</v>
      </c>
      <c r="CX21" s="824"/>
      <c r="CY21" s="824"/>
      <c r="CZ21" s="824"/>
      <c r="DA21" s="825"/>
      <c r="DB21" s="823" t="s">
        <v>606</v>
      </c>
      <c r="DC21" s="824"/>
      <c r="DD21" s="824"/>
      <c r="DE21" s="824"/>
      <c r="DF21" s="825"/>
      <c r="DG21" s="823" t="s">
        <v>602</v>
      </c>
      <c r="DH21" s="824"/>
      <c r="DI21" s="824"/>
      <c r="DJ21" s="824"/>
      <c r="DK21" s="825"/>
      <c r="DL21" s="823" t="s">
        <v>602</v>
      </c>
      <c r="DM21" s="824"/>
      <c r="DN21" s="824"/>
      <c r="DO21" s="824"/>
      <c r="DP21" s="825"/>
      <c r="DQ21" s="823" t="s">
        <v>602</v>
      </c>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391</v>
      </c>
      <c r="BA22" s="848"/>
      <c r="BB22" s="848"/>
      <c r="BC22" s="848"/>
      <c r="BD22" s="849"/>
      <c r="BE22" s="253"/>
      <c r="BF22" s="253"/>
      <c r="BG22" s="253"/>
      <c r="BH22" s="253"/>
      <c r="BI22" s="253"/>
      <c r="BJ22" s="253"/>
      <c r="BK22" s="253"/>
      <c r="BL22" s="253"/>
      <c r="BM22" s="253"/>
      <c r="BN22" s="253"/>
      <c r="BO22" s="253"/>
      <c r="BP22" s="253"/>
      <c r="BQ22" s="262">
        <v>16</v>
      </c>
      <c r="BR22" s="263"/>
      <c r="BS22" s="810" t="s">
        <v>621</v>
      </c>
      <c r="BT22" s="811"/>
      <c r="BU22" s="811"/>
      <c r="BV22" s="811"/>
      <c r="BW22" s="811"/>
      <c r="BX22" s="811"/>
      <c r="BY22" s="811"/>
      <c r="BZ22" s="811"/>
      <c r="CA22" s="811"/>
      <c r="CB22" s="811"/>
      <c r="CC22" s="811"/>
      <c r="CD22" s="811"/>
      <c r="CE22" s="811"/>
      <c r="CF22" s="811"/>
      <c r="CG22" s="812"/>
      <c r="CH22" s="823">
        <v>13</v>
      </c>
      <c r="CI22" s="824"/>
      <c r="CJ22" s="824"/>
      <c r="CK22" s="824"/>
      <c r="CL22" s="825"/>
      <c r="CM22" s="823">
        <v>33</v>
      </c>
      <c r="CN22" s="824"/>
      <c r="CO22" s="824"/>
      <c r="CP22" s="824"/>
      <c r="CQ22" s="825"/>
      <c r="CR22" s="823">
        <v>10</v>
      </c>
      <c r="CS22" s="824"/>
      <c r="CT22" s="824"/>
      <c r="CU22" s="824"/>
      <c r="CV22" s="825"/>
      <c r="CW22" s="823">
        <v>16</v>
      </c>
      <c r="CX22" s="824"/>
      <c r="CY22" s="824"/>
      <c r="CZ22" s="824"/>
      <c r="DA22" s="825"/>
      <c r="DB22" s="823" t="s">
        <v>602</v>
      </c>
      <c r="DC22" s="824"/>
      <c r="DD22" s="824"/>
      <c r="DE22" s="824"/>
      <c r="DF22" s="825"/>
      <c r="DG22" s="823" t="s">
        <v>602</v>
      </c>
      <c r="DH22" s="824"/>
      <c r="DI22" s="824"/>
      <c r="DJ22" s="824"/>
      <c r="DK22" s="825"/>
      <c r="DL22" s="823" t="s">
        <v>602</v>
      </c>
      <c r="DM22" s="824"/>
      <c r="DN22" s="824"/>
      <c r="DO22" s="824"/>
      <c r="DP22" s="825"/>
      <c r="DQ22" s="823" t="s">
        <v>602</v>
      </c>
      <c r="DR22" s="824"/>
      <c r="DS22" s="824"/>
      <c r="DT22" s="824"/>
      <c r="DU22" s="825"/>
      <c r="DV22" s="826"/>
      <c r="DW22" s="827"/>
      <c r="DX22" s="827"/>
      <c r="DY22" s="827"/>
      <c r="DZ22" s="828"/>
      <c r="EA22" s="254"/>
    </row>
    <row r="23" spans="1:131" s="255" customFormat="1" ht="26.25" customHeight="1" thickBot="1" x14ac:dyDescent="0.25">
      <c r="A23" s="264" t="s">
        <v>392</v>
      </c>
      <c r="B23" s="832" t="s">
        <v>393</v>
      </c>
      <c r="C23" s="833"/>
      <c r="D23" s="833"/>
      <c r="E23" s="833"/>
      <c r="F23" s="833"/>
      <c r="G23" s="833"/>
      <c r="H23" s="833"/>
      <c r="I23" s="833"/>
      <c r="J23" s="833"/>
      <c r="K23" s="833"/>
      <c r="L23" s="833"/>
      <c r="M23" s="833"/>
      <c r="N23" s="833"/>
      <c r="O23" s="833"/>
      <c r="P23" s="834"/>
      <c r="Q23" s="835">
        <v>385811</v>
      </c>
      <c r="R23" s="836"/>
      <c r="S23" s="836"/>
      <c r="T23" s="836"/>
      <c r="U23" s="836"/>
      <c r="V23" s="836">
        <v>379628</v>
      </c>
      <c r="W23" s="836"/>
      <c r="X23" s="836"/>
      <c r="Y23" s="836"/>
      <c r="Z23" s="836"/>
      <c r="AA23" s="836">
        <v>6183</v>
      </c>
      <c r="AB23" s="836"/>
      <c r="AC23" s="836"/>
      <c r="AD23" s="836"/>
      <c r="AE23" s="837"/>
      <c r="AF23" s="838">
        <v>4777</v>
      </c>
      <c r="AG23" s="836"/>
      <c r="AH23" s="836"/>
      <c r="AI23" s="836"/>
      <c r="AJ23" s="839"/>
      <c r="AK23" s="840"/>
      <c r="AL23" s="841"/>
      <c r="AM23" s="841"/>
      <c r="AN23" s="841"/>
      <c r="AO23" s="841"/>
      <c r="AP23" s="836">
        <v>637221</v>
      </c>
      <c r="AQ23" s="836"/>
      <c r="AR23" s="836"/>
      <c r="AS23" s="836"/>
      <c r="AT23" s="836"/>
      <c r="AU23" s="842"/>
      <c r="AV23" s="842"/>
      <c r="AW23" s="842"/>
      <c r="AX23" s="842"/>
      <c r="AY23" s="843"/>
      <c r="AZ23" s="851" t="s">
        <v>183</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394</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395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369</v>
      </c>
      <c r="B26" s="783"/>
      <c r="C26" s="783"/>
      <c r="D26" s="783"/>
      <c r="E26" s="783"/>
      <c r="F26" s="783"/>
      <c r="G26" s="783"/>
      <c r="H26" s="783"/>
      <c r="I26" s="783"/>
      <c r="J26" s="783"/>
      <c r="K26" s="783"/>
      <c r="L26" s="783"/>
      <c r="M26" s="783"/>
      <c r="N26" s="783"/>
      <c r="O26" s="783"/>
      <c r="P26" s="784"/>
      <c r="Q26" s="759" t="s">
        <v>396</v>
      </c>
      <c r="R26" s="760"/>
      <c r="S26" s="760"/>
      <c r="T26" s="760"/>
      <c r="U26" s="761"/>
      <c r="V26" s="759" t="s">
        <v>397</v>
      </c>
      <c r="W26" s="760"/>
      <c r="X26" s="760"/>
      <c r="Y26" s="760"/>
      <c r="Z26" s="761"/>
      <c r="AA26" s="759" t="s">
        <v>398</v>
      </c>
      <c r="AB26" s="760"/>
      <c r="AC26" s="760"/>
      <c r="AD26" s="760"/>
      <c r="AE26" s="760"/>
      <c r="AF26" s="854" t="s">
        <v>399</v>
      </c>
      <c r="AG26" s="855"/>
      <c r="AH26" s="855"/>
      <c r="AI26" s="855"/>
      <c r="AJ26" s="856"/>
      <c r="AK26" s="760" t="s">
        <v>400</v>
      </c>
      <c r="AL26" s="760"/>
      <c r="AM26" s="760"/>
      <c r="AN26" s="760"/>
      <c r="AO26" s="761"/>
      <c r="AP26" s="759" t="s">
        <v>401</v>
      </c>
      <c r="AQ26" s="760"/>
      <c r="AR26" s="760"/>
      <c r="AS26" s="760"/>
      <c r="AT26" s="761"/>
      <c r="AU26" s="759" t="s">
        <v>402</v>
      </c>
      <c r="AV26" s="760"/>
      <c r="AW26" s="760"/>
      <c r="AX26" s="760"/>
      <c r="AY26" s="761"/>
      <c r="AZ26" s="759" t="s">
        <v>403</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404</v>
      </c>
      <c r="C28" s="774"/>
      <c r="D28" s="774"/>
      <c r="E28" s="774"/>
      <c r="F28" s="774"/>
      <c r="G28" s="774"/>
      <c r="H28" s="774"/>
      <c r="I28" s="774"/>
      <c r="J28" s="774"/>
      <c r="K28" s="774"/>
      <c r="L28" s="774"/>
      <c r="M28" s="774"/>
      <c r="N28" s="774"/>
      <c r="O28" s="774"/>
      <c r="P28" s="775"/>
      <c r="Q28" s="864">
        <v>75455</v>
      </c>
      <c r="R28" s="865"/>
      <c r="S28" s="865"/>
      <c r="T28" s="865"/>
      <c r="U28" s="865"/>
      <c r="V28" s="865">
        <v>74547</v>
      </c>
      <c r="W28" s="865"/>
      <c r="X28" s="865"/>
      <c r="Y28" s="865"/>
      <c r="Z28" s="865"/>
      <c r="AA28" s="865">
        <v>908</v>
      </c>
      <c r="AB28" s="865"/>
      <c r="AC28" s="865"/>
      <c r="AD28" s="865"/>
      <c r="AE28" s="866"/>
      <c r="AF28" s="867">
        <v>908</v>
      </c>
      <c r="AG28" s="865"/>
      <c r="AH28" s="865"/>
      <c r="AI28" s="865"/>
      <c r="AJ28" s="868"/>
      <c r="AK28" s="869">
        <v>5947</v>
      </c>
      <c r="AL28" s="860"/>
      <c r="AM28" s="860"/>
      <c r="AN28" s="860"/>
      <c r="AO28" s="860"/>
      <c r="AP28" s="860" t="s">
        <v>602</v>
      </c>
      <c r="AQ28" s="860"/>
      <c r="AR28" s="860"/>
      <c r="AS28" s="860"/>
      <c r="AT28" s="860"/>
      <c r="AU28" s="860" t="s">
        <v>602</v>
      </c>
      <c r="AV28" s="860"/>
      <c r="AW28" s="860"/>
      <c r="AX28" s="860"/>
      <c r="AY28" s="860"/>
      <c r="AZ28" s="861" t="s">
        <v>602</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405</v>
      </c>
      <c r="C29" s="798"/>
      <c r="D29" s="798"/>
      <c r="E29" s="798"/>
      <c r="F29" s="798"/>
      <c r="G29" s="798"/>
      <c r="H29" s="798"/>
      <c r="I29" s="798"/>
      <c r="J29" s="798"/>
      <c r="K29" s="798"/>
      <c r="L29" s="798"/>
      <c r="M29" s="798"/>
      <c r="N29" s="798"/>
      <c r="O29" s="798"/>
      <c r="P29" s="799"/>
      <c r="Q29" s="800">
        <v>79830</v>
      </c>
      <c r="R29" s="801"/>
      <c r="S29" s="801"/>
      <c r="T29" s="801"/>
      <c r="U29" s="801"/>
      <c r="V29" s="801">
        <v>77473</v>
      </c>
      <c r="W29" s="801"/>
      <c r="X29" s="801"/>
      <c r="Y29" s="801"/>
      <c r="Z29" s="801"/>
      <c r="AA29" s="801">
        <v>2357</v>
      </c>
      <c r="AB29" s="801"/>
      <c r="AC29" s="801"/>
      <c r="AD29" s="801"/>
      <c r="AE29" s="802"/>
      <c r="AF29" s="803">
        <v>2357</v>
      </c>
      <c r="AG29" s="804"/>
      <c r="AH29" s="804"/>
      <c r="AI29" s="804"/>
      <c r="AJ29" s="805"/>
      <c r="AK29" s="872">
        <v>11041</v>
      </c>
      <c r="AL29" s="873"/>
      <c r="AM29" s="873"/>
      <c r="AN29" s="873"/>
      <c r="AO29" s="873"/>
      <c r="AP29" s="873" t="s">
        <v>602</v>
      </c>
      <c r="AQ29" s="873"/>
      <c r="AR29" s="873"/>
      <c r="AS29" s="873"/>
      <c r="AT29" s="873"/>
      <c r="AU29" s="873" t="s">
        <v>602</v>
      </c>
      <c r="AV29" s="873"/>
      <c r="AW29" s="873"/>
      <c r="AX29" s="873"/>
      <c r="AY29" s="873"/>
      <c r="AZ29" s="874" t="s">
        <v>602</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406</v>
      </c>
      <c r="C30" s="798"/>
      <c r="D30" s="798"/>
      <c r="E30" s="798"/>
      <c r="F30" s="798"/>
      <c r="G30" s="798"/>
      <c r="H30" s="798"/>
      <c r="I30" s="798"/>
      <c r="J30" s="798"/>
      <c r="K30" s="798"/>
      <c r="L30" s="798"/>
      <c r="M30" s="798"/>
      <c r="N30" s="798"/>
      <c r="O30" s="798"/>
      <c r="P30" s="799"/>
      <c r="Q30" s="800">
        <v>8385</v>
      </c>
      <c r="R30" s="801"/>
      <c r="S30" s="801"/>
      <c r="T30" s="801"/>
      <c r="U30" s="801"/>
      <c r="V30" s="801">
        <v>8164</v>
      </c>
      <c r="W30" s="801"/>
      <c r="X30" s="801"/>
      <c r="Y30" s="801"/>
      <c r="Z30" s="801"/>
      <c r="AA30" s="801">
        <v>222</v>
      </c>
      <c r="AB30" s="801"/>
      <c r="AC30" s="801"/>
      <c r="AD30" s="801"/>
      <c r="AE30" s="802"/>
      <c r="AF30" s="803">
        <v>222</v>
      </c>
      <c r="AG30" s="804"/>
      <c r="AH30" s="804"/>
      <c r="AI30" s="804"/>
      <c r="AJ30" s="805"/>
      <c r="AK30" s="872">
        <v>1789</v>
      </c>
      <c r="AL30" s="873"/>
      <c r="AM30" s="873"/>
      <c r="AN30" s="873"/>
      <c r="AO30" s="873"/>
      <c r="AP30" s="873" t="s">
        <v>602</v>
      </c>
      <c r="AQ30" s="873"/>
      <c r="AR30" s="873"/>
      <c r="AS30" s="873"/>
      <c r="AT30" s="873"/>
      <c r="AU30" s="873" t="s">
        <v>602</v>
      </c>
      <c r="AV30" s="873"/>
      <c r="AW30" s="873"/>
      <c r="AX30" s="873"/>
      <c r="AY30" s="873"/>
      <c r="AZ30" s="874" t="s">
        <v>602</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t="s">
        <v>407</v>
      </c>
      <c r="C31" s="798"/>
      <c r="D31" s="798"/>
      <c r="E31" s="798"/>
      <c r="F31" s="798"/>
      <c r="G31" s="798"/>
      <c r="H31" s="798"/>
      <c r="I31" s="798"/>
      <c r="J31" s="798"/>
      <c r="K31" s="798"/>
      <c r="L31" s="798"/>
      <c r="M31" s="798"/>
      <c r="N31" s="798"/>
      <c r="O31" s="798"/>
      <c r="P31" s="799"/>
      <c r="Q31" s="800">
        <v>13247</v>
      </c>
      <c r="R31" s="801"/>
      <c r="S31" s="801"/>
      <c r="T31" s="801"/>
      <c r="U31" s="801"/>
      <c r="V31" s="801">
        <v>6756</v>
      </c>
      <c r="W31" s="801"/>
      <c r="X31" s="801"/>
      <c r="Y31" s="801"/>
      <c r="Z31" s="801"/>
      <c r="AA31" s="801">
        <v>6491</v>
      </c>
      <c r="AB31" s="801"/>
      <c r="AC31" s="801"/>
      <c r="AD31" s="801"/>
      <c r="AE31" s="802"/>
      <c r="AF31" s="803">
        <v>6491</v>
      </c>
      <c r="AG31" s="804"/>
      <c r="AH31" s="804"/>
      <c r="AI31" s="804"/>
      <c r="AJ31" s="805"/>
      <c r="AK31" s="872">
        <v>678</v>
      </c>
      <c r="AL31" s="873"/>
      <c r="AM31" s="873"/>
      <c r="AN31" s="873"/>
      <c r="AO31" s="873"/>
      <c r="AP31" s="873">
        <v>47490</v>
      </c>
      <c r="AQ31" s="873"/>
      <c r="AR31" s="873"/>
      <c r="AS31" s="873"/>
      <c r="AT31" s="873"/>
      <c r="AU31" s="873">
        <v>807</v>
      </c>
      <c r="AV31" s="873"/>
      <c r="AW31" s="873"/>
      <c r="AX31" s="873"/>
      <c r="AY31" s="873"/>
      <c r="AZ31" s="874" t="s">
        <v>602</v>
      </c>
      <c r="BA31" s="874"/>
      <c r="BB31" s="874"/>
      <c r="BC31" s="874"/>
      <c r="BD31" s="874"/>
      <c r="BE31" s="870" t="s">
        <v>408</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t="s">
        <v>409</v>
      </c>
      <c r="C32" s="798"/>
      <c r="D32" s="798"/>
      <c r="E32" s="798"/>
      <c r="F32" s="798"/>
      <c r="G32" s="798"/>
      <c r="H32" s="798"/>
      <c r="I32" s="798"/>
      <c r="J32" s="798"/>
      <c r="K32" s="798"/>
      <c r="L32" s="798"/>
      <c r="M32" s="798"/>
      <c r="N32" s="798"/>
      <c r="O32" s="798"/>
      <c r="P32" s="799"/>
      <c r="Q32" s="800">
        <v>12897</v>
      </c>
      <c r="R32" s="801"/>
      <c r="S32" s="801"/>
      <c r="T32" s="801"/>
      <c r="U32" s="801"/>
      <c r="V32" s="801">
        <v>2544</v>
      </c>
      <c r="W32" s="801"/>
      <c r="X32" s="801"/>
      <c r="Y32" s="801"/>
      <c r="Z32" s="801"/>
      <c r="AA32" s="801">
        <v>10353</v>
      </c>
      <c r="AB32" s="801"/>
      <c r="AC32" s="801"/>
      <c r="AD32" s="801"/>
      <c r="AE32" s="802"/>
      <c r="AF32" s="803">
        <v>10353</v>
      </c>
      <c r="AG32" s="804"/>
      <c r="AH32" s="804"/>
      <c r="AI32" s="804"/>
      <c r="AJ32" s="805"/>
      <c r="AK32" s="872">
        <v>3270</v>
      </c>
      <c r="AL32" s="873"/>
      <c r="AM32" s="873"/>
      <c r="AN32" s="873"/>
      <c r="AO32" s="873"/>
      <c r="AP32" s="873">
        <v>24133</v>
      </c>
      <c r="AQ32" s="873"/>
      <c r="AR32" s="873"/>
      <c r="AS32" s="873"/>
      <c r="AT32" s="873"/>
      <c r="AU32" s="873">
        <v>14907</v>
      </c>
      <c r="AV32" s="873"/>
      <c r="AW32" s="873"/>
      <c r="AX32" s="873"/>
      <c r="AY32" s="873"/>
      <c r="AZ32" s="874" t="s">
        <v>602</v>
      </c>
      <c r="BA32" s="874"/>
      <c r="BB32" s="874"/>
      <c r="BC32" s="874"/>
      <c r="BD32" s="874"/>
      <c r="BE32" s="870" t="s">
        <v>408</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t="s">
        <v>410</v>
      </c>
      <c r="C33" s="798"/>
      <c r="D33" s="798"/>
      <c r="E33" s="798"/>
      <c r="F33" s="798"/>
      <c r="G33" s="798"/>
      <c r="H33" s="798"/>
      <c r="I33" s="798"/>
      <c r="J33" s="798"/>
      <c r="K33" s="798"/>
      <c r="L33" s="798"/>
      <c r="M33" s="798"/>
      <c r="N33" s="798"/>
      <c r="O33" s="798"/>
      <c r="P33" s="799"/>
      <c r="Q33" s="800">
        <v>10995</v>
      </c>
      <c r="R33" s="801"/>
      <c r="S33" s="801"/>
      <c r="T33" s="801"/>
      <c r="U33" s="801"/>
      <c r="V33" s="801">
        <v>9770</v>
      </c>
      <c r="W33" s="801"/>
      <c r="X33" s="801"/>
      <c r="Y33" s="801"/>
      <c r="Z33" s="801"/>
      <c r="AA33" s="801">
        <v>1225</v>
      </c>
      <c r="AB33" s="801"/>
      <c r="AC33" s="801"/>
      <c r="AD33" s="801"/>
      <c r="AE33" s="802"/>
      <c r="AF33" s="803">
        <v>1225</v>
      </c>
      <c r="AG33" s="804"/>
      <c r="AH33" s="804"/>
      <c r="AI33" s="804"/>
      <c r="AJ33" s="805"/>
      <c r="AK33" s="872">
        <v>12556</v>
      </c>
      <c r="AL33" s="873"/>
      <c r="AM33" s="873"/>
      <c r="AN33" s="873"/>
      <c r="AO33" s="873"/>
      <c r="AP33" s="873">
        <v>319978</v>
      </c>
      <c r="AQ33" s="873"/>
      <c r="AR33" s="873"/>
      <c r="AS33" s="873"/>
      <c r="AT33" s="873"/>
      <c r="AU33" s="873">
        <v>172468</v>
      </c>
      <c r="AV33" s="873"/>
      <c r="AW33" s="873"/>
      <c r="AX33" s="873"/>
      <c r="AY33" s="873"/>
      <c r="AZ33" s="874" t="s">
        <v>602</v>
      </c>
      <c r="BA33" s="874"/>
      <c r="BB33" s="874"/>
      <c r="BC33" s="874"/>
      <c r="BD33" s="874"/>
      <c r="BE33" s="870" t="s">
        <v>408</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t="s">
        <v>411</v>
      </c>
      <c r="C34" s="798"/>
      <c r="D34" s="798"/>
      <c r="E34" s="798"/>
      <c r="F34" s="798"/>
      <c r="G34" s="798"/>
      <c r="H34" s="798"/>
      <c r="I34" s="798"/>
      <c r="J34" s="798"/>
      <c r="K34" s="798"/>
      <c r="L34" s="798"/>
      <c r="M34" s="798"/>
      <c r="N34" s="798"/>
      <c r="O34" s="798"/>
      <c r="P34" s="799"/>
      <c r="Q34" s="800">
        <v>1274</v>
      </c>
      <c r="R34" s="801"/>
      <c r="S34" s="801"/>
      <c r="T34" s="801"/>
      <c r="U34" s="801"/>
      <c r="V34" s="801">
        <v>1274</v>
      </c>
      <c r="W34" s="801"/>
      <c r="X34" s="801"/>
      <c r="Y34" s="801"/>
      <c r="Z34" s="801"/>
      <c r="AA34" s="801">
        <v>0</v>
      </c>
      <c r="AB34" s="801"/>
      <c r="AC34" s="801"/>
      <c r="AD34" s="801"/>
      <c r="AE34" s="802"/>
      <c r="AF34" s="803">
        <v>0</v>
      </c>
      <c r="AG34" s="804"/>
      <c r="AH34" s="804"/>
      <c r="AI34" s="804"/>
      <c r="AJ34" s="805"/>
      <c r="AK34" s="872">
        <v>609</v>
      </c>
      <c r="AL34" s="873"/>
      <c r="AM34" s="873"/>
      <c r="AN34" s="873"/>
      <c r="AO34" s="873"/>
      <c r="AP34" s="873">
        <v>5507</v>
      </c>
      <c r="AQ34" s="873"/>
      <c r="AR34" s="873"/>
      <c r="AS34" s="873"/>
      <c r="AT34" s="873"/>
      <c r="AU34" s="873">
        <v>3057</v>
      </c>
      <c r="AV34" s="873"/>
      <c r="AW34" s="873"/>
      <c r="AX34" s="873"/>
      <c r="AY34" s="873"/>
      <c r="AZ34" s="874" t="s">
        <v>605</v>
      </c>
      <c r="BA34" s="874"/>
      <c r="BB34" s="874"/>
      <c r="BC34" s="874"/>
      <c r="BD34" s="874"/>
      <c r="BE34" s="870" t="s">
        <v>412</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t="s">
        <v>413</v>
      </c>
      <c r="C35" s="798"/>
      <c r="D35" s="798"/>
      <c r="E35" s="798"/>
      <c r="F35" s="798"/>
      <c r="G35" s="798"/>
      <c r="H35" s="798"/>
      <c r="I35" s="798"/>
      <c r="J35" s="798"/>
      <c r="K35" s="798"/>
      <c r="L35" s="798"/>
      <c r="M35" s="798"/>
      <c r="N35" s="798"/>
      <c r="O35" s="798"/>
      <c r="P35" s="799"/>
      <c r="Q35" s="800">
        <v>260</v>
      </c>
      <c r="R35" s="801"/>
      <c r="S35" s="801"/>
      <c r="T35" s="801"/>
      <c r="U35" s="801"/>
      <c r="V35" s="801">
        <v>260</v>
      </c>
      <c r="W35" s="801"/>
      <c r="X35" s="801"/>
      <c r="Y35" s="801"/>
      <c r="Z35" s="801"/>
      <c r="AA35" s="801">
        <v>0</v>
      </c>
      <c r="AB35" s="801"/>
      <c r="AC35" s="801"/>
      <c r="AD35" s="801"/>
      <c r="AE35" s="802"/>
      <c r="AF35" s="803">
        <v>0</v>
      </c>
      <c r="AG35" s="804"/>
      <c r="AH35" s="804"/>
      <c r="AI35" s="804"/>
      <c r="AJ35" s="805"/>
      <c r="AK35" s="872">
        <v>80</v>
      </c>
      <c r="AL35" s="873"/>
      <c r="AM35" s="873"/>
      <c r="AN35" s="873"/>
      <c r="AO35" s="873"/>
      <c r="AP35" s="873">
        <v>628</v>
      </c>
      <c r="AQ35" s="873"/>
      <c r="AR35" s="873"/>
      <c r="AS35" s="873"/>
      <c r="AT35" s="873"/>
      <c r="AU35" s="873">
        <v>218</v>
      </c>
      <c r="AV35" s="873"/>
      <c r="AW35" s="873"/>
      <c r="AX35" s="873"/>
      <c r="AY35" s="873"/>
      <c r="AZ35" s="874" t="s">
        <v>602</v>
      </c>
      <c r="BA35" s="874"/>
      <c r="BB35" s="874"/>
      <c r="BC35" s="874"/>
      <c r="BD35" s="874"/>
      <c r="BE35" s="870" t="s">
        <v>412</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414</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392</v>
      </c>
      <c r="B63" s="832" t="s">
        <v>415</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21556</v>
      </c>
      <c r="AG63" s="884"/>
      <c r="AH63" s="884"/>
      <c r="AI63" s="884"/>
      <c r="AJ63" s="885"/>
      <c r="AK63" s="886"/>
      <c r="AL63" s="881"/>
      <c r="AM63" s="881"/>
      <c r="AN63" s="881"/>
      <c r="AO63" s="881"/>
      <c r="AP63" s="884">
        <v>397736</v>
      </c>
      <c r="AQ63" s="884"/>
      <c r="AR63" s="884"/>
      <c r="AS63" s="884"/>
      <c r="AT63" s="884"/>
      <c r="AU63" s="884">
        <v>191457</v>
      </c>
      <c r="AV63" s="884"/>
      <c r="AW63" s="884"/>
      <c r="AX63" s="884"/>
      <c r="AY63" s="884"/>
      <c r="AZ63" s="888"/>
      <c r="BA63" s="888"/>
      <c r="BB63" s="888"/>
      <c r="BC63" s="888"/>
      <c r="BD63" s="888"/>
      <c r="BE63" s="889"/>
      <c r="BF63" s="889"/>
      <c r="BG63" s="889"/>
      <c r="BH63" s="889"/>
      <c r="BI63" s="890"/>
      <c r="BJ63" s="891" t="s">
        <v>388</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417</v>
      </c>
      <c r="B66" s="783"/>
      <c r="C66" s="783"/>
      <c r="D66" s="783"/>
      <c r="E66" s="783"/>
      <c r="F66" s="783"/>
      <c r="G66" s="783"/>
      <c r="H66" s="783"/>
      <c r="I66" s="783"/>
      <c r="J66" s="783"/>
      <c r="K66" s="783"/>
      <c r="L66" s="783"/>
      <c r="M66" s="783"/>
      <c r="N66" s="783"/>
      <c r="O66" s="783"/>
      <c r="P66" s="784"/>
      <c r="Q66" s="759" t="s">
        <v>418</v>
      </c>
      <c r="R66" s="760"/>
      <c r="S66" s="760"/>
      <c r="T66" s="760"/>
      <c r="U66" s="761"/>
      <c r="V66" s="759" t="s">
        <v>419</v>
      </c>
      <c r="W66" s="760"/>
      <c r="X66" s="760"/>
      <c r="Y66" s="760"/>
      <c r="Z66" s="761"/>
      <c r="AA66" s="759" t="s">
        <v>420</v>
      </c>
      <c r="AB66" s="760"/>
      <c r="AC66" s="760"/>
      <c r="AD66" s="760"/>
      <c r="AE66" s="761"/>
      <c r="AF66" s="894" t="s">
        <v>421</v>
      </c>
      <c r="AG66" s="855"/>
      <c r="AH66" s="855"/>
      <c r="AI66" s="855"/>
      <c r="AJ66" s="895"/>
      <c r="AK66" s="759" t="s">
        <v>422</v>
      </c>
      <c r="AL66" s="783"/>
      <c r="AM66" s="783"/>
      <c r="AN66" s="783"/>
      <c r="AO66" s="784"/>
      <c r="AP66" s="759" t="s">
        <v>401</v>
      </c>
      <c r="AQ66" s="760"/>
      <c r="AR66" s="760"/>
      <c r="AS66" s="760"/>
      <c r="AT66" s="761"/>
      <c r="AU66" s="759" t="s">
        <v>423</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586</v>
      </c>
      <c r="C68" s="912"/>
      <c r="D68" s="912"/>
      <c r="E68" s="912"/>
      <c r="F68" s="912"/>
      <c r="G68" s="912"/>
      <c r="H68" s="912"/>
      <c r="I68" s="912"/>
      <c r="J68" s="912"/>
      <c r="K68" s="912"/>
      <c r="L68" s="912"/>
      <c r="M68" s="912"/>
      <c r="N68" s="912"/>
      <c r="O68" s="912"/>
      <c r="P68" s="913"/>
      <c r="Q68" s="914">
        <v>1014</v>
      </c>
      <c r="R68" s="908"/>
      <c r="S68" s="908"/>
      <c r="T68" s="908"/>
      <c r="U68" s="908"/>
      <c r="V68" s="908">
        <v>910</v>
      </c>
      <c r="W68" s="908"/>
      <c r="X68" s="908"/>
      <c r="Y68" s="908"/>
      <c r="Z68" s="908"/>
      <c r="AA68" s="908">
        <v>104</v>
      </c>
      <c r="AB68" s="908"/>
      <c r="AC68" s="908"/>
      <c r="AD68" s="908"/>
      <c r="AE68" s="908"/>
      <c r="AF68" s="908">
        <v>104</v>
      </c>
      <c r="AG68" s="908"/>
      <c r="AH68" s="908"/>
      <c r="AI68" s="908"/>
      <c r="AJ68" s="908"/>
      <c r="AK68" s="908">
        <v>73</v>
      </c>
      <c r="AL68" s="908"/>
      <c r="AM68" s="908"/>
      <c r="AN68" s="908"/>
      <c r="AO68" s="908"/>
      <c r="AP68" s="908">
        <v>9</v>
      </c>
      <c r="AQ68" s="908"/>
      <c r="AR68" s="908"/>
      <c r="AS68" s="908"/>
      <c r="AT68" s="908"/>
      <c r="AU68" s="908">
        <v>3</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587</v>
      </c>
      <c r="C69" s="916"/>
      <c r="D69" s="916"/>
      <c r="E69" s="916"/>
      <c r="F69" s="916"/>
      <c r="G69" s="916"/>
      <c r="H69" s="916"/>
      <c r="I69" s="916"/>
      <c r="J69" s="916"/>
      <c r="K69" s="916"/>
      <c r="L69" s="916"/>
      <c r="M69" s="916"/>
      <c r="N69" s="916"/>
      <c r="O69" s="916"/>
      <c r="P69" s="917"/>
      <c r="Q69" s="918">
        <v>294</v>
      </c>
      <c r="R69" s="873"/>
      <c r="S69" s="873"/>
      <c r="T69" s="873"/>
      <c r="U69" s="873"/>
      <c r="V69" s="873">
        <v>292</v>
      </c>
      <c r="W69" s="873"/>
      <c r="X69" s="873"/>
      <c r="Y69" s="873"/>
      <c r="Z69" s="873"/>
      <c r="AA69" s="873">
        <v>2</v>
      </c>
      <c r="AB69" s="873"/>
      <c r="AC69" s="873"/>
      <c r="AD69" s="873"/>
      <c r="AE69" s="873"/>
      <c r="AF69" s="873">
        <v>541</v>
      </c>
      <c r="AG69" s="873"/>
      <c r="AH69" s="873"/>
      <c r="AI69" s="873"/>
      <c r="AJ69" s="873"/>
      <c r="AK69" s="873">
        <v>73</v>
      </c>
      <c r="AL69" s="873"/>
      <c r="AM69" s="873"/>
      <c r="AN69" s="873"/>
      <c r="AO69" s="873"/>
      <c r="AP69" s="873">
        <v>1408</v>
      </c>
      <c r="AQ69" s="873"/>
      <c r="AR69" s="873"/>
      <c r="AS69" s="873"/>
      <c r="AT69" s="873"/>
      <c r="AU69" s="873" t="s">
        <v>602</v>
      </c>
      <c r="AV69" s="873"/>
      <c r="AW69" s="873"/>
      <c r="AX69" s="873"/>
      <c r="AY69" s="873"/>
      <c r="AZ69" s="919" t="s">
        <v>598</v>
      </c>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588</v>
      </c>
      <c r="C70" s="916"/>
      <c r="D70" s="916"/>
      <c r="E70" s="916"/>
      <c r="F70" s="916"/>
      <c r="G70" s="916"/>
      <c r="H70" s="916"/>
      <c r="I70" s="916"/>
      <c r="J70" s="916"/>
      <c r="K70" s="916"/>
      <c r="L70" s="916"/>
      <c r="M70" s="916"/>
      <c r="N70" s="916"/>
      <c r="O70" s="916"/>
      <c r="P70" s="917"/>
      <c r="Q70" s="918">
        <v>983</v>
      </c>
      <c r="R70" s="873"/>
      <c r="S70" s="873"/>
      <c r="T70" s="873"/>
      <c r="U70" s="873"/>
      <c r="V70" s="873">
        <v>777</v>
      </c>
      <c r="W70" s="873"/>
      <c r="X70" s="873"/>
      <c r="Y70" s="873"/>
      <c r="Z70" s="873"/>
      <c r="AA70" s="873">
        <v>206</v>
      </c>
      <c r="AB70" s="873"/>
      <c r="AC70" s="873"/>
      <c r="AD70" s="873"/>
      <c r="AE70" s="873"/>
      <c r="AF70" s="873">
        <v>206</v>
      </c>
      <c r="AG70" s="873"/>
      <c r="AH70" s="873"/>
      <c r="AI70" s="873"/>
      <c r="AJ70" s="873"/>
      <c r="AK70" s="873" t="s">
        <v>602</v>
      </c>
      <c r="AL70" s="873"/>
      <c r="AM70" s="873"/>
      <c r="AN70" s="873"/>
      <c r="AO70" s="873"/>
      <c r="AP70" s="873">
        <v>1852</v>
      </c>
      <c r="AQ70" s="873"/>
      <c r="AR70" s="873"/>
      <c r="AS70" s="873"/>
      <c r="AT70" s="873"/>
      <c r="AU70" s="873">
        <v>259</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589</v>
      </c>
      <c r="C71" s="916"/>
      <c r="D71" s="916"/>
      <c r="E71" s="916"/>
      <c r="F71" s="916"/>
      <c r="G71" s="916"/>
      <c r="H71" s="916"/>
      <c r="I71" s="916"/>
      <c r="J71" s="916"/>
      <c r="K71" s="916"/>
      <c r="L71" s="916"/>
      <c r="M71" s="916"/>
      <c r="N71" s="916"/>
      <c r="O71" s="916"/>
      <c r="P71" s="917"/>
      <c r="Q71" s="918">
        <v>562</v>
      </c>
      <c r="R71" s="873"/>
      <c r="S71" s="873"/>
      <c r="T71" s="873"/>
      <c r="U71" s="873"/>
      <c r="V71" s="873">
        <v>534</v>
      </c>
      <c r="W71" s="873"/>
      <c r="X71" s="873"/>
      <c r="Y71" s="873"/>
      <c r="Z71" s="873"/>
      <c r="AA71" s="873">
        <v>28</v>
      </c>
      <c r="AB71" s="873"/>
      <c r="AC71" s="873"/>
      <c r="AD71" s="873"/>
      <c r="AE71" s="873"/>
      <c r="AF71" s="873">
        <v>28</v>
      </c>
      <c r="AG71" s="873"/>
      <c r="AH71" s="873"/>
      <c r="AI71" s="873"/>
      <c r="AJ71" s="873"/>
      <c r="AK71" s="873" t="s">
        <v>602</v>
      </c>
      <c r="AL71" s="873"/>
      <c r="AM71" s="873"/>
      <c r="AN71" s="873"/>
      <c r="AO71" s="873"/>
      <c r="AP71" s="873">
        <v>180</v>
      </c>
      <c r="AQ71" s="873"/>
      <c r="AR71" s="873"/>
      <c r="AS71" s="873"/>
      <c r="AT71" s="873"/>
      <c r="AU71" s="873">
        <v>61</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t="s">
        <v>590</v>
      </c>
      <c r="C72" s="916"/>
      <c r="D72" s="916"/>
      <c r="E72" s="916"/>
      <c r="F72" s="916"/>
      <c r="G72" s="916"/>
      <c r="H72" s="916"/>
      <c r="I72" s="916"/>
      <c r="J72" s="916"/>
      <c r="K72" s="916"/>
      <c r="L72" s="916"/>
      <c r="M72" s="916"/>
      <c r="N72" s="916"/>
      <c r="O72" s="916"/>
      <c r="P72" s="917"/>
      <c r="Q72" s="918">
        <v>669</v>
      </c>
      <c r="R72" s="873"/>
      <c r="S72" s="873"/>
      <c r="T72" s="873"/>
      <c r="U72" s="873"/>
      <c r="V72" s="873">
        <v>618</v>
      </c>
      <c r="W72" s="873"/>
      <c r="X72" s="873"/>
      <c r="Y72" s="873"/>
      <c r="Z72" s="873"/>
      <c r="AA72" s="873">
        <v>50</v>
      </c>
      <c r="AB72" s="873"/>
      <c r="AC72" s="873"/>
      <c r="AD72" s="873"/>
      <c r="AE72" s="873"/>
      <c r="AF72" s="873">
        <v>50</v>
      </c>
      <c r="AG72" s="873"/>
      <c r="AH72" s="873"/>
      <c r="AI72" s="873"/>
      <c r="AJ72" s="873"/>
      <c r="AK72" s="921" t="s">
        <v>602</v>
      </c>
      <c r="AL72" s="873"/>
      <c r="AM72" s="873"/>
      <c r="AN72" s="873"/>
      <c r="AO72" s="873"/>
      <c r="AP72" s="873">
        <v>207</v>
      </c>
      <c r="AQ72" s="873"/>
      <c r="AR72" s="873"/>
      <c r="AS72" s="873"/>
      <c r="AT72" s="873"/>
      <c r="AU72" s="873">
        <v>119</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t="s">
        <v>591</v>
      </c>
      <c r="C73" s="916"/>
      <c r="D73" s="916"/>
      <c r="E73" s="916"/>
      <c r="F73" s="916"/>
      <c r="G73" s="916"/>
      <c r="H73" s="916"/>
      <c r="I73" s="916"/>
      <c r="J73" s="916"/>
      <c r="K73" s="916"/>
      <c r="L73" s="916"/>
      <c r="M73" s="916"/>
      <c r="N73" s="916"/>
      <c r="O73" s="916"/>
      <c r="P73" s="917"/>
      <c r="Q73" s="918">
        <v>228</v>
      </c>
      <c r="R73" s="873"/>
      <c r="S73" s="873"/>
      <c r="T73" s="873"/>
      <c r="U73" s="873"/>
      <c r="V73" s="873">
        <v>193</v>
      </c>
      <c r="W73" s="873"/>
      <c r="X73" s="873"/>
      <c r="Y73" s="873"/>
      <c r="Z73" s="873"/>
      <c r="AA73" s="873">
        <v>36</v>
      </c>
      <c r="AB73" s="873"/>
      <c r="AC73" s="873"/>
      <c r="AD73" s="873"/>
      <c r="AE73" s="873"/>
      <c r="AF73" s="873">
        <v>36</v>
      </c>
      <c r="AG73" s="873"/>
      <c r="AH73" s="873"/>
      <c r="AI73" s="873"/>
      <c r="AJ73" s="873"/>
      <c r="AK73" s="873" t="s">
        <v>602</v>
      </c>
      <c r="AL73" s="873"/>
      <c r="AM73" s="873"/>
      <c r="AN73" s="873"/>
      <c r="AO73" s="873"/>
      <c r="AP73" s="873">
        <v>3</v>
      </c>
      <c r="AQ73" s="873"/>
      <c r="AR73" s="873"/>
      <c r="AS73" s="873"/>
      <c r="AT73" s="873"/>
      <c r="AU73" s="873">
        <v>1</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t="s">
        <v>592</v>
      </c>
      <c r="C74" s="916"/>
      <c r="D74" s="916"/>
      <c r="E74" s="916"/>
      <c r="F74" s="916"/>
      <c r="G74" s="916"/>
      <c r="H74" s="916"/>
      <c r="I74" s="916"/>
      <c r="J74" s="916"/>
      <c r="K74" s="916"/>
      <c r="L74" s="916"/>
      <c r="M74" s="916"/>
      <c r="N74" s="916"/>
      <c r="O74" s="916"/>
      <c r="P74" s="917"/>
      <c r="Q74" s="918">
        <v>688</v>
      </c>
      <c r="R74" s="873"/>
      <c r="S74" s="873"/>
      <c r="T74" s="873"/>
      <c r="U74" s="873"/>
      <c r="V74" s="873">
        <v>657</v>
      </c>
      <c r="W74" s="873"/>
      <c r="X74" s="873"/>
      <c r="Y74" s="873"/>
      <c r="Z74" s="873"/>
      <c r="AA74" s="873">
        <v>31</v>
      </c>
      <c r="AB74" s="873"/>
      <c r="AC74" s="873"/>
      <c r="AD74" s="873"/>
      <c r="AE74" s="873"/>
      <c r="AF74" s="873">
        <v>31</v>
      </c>
      <c r="AG74" s="873"/>
      <c r="AH74" s="873"/>
      <c r="AI74" s="873"/>
      <c r="AJ74" s="873"/>
      <c r="AK74" s="873" t="s">
        <v>602</v>
      </c>
      <c r="AL74" s="873"/>
      <c r="AM74" s="873"/>
      <c r="AN74" s="873"/>
      <c r="AO74" s="873"/>
      <c r="AP74" s="873">
        <v>14</v>
      </c>
      <c r="AQ74" s="873"/>
      <c r="AR74" s="873"/>
      <c r="AS74" s="873"/>
      <c r="AT74" s="873"/>
      <c r="AU74" s="873">
        <v>11</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t="s">
        <v>593</v>
      </c>
      <c r="C75" s="916"/>
      <c r="D75" s="916"/>
      <c r="E75" s="916"/>
      <c r="F75" s="916"/>
      <c r="G75" s="916"/>
      <c r="H75" s="916"/>
      <c r="I75" s="916"/>
      <c r="J75" s="916"/>
      <c r="K75" s="916"/>
      <c r="L75" s="916"/>
      <c r="M75" s="916"/>
      <c r="N75" s="916"/>
      <c r="O75" s="916"/>
      <c r="P75" s="917"/>
      <c r="Q75" s="922">
        <v>238</v>
      </c>
      <c r="R75" s="923"/>
      <c r="S75" s="923"/>
      <c r="T75" s="923"/>
      <c r="U75" s="872"/>
      <c r="V75" s="924">
        <v>210</v>
      </c>
      <c r="W75" s="923"/>
      <c r="X75" s="923"/>
      <c r="Y75" s="923"/>
      <c r="Z75" s="872"/>
      <c r="AA75" s="924">
        <v>28</v>
      </c>
      <c r="AB75" s="923"/>
      <c r="AC75" s="923"/>
      <c r="AD75" s="923"/>
      <c r="AE75" s="872"/>
      <c r="AF75" s="924">
        <v>28</v>
      </c>
      <c r="AG75" s="923"/>
      <c r="AH75" s="923"/>
      <c r="AI75" s="923"/>
      <c r="AJ75" s="872"/>
      <c r="AK75" s="924" t="s">
        <v>602</v>
      </c>
      <c r="AL75" s="923"/>
      <c r="AM75" s="923"/>
      <c r="AN75" s="923"/>
      <c r="AO75" s="872"/>
      <c r="AP75" s="924" t="s">
        <v>602</v>
      </c>
      <c r="AQ75" s="923"/>
      <c r="AR75" s="923"/>
      <c r="AS75" s="923"/>
      <c r="AT75" s="872"/>
      <c r="AU75" s="924" t="s">
        <v>602</v>
      </c>
      <c r="AV75" s="923"/>
      <c r="AW75" s="923"/>
      <c r="AX75" s="923"/>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t="s">
        <v>594</v>
      </c>
      <c r="C76" s="916"/>
      <c r="D76" s="916"/>
      <c r="E76" s="916"/>
      <c r="F76" s="916"/>
      <c r="G76" s="916"/>
      <c r="H76" s="916"/>
      <c r="I76" s="916"/>
      <c r="J76" s="916"/>
      <c r="K76" s="916"/>
      <c r="L76" s="916"/>
      <c r="M76" s="916"/>
      <c r="N76" s="916"/>
      <c r="O76" s="916"/>
      <c r="P76" s="917"/>
      <c r="Q76" s="922">
        <v>1204</v>
      </c>
      <c r="R76" s="923"/>
      <c r="S76" s="923"/>
      <c r="T76" s="923"/>
      <c r="U76" s="872"/>
      <c r="V76" s="924">
        <v>1139</v>
      </c>
      <c r="W76" s="923"/>
      <c r="X76" s="923"/>
      <c r="Y76" s="923"/>
      <c r="Z76" s="872"/>
      <c r="AA76" s="924">
        <v>65</v>
      </c>
      <c r="AB76" s="923"/>
      <c r="AC76" s="923"/>
      <c r="AD76" s="923"/>
      <c r="AE76" s="872"/>
      <c r="AF76" s="924">
        <v>65</v>
      </c>
      <c r="AG76" s="923"/>
      <c r="AH76" s="923"/>
      <c r="AI76" s="923"/>
      <c r="AJ76" s="872"/>
      <c r="AK76" s="924" t="s">
        <v>602</v>
      </c>
      <c r="AL76" s="923"/>
      <c r="AM76" s="923"/>
      <c r="AN76" s="923"/>
      <c r="AO76" s="872"/>
      <c r="AP76" s="924" t="s">
        <v>602</v>
      </c>
      <c r="AQ76" s="923"/>
      <c r="AR76" s="923"/>
      <c r="AS76" s="923"/>
      <c r="AT76" s="872"/>
      <c r="AU76" s="924" t="s">
        <v>622</v>
      </c>
      <c r="AV76" s="923"/>
      <c r="AW76" s="923"/>
      <c r="AX76" s="923"/>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t="s">
        <v>595</v>
      </c>
      <c r="C77" s="916"/>
      <c r="D77" s="916"/>
      <c r="E77" s="916"/>
      <c r="F77" s="916"/>
      <c r="G77" s="916"/>
      <c r="H77" s="916"/>
      <c r="I77" s="916"/>
      <c r="J77" s="916"/>
      <c r="K77" s="916"/>
      <c r="L77" s="916"/>
      <c r="M77" s="916"/>
      <c r="N77" s="916"/>
      <c r="O77" s="916"/>
      <c r="P77" s="917"/>
      <c r="Q77" s="922">
        <v>271218</v>
      </c>
      <c r="R77" s="923"/>
      <c r="S77" s="923"/>
      <c r="T77" s="923"/>
      <c r="U77" s="872"/>
      <c r="V77" s="924">
        <v>266820</v>
      </c>
      <c r="W77" s="923"/>
      <c r="X77" s="923"/>
      <c r="Y77" s="923"/>
      <c r="Z77" s="872"/>
      <c r="AA77" s="924">
        <v>4398</v>
      </c>
      <c r="AB77" s="923"/>
      <c r="AC77" s="923"/>
      <c r="AD77" s="923"/>
      <c r="AE77" s="872"/>
      <c r="AF77" s="924">
        <v>4398</v>
      </c>
      <c r="AG77" s="923"/>
      <c r="AH77" s="923"/>
      <c r="AI77" s="923"/>
      <c r="AJ77" s="872"/>
      <c r="AK77" s="924">
        <v>1324</v>
      </c>
      <c r="AL77" s="923"/>
      <c r="AM77" s="923"/>
      <c r="AN77" s="923"/>
      <c r="AO77" s="872"/>
      <c r="AP77" s="924" t="s">
        <v>602</v>
      </c>
      <c r="AQ77" s="923"/>
      <c r="AR77" s="923"/>
      <c r="AS77" s="923"/>
      <c r="AT77" s="872"/>
      <c r="AU77" s="924" t="s">
        <v>602</v>
      </c>
      <c r="AV77" s="923"/>
      <c r="AW77" s="923"/>
      <c r="AX77" s="923"/>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t="s">
        <v>596</v>
      </c>
      <c r="C78" s="916"/>
      <c r="D78" s="916"/>
      <c r="E78" s="916"/>
      <c r="F78" s="916"/>
      <c r="G78" s="916"/>
      <c r="H78" s="916"/>
      <c r="I78" s="916"/>
      <c r="J78" s="916"/>
      <c r="K78" s="916"/>
      <c r="L78" s="916"/>
      <c r="M78" s="916"/>
      <c r="N78" s="916"/>
      <c r="O78" s="916"/>
      <c r="P78" s="917"/>
      <c r="Q78" s="918">
        <v>9328</v>
      </c>
      <c r="R78" s="873"/>
      <c r="S78" s="873"/>
      <c r="T78" s="873"/>
      <c r="U78" s="873"/>
      <c r="V78" s="873">
        <v>8820</v>
      </c>
      <c r="W78" s="873"/>
      <c r="X78" s="873"/>
      <c r="Y78" s="873"/>
      <c r="Z78" s="873"/>
      <c r="AA78" s="873">
        <v>508</v>
      </c>
      <c r="AB78" s="873"/>
      <c r="AC78" s="873"/>
      <c r="AD78" s="873"/>
      <c r="AE78" s="873"/>
      <c r="AF78" s="873">
        <v>508</v>
      </c>
      <c r="AG78" s="873"/>
      <c r="AH78" s="873"/>
      <c r="AI78" s="873"/>
      <c r="AJ78" s="873"/>
      <c r="AK78" s="873">
        <v>643</v>
      </c>
      <c r="AL78" s="873"/>
      <c r="AM78" s="873"/>
      <c r="AN78" s="873"/>
      <c r="AO78" s="873"/>
      <c r="AP78" s="873" t="s">
        <v>603</v>
      </c>
      <c r="AQ78" s="873"/>
      <c r="AR78" s="873"/>
      <c r="AS78" s="873"/>
      <c r="AT78" s="873"/>
      <c r="AU78" s="873" t="s">
        <v>602</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t="s">
        <v>597</v>
      </c>
      <c r="C79" s="916"/>
      <c r="D79" s="916"/>
      <c r="E79" s="916"/>
      <c r="F79" s="916"/>
      <c r="G79" s="916"/>
      <c r="H79" s="916"/>
      <c r="I79" s="916"/>
      <c r="J79" s="916"/>
      <c r="K79" s="916"/>
      <c r="L79" s="916"/>
      <c r="M79" s="916"/>
      <c r="N79" s="916"/>
      <c r="O79" s="916"/>
      <c r="P79" s="917"/>
      <c r="Q79" s="918">
        <v>1103</v>
      </c>
      <c r="R79" s="873"/>
      <c r="S79" s="873"/>
      <c r="T79" s="873"/>
      <c r="U79" s="873"/>
      <c r="V79" s="873">
        <v>979</v>
      </c>
      <c r="W79" s="873"/>
      <c r="X79" s="873"/>
      <c r="Y79" s="873"/>
      <c r="Z79" s="873"/>
      <c r="AA79" s="873">
        <v>124</v>
      </c>
      <c r="AB79" s="873"/>
      <c r="AC79" s="873"/>
      <c r="AD79" s="873"/>
      <c r="AE79" s="873"/>
      <c r="AF79" s="873">
        <v>2082</v>
      </c>
      <c r="AG79" s="873"/>
      <c r="AH79" s="873"/>
      <c r="AI79" s="873"/>
      <c r="AJ79" s="873"/>
      <c r="AK79" s="873">
        <v>5</v>
      </c>
      <c r="AL79" s="873"/>
      <c r="AM79" s="873"/>
      <c r="AN79" s="873"/>
      <c r="AO79" s="873"/>
      <c r="AP79" s="873">
        <v>1419</v>
      </c>
      <c r="AQ79" s="873"/>
      <c r="AR79" s="873"/>
      <c r="AS79" s="873"/>
      <c r="AT79" s="873"/>
      <c r="AU79" s="873">
        <v>1</v>
      </c>
      <c r="AV79" s="873"/>
      <c r="AW79" s="873"/>
      <c r="AX79" s="873"/>
      <c r="AY79" s="873"/>
      <c r="AZ79" s="919" t="s">
        <v>598</v>
      </c>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392</v>
      </c>
      <c r="B88" s="832" t="s">
        <v>424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8077</v>
      </c>
      <c r="AG88" s="884"/>
      <c r="AH88" s="884"/>
      <c r="AI88" s="884"/>
      <c r="AJ88" s="884"/>
      <c r="AK88" s="881"/>
      <c r="AL88" s="881"/>
      <c r="AM88" s="881"/>
      <c r="AN88" s="881"/>
      <c r="AO88" s="881"/>
      <c r="AP88" s="884">
        <v>5094</v>
      </c>
      <c r="AQ88" s="884"/>
      <c r="AR88" s="884"/>
      <c r="AS88" s="884"/>
      <c r="AT88" s="884"/>
      <c r="AU88" s="884">
        <v>454</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32" t="s">
        <v>425</v>
      </c>
      <c r="BS102" s="833"/>
      <c r="BT102" s="833"/>
      <c r="BU102" s="833"/>
      <c r="BV102" s="833"/>
      <c r="BW102" s="833"/>
      <c r="BX102" s="833"/>
      <c r="BY102" s="833"/>
      <c r="BZ102" s="833"/>
      <c r="CA102" s="833"/>
      <c r="CB102" s="833"/>
      <c r="CC102" s="833"/>
      <c r="CD102" s="833"/>
      <c r="CE102" s="833"/>
      <c r="CF102" s="833"/>
      <c r="CG102" s="834"/>
      <c r="CH102" s="932"/>
      <c r="CI102" s="933"/>
      <c r="CJ102" s="933"/>
      <c r="CK102" s="933"/>
      <c r="CL102" s="934"/>
      <c r="CM102" s="932"/>
      <c r="CN102" s="933"/>
      <c r="CO102" s="933"/>
      <c r="CP102" s="933"/>
      <c r="CQ102" s="934"/>
      <c r="CR102" s="935">
        <v>3272</v>
      </c>
      <c r="CS102" s="892"/>
      <c r="CT102" s="892"/>
      <c r="CU102" s="892"/>
      <c r="CV102" s="936"/>
      <c r="CW102" s="935">
        <v>694</v>
      </c>
      <c r="CX102" s="892"/>
      <c r="CY102" s="892"/>
      <c r="CZ102" s="892"/>
      <c r="DA102" s="936"/>
      <c r="DB102" s="935">
        <v>810</v>
      </c>
      <c r="DC102" s="892"/>
      <c r="DD102" s="892"/>
      <c r="DE102" s="892"/>
      <c r="DF102" s="936"/>
      <c r="DG102" s="935">
        <v>8519</v>
      </c>
      <c r="DH102" s="892"/>
      <c r="DI102" s="892"/>
      <c r="DJ102" s="892"/>
      <c r="DK102" s="936"/>
      <c r="DL102" s="935" t="s">
        <v>629</v>
      </c>
      <c r="DM102" s="892"/>
      <c r="DN102" s="892"/>
      <c r="DO102" s="892"/>
      <c r="DP102" s="936"/>
      <c r="DQ102" s="935" t="s">
        <v>629</v>
      </c>
      <c r="DR102" s="892"/>
      <c r="DS102" s="892"/>
      <c r="DT102" s="892"/>
      <c r="DU102" s="936"/>
      <c r="DV102" s="959"/>
      <c r="DW102" s="960"/>
      <c r="DX102" s="960"/>
      <c r="DY102" s="960"/>
      <c r="DZ102" s="961"/>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2" t="s">
        <v>426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3" t="s">
        <v>427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4" t="s">
        <v>430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431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246" customFormat="1" ht="26.25" customHeight="1" x14ac:dyDescent="0.2">
      <c r="A109" s="957" t="s">
        <v>432</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433</v>
      </c>
      <c r="AB109" s="938"/>
      <c r="AC109" s="938"/>
      <c r="AD109" s="938"/>
      <c r="AE109" s="939"/>
      <c r="AF109" s="937" t="s">
        <v>307</v>
      </c>
      <c r="AG109" s="938"/>
      <c r="AH109" s="938"/>
      <c r="AI109" s="938"/>
      <c r="AJ109" s="939"/>
      <c r="AK109" s="937" t="s">
        <v>306</v>
      </c>
      <c r="AL109" s="938"/>
      <c r="AM109" s="938"/>
      <c r="AN109" s="938"/>
      <c r="AO109" s="939"/>
      <c r="AP109" s="937" t="s">
        <v>434</v>
      </c>
      <c r="AQ109" s="938"/>
      <c r="AR109" s="938"/>
      <c r="AS109" s="938"/>
      <c r="AT109" s="940"/>
      <c r="AU109" s="957" t="s">
        <v>432</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433</v>
      </c>
      <c r="BR109" s="938"/>
      <c r="BS109" s="938"/>
      <c r="BT109" s="938"/>
      <c r="BU109" s="939"/>
      <c r="BV109" s="937" t="s">
        <v>307</v>
      </c>
      <c r="BW109" s="938"/>
      <c r="BX109" s="938"/>
      <c r="BY109" s="938"/>
      <c r="BZ109" s="939"/>
      <c r="CA109" s="937" t="s">
        <v>306</v>
      </c>
      <c r="CB109" s="938"/>
      <c r="CC109" s="938"/>
      <c r="CD109" s="938"/>
      <c r="CE109" s="939"/>
      <c r="CF109" s="958" t="s">
        <v>434</v>
      </c>
      <c r="CG109" s="958"/>
      <c r="CH109" s="958"/>
      <c r="CI109" s="958"/>
      <c r="CJ109" s="958"/>
      <c r="CK109" s="937" t="s">
        <v>435</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433</v>
      </c>
      <c r="DH109" s="938"/>
      <c r="DI109" s="938"/>
      <c r="DJ109" s="938"/>
      <c r="DK109" s="939"/>
      <c r="DL109" s="937" t="s">
        <v>307</v>
      </c>
      <c r="DM109" s="938"/>
      <c r="DN109" s="938"/>
      <c r="DO109" s="938"/>
      <c r="DP109" s="939"/>
      <c r="DQ109" s="937" t="s">
        <v>306</v>
      </c>
      <c r="DR109" s="938"/>
      <c r="DS109" s="938"/>
      <c r="DT109" s="938"/>
      <c r="DU109" s="939"/>
      <c r="DV109" s="937" t="s">
        <v>434</v>
      </c>
      <c r="DW109" s="938"/>
      <c r="DX109" s="938"/>
      <c r="DY109" s="938"/>
      <c r="DZ109" s="940"/>
    </row>
    <row r="110" spans="1:131" s="246" customFormat="1" ht="26.25" customHeight="1" x14ac:dyDescent="0.2">
      <c r="A110" s="941" t="s">
        <v>436</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35525314</v>
      </c>
      <c r="AB110" s="945"/>
      <c r="AC110" s="945"/>
      <c r="AD110" s="945"/>
      <c r="AE110" s="946"/>
      <c r="AF110" s="947">
        <v>35794035</v>
      </c>
      <c r="AG110" s="945"/>
      <c r="AH110" s="945"/>
      <c r="AI110" s="945"/>
      <c r="AJ110" s="946"/>
      <c r="AK110" s="947">
        <v>36738454</v>
      </c>
      <c r="AL110" s="945"/>
      <c r="AM110" s="945"/>
      <c r="AN110" s="945"/>
      <c r="AO110" s="946"/>
      <c r="AP110" s="948">
        <v>18.600000000000001</v>
      </c>
      <c r="AQ110" s="949"/>
      <c r="AR110" s="949"/>
      <c r="AS110" s="949"/>
      <c r="AT110" s="950"/>
      <c r="AU110" s="951" t="s">
        <v>73</v>
      </c>
      <c r="AV110" s="952"/>
      <c r="AW110" s="952"/>
      <c r="AX110" s="952"/>
      <c r="AY110" s="952"/>
      <c r="AZ110" s="993" t="s">
        <v>437</v>
      </c>
      <c r="BA110" s="942"/>
      <c r="BB110" s="942"/>
      <c r="BC110" s="942"/>
      <c r="BD110" s="942"/>
      <c r="BE110" s="942"/>
      <c r="BF110" s="942"/>
      <c r="BG110" s="942"/>
      <c r="BH110" s="942"/>
      <c r="BI110" s="942"/>
      <c r="BJ110" s="942"/>
      <c r="BK110" s="942"/>
      <c r="BL110" s="942"/>
      <c r="BM110" s="942"/>
      <c r="BN110" s="942"/>
      <c r="BO110" s="942"/>
      <c r="BP110" s="943"/>
      <c r="BQ110" s="979">
        <v>598108719</v>
      </c>
      <c r="BR110" s="980"/>
      <c r="BS110" s="980"/>
      <c r="BT110" s="980"/>
      <c r="BU110" s="980"/>
      <c r="BV110" s="980">
        <v>624914047</v>
      </c>
      <c r="BW110" s="980"/>
      <c r="BX110" s="980"/>
      <c r="BY110" s="980"/>
      <c r="BZ110" s="980"/>
      <c r="CA110" s="980">
        <v>637220681</v>
      </c>
      <c r="CB110" s="980"/>
      <c r="CC110" s="980"/>
      <c r="CD110" s="980"/>
      <c r="CE110" s="980"/>
      <c r="CF110" s="994">
        <v>322</v>
      </c>
      <c r="CG110" s="995"/>
      <c r="CH110" s="995"/>
      <c r="CI110" s="995"/>
      <c r="CJ110" s="995"/>
      <c r="CK110" s="996" t="s">
        <v>438</v>
      </c>
      <c r="CL110" s="997"/>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183</v>
      </c>
      <c r="DH110" s="980"/>
      <c r="DI110" s="980"/>
      <c r="DJ110" s="980"/>
      <c r="DK110" s="980"/>
      <c r="DL110" s="980" t="s">
        <v>183</v>
      </c>
      <c r="DM110" s="980"/>
      <c r="DN110" s="980"/>
      <c r="DO110" s="980"/>
      <c r="DP110" s="980"/>
      <c r="DQ110" s="980" t="s">
        <v>183</v>
      </c>
      <c r="DR110" s="980"/>
      <c r="DS110" s="980"/>
      <c r="DT110" s="980"/>
      <c r="DU110" s="980"/>
      <c r="DV110" s="981" t="s">
        <v>183</v>
      </c>
      <c r="DW110" s="981"/>
      <c r="DX110" s="981"/>
      <c r="DY110" s="981"/>
      <c r="DZ110" s="982"/>
    </row>
    <row r="111" spans="1:131" s="246" customFormat="1" ht="26.25" customHeight="1" x14ac:dyDescent="0.2">
      <c r="A111" s="983" t="s">
        <v>440</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183</v>
      </c>
      <c r="AB111" s="987"/>
      <c r="AC111" s="987"/>
      <c r="AD111" s="987"/>
      <c r="AE111" s="988"/>
      <c r="AF111" s="989">
        <v>815080</v>
      </c>
      <c r="AG111" s="987"/>
      <c r="AH111" s="987"/>
      <c r="AI111" s="987"/>
      <c r="AJ111" s="988"/>
      <c r="AK111" s="989">
        <v>2283033</v>
      </c>
      <c r="AL111" s="987"/>
      <c r="AM111" s="987"/>
      <c r="AN111" s="987"/>
      <c r="AO111" s="988"/>
      <c r="AP111" s="990">
        <v>1.2</v>
      </c>
      <c r="AQ111" s="991"/>
      <c r="AR111" s="991"/>
      <c r="AS111" s="991"/>
      <c r="AT111" s="992"/>
      <c r="AU111" s="953"/>
      <c r="AV111" s="954"/>
      <c r="AW111" s="954"/>
      <c r="AX111" s="954"/>
      <c r="AY111" s="954"/>
      <c r="AZ111" s="1002" t="s">
        <v>441</v>
      </c>
      <c r="BA111" s="1003"/>
      <c r="BB111" s="1003"/>
      <c r="BC111" s="1003"/>
      <c r="BD111" s="1003"/>
      <c r="BE111" s="1003"/>
      <c r="BF111" s="1003"/>
      <c r="BG111" s="1003"/>
      <c r="BH111" s="1003"/>
      <c r="BI111" s="1003"/>
      <c r="BJ111" s="1003"/>
      <c r="BK111" s="1003"/>
      <c r="BL111" s="1003"/>
      <c r="BM111" s="1003"/>
      <c r="BN111" s="1003"/>
      <c r="BO111" s="1003"/>
      <c r="BP111" s="1004"/>
      <c r="BQ111" s="972">
        <v>11344612</v>
      </c>
      <c r="BR111" s="973"/>
      <c r="BS111" s="973"/>
      <c r="BT111" s="973"/>
      <c r="BU111" s="973"/>
      <c r="BV111" s="973">
        <v>10585313</v>
      </c>
      <c r="BW111" s="973"/>
      <c r="BX111" s="973"/>
      <c r="BY111" s="973"/>
      <c r="BZ111" s="973"/>
      <c r="CA111" s="973">
        <v>9976488</v>
      </c>
      <c r="CB111" s="973"/>
      <c r="CC111" s="973"/>
      <c r="CD111" s="973"/>
      <c r="CE111" s="973"/>
      <c r="CF111" s="967">
        <v>5</v>
      </c>
      <c r="CG111" s="968"/>
      <c r="CH111" s="968"/>
      <c r="CI111" s="968"/>
      <c r="CJ111" s="968"/>
      <c r="CK111" s="998"/>
      <c r="CL111" s="999"/>
      <c r="CM111" s="969" t="s">
        <v>442</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183</v>
      </c>
      <c r="DH111" s="973"/>
      <c r="DI111" s="973"/>
      <c r="DJ111" s="973"/>
      <c r="DK111" s="973"/>
      <c r="DL111" s="973" t="s">
        <v>183</v>
      </c>
      <c r="DM111" s="973"/>
      <c r="DN111" s="973"/>
      <c r="DO111" s="973"/>
      <c r="DP111" s="973"/>
      <c r="DQ111" s="973" t="s">
        <v>183</v>
      </c>
      <c r="DR111" s="973"/>
      <c r="DS111" s="973"/>
      <c r="DT111" s="973"/>
      <c r="DU111" s="973"/>
      <c r="DV111" s="974" t="s">
        <v>183</v>
      </c>
      <c r="DW111" s="974"/>
      <c r="DX111" s="974"/>
      <c r="DY111" s="974"/>
      <c r="DZ111" s="975"/>
    </row>
    <row r="112" spans="1:131" s="246" customFormat="1" ht="26.25" customHeight="1" x14ac:dyDescent="0.2">
      <c r="A112" s="1005" t="s">
        <v>443</v>
      </c>
      <c r="B112" s="1006"/>
      <c r="C112" s="1003" t="s">
        <v>444</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v>6233333</v>
      </c>
      <c r="AB112" s="1012"/>
      <c r="AC112" s="1012"/>
      <c r="AD112" s="1012"/>
      <c r="AE112" s="1013"/>
      <c r="AF112" s="1014">
        <v>6916667</v>
      </c>
      <c r="AG112" s="1012"/>
      <c r="AH112" s="1012"/>
      <c r="AI112" s="1012"/>
      <c r="AJ112" s="1013"/>
      <c r="AK112" s="1014">
        <v>7250275</v>
      </c>
      <c r="AL112" s="1012"/>
      <c r="AM112" s="1012"/>
      <c r="AN112" s="1012"/>
      <c r="AO112" s="1013"/>
      <c r="AP112" s="1015">
        <v>3.7</v>
      </c>
      <c r="AQ112" s="1016"/>
      <c r="AR112" s="1016"/>
      <c r="AS112" s="1016"/>
      <c r="AT112" s="1017"/>
      <c r="AU112" s="953"/>
      <c r="AV112" s="954"/>
      <c r="AW112" s="954"/>
      <c r="AX112" s="954"/>
      <c r="AY112" s="954"/>
      <c r="AZ112" s="1002" t="s">
        <v>445</v>
      </c>
      <c r="BA112" s="1003"/>
      <c r="BB112" s="1003"/>
      <c r="BC112" s="1003"/>
      <c r="BD112" s="1003"/>
      <c r="BE112" s="1003"/>
      <c r="BF112" s="1003"/>
      <c r="BG112" s="1003"/>
      <c r="BH112" s="1003"/>
      <c r="BI112" s="1003"/>
      <c r="BJ112" s="1003"/>
      <c r="BK112" s="1003"/>
      <c r="BL112" s="1003"/>
      <c r="BM112" s="1003"/>
      <c r="BN112" s="1003"/>
      <c r="BO112" s="1003"/>
      <c r="BP112" s="1004"/>
      <c r="BQ112" s="972">
        <v>200964477</v>
      </c>
      <c r="BR112" s="973"/>
      <c r="BS112" s="973"/>
      <c r="BT112" s="973"/>
      <c r="BU112" s="973"/>
      <c r="BV112" s="973">
        <v>200663644</v>
      </c>
      <c r="BW112" s="973"/>
      <c r="BX112" s="973"/>
      <c r="BY112" s="973"/>
      <c r="BZ112" s="973"/>
      <c r="CA112" s="973">
        <v>191456804</v>
      </c>
      <c r="CB112" s="973"/>
      <c r="CC112" s="973"/>
      <c r="CD112" s="973"/>
      <c r="CE112" s="973"/>
      <c r="CF112" s="967">
        <v>96.7</v>
      </c>
      <c r="CG112" s="968"/>
      <c r="CH112" s="968"/>
      <c r="CI112" s="968"/>
      <c r="CJ112" s="968"/>
      <c r="CK112" s="998"/>
      <c r="CL112" s="999"/>
      <c r="CM112" s="969" t="s">
        <v>446</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v>258729</v>
      </c>
      <c r="DH112" s="973"/>
      <c r="DI112" s="973"/>
      <c r="DJ112" s="973"/>
      <c r="DK112" s="973"/>
      <c r="DL112" s="973">
        <v>200993</v>
      </c>
      <c r="DM112" s="973"/>
      <c r="DN112" s="973"/>
      <c r="DO112" s="973"/>
      <c r="DP112" s="973"/>
      <c r="DQ112" s="973">
        <v>141605</v>
      </c>
      <c r="DR112" s="973"/>
      <c r="DS112" s="973"/>
      <c r="DT112" s="973"/>
      <c r="DU112" s="973"/>
      <c r="DV112" s="974">
        <v>0.1</v>
      </c>
      <c r="DW112" s="974"/>
      <c r="DX112" s="974"/>
      <c r="DY112" s="974"/>
      <c r="DZ112" s="975"/>
    </row>
    <row r="113" spans="1:130" s="246" customFormat="1" ht="26.25" customHeight="1" x14ac:dyDescent="0.2">
      <c r="A113" s="1007"/>
      <c r="B113" s="1008"/>
      <c r="C113" s="1003" t="s">
        <v>447</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15642019</v>
      </c>
      <c r="AB113" s="987"/>
      <c r="AC113" s="987"/>
      <c r="AD113" s="987"/>
      <c r="AE113" s="988"/>
      <c r="AF113" s="989">
        <v>15750590</v>
      </c>
      <c r="AG113" s="987"/>
      <c r="AH113" s="987"/>
      <c r="AI113" s="987"/>
      <c r="AJ113" s="988"/>
      <c r="AK113" s="989">
        <v>12845553</v>
      </c>
      <c r="AL113" s="987"/>
      <c r="AM113" s="987"/>
      <c r="AN113" s="987"/>
      <c r="AO113" s="988"/>
      <c r="AP113" s="990">
        <v>6.5</v>
      </c>
      <c r="AQ113" s="991"/>
      <c r="AR113" s="991"/>
      <c r="AS113" s="991"/>
      <c r="AT113" s="992"/>
      <c r="AU113" s="953"/>
      <c r="AV113" s="954"/>
      <c r="AW113" s="954"/>
      <c r="AX113" s="954"/>
      <c r="AY113" s="954"/>
      <c r="AZ113" s="1002" t="s">
        <v>448</v>
      </c>
      <c r="BA113" s="1003"/>
      <c r="BB113" s="1003"/>
      <c r="BC113" s="1003"/>
      <c r="BD113" s="1003"/>
      <c r="BE113" s="1003"/>
      <c r="BF113" s="1003"/>
      <c r="BG113" s="1003"/>
      <c r="BH113" s="1003"/>
      <c r="BI113" s="1003"/>
      <c r="BJ113" s="1003"/>
      <c r="BK113" s="1003"/>
      <c r="BL113" s="1003"/>
      <c r="BM113" s="1003"/>
      <c r="BN113" s="1003"/>
      <c r="BO113" s="1003"/>
      <c r="BP113" s="1004"/>
      <c r="BQ113" s="972">
        <v>322213</v>
      </c>
      <c r="BR113" s="973"/>
      <c r="BS113" s="973"/>
      <c r="BT113" s="973"/>
      <c r="BU113" s="973"/>
      <c r="BV113" s="973">
        <v>484750</v>
      </c>
      <c r="BW113" s="973"/>
      <c r="BX113" s="973"/>
      <c r="BY113" s="973"/>
      <c r="BZ113" s="973"/>
      <c r="CA113" s="973">
        <v>454294</v>
      </c>
      <c r="CB113" s="973"/>
      <c r="CC113" s="973"/>
      <c r="CD113" s="973"/>
      <c r="CE113" s="973"/>
      <c r="CF113" s="967">
        <v>0.2</v>
      </c>
      <c r="CG113" s="968"/>
      <c r="CH113" s="968"/>
      <c r="CI113" s="968"/>
      <c r="CJ113" s="968"/>
      <c r="CK113" s="998"/>
      <c r="CL113" s="999"/>
      <c r="CM113" s="969" t="s">
        <v>449</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183</v>
      </c>
      <c r="DH113" s="1012"/>
      <c r="DI113" s="1012"/>
      <c r="DJ113" s="1012"/>
      <c r="DK113" s="1013"/>
      <c r="DL113" s="1014" t="s">
        <v>183</v>
      </c>
      <c r="DM113" s="1012"/>
      <c r="DN113" s="1012"/>
      <c r="DO113" s="1012"/>
      <c r="DP113" s="1013"/>
      <c r="DQ113" s="1014" t="s">
        <v>183</v>
      </c>
      <c r="DR113" s="1012"/>
      <c r="DS113" s="1012"/>
      <c r="DT113" s="1012"/>
      <c r="DU113" s="1013"/>
      <c r="DV113" s="1015" t="s">
        <v>183</v>
      </c>
      <c r="DW113" s="1016"/>
      <c r="DX113" s="1016"/>
      <c r="DY113" s="1016"/>
      <c r="DZ113" s="1017"/>
    </row>
    <row r="114" spans="1:130" s="246" customFormat="1" ht="26.25" customHeight="1" x14ac:dyDescent="0.2">
      <c r="A114" s="1007"/>
      <c r="B114" s="1008"/>
      <c r="C114" s="1003" t="s">
        <v>450</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v>64840</v>
      </c>
      <c r="AB114" s="1012"/>
      <c r="AC114" s="1012"/>
      <c r="AD114" s="1012"/>
      <c r="AE114" s="1013"/>
      <c r="AF114" s="1014">
        <v>35404</v>
      </c>
      <c r="AG114" s="1012"/>
      <c r="AH114" s="1012"/>
      <c r="AI114" s="1012"/>
      <c r="AJ114" s="1013"/>
      <c r="AK114" s="1014">
        <v>19544</v>
      </c>
      <c r="AL114" s="1012"/>
      <c r="AM114" s="1012"/>
      <c r="AN114" s="1012"/>
      <c r="AO114" s="1013"/>
      <c r="AP114" s="1015">
        <v>0</v>
      </c>
      <c r="AQ114" s="1016"/>
      <c r="AR114" s="1016"/>
      <c r="AS114" s="1016"/>
      <c r="AT114" s="1017"/>
      <c r="AU114" s="953"/>
      <c r="AV114" s="954"/>
      <c r="AW114" s="954"/>
      <c r="AX114" s="954"/>
      <c r="AY114" s="954"/>
      <c r="AZ114" s="1002" t="s">
        <v>451</v>
      </c>
      <c r="BA114" s="1003"/>
      <c r="BB114" s="1003"/>
      <c r="BC114" s="1003"/>
      <c r="BD114" s="1003"/>
      <c r="BE114" s="1003"/>
      <c r="BF114" s="1003"/>
      <c r="BG114" s="1003"/>
      <c r="BH114" s="1003"/>
      <c r="BI114" s="1003"/>
      <c r="BJ114" s="1003"/>
      <c r="BK114" s="1003"/>
      <c r="BL114" s="1003"/>
      <c r="BM114" s="1003"/>
      <c r="BN114" s="1003"/>
      <c r="BO114" s="1003"/>
      <c r="BP114" s="1004"/>
      <c r="BQ114" s="972">
        <v>43689585</v>
      </c>
      <c r="BR114" s="973"/>
      <c r="BS114" s="973"/>
      <c r="BT114" s="973"/>
      <c r="BU114" s="973"/>
      <c r="BV114" s="973">
        <v>82129796</v>
      </c>
      <c r="BW114" s="973"/>
      <c r="BX114" s="973"/>
      <c r="BY114" s="973"/>
      <c r="BZ114" s="973"/>
      <c r="CA114" s="973">
        <v>78102918</v>
      </c>
      <c r="CB114" s="973"/>
      <c r="CC114" s="973"/>
      <c r="CD114" s="973"/>
      <c r="CE114" s="973"/>
      <c r="CF114" s="967">
        <v>39.5</v>
      </c>
      <c r="CG114" s="968"/>
      <c r="CH114" s="968"/>
      <c r="CI114" s="968"/>
      <c r="CJ114" s="968"/>
      <c r="CK114" s="998"/>
      <c r="CL114" s="999"/>
      <c r="CM114" s="969" t="s">
        <v>452</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183</v>
      </c>
      <c r="DH114" s="1012"/>
      <c r="DI114" s="1012"/>
      <c r="DJ114" s="1012"/>
      <c r="DK114" s="1013"/>
      <c r="DL114" s="1014" t="s">
        <v>453</v>
      </c>
      <c r="DM114" s="1012"/>
      <c r="DN114" s="1012"/>
      <c r="DO114" s="1012"/>
      <c r="DP114" s="1013"/>
      <c r="DQ114" s="1014" t="s">
        <v>183</v>
      </c>
      <c r="DR114" s="1012"/>
      <c r="DS114" s="1012"/>
      <c r="DT114" s="1012"/>
      <c r="DU114" s="1013"/>
      <c r="DV114" s="1015" t="s">
        <v>183</v>
      </c>
      <c r="DW114" s="1016"/>
      <c r="DX114" s="1016"/>
      <c r="DY114" s="1016"/>
      <c r="DZ114" s="1017"/>
    </row>
    <row r="115" spans="1:130" s="246" customFormat="1" ht="26.25" customHeight="1" x14ac:dyDescent="0.2">
      <c r="A115" s="1007"/>
      <c r="B115" s="1008"/>
      <c r="C115" s="1003" t="s">
        <v>454</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v>884393</v>
      </c>
      <c r="AB115" s="987"/>
      <c r="AC115" s="987"/>
      <c r="AD115" s="987"/>
      <c r="AE115" s="988"/>
      <c r="AF115" s="989">
        <v>703424</v>
      </c>
      <c r="AG115" s="987"/>
      <c r="AH115" s="987"/>
      <c r="AI115" s="987"/>
      <c r="AJ115" s="988"/>
      <c r="AK115" s="989">
        <v>637058</v>
      </c>
      <c r="AL115" s="987"/>
      <c r="AM115" s="987"/>
      <c r="AN115" s="987"/>
      <c r="AO115" s="988"/>
      <c r="AP115" s="990">
        <v>0.3</v>
      </c>
      <c r="AQ115" s="991"/>
      <c r="AR115" s="991"/>
      <c r="AS115" s="991"/>
      <c r="AT115" s="992"/>
      <c r="AU115" s="953"/>
      <c r="AV115" s="954"/>
      <c r="AW115" s="954"/>
      <c r="AX115" s="954"/>
      <c r="AY115" s="954"/>
      <c r="AZ115" s="1002" t="s">
        <v>455</v>
      </c>
      <c r="BA115" s="1003"/>
      <c r="BB115" s="1003"/>
      <c r="BC115" s="1003"/>
      <c r="BD115" s="1003"/>
      <c r="BE115" s="1003"/>
      <c r="BF115" s="1003"/>
      <c r="BG115" s="1003"/>
      <c r="BH115" s="1003"/>
      <c r="BI115" s="1003"/>
      <c r="BJ115" s="1003"/>
      <c r="BK115" s="1003"/>
      <c r="BL115" s="1003"/>
      <c r="BM115" s="1003"/>
      <c r="BN115" s="1003"/>
      <c r="BO115" s="1003"/>
      <c r="BP115" s="1004"/>
      <c r="BQ115" s="972">
        <v>229048</v>
      </c>
      <c r="BR115" s="973"/>
      <c r="BS115" s="973"/>
      <c r="BT115" s="973"/>
      <c r="BU115" s="973"/>
      <c r="BV115" s="973">
        <v>195632</v>
      </c>
      <c r="BW115" s="973"/>
      <c r="BX115" s="973"/>
      <c r="BY115" s="973"/>
      <c r="BZ115" s="973"/>
      <c r="CA115" s="973">
        <v>162678</v>
      </c>
      <c r="CB115" s="973"/>
      <c r="CC115" s="973"/>
      <c r="CD115" s="973"/>
      <c r="CE115" s="973"/>
      <c r="CF115" s="967">
        <v>0.1</v>
      </c>
      <c r="CG115" s="968"/>
      <c r="CH115" s="968"/>
      <c r="CI115" s="968"/>
      <c r="CJ115" s="968"/>
      <c r="CK115" s="998"/>
      <c r="CL115" s="999"/>
      <c r="CM115" s="1002" t="s">
        <v>456</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v>8572057</v>
      </c>
      <c r="DH115" s="1012"/>
      <c r="DI115" s="1012"/>
      <c r="DJ115" s="1012"/>
      <c r="DK115" s="1013"/>
      <c r="DL115" s="1014">
        <v>8479794</v>
      </c>
      <c r="DM115" s="1012"/>
      <c r="DN115" s="1012"/>
      <c r="DO115" s="1012"/>
      <c r="DP115" s="1013"/>
      <c r="DQ115" s="1014">
        <v>8478373</v>
      </c>
      <c r="DR115" s="1012"/>
      <c r="DS115" s="1012"/>
      <c r="DT115" s="1012"/>
      <c r="DU115" s="1013"/>
      <c r="DV115" s="1015">
        <v>4.3</v>
      </c>
      <c r="DW115" s="1016"/>
      <c r="DX115" s="1016"/>
      <c r="DY115" s="1016"/>
      <c r="DZ115" s="1017"/>
    </row>
    <row r="116" spans="1:130" s="246" customFormat="1" ht="26.25" customHeight="1" x14ac:dyDescent="0.2">
      <c r="A116" s="1009"/>
      <c r="B116" s="1010"/>
      <c r="C116" s="1018" t="s">
        <v>457</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t="s">
        <v>183</v>
      </c>
      <c r="AB116" s="1012"/>
      <c r="AC116" s="1012"/>
      <c r="AD116" s="1012"/>
      <c r="AE116" s="1013"/>
      <c r="AF116" s="1014" t="s">
        <v>183</v>
      </c>
      <c r="AG116" s="1012"/>
      <c r="AH116" s="1012"/>
      <c r="AI116" s="1012"/>
      <c r="AJ116" s="1013"/>
      <c r="AK116" s="1014" t="s">
        <v>183</v>
      </c>
      <c r="AL116" s="1012"/>
      <c r="AM116" s="1012"/>
      <c r="AN116" s="1012"/>
      <c r="AO116" s="1013"/>
      <c r="AP116" s="1015" t="s">
        <v>183</v>
      </c>
      <c r="AQ116" s="1016"/>
      <c r="AR116" s="1016"/>
      <c r="AS116" s="1016"/>
      <c r="AT116" s="1017"/>
      <c r="AU116" s="953"/>
      <c r="AV116" s="954"/>
      <c r="AW116" s="954"/>
      <c r="AX116" s="954"/>
      <c r="AY116" s="954"/>
      <c r="AZ116" s="1020" t="s">
        <v>458</v>
      </c>
      <c r="BA116" s="1021"/>
      <c r="BB116" s="1021"/>
      <c r="BC116" s="1021"/>
      <c r="BD116" s="1021"/>
      <c r="BE116" s="1021"/>
      <c r="BF116" s="1021"/>
      <c r="BG116" s="1021"/>
      <c r="BH116" s="1021"/>
      <c r="BI116" s="1021"/>
      <c r="BJ116" s="1021"/>
      <c r="BK116" s="1021"/>
      <c r="BL116" s="1021"/>
      <c r="BM116" s="1021"/>
      <c r="BN116" s="1021"/>
      <c r="BO116" s="1021"/>
      <c r="BP116" s="1022"/>
      <c r="BQ116" s="972" t="s">
        <v>183</v>
      </c>
      <c r="BR116" s="973"/>
      <c r="BS116" s="973"/>
      <c r="BT116" s="973"/>
      <c r="BU116" s="973"/>
      <c r="BV116" s="973" t="s">
        <v>183</v>
      </c>
      <c r="BW116" s="973"/>
      <c r="BX116" s="973"/>
      <c r="BY116" s="973"/>
      <c r="BZ116" s="973"/>
      <c r="CA116" s="973" t="s">
        <v>453</v>
      </c>
      <c r="CB116" s="973"/>
      <c r="CC116" s="973"/>
      <c r="CD116" s="973"/>
      <c r="CE116" s="973"/>
      <c r="CF116" s="967" t="s">
        <v>459</v>
      </c>
      <c r="CG116" s="968"/>
      <c r="CH116" s="968"/>
      <c r="CI116" s="968"/>
      <c r="CJ116" s="968"/>
      <c r="CK116" s="998"/>
      <c r="CL116" s="999"/>
      <c r="CM116" s="969" t="s">
        <v>460</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v>2433461</v>
      </c>
      <c r="DH116" s="1012"/>
      <c r="DI116" s="1012"/>
      <c r="DJ116" s="1012"/>
      <c r="DK116" s="1013"/>
      <c r="DL116" s="1014">
        <v>1842386</v>
      </c>
      <c r="DM116" s="1012"/>
      <c r="DN116" s="1012"/>
      <c r="DO116" s="1012"/>
      <c r="DP116" s="1013"/>
      <c r="DQ116" s="1014">
        <v>1310788</v>
      </c>
      <c r="DR116" s="1012"/>
      <c r="DS116" s="1012"/>
      <c r="DT116" s="1012"/>
      <c r="DU116" s="1013"/>
      <c r="DV116" s="1015">
        <v>0.7</v>
      </c>
      <c r="DW116" s="1016"/>
      <c r="DX116" s="1016"/>
      <c r="DY116" s="1016"/>
      <c r="DZ116" s="1017"/>
    </row>
    <row r="117" spans="1:130" s="246" customFormat="1" ht="26.25" customHeight="1" x14ac:dyDescent="0.2">
      <c r="A117" s="957" t="s">
        <v>186</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461</v>
      </c>
      <c r="Z117" s="939"/>
      <c r="AA117" s="1029">
        <v>58349899</v>
      </c>
      <c r="AB117" s="1030"/>
      <c r="AC117" s="1030"/>
      <c r="AD117" s="1030"/>
      <c r="AE117" s="1031"/>
      <c r="AF117" s="1032">
        <v>60015200</v>
      </c>
      <c r="AG117" s="1030"/>
      <c r="AH117" s="1030"/>
      <c r="AI117" s="1030"/>
      <c r="AJ117" s="1031"/>
      <c r="AK117" s="1032">
        <v>59773917</v>
      </c>
      <c r="AL117" s="1030"/>
      <c r="AM117" s="1030"/>
      <c r="AN117" s="1030"/>
      <c r="AO117" s="1031"/>
      <c r="AP117" s="1033"/>
      <c r="AQ117" s="1034"/>
      <c r="AR117" s="1034"/>
      <c r="AS117" s="1034"/>
      <c r="AT117" s="1035"/>
      <c r="AU117" s="953"/>
      <c r="AV117" s="954"/>
      <c r="AW117" s="954"/>
      <c r="AX117" s="954"/>
      <c r="AY117" s="954"/>
      <c r="AZ117" s="1020" t="s">
        <v>462</v>
      </c>
      <c r="BA117" s="1021"/>
      <c r="BB117" s="1021"/>
      <c r="BC117" s="1021"/>
      <c r="BD117" s="1021"/>
      <c r="BE117" s="1021"/>
      <c r="BF117" s="1021"/>
      <c r="BG117" s="1021"/>
      <c r="BH117" s="1021"/>
      <c r="BI117" s="1021"/>
      <c r="BJ117" s="1021"/>
      <c r="BK117" s="1021"/>
      <c r="BL117" s="1021"/>
      <c r="BM117" s="1021"/>
      <c r="BN117" s="1021"/>
      <c r="BO117" s="1021"/>
      <c r="BP117" s="1022"/>
      <c r="BQ117" s="972" t="s">
        <v>183</v>
      </c>
      <c r="BR117" s="973"/>
      <c r="BS117" s="973"/>
      <c r="BT117" s="973"/>
      <c r="BU117" s="973"/>
      <c r="BV117" s="973" t="s">
        <v>463</v>
      </c>
      <c r="BW117" s="973"/>
      <c r="BX117" s="973"/>
      <c r="BY117" s="973"/>
      <c r="BZ117" s="973"/>
      <c r="CA117" s="973" t="s">
        <v>463</v>
      </c>
      <c r="CB117" s="973"/>
      <c r="CC117" s="973"/>
      <c r="CD117" s="973"/>
      <c r="CE117" s="973"/>
      <c r="CF117" s="967" t="s">
        <v>459</v>
      </c>
      <c r="CG117" s="968"/>
      <c r="CH117" s="968"/>
      <c r="CI117" s="968"/>
      <c r="CJ117" s="968"/>
      <c r="CK117" s="998"/>
      <c r="CL117" s="999"/>
      <c r="CM117" s="969" t="s">
        <v>464</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183</v>
      </c>
      <c r="DH117" s="1012"/>
      <c r="DI117" s="1012"/>
      <c r="DJ117" s="1012"/>
      <c r="DK117" s="1013"/>
      <c r="DL117" s="1014" t="s">
        <v>459</v>
      </c>
      <c r="DM117" s="1012"/>
      <c r="DN117" s="1012"/>
      <c r="DO117" s="1012"/>
      <c r="DP117" s="1013"/>
      <c r="DQ117" s="1014" t="s">
        <v>459</v>
      </c>
      <c r="DR117" s="1012"/>
      <c r="DS117" s="1012"/>
      <c r="DT117" s="1012"/>
      <c r="DU117" s="1013"/>
      <c r="DV117" s="1015" t="s">
        <v>459</v>
      </c>
      <c r="DW117" s="1016"/>
      <c r="DX117" s="1016"/>
      <c r="DY117" s="1016"/>
      <c r="DZ117" s="1017"/>
    </row>
    <row r="118" spans="1:130" s="246" customFormat="1" ht="26.25" customHeight="1" x14ac:dyDescent="0.2">
      <c r="A118" s="957" t="s">
        <v>435</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433</v>
      </c>
      <c r="AB118" s="938"/>
      <c r="AC118" s="938"/>
      <c r="AD118" s="938"/>
      <c r="AE118" s="939"/>
      <c r="AF118" s="937" t="s">
        <v>307</v>
      </c>
      <c r="AG118" s="938"/>
      <c r="AH118" s="938"/>
      <c r="AI118" s="938"/>
      <c r="AJ118" s="939"/>
      <c r="AK118" s="937" t="s">
        <v>306</v>
      </c>
      <c r="AL118" s="938"/>
      <c r="AM118" s="938"/>
      <c r="AN118" s="938"/>
      <c r="AO118" s="939"/>
      <c r="AP118" s="1024" t="s">
        <v>434</v>
      </c>
      <c r="AQ118" s="1025"/>
      <c r="AR118" s="1025"/>
      <c r="AS118" s="1025"/>
      <c r="AT118" s="1026"/>
      <c r="AU118" s="953"/>
      <c r="AV118" s="954"/>
      <c r="AW118" s="954"/>
      <c r="AX118" s="954"/>
      <c r="AY118" s="954"/>
      <c r="AZ118" s="1027" t="s">
        <v>465</v>
      </c>
      <c r="BA118" s="1018"/>
      <c r="BB118" s="1018"/>
      <c r="BC118" s="1018"/>
      <c r="BD118" s="1018"/>
      <c r="BE118" s="1018"/>
      <c r="BF118" s="1018"/>
      <c r="BG118" s="1018"/>
      <c r="BH118" s="1018"/>
      <c r="BI118" s="1018"/>
      <c r="BJ118" s="1018"/>
      <c r="BK118" s="1018"/>
      <c r="BL118" s="1018"/>
      <c r="BM118" s="1018"/>
      <c r="BN118" s="1018"/>
      <c r="BO118" s="1018"/>
      <c r="BP118" s="1019"/>
      <c r="BQ118" s="1050" t="s">
        <v>463</v>
      </c>
      <c r="BR118" s="1051"/>
      <c r="BS118" s="1051"/>
      <c r="BT118" s="1051"/>
      <c r="BU118" s="1051"/>
      <c r="BV118" s="1051" t="s">
        <v>183</v>
      </c>
      <c r="BW118" s="1051"/>
      <c r="BX118" s="1051"/>
      <c r="BY118" s="1051"/>
      <c r="BZ118" s="1051"/>
      <c r="CA118" s="1051" t="s">
        <v>183</v>
      </c>
      <c r="CB118" s="1051"/>
      <c r="CC118" s="1051"/>
      <c r="CD118" s="1051"/>
      <c r="CE118" s="1051"/>
      <c r="CF118" s="967" t="s">
        <v>463</v>
      </c>
      <c r="CG118" s="968"/>
      <c r="CH118" s="968"/>
      <c r="CI118" s="968"/>
      <c r="CJ118" s="968"/>
      <c r="CK118" s="998"/>
      <c r="CL118" s="999"/>
      <c r="CM118" s="969" t="s">
        <v>466</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183</v>
      </c>
      <c r="DH118" s="1012"/>
      <c r="DI118" s="1012"/>
      <c r="DJ118" s="1012"/>
      <c r="DK118" s="1013"/>
      <c r="DL118" s="1014" t="s">
        <v>463</v>
      </c>
      <c r="DM118" s="1012"/>
      <c r="DN118" s="1012"/>
      <c r="DO118" s="1012"/>
      <c r="DP118" s="1013"/>
      <c r="DQ118" s="1014" t="s">
        <v>463</v>
      </c>
      <c r="DR118" s="1012"/>
      <c r="DS118" s="1012"/>
      <c r="DT118" s="1012"/>
      <c r="DU118" s="1013"/>
      <c r="DV118" s="1015" t="s">
        <v>183</v>
      </c>
      <c r="DW118" s="1016"/>
      <c r="DX118" s="1016"/>
      <c r="DY118" s="1016"/>
      <c r="DZ118" s="1017"/>
    </row>
    <row r="119" spans="1:130" s="246" customFormat="1" ht="26.25" customHeight="1" x14ac:dyDescent="0.2">
      <c r="A119" s="1111" t="s">
        <v>438</v>
      </c>
      <c r="B119" s="997"/>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183</v>
      </c>
      <c r="AB119" s="945"/>
      <c r="AC119" s="945"/>
      <c r="AD119" s="945"/>
      <c r="AE119" s="946"/>
      <c r="AF119" s="947" t="s">
        <v>183</v>
      </c>
      <c r="AG119" s="945"/>
      <c r="AH119" s="945"/>
      <c r="AI119" s="945"/>
      <c r="AJ119" s="946"/>
      <c r="AK119" s="947" t="s">
        <v>183</v>
      </c>
      <c r="AL119" s="945"/>
      <c r="AM119" s="945"/>
      <c r="AN119" s="945"/>
      <c r="AO119" s="946"/>
      <c r="AP119" s="948" t="s">
        <v>463</v>
      </c>
      <c r="AQ119" s="949"/>
      <c r="AR119" s="949"/>
      <c r="AS119" s="949"/>
      <c r="AT119" s="950"/>
      <c r="AU119" s="955"/>
      <c r="AV119" s="956"/>
      <c r="AW119" s="956"/>
      <c r="AX119" s="956"/>
      <c r="AY119" s="956"/>
      <c r="AZ119" s="277" t="s">
        <v>186</v>
      </c>
      <c r="BA119" s="277"/>
      <c r="BB119" s="277"/>
      <c r="BC119" s="277"/>
      <c r="BD119" s="277"/>
      <c r="BE119" s="277"/>
      <c r="BF119" s="277"/>
      <c r="BG119" s="277"/>
      <c r="BH119" s="277"/>
      <c r="BI119" s="277"/>
      <c r="BJ119" s="277"/>
      <c r="BK119" s="277"/>
      <c r="BL119" s="277"/>
      <c r="BM119" s="277"/>
      <c r="BN119" s="277"/>
      <c r="BO119" s="1028" t="s">
        <v>467</v>
      </c>
      <c r="BP119" s="1059"/>
      <c r="BQ119" s="1050">
        <v>854658654</v>
      </c>
      <c r="BR119" s="1051"/>
      <c r="BS119" s="1051"/>
      <c r="BT119" s="1051"/>
      <c r="BU119" s="1051"/>
      <c r="BV119" s="1051">
        <v>918973182</v>
      </c>
      <c r="BW119" s="1051"/>
      <c r="BX119" s="1051"/>
      <c r="BY119" s="1051"/>
      <c r="BZ119" s="1051"/>
      <c r="CA119" s="1051">
        <v>917373863</v>
      </c>
      <c r="CB119" s="1051"/>
      <c r="CC119" s="1051"/>
      <c r="CD119" s="1051"/>
      <c r="CE119" s="1051"/>
      <c r="CF119" s="1052"/>
      <c r="CG119" s="1053"/>
      <c r="CH119" s="1053"/>
      <c r="CI119" s="1053"/>
      <c r="CJ119" s="1054"/>
      <c r="CK119" s="1000"/>
      <c r="CL119" s="1001"/>
      <c r="CM119" s="1055" t="s">
        <v>468</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v>80365</v>
      </c>
      <c r="DH119" s="1037"/>
      <c r="DI119" s="1037"/>
      <c r="DJ119" s="1037"/>
      <c r="DK119" s="1038"/>
      <c r="DL119" s="1036">
        <v>62140</v>
      </c>
      <c r="DM119" s="1037"/>
      <c r="DN119" s="1037"/>
      <c r="DO119" s="1037"/>
      <c r="DP119" s="1038"/>
      <c r="DQ119" s="1036">
        <v>45722</v>
      </c>
      <c r="DR119" s="1037"/>
      <c r="DS119" s="1037"/>
      <c r="DT119" s="1037"/>
      <c r="DU119" s="1038"/>
      <c r="DV119" s="1039">
        <v>0</v>
      </c>
      <c r="DW119" s="1040"/>
      <c r="DX119" s="1040"/>
      <c r="DY119" s="1040"/>
      <c r="DZ119" s="1041"/>
    </row>
    <row r="120" spans="1:130" s="246" customFormat="1" ht="26.25" customHeight="1" x14ac:dyDescent="0.2">
      <c r="A120" s="1112"/>
      <c r="B120" s="999"/>
      <c r="C120" s="969" t="s">
        <v>442</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183</v>
      </c>
      <c r="AB120" s="1012"/>
      <c r="AC120" s="1012"/>
      <c r="AD120" s="1012"/>
      <c r="AE120" s="1013"/>
      <c r="AF120" s="1014" t="s">
        <v>463</v>
      </c>
      <c r="AG120" s="1012"/>
      <c r="AH120" s="1012"/>
      <c r="AI120" s="1012"/>
      <c r="AJ120" s="1013"/>
      <c r="AK120" s="1014" t="s">
        <v>183</v>
      </c>
      <c r="AL120" s="1012"/>
      <c r="AM120" s="1012"/>
      <c r="AN120" s="1012"/>
      <c r="AO120" s="1013"/>
      <c r="AP120" s="1015" t="s">
        <v>183</v>
      </c>
      <c r="AQ120" s="1016"/>
      <c r="AR120" s="1016"/>
      <c r="AS120" s="1016"/>
      <c r="AT120" s="1017"/>
      <c r="AU120" s="1042" t="s">
        <v>469</v>
      </c>
      <c r="AV120" s="1043"/>
      <c r="AW120" s="1043"/>
      <c r="AX120" s="1043"/>
      <c r="AY120" s="1044"/>
      <c r="AZ120" s="993" t="s">
        <v>470</v>
      </c>
      <c r="BA120" s="942"/>
      <c r="BB120" s="942"/>
      <c r="BC120" s="942"/>
      <c r="BD120" s="942"/>
      <c r="BE120" s="942"/>
      <c r="BF120" s="942"/>
      <c r="BG120" s="942"/>
      <c r="BH120" s="942"/>
      <c r="BI120" s="942"/>
      <c r="BJ120" s="942"/>
      <c r="BK120" s="942"/>
      <c r="BL120" s="942"/>
      <c r="BM120" s="942"/>
      <c r="BN120" s="942"/>
      <c r="BO120" s="942"/>
      <c r="BP120" s="943"/>
      <c r="BQ120" s="979">
        <v>31792092</v>
      </c>
      <c r="BR120" s="980"/>
      <c r="BS120" s="980"/>
      <c r="BT120" s="980"/>
      <c r="BU120" s="980"/>
      <c r="BV120" s="980">
        <v>28586903</v>
      </c>
      <c r="BW120" s="980"/>
      <c r="BX120" s="980"/>
      <c r="BY120" s="980"/>
      <c r="BZ120" s="980"/>
      <c r="CA120" s="980">
        <v>29900792</v>
      </c>
      <c r="CB120" s="980"/>
      <c r="CC120" s="980"/>
      <c r="CD120" s="980"/>
      <c r="CE120" s="980"/>
      <c r="CF120" s="994">
        <v>15.1</v>
      </c>
      <c r="CG120" s="995"/>
      <c r="CH120" s="995"/>
      <c r="CI120" s="995"/>
      <c r="CJ120" s="995"/>
      <c r="CK120" s="1060" t="s">
        <v>471</v>
      </c>
      <c r="CL120" s="1061"/>
      <c r="CM120" s="1061"/>
      <c r="CN120" s="1061"/>
      <c r="CO120" s="1062"/>
      <c r="CP120" s="1068" t="s">
        <v>410</v>
      </c>
      <c r="CQ120" s="1069"/>
      <c r="CR120" s="1069"/>
      <c r="CS120" s="1069"/>
      <c r="CT120" s="1069"/>
      <c r="CU120" s="1069"/>
      <c r="CV120" s="1069"/>
      <c r="CW120" s="1069"/>
      <c r="CX120" s="1069"/>
      <c r="CY120" s="1069"/>
      <c r="CZ120" s="1069"/>
      <c r="DA120" s="1069"/>
      <c r="DB120" s="1069"/>
      <c r="DC120" s="1069"/>
      <c r="DD120" s="1069"/>
      <c r="DE120" s="1069"/>
      <c r="DF120" s="1070"/>
      <c r="DG120" s="979">
        <v>181997066</v>
      </c>
      <c r="DH120" s="980"/>
      <c r="DI120" s="980"/>
      <c r="DJ120" s="980"/>
      <c r="DK120" s="980"/>
      <c r="DL120" s="980">
        <v>182934450</v>
      </c>
      <c r="DM120" s="980"/>
      <c r="DN120" s="980"/>
      <c r="DO120" s="980"/>
      <c r="DP120" s="980"/>
      <c r="DQ120" s="980">
        <v>172468061</v>
      </c>
      <c r="DR120" s="980"/>
      <c r="DS120" s="980"/>
      <c r="DT120" s="980"/>
      <c r="DU120" s="980"/>
      <c r="DV120" s="981">
        <v>87.2</v>
      </c>
      <c r="DW120" s="981"/>
      <c r="DX120" s="981"/>
      <c r="DY120" s="981"/>
      <c r="DZ120" s="982"/>
    </row>
    <row r="121" spans="1:130" s="246" customFormat="1" ht="26.25" customHeight="1" x14ac:dyDescent="0.2">
      <c r="A121" s="1112"/>
      <c r="B121" s="999"/>
      <c r="C121" s="1020" t="s">
        <v>472</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v>125047</v>
      </c>
      <c r="AB121" s="1012"/>
      <c r="AC121" s="1012"/>
      <c r="AD121" s="1012"/>
      <c r="AE121" s="1013"/>
      <c r="AF121" s="1014">
        <v>67308</v>
      </c>
      <c r="AG121" s="1012"/>
      <c r="AH121" s="1012"/>
      <c r="AI121" s="1012"/>
      <c r="AJ121" s="1013"/>
      <c r="AK121" s="1014">
        <v>67308</v>
      </c>
      <c r="AL121" s="1012"/>
      <c r="AM121" s="1012"/>
      <c r="AN121" s="1012"/>
      <c r="AO121" s="1013"/>
      <c r="AP121" s="1015">
        <v>0</v>
      </c>
      <c r="AQ121" s="1016"/>
      <c r="AR121" s="1016"/>
      <c r="AS121" s="1016"/>
      <c r="AT121" s="1017"/>
      <c r="AU121" s="1045"/>
      <c r="AV121" s="1046"/>
      <c r="AW121" s="1046"/>
      <c r="AX121" s="1046"/>
      <c r="AY121" s="1047"/>
      <c r="AZ121" s="1002" t="s">
        <v>473</v>
      </c>
      <c r="BA121" s="1003"/>
      <c r="BB121" s="1003"/>
      <c r="BC121" s="1003"/>
      <c r="BD121" s="1003"/>
      <c r="BE121" s="1003"/>
      <c r="BF121" s="1003"/>
      <c r="BG121" s="1003"/>
      <c r="BH121" s="1003"/>
      <c r="BI121" s="1003"/>
      <c r="BJ121" s="1003"/>
      <c r="BK121" s="1003"/>
      <c r="BL121" s="1003"/>
      <c r="BM121" s="1003"/>
      <c r="BN121" s="1003"/>
      <c r="BO121" s="1003"/>
      <c r="BP121" s="1004"/>
      <c r="BQ121" s="972">
        <v>99882562</v>
      </c>
      <c r="BR121" s="973"/>
      <c r="BS121" s="973"/>
      <c r="BT121" s="973"/>
      <c r="BU121" s="973"/>
      <c r="BV121" s="973">
        <v>99534185</v>
      </c>
      <c r="BW121" s="973"/>
      <c r="BX121" s="973"/>
      <c r="BY121" s="973"/>
      <c r="BZ121" s="973"/>
      <c r="CA121" s="973">
        <v>93879677</v>
      </c>
      <c r="CB121" s="973"/>
      <c r="CC121" s="973"/>
      <c r="CD121" s="973"/>
      <c r="CE121" s="973"/>
      <c r="CF121" s="967">
        <v>47.4</v>
      </c>
      <c r="CG121" s="968"/>
      <c r="CH121" s="968"/>
      <c r="CI121" s="968"/>
      <c r="CJ121" s="968"/>
      <c r="CK121" s="1063"/>
      <c r="CL121" s="1064"/>
      <c r="CM121" s="1064"/>
      <c r="CN121" s="1064"/>
      <c r="CO121" s="1065"/>
      <c r="CP121" s="1073" t="s">
        <v>474</v>
      </c>
      <c r="CQ121" s="1074"/>
      <c r="CR121" s="1074"/>
      <c r="CS121" s="1074"/>
      <c r="CT121" s="1074"/>
      <c r="CU121" s="1074"/>
      <c r="CV121" s="1074"/>
      <c r="CW121" s="1074"/>
      <c r="CX121" s="1074"/>
      <c r="CY121" s="1074"/>
      <c r="CZ121" s="1074"/>
      <c r="DA121" s="1074"/>
      <c r="DB121" s="1074"/>
      <c r="DC121" s="1074"/>
      <c r="DD121" s="1074"/>
      <c r="DE121" s="1074"/>
      <c r="DF121" s="1075"/>
      <c r="DG121" s="972">
        <v>14218708</v>
      </c>
      <c r="DH121" s="973"/>
      <c r="DI121" s="973"/>
      <c r="DJ121" s="973"/>
      <c r="DK121" s="973"/>
      <c r="DL121" s="973">
        <v>13386482</v>
      </c>
      <c r="DM121" s="973"/>
      <c r="DN121" s="973"/>
      <c r="DO121" s="973"/>
      <c r="DP121" s="973"/>
      <c r="DQ121" s="973">
        <v>14906741</v>
      </c>
      <c r="DR121" s="973"/>
      <c r="DS121" s="973"/>
      <c r="DT121" s="973"/>
      <c r="DU121" s="973"/>
      <c r="DV121" s="974">
        <v>7.5</v>
      </c>
      <c r="DW121" s="974"/>
      <c r="DX121" s="974"/>
      <c r="DY121" s="974"/>
      <c r="DZ121" s="975"/>
    </row>
    <row r="122" spans="1:130" s="246" customFormat="1" ht="26.25" customHeight="1" x14ac:dyDescent="0.2">
      <c r="A122" s="1112"/>
      <c r="B122" s="999"/>
      <c r="C122" s="969" t="s">
        <v>452</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183</v>
      </c>
      <c r="AB122" s="1012"/>
      <c r="AC122" s="1012"/>
      <c r="AD122" s="1012"/>
      <c r="AE122" s="1013"/>
      <c r="AF122" s="1014" t="s">
        <v>183</v>
      </c>
      <c r="AG122" s="1012"/>
      <c r="AH122" s="1012"/>
      <c r="AI122" s="1012"/>
      <c r="AJ122" s="1013"/>
      <c r="AK122" s="1014" t="s">
        <v>183</v>
      </c>
      <c r="AL122" s="1012"/>
      <c r="AM122" s="1012"/>
      <c r="AN122" s="1012"/>
      <c r="AO122" s="1013"/>
      <c r="AP122" s="1015" t="s">
        <v>183</v>
      </c>
      <c r="AQ122" s="1016"/>
      <c r="AR122" s="1016"/>
      <c r="AS122" s="1016"/>
      <c r="AT122" s="1017"/>
      <c r="AU122" s="1045"/>
      <c r="AV122" s="1046"/>
      <c r="AW122" s="1046"/>
      <c r="AX122" s="1046"/>
      <c r="AY122" s="1047"/>
      <c r="AZ122" s="1027" t="s">
        <v>475</v>
      </c>
      <c r="BA122" s="1018"/>
      <c r="BB122" s="1018"/>
      <c r="BC122" s="1018"/>
      <c r="BD122" s="1018"/>
      <c r="BE122" s="1018"/>
      <c r="BF122" s="1018"/>
      <c r="BG122" s="1018"/>
      <c r="BH122" s="1018"/>
      <c r="BI122" s="1018"/>
      <c r="BJ122" s="1018"/>
      <c r="BK122" s="1018"/>
      <c r="BL122" s="1018"/>
      <c r="BM122" s="1018"/>
      <c r="BN122" s="1018"/>
      <c r="BO122" s="1018"/>
      <c r="BP122" s="1019"/>
      <c r="BQ122" s="1050">
        <v>495647800</v>
      </c>
      <c r="BR122" s="1051"/>
      <c r="BS122" s="1051"/>
      <c r="BT122" s="1051"/>
      <c r="BU122" s="1051"/>
      <c r="BV122" s="1051">
        <v>507733934</v>
      </c>
      <c r="BW122" s="1051"/>
      <c r="BX122" s="1051"/>
      <c r="BY122" s="1051"/>
      <c r="BZ122" s="1051"/>
      <c r="CA122" s="1051">
        <v>520414588</v>
      </c>
      <c r="CB122" s="1051"/>
      <c r="CC122" s="1051"/>
      <c r="CD122" s="1051"/>
      <c r="CE122" s="1051"/>
      <c r="CF122" s="1071">
        <v>263</v>
      </c>
      <c r="CG122" s="1072"/>
      <c r="CH122" s="1072"/>
      <c r="CI122" s="1072"/>
      <c r="CJ122" s="1072"/>
      <c r="CK122" s="1063"/>
      <c r="CL122" s="1064"/>
      <c r="CM122" s="1064"/>
      <c r="CN122" s="1064"/>
      <c r="CO122" s="1065"/>
      <c r="CP122" s="1073" t="s">
        <v>476</v>
      </c>
      <c r="CQ122" s="1074"/>
      <c r="CR122" s="1074"/>
      <c r="CS122" s="1074"/>
      <c r="CT122" s="1074"/>
      <c r="CU122" s="1074"/>
      <c r="CV122" s="1074"/>
      <c r="CW122" s="1074"/>
      <c r="CX122" s="1074"/>
      <c r="CY122" s="1074"/>
      <c r="CZ122" s="1074"/>
      <c r="DA122" s="1074"/>
      <c r="DB122" s="1074"/>
      <c r="DC122" s="1074"/>
      <c r="DD122" s="1074"/>
      <c r="DE122" s="1074"/>
      <c r="DF122" s="1075"/>
      <c r="DG122" s="972">
        <v>3842180</v>
      </c>
      <c r="DH122" s="973"/>
      <c r="DI122" s="973"/>
      <c r="DJ122" s="973"/>
      <c r="DK122" s="973"/>
      <c r="DL122" s="973">
        <v>3353665</v>
      </c>
      <c r="DM122" s="973"/>
      <c r="DN122" s="973"/>
      <c r="DO122" s="973"/>
      <c r="DP122" s="973"/>
      <c r="DQ122" s="973">
        <v>3056615</v>
      </c>
      <c r="DR122" s="973"/>
      <c r="DS122" s="973"/>
      <c r="DT122" s="973"/>
      <c r="DU122" s="973"/>
      <c r="DV122" s="974">
        <v>1.5</v>
      </c>
      <c r="DW122" s="974"/>
      <c r="DX122" s="974"/>
      <c r="DY122" s="974"/>
      <c r="DZ122" s="975"/>
    </row>
    <row r="123" spans="1:130" s="246" customFormat="1" ht="26.25" customHeight="1" x14ac:dyDescent="0.2">
      <c r="A123" s="1112"/>
      <c r="B123" s="999"/>
      <c r="C123" s="969" t="s">
        <v>460</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v>731867</v>
      </c>
      <c r="AB123" s="1012"/>
      <c r="AC123" s="1012"/>
      <c r="AD123" s="1012"/>
      <c r="AE123" s="1013"/>
      <c r="AF123" s="1014">
        <v>616525</v>
      </c>
      <c r="AG123" s="1012"/>
      <c r="AH123" s="1012"/>
      <c r="AI123" s="1012"/>
      <c r="AJ123" s="1013"/>
      <c r="AK123" s="1014">
        <v>551673</v>
      </c>
      <c r="AL123" s="1012"/>
      <c r="AM123" s="1012"/>
      <c r="AN123" s="1012"/>
      <c r="AO123" s="1013"/>
      <c r="AP123" s="1015">
        <v>0.3</v>
      </c>
      <c r="AQ123" s="1016"/>
      <c r="AR123" s="1016"/>
      <c r="AS123" s="1016"/>
      <c r="AT123" s="1017"/>
      <c r="AU123" s="1048"/>
      <c r="AV123" s="1049"/>
      <c r="AW123" s="1049"/>
      <c r="AX123" s="1049"/>
      <c r="AY123" s="1049"/>
      <c r="AZ123" s="277" t="s">
        <v>186</v>
      </c>
      <c r="BA123" s="277"/>
      <c r="BB123" s="277"/>
      <c r="BC123" s="277"/>
      <c r="BD123" s="277"/>
      <c r="BE123" s="277"/>
      <c r="BF123" s="277"/>
      <c r="BG123" s="277"/>
      <c r="BH123" s="277"/>
      <c r="BI123" s="277"/>
      <c r="BJ123" s="277"/>
      <c r="BK123" s="277"/>
      <c r="BL123" s="277"/>
      <c r="BM123" s="277"/>
      <c r="BN123" s="277"/>
      <c r="BO123" s="1028" t="s">
        <v>477</v>
      </c>
      <c r="BP123" s="1059"/>
      <c r="BQ123" s="1118">
        <v>627322454</v>
      </c>
      <c r="BR123" s="1119"/>
      <c r="BS123" s="1119"/>
      <c r="BT123" s="1119"/>
      <c r="BU123" s="1119"/>
      <c r="BV123" s="1119">
        <v>635855022</v>
      </c>
      <c r="BW123" s="1119"/>
      <c r="BX123" s="1119"/>
      <c r="BY123" s="1119"/>
      <c r="BZ123" s="1119"/>
      <c r="CA123" s="1119">
        <v>644195057</v>
      </c>
      <c r="CB123" s="1119"/>
      <c r="CC123" s="1119"/>
      <c r="CD123" s="1119"/>
      <c r="CE123" s="1119"/>
      <c r="CF123" s="1052"/>
      <c r="CG123" s="1053"/>
      <c r="CH123" s="1053"/>
      <c r="CI123" s="1053"/>
      <c r="CJ123" s="1054"/>
      <c r="CK123" s="1063"/>
      <c r="CL123" s="1064"/>
      <c r="CM123" s="1064"/>
      <c r="CN123" s="1064"/>
      <c r="CO123" s="1065"/>
      <c r="CP123" s="1073" t="s">
        <v>407</v>
      </c>
      <c r="CQ123" s="1074"/>
      <c r="CR123" s="1074"/>
      <c r="CS123" s="1074"/>
      <c r="CT123" s="1074"/>
      <c r="CU123" s="1074"/>
      <c r="CV123" s="1074"/>
      <c r="CW123" s="1074"/>
      <c r="CX123" s="1074"/>
      <c r="CY123" s="1074"/>
      <c r="CZ123" s="1074"/>
      <c r="DA123" s="1074"/>
      <c r="DB123" s="1074"/>
      <c r="DC123" s="1074"/>
      <c r="DD123" s="1074"/>
      <c r="DE123" s="1074"/>
      <c r="DF123" s="1075"/>
      <c r="DG123" s="1011">
        <v>713443</v>
      </c>
      <c r="DH123" s="1012"/>
      <c r="DI123" s="1012"/>
      <c r="DJ123" s="1012"/>
      <c r="DK123" s="1013"/>
      <c r="DL123" s="1014">
        <v>781451</v>
      </c>
      <c r="DM123" s="1012"/>
      <c r="DN123" s="1012"/>
      <c r="DO123" s="1012"/>
      <c r="DP123" s="1013"/>
      <c r="DQ123" s="1014">
        <v>807327</v>
      </c>
      <c r="DR123" s="1012"/>
      <c r="DS123" s="1012"/>
      <c r="DT123" s="1012"/>
      <c r="DU123" s="1013"/>
      <c r="DV123" s="1015">
        <v>0.4</v>
      </c>
      <c r="DW123" s="1016"/>
      <c r="DX123" s="1016"/>
      <c r="DY123" s="1016"/>
      <c r="DZ123" s="1017"/>
    </row>
    <row r="124" spans="1:130" s="246" customFormat="1" ht="26.25" customHeight="1" thickBot="1" x14ac:dyDescent="0.25">
      <c r="A124" s="1112"/>
      <c r="B124" s="999"/>
      <c r="C124" s="969" t="s">
        <v>464</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183</v>
      </c>
      <c r="AB124" s="1012"/>
      <c r="AC124" s="1012"/>
      <c r="AD124" s="1012"/>
      <c r="AE124" s="1013"/>
      <c r="AF124" s="1014" t="s">
        <v>478</v>
      </c>
      <c r="AG124" s="1012"/>
      <c r="AH124" s="1012"/>
      <c r="AI124" s="1012"/>
      <c r="AJ124" s="1013"/>
      <c r="AK124" s="1014" t="s">
        <v>183</v>
      </c>
      <c r="AL124" s="1012"/>
      <c r="AM124" s="1012"/>
      <c r="AN124" s="1012"/>
      <c r="AO124" s="1013"/>
      <c r="AP124" s="1015" t="s">
        <v>183</v>
      </c>
      <c r="AQ124" s="1016"/>
      <c r="AR124" s="1016"/>
      <c r="AS124" s="1016"/>
      <c r="AT124" s="1017"/>
      <c r="AU124" s="1114" t="s">
        <v>479</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v>139.6</v>
      </c>
      <c r="BR124" s="1081"/>
      <c r="BS124" s="1081"/>
      <c r="BT124" s="1081"/>
      <c r="BU124" s="1081"/>
      <c r="BV124" s="1081">
        <v>146.1</v>
      </c>
      <c r="BW124" s="1081"/>
      <c r="BX124" s="1081"/>
      <c r="BY124" s="1081"/>
      <c r="BZ124" s="1081"/>
      <c r="CA124" s="1081">
        <v>138</v>
      </c>
      <c r="CB124" s="1081"/>
      <c r="CC124" s="1081"/>
      <c r="CD124" s="1081"/>
      <c r="CE124" s="1081"/>
      <c r="CF124" s="1082"/>
      <c r="CG124" s="1083"/>
      <c r="CH124" s="1083"/>
      <c r="CI124" s="1083"/>
      <c r="CJ124" s="1084"/>
      <c r="CK124" s="1066"/>
      <c r="CL124" s="1066"/>
      <c r="CM124" s="1066"/>
      <c r="CN124" s="1066"/>
      <c r="CO124" s="1067"/>
      <c r="CP124" s="1073" t="s">
        <v>480</v>
      </c>
      <c r="CQ124" s="1074"/>
      <c r="CR124" s="1074"/>
      <c r="CS124" s="1074"/>
      <c r="CT124" s="1074"/>
      <c r="CU124" s="1074"/>
      <c r="CV124" s="1074"/>
      <c r="CW124" s="1074"/>
      <c r="CX124" s="1074"/>
      <c r="CY124" s="1074"/>
      <c r="CZ124" s="1074"/>
      <c r="DA124" s="1074"/>
      <c r="DB124" s="1074"/>
      <c r="DC124" s="1074"/>
      <c r="DD124" s="1074"/>
      <c r="DE124" s="1074"/>
      <c r="DF124" s="1075"/>
      <c r="DG124" s="1058">
        <v>193080</v>
      </c>
      <c r="DH124" s="1037"/>
      <c r="DI124" s="1037"/>
      <c r="DJ124" s="1037"/>
      <c r="DK124" s="1038"/>
      <c r="DL124" s="1036">
        <v>207596</v>
      </c>
      <c r="DM124" s="1037"/>
      <c r="DN124" s="1037"/>
      <c r="DO124" s="1037"/>
      <c r="DP124" s="1038"/>
      <c r="DQ124" s="1036">
        <v>218060</v>
      </c>
      <c r="DR124" s="1037"/>
      <c r="DS124" s="1037"/>
      <c r="DT124" s="1037"/>
      <c r="DU124" s="1038"/>
      <c r="DV124" s="1039">
        <v>0.1</v>
      </c>
      <c r="DW124" s="1040"/>
      <c r="DX124" s="1040"/>
      <c r="DY124" s="1040"/>
      <c r="DZ124" s="1041"/>
    </row>
    <row r="125" spans="1:130" s="246" customFormat="1" ht="26.25" customHeight="1" x14ac:dyDescent="0.2">
      <c r="A125" s="1112"/>
      <c r="B125" s="999"/>
      <c r="C125" s="969" t="s">
        <v>466</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183</v>
      </c>
      <c r="AB125" s="1012"/>
      <c r="AC125" s="1012"/>
      <c r="AD125" s="1012"/>
      <c r="AE125" s="1013"/>
      <c r="AF125" s="1014" t="s">
        <v>481</v>
      </c>
      <c r="AG125" s="1012"/>
      <c r="AH125" s="1012"/>
      <c r="AI125" s="1012"/>
      <c r="AJ125" s="1013"/>
      <c r="AK125" s="1014" t="s">
        <v>183</v>
      </c>
      <c r="AL125" s="1012"/>
      <c r="AM125" s="1012"/>
      <c r="AN125" s="1012"/>
      <c r="AO125" s="1013"/>
      <c r="AP125" s="1015" t="s">
        <v>183</v>
      </c>
      <c r="AQ125" s="1016"/>
      <c r="AR125" s="1016"/>
      <c r="AS125" s="1016"/>
      <c r="AT125" s="101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6" t="s">
        <v>482</v>
      </c>
      <c r="CL125" s="1061"/>
      <c r="CM125" s="1061"/>
      <c r="CN125" s="1061"/>
      <c r="CO125" s="1062"/>
      <c r="CP125" s="993" t="s">
        <v>483</v>
      </c>
      <c r="CQ125" s="942"/>
      <c r="CR125" s="942"/>
      <c r="CS125" s="942"/>
      <c r="CT125" s="942"/>
      <c r="CU125" s="942"/>
      <c r="CV125" s="942"/>
      <c r="CW125" s="942"/>
      <c r="CX125" s="942"/>
      <c r="CY125" s="942"/>
      <c r="CZ125" s="942"/>
      <c r="DA125" s="942"/>
      <c r="DB125" s="942"/>
      <c r="DC125" s="942"/>
      <c r="DD125" s="942"/>
      <c r="DE125" s="942"/>
      <c r="DF125" s="943"/>
      <c r="DG125" s="979" t="s">
        <v>484</v>
      </c>
      <c r="DH125" s="980"/>
      <c r="DI125" s="980"/>
      <c r="DJ125" s="980"/>
      <c r="DK125" s="980"/>
      <c r="DL125" s="980" t="s">
        <v>478</v>
      </c>
      <c r="DM125" s="980"/>
      <c r="DN125" s="980"/>
      <c r="DO125" s="980"/>
      <c r="DP125" s="980"/>
      <c r="DQ125" s="980" t="s">
        <v>183</v>
      </c>
      <c r="DR125" s="980"/>
      <c r="DS125" s="980"/>
      <c r="DT125" s="980"/>
      <c r="DU125" s="980"/>
      <c r="DV125" s="981" t="s">
        <v>183</v>
      </c>
      <c r="DW125" s="981"/>
      <c r="DX125" s="981"/>
      <c r="DY125" s="981"/>
      <c r="DZ125" s="982"/>
    </row>
    <row r="126" spans="1:130" s="246" customFormat="1" ht="26.25" customHeight="1" thickBot="1" x14ac:dyDescent="0.25">
      <c r="A126" s="1112"/>
      <c r="B126" s="999"/>
      <c r="C126" s="969" t="s">
        <v>468</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v>994</v>
      </c>
      <c r="AB126" s="1012"/>
      <c r="AC126" s="1012"/>
      <c r="AD126" s="1012"/>
      <c r="AE126" s="1013"/>
      <c r="AF126" s="1014" t="s">
        <v>485</v>
      </c>
      <c r="AG126" s="1012"/>
      <c r="AH126" s="1012"/>
      <c r="AI126" s="1012"/>
      <c r="AJ126" s="1013"/>
      <c r="AK126" s="1014">
        <v>640</v>
      </c>
      <c r="AL126" s="1012"/>
      <c r="AM126" s="1012"/>
      <c r="AN126" s="1012"/>
      <c r="AO126" s="1013"/>
      <c r="AP126" s="1015">
        <v>0</v>
      </c>
      <c r="AQ126" s="1016"/>
      <c r="AR126" s="1016"/>
      <c r="AS126" s="1016"/>
      <c r="AT126" s="101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7"/>
      <c r="CL126" s="1064"/>
      <c r="CM126" s="1064"/>
      <c r="CN126" s="1064"/>
      <c r="CO126" s="1065"/>
      <c r="CP126" s="1002" t="s">
        <v>486</v>
      </c>
      <c r="CQ126" s="1003"/>
      <c r="CR126" s="1003"/>
      <c r="CS126" s="1003"/>
      <c r="CT126" s="1003"/>
      <c r="CU126" s="1003"/>
      <c r="CV126" s="1003"/>
      <c r="CW126" s="1003"/>
      <c r="CX126" s="1003"/>
      <c r="CY126" s="1003"/>
      <c r="CZ126" s="1003"/>
      <c r="DA126" s="1003"/>
      <c r="DB126" s="1003"/>
      <c r="DC126" s="1003"/>
      <c r="DD126" s="1003"/>
      <c r="DE126" s="1003"/>
      <c r="DF126" s="1004"/>
      <c r="DG126" s="972" t="s">
        <v>183</v>
      </c>
      <c r="DH126" s="973"/>
      <c r="DI126" s="973"/>
      <c r="DJ126" s="973"/>
      <c r="DK126" s="973"/>
      <c r="DL126" s="973" t="s">
        <v>183</v>
      </c>
      <c r="DM126" s="973"/>
      <c r="DN126" s="973"/>
      <c r="DO126" s="973"/>
      <c r="DP126" s="973"/>
      <c r="DQ126" s="973" t="s">
        <v>478</v>
      </c>
      <c r="DR126" s="973"/>
      <c r="DS126" s="973"/>
      <c r="DT126" s="973"/>
      <c r="DU126" s="973"/>
      <c r="DV126" s="974" t="s">
        <v>484</v>
      </c>
      <c r="DW126" s="974"/>
      <c r="DX126" s="974"/>
      <c r="DY126" s="974"/>
      <c r="DZ126" s="975"/>
    </row>
    <row r="127" spans="1:130" s="246" customFormat="1" ht="26.25" customHeight="1" x14ac:dyDescent="0.2">
      <c r="A127" s="1113"/>
      <c r="B127" s="1001"/>
      <c r="C127" s="1055" t="s">
        <v>487</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v>26485</v>
      </c>
      <c r="AB127" s="1012"/>
      <c r="AC127" s="1012"/>
      <c r="AD127" s="1012"/>
      <c r="AE127" s="1013"/>
      <c r="AF127" s="1014">
        <v>19591</v>
      </c>
      <c r="AG127" s="1012"/>
      <c r="AH127" s="1012"/>
      <c r="AI127" s="1012"/>
      <c r="AJ127" s="1013"/>
      <c r="AK127" s="1014">
        <v>17437</v>
      </c>
      <c r="AL127" s="1012"/>
      <c r="AM127" s="1012"/>
      <c r="AN127" s="1012"/>
      <c r="AO127" s="1013"/>
      <c r="AP127" s="1015">
        <v>0</v>
      </c>
      <c r="AQ127" s="1016"/>
      <c r="AR127" s="1016"/>
      <c r="AS127" s="1016"/>
      <c r="AT127" s="1017"/>
      <c r="AU127" s="282"/>
      <c r="AV127" s="282"/>
      <c r="AW127" s="282"/>
      <c r="AX127" s="1085" t="s">
        <v>488</v>
      </c>
      <c r="AY127" s="1086"/>
      <c r="AZ127" s="1086"/>
      <c r="BA127" s="1086"/>
      <c r="BB127" s="1086"/>
      <c r="BC127" s="1086"/>
      <c r="BD127" s="1086"/>
      <c r="BE127" s="1087"/>
      <c r="BF127" s="1088" t="s">
        <v>489</v>
      </c>
      <c r="BG127" s="1086"/>
      <c r="BH127" s="1086"/>
      <c r="BI127" s="1086"/>
      <c r="BJ127" s="1086"/>
      <c r="BK127" s="1086"/>
      <c r="BL127" s="1087"/>
      <c r="BM127" s="1088" t="s">
        <v>490</v>
      </c>
      <c r="BN127" s="1086"/>
      <c r="BO127" s="1086"/>
      <c r="BP127" s="1086"/>
      <c r="BQ127" s="1086"/>
      <c r="BR127" s="1086"/>
      <c r="BS127" s="1087"/>
      <c r="BT127" s="1088" t="s">
        <v>491</v>
      </c>
      <c r="BU127" s="1086"/>
      <c r="BV127" s="1086"/>
      <c r="BW127" s="1086"/>
      <c r="BX127" s="1086"/>
      <c r="BY127" s="1086"/>
      <c r="BZ127" s="1110"/>
      <c r="CA127" s="282"/>
      <c r="CB127" s="282"/>
      <c r="CC127" s="282"/>
      <c r="CD127" s="283"/>
      <c r="CE127" s="283"/>
      <c r="CF127" s="283"/>
      <c r="CG127" s="280"/>
      <c r="CH127" s="280"/>
      <c r="CI127" s="280"/>
      <c r="CJ127" s="281"/>
      <c r="CK127" s="1077"/>
      <c r="CL127" s="1064"/>
      <c r="CM127" s="1064"/>
      <c r="CN127" s="1064"/>
      <c r="CO127" s="1065"/>
      <c r="CP127" s="1002" t="s">
        <v>492</v>
      </c>
      <c r="CQ127" s="1003"/>
      <c r="CR127" s="1003"/>
      <c r="CS127" s="1003"/>
      <c r="CT127" s="1003"/>
      <c r="CU127" s="1003"/>
      <c r="CV127" s="1003"/>
      <c r="CW127" s="1003"/>
      <c r="CX127" s="1003"/>
      <c r="CY127" s="1003"/>
      <c r="CZ127" s="1003"/>
      <c r="DA127" s="1003"/>
      <c r="DB127" s="1003"/>
      <c r="DC127" s="1003"/>
      <c r="DD127" s="1003"/>
      <c r="DE127" s="1003"/>
      <c r="DF127" s="1004"/>
      <c r="DG127" s="972" t="s">
        <v>478</v>
      </c>
      <c r="DH127" s="973"/>
      <c r="DI127" s="973"/>
      <c r="DJ127" s="973"/>
      <c r="DK127" s="973"/>
      <c r="DL127" s="973" t="s">
        <v>493</v>
      </c>
      <c r="DM127" s="973"/>
      <c r="DN127" s="973"/>
      <c r="DO127" s="973"/>
      <c r="DP127" s="973"/>
      <c r="DQ127" s="973" t="s">
        <v>484</v>
      </c>
      <c r="DR127" s="973"/>
      <c r="DS127" s="973"/>
      <c r="DT127" s="973"/>
      <c r="DU127" s="973"/>
      <c r="DV127" s="974" t="s">
        <v>183</v>
      </c>
      <c r="DW127" s="974"/>
      <c r="DX127" s="974"/>
      <c r="DY127" s="974"/>
      <c r="DZ127" s="975"/>
    </row>
    <row r="128" spans="1:130" s="246" customFormat="1" ht="26.25" customHeight="1" thickBot="1" x14ac:dyDescent="0.25">
      <c r="A128" s="1096" t="s">
        <v>494</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495</v>
      </c>
      <c r="X128" s="1098"/>
      <c r="Y128" s="1098"/>
      <c r="Z128" s="1099"/>
      <c r="AA128" s="1100">
        <v>7598435</v>
      </c>
      <c r="AB128" s="1101"/>
      <c r="AC128" s="1101"/>
      <c r="AD128" s="1101"/>
      <c r="AE128" s="1102"/>
      <c r="AF128" s="1103">
        <v>7648392</v>
      </c>
      <c r="AG128" s="1101"/>
      <c r="AH128" s="1101"/>
      <c r="AI128" s="1101"/>
      <c r="AJ128" s="1102"/>
      <c r="AK128" s="1103">
        <v>6213196</v>
      </c>
      <c r="AL128" s="1101"/>
      <c r="AM128" s="1101"/>
      <c r="AN128" s="1101"/>
      <c r="AO128" s="1102"/>
      <c r="AP128" s="1104"/>
      <c r="AQ128" s="1105"/>
      <c r="AR128" s="1105"/>
      <c r="AS128" s="1105"/>
      <c r="AT128" s="1106"/>
      <c r="AU128" s="282"/>
      <c r="AV128" s="282"/>
      <c r="AW128" s="282"/>
      <c r="AX128" s="941" t="s">
        <v>496</v>
      </c>
      <c r="AY128" s="942"/>
      <c r="AZ128" s="942"/>
      <c r="BA128" s="942"/>
      <c r="BB128" s="942"/>
      <c r="BC128" s="942"/>
      <c r="BD128" s="942"/>
      <c r="BE128" s="943"/>
      <c r="BF128" s="1107" t="s">
        <v>183</v>
      </c>
      <c r="BG128" s="1108"/>
      <c r="BH128" s="1108"/>
      <c r="BI128" s="1108"/>
      <c r="BJ128" s="1108"/>
      <c r="BK128" s="1108"/>
      <c r="BL128" s="1109"/>
      <c r="BM128" s="1107">
        <v>11.25</v>
      </c>
      <c r="BN128" s="1108"/>
      <c r="BO128" s="1108"/>
      <c r="BP128" s="1108"/>
      <c r="BQ128" s="1108"/>
      <c r="BR128" s="1108"/>
      <c r="BS128" s="1109"/>
      <c r="BT128" s="1107">
        <v>20</v>
      </c>
      <c r="BU128" s="1108"/>
      <c r="BV128" s="1108"/>
      <c r="BW128" s="1108"/>
      <c r="BX128" s="1108"/>
      <c r="BY128" s="1108"/>
      <c r="BZ128" s="1132"/>
      <c r="CA128" s="283"/>
      <c r="CB128" s="283"/>
      <c r="CC128" s="283"/>
      <c r="CD128" s="283"/>
      <c r="CE128" s="283"/>
      <c r="CF128" s="283"/>
      <c r="CG128" s="280"/>
      <c r="CH128" s="280"/>
      <c r="CI128" s="280"/>
      <c r="CJ128" s="281"/>
      <c r="CK128" s="1078"/>
      <c r="CL128" s="1079"/>
      <c r="CM128" s="1079"/>
      <c r="CN128" s="1079"/>
      <c r="CO128" s="1080"/>
      <c r="CP128" s="1089" t="s">
        <v>497</v>
      </c>
      <c r="CQ128" s="1090"/>
      <c r="CR128" s="1090"/>
      <c r="CS128" s="1090"/>
      <c r="CT128" s="1090"/>
      <c r="CU128" s="1090"/>
      <c r="CV128" s="1090"/>
      <c r="CW128" s="1090"/>
      <c r="CX128" s="1090"/>
      <c r="CY128" s="1090"/>
      <c r="CZ128" s="1090"/>
      <c r="DA128" s="1090"/>
      <c r="DB128" s="1090"/>
      <c r="DC128" s="1090"/>
      <c r="DD128" s="1090"/>
      <c r="DE128" s="1090"/>
      <c r="DF128" s="1091"/>
      <c r="DG128" s="1092">
        <v>229048</v>
      </c>
      <c r="DH128" s="1093"/>
      <c r="DI128" s="1093"/>
      <c r="DJ128" s="1093"/>
      <c r="DK128" s="1093"/>
      <c r="DL128" s="1093">
        <v>195632</v>
      </c>
      <c r="DM128" s="1093"/>
      <c r="DN128" s="1093"/>
      <c r="DO128" s="1093"/>
      <c r="DP128" s="1093"/>
      <c r="DQ128" s="1093">
        <v>162678</v>
      </c>
      <c r="DR128" s="1093"/>
      <c r="DS128" s="1093"/>
      <c r="DT128" s="1093"/>
      <c r="DU128" s="1093"/>
      <c r="DV128" s="1094">
        <v>0.1</v>
      </c>
      <c r="DW128" s="1094"/>
      <c r="DX128" s="1094"/>
      <c r="DY128" s="1094"/>
      <c r="DZ128" s="1095"/>
    </row>
    <row r="129" spans="1:131" s="246" customFormat="1" ht="26.25" customHeight="1" x14ac:dyDescent="0.2">
      <c r="A129" s="983" t="s">
        <v>106</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498</v>
      </c>
      <c r="X129" s="1127"/>
      <c r="Y129" s="1127"/>
      <c r="Z129" s="1128"/>
      <c r="AA129" s="1011">
        <v>195004341</v>
      </c>
      <c r="AB129" s="1012"/>
      <c r="AC129" s="1012"/>
      <c r="AD129" s="1012"/>
      <c r="AE129" s="1013"/>
      <c r="AF129" s="1014">
        <v>226767037</v>
      </c>
      <c r="AG129" s="1012"/>
      <c r="AH129" s="1012"/>
      <c r="AI129" s="1012"/>
      <c r="AJ129" s="1013"/>
      <c r="AK129" s="1014">
        <v>230121929</v>
      </c>
      <c r="AL129" s="1012"/>
      <c r="AM129" s="1012"/>
      <c r="AN129" s="1012"/>
      <c r="AO129" s="1013"/>
      <c r="AP129" s="1129"/>
      <c r="AQ129" s="1130"/>
      <c r="AR129" s="1130"/>
      <c r="AS129" s="1130"/>
      <c r="AT129" s="1131"/>
      <c r="AU129" s="284"/>
      <c r="AV129" s="284"/>
      <c r="AW129" s="284"/>
      <c r="AX129" s="1120" t="s">
        <v>499</v>
      </c>
      <c r="AY129" s="1003"/>
      <c r="AZ129" s="1003"/>
      <c r="BA129" s="1003"/>
      <c r="BB129" s="1003"/>
      <c r="BC129" s="1003"/>
      <c r="BD129" s="1003"/>
      <c r="BE129" s="1004"/>
      <c r="BF129" s="1121" t="s">
        <v>500</v>
      </c>
      <c r="BG129" s="1122"/>
      <c r="BH129" s="1122"/>
      <c r="BI129" s="1122"/>
      <c r="BJ129" s="1122"/>
      <c r="BK129" s="1122"/>
      <c r="BL129" s="1123"/>
      <c r="BM129" s="1121">
        <v>16.25</v>
      </c>
      <c r="BN129" s="1122"/>
      <c r="BO129" s="1122"/>
      <c r="BP129" s="1122"/>
      <c r="BQ129" s="1122"/>
      <c r="BR129" s="1122"/>
      <c r="BS129" s="1123"/>
      <c r="BT129" s="1121">
        <v>30</v>
      </c>
      <c r="BU129" s="1124"/>
      <c r="BV129" s="1124"/>
      <c r="BW129" s="1124"/>
      <c r="BX129" s="1124"/>
      <c r="BY129" s="1124"/>
      <c r="BZ129" s="112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3" t="s">
        <v>501</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502</v>
      </c>
      <c r="X130" s="1127"/>
      <c r="Y130" s="1127"/>
      <c r="Z130" s="1128"/>
      <c r="AA130" s="1011">
        <v>32271115</v>
      </c>
      <c r="AB130" s="1012"/>
      <c r="AC130" s="1012"/>
      <c r="AD130" s="1012"/>
      <c r="AE130" s="1013"/>
      <c r="AF130" s="1014">
        <v>33070990</v>
      </c>
      <c r="AG130" s="1012"/>
      <c r="AH130" s="1012"/>
      <c r="AI130" s="1012"/>
      <c r="AJ130" s="1013"/>
      <c r="AK130" s="1014">
        <v>32232122</v>
      </c>
      <c r="AL130" s="1012"/>
      <c r="AM130" s="1012"/>
      <c r="AN130" s="1012"/>
      <c r="AO130" s="1013"/>
      <c r="AP130" s="1129"/>
      <c r="AQ130" s="1130"/>
      <c r="AR130" s="1130"/>
      <c r="AS130" s="1130"/>
      <c r="AT130" s="1131"/>
      <c r="AU130" s="284"/>
      <c r="AV130" s="284"/>
      <c r="AW130" s="284"/>
      <c r="AX130" s="1120" t="s">
        <v>503</v>
      </c>
      <c r="AY130" s="1003"/>
      <c r="AZ130" s="1003"/>
      <c r="BA130" s="1003"/>
      <c r="BB130" s="1003"/>
      <c r="BC130" s="1003"/>
      <c r="BD130" s="1003"/>
      <c r="BE130" s="1004"/>
      <c r="BF130" s="1157">
        <v>10.6</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504</v>
      </c>
      <c r="X131" s="1165"/>
      <c r="Y131" s="1165"/>
      <c r="Z131" s="1166"/>
      <c r="AA131" s="1058">
        <v>162733226</v>
      </c>
      <c r="AB131" s="1037"/>
      <c r="AC131" s="1037"/>
      <c r="AD131" s="1037"/>
      <c r="AE131" s="1038"/>
      <c r="AF131" s="1036">
        <v>193696047</v>
      </c>
      <c r="AG131" s="1037"/>
      <c r="AH131" s="1037"/>
      <c r="AI131" s="1037"/>
      <c r="AJ131" s="1038"/>
      <c r="AK131" s="1036">
        <v>197889807</v>
      </c>
      <c r="AL131" s="1037"/>
      <c r="AM131" s="1037"/>
      <c r="AN131" s="1037"/>
      <c r="AO131" s="1038"/>
      <c r="AP131" s="1167"/>
      <c r="AQ131" s="1168"/>
      <c r="AR131" s="1168"/>
      <c r="AS131" s="1168"/>
      <c r="AT131" s="1169"/>
      <c r="AU131" s="284"/>
      <c r="AV131" s="284"/>
      <c r="AW131" s="284"/>
      <c r="AX131" s="1139" t="s">
        <v>505</v>
      </c>
      <c r="AY131" s="1090"/>
      <c r="AZ131" s="1090"/>
      <c r="BA131" s="1090"/>
      <c r="BB131" s="1090"/>
      <c r="BC131" s="1090"/>
      <c r="BD131" s="1090"/>
      <c r="BE131" s="1091"/>
      <c r="BF131" s="1140">
        <v>138</v>
      </c>
      <c r="BG131" s="1141"/>
      <c r="BH131" s="1141"/>
      <c r="BI131" s="1141"/>
      <c r="BJ131" s="1141"/>
      <c r="BK131" s="1141"/>
      <c r="BL131" s="1142"/>
      <c r="BM131" s="1140">
        <v>400</v>
      </c>
      <c r="BN131" s="1141"/>
      <c r="BO131" s="1141"/>
      <c r="BP131" s="1141"/>
      <c r="BQ131" s="1141"/>
      <c r="BR131" s="1141"/>
      <c r="BS131" s="1142"/>
      <c r="BT131" s="1143"/>
      <c r="BU131" s="1144"/>
      <c r="BV131" s="1144"/>
      <c r="BW131" s="1144"/>
      <c r="BX131" s="1144"/>
      <c r="BY131" s="1144"/>
      <c r="BZ131" s="114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6" t="s">
        <v>506</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507</v>
      </c>
      <c r="W132" s="1150"/>
      <c r="X132" s="1150"/>
      <c r="Y132" s="1150"/>
      <c r="Z132" s="1151"/>
      <c r="AA132" s="1152">
        <v>11.35622354</v>
      </c>
      <c r="AB132" s="1153"/>
      <c r="AC132" s="1153"/>
      <c r="AD132" s="1153"/>
      <c r="AE132" s="1154"/>
      <c r="AF132" s="1155">
        <v>9.9619060699999995</v>
      </c>
      <c r="AG132" s="1153"/>
      <c r="AH132" s="1153"/>
      <c r="AI132" s="1153"/>
      <c r="AJ132" s="1154"/>
      <c r="AK132" s="1155">
        <v>10.778017780000001</v>
      </c>
      <c r="AL132" s="1153"/>
      <c r="AM132" s="1153"/>
      <c r="AN132" s="1153"/>
      <c r="AO132" s="1154"/>
      <c r="AP132" s="1052"/>
      <c r="AQ132" s="1053"/>
      <c r="AR132" s="1053"/>
      <c r="AS132" s="1053"/>
      <c r="AT132" s="115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508</v>
      </c>
      <c r="W133" s="1133"/>
      <c r="X133" s="1133"/>
      <c r="Y133" s="1133"/>
      <c r="Z133" s="1134"/>
      <c r="AA133" s="1135">
        <v>11.1</v>
      </c>
      <c r="AB133" s="1136"/>
      <c r="AC133" s="1136"/>
      <c r="AD133" s="1136"/>
      <c r="AE133" s="1137"/>
      <c r="AF133" s="1135">
        <v>10.9</v>
      </c>
      <c r="AG133" s="1136"/>
      <c r="AH133" s="1136"/>
      <c r="AI133" s="1136"/>
      <c r="AJ133" s="1137"/>
      <c r="AK133" s="1135">
        <v>10.6</v>
      </c>
      <c r="AL133" s="1136"/>
      <c r="AM133" s="1136"/>
      <c r="AN133" s="1136"/>
      <c r="AO133" s="1137"/>
      <c r="AP133" s="1082"/>
      <c r="AQ133" s="1083"/>
      <c r="AR133" s="1083"/>
      <c r="AS133" s="1083"/>
      <c r="AT133" s="113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Jsmv3dUBeUF9K15U4DI30gHLDKdGYdKxGIZ1b+RT+lglWTRkXznI+VhlBH8ATyffv1vmW4QreQ0L3l/hK3svGA==" saltValue="64GA9vWOLdc0ROnKA1mN0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85"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509</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gmGSkXU/TeBs27nckoV756kK3q7l6kNSLgVlolNdxRkawNpaM1uIOUzcy16DNbeDvgmjSYLOXaRbv1YPf20xTw==" saltValue="RgY1u3T9ENlzn3YXiR8g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sOYLZdi94TO2hqK0VHvhb26/hRrADDfHHU+ghvRtnDmkb/rGmIkLTnNbau0Ex6l+zaDj2gEUKlXigikmnJ/gjA==" saltValue="DUfuHSYu+uhxn0pn0vy4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512</v>
      </c>
      <c r="AP7" s="303"/>
      <c r="AQ7" s="304" t="s">
        <v>513</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514</v>
      </c>
      <c r="AQ8" s="310" t="s">
        <v>515</v>
      </c>
      <c r="AR8" s="311" t="s">
        <v>516</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5" t="s">
        <v>517</v>
      </c>
      <c r="AL9" s="1176"/>
      <c r="AM9" s="1176"/>
      <c r="AN9" s="1177"/>
      <c r="AO9" s="312">
        <v>88918698</v>
      </c>
      <c r="AP9" s="312">
        <v>112148</v>
      </c>
      <c r="AQ9" s="313">
        <v>103123</v>
      </c>
      <c r="AR9" s="314">
        <v>8.8000000000000007</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5" t="s">
        <v>518</v>
      </c>
      <c r="AL10" s="1176"/>
      <c r="AM10" s="1176"/>
      <c r="AN10" s="1177"/>
      <c r="AO10" s="315">
        <v>2565714</v>
      </c>
      <c r="AP10" s="315">
        <v>3236</v>
      </c>
      <c r="AQ10" s="316">
        <v>1485</v>
      </c>
      <c r="AR10" s="317">
        <v>117.9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5" t="s">
        <v>519</v>
      </c>
      <c r="AL11" s="1176"/>
      <c r="AM11" s="1176"/>
      <c r="AN11" s="1177"/>
      <c r="AO11" s="315">
        <v>521983</v>
      </c>
      <c r="AP11" s="315">
        <v>658</v>
      </c>
      <c r="AQ11" s="316">
        <v>130</v>
      </c>
      <c r="AR11" s="317">
        <v>406.2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5" t="s">
        <v>520</v>
      </c>
      <c r="AL12" s="1176"/>
      <c r="AM12" s="1176"/>
      <c r="AN12" s="1177"/>
      <c r="AO12" s="315">
        <v>447936</v>
      </c>
      <c r="AP12" s="315">
        <v>565</v>
      </c>
      <c r="AQ12" s="316">
        <v>1206</v>
      </c>
      <c r="AR12" s="317">
        <v>-53.2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5" t="s">
        <v>521</v>
      </c>
      <c r="AL13" s="1176"/>
      <c r="AM13" s="1176"/>
      <c r="AN13" s="1177"/>
      <c r="AO13" s="315" t="s">
        <v>522</v>
      </c>
      <c r="AP13" s="315" t="s">
        <v>522</v>
      </c>
      <c r="AQ13" s="316">
        <v>5</v>
      </c>
      <c r="AR13" s="317" t="s">
        <v>522</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5" t="s">
        <v>523</v>
      </c>
      <c r="AL14" s="1176"/>
      <c r="AM14" s="1176"/>
      <c r="AN14" s="1177"/>
      <c r="AO14" s="315">
        <v>846574</v>
      </c>
      <c r="AP14" s="315">
        <v>1068</v>
      </c>
      <c r="AQ14" s="316">
        <v>1897</v>
      </c>
      <c r="AR14" s="317">
        <v>-43.7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5" t="s">
        <v>524</v>
      </c>
      <c r="AL15" s="1176"/>
      <c r="AM15" s="1176"/>
      <c r="AN15" s="1177"/>
      <c r="AO15" s="315">
        <v>860516</v>
      </c>
      <c r="AP15" s="315">
        <v>1085</v>
      </c>
      <c r="AQ15" s="316">
        <v>1181</v>
      </c>
      <c r="AR15" s="317">
        <v>-8.1</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8" t="s">
        <v>525</v>
      </c>
      <c r="AL16" s="1179"/>
      <c r="AM16" s="1179"/>
      <c r="AN16" s="1180"/>
      <c r="AO16" s="315">
        <v>-8156532</v>
      </c>
      <c r="AP16" s="315">
        <v>-10287</v>
      </c>
      <c r="AQ16" s="316">
        <v>-7816</v>
      </c>
      <c r="AR16" s="317">
        <v>31.6</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8" t="s">
        <v>186</v>
      </c>
      <c r="AL17" s="1179"/>
      <c r="AM17" s="1179"/>
      <c r="AN17" s="1180"/>
      <c r="AO17" s="315">
        <v>86004889</v>
      </c>
      <c r="AP17" s="315">
        <v>108473</v>
      </c>
      <c r="AQ17" s="316">
        <v>101211</v>
      </c>
      <c r="AR17" s="317">
        <v>7.2</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0" t="s">
        <v>530</v>
      </c>
      <c r="AL21" s="1171"/>
      <c r="AM21" s="1171"/>
      <c r="AN21" s="1172"/>
      <c r="AO21" s="327">
        <v>11.84</v>
      </c>
      <c r="AP21" s="328">
        <v>10.74</v>
      </c>
      <c r="AQ21" s="329">
        <v>1.1000000000000001</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0" t="s">
        <v>531</v>
      </c>
      <c r="AL22" s="1171"/>
      <c r="AM22" s="1171"/>
      <c r="AN22" s="1172"/>
      <c r="AO22" s="332">
        <v>98.8</v>
      </c>
      <c r="AP22" s="333">
        <v>99.9</v>
      </c>
      <c r="AQ22" s="334">
        <v>-1.1000000000000001</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512</v>
      </c>
      <c r="AP30" s="303"/>
      <c r="AQ30" s="304" t="s">
        <v>513</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514</v>
      </c>
      <c r="AQ31" s="310" t="s">
        <v>515</v>
      </c>
      <c r="AR31" s="311" t="s">
        <v>516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6" t="s">
        <v>535</v>
      </c>
      <c r="AL32" s="1187"/>
      <c r="AM32" s="1187"/>
      <c r="AN32" s="1188"/>
      <c r="AO32" s="342">
        <v>36738454</v>
      </c>
      <c r="AP32" s="342">
        <v>46336</v>
      </c>
      <c r="AQ32" s="343">
        <v>32293</v>
      </c>
      <c r="AR32" s="344">
        <v>43.5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6" t="s">
        <v>536</v>
      </c>
      <c r="AL33" s="1187"/>
      <c r="AM33" s="1187"/>
      <c r="AN33" s="1188"/>
      <c r="AO33" s="342">
        <v>2283033</v>
      </c>
      <c r="AP33" s="342">
        <v>2879</v>
      </c>
      <c r="AQ33" s="343">
        <v>2903</v>
      </c>
      <c r="AR33" s="344">
        <v>-0.8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6" t="s">
        <v>537</v>
      </c>
      <c r="AL34" s="1187"/>
      <c r="AM34" s="1187"/>
      <c r="AN34" s="1188"/>
      <c r="AO34" s="342">
        <v>7250275</v>
      </c>
      <c r="AP34" s="342">
        <v>9144</v>
      </c>
      <c r="AQ34" s="343">
        <v>20757</v>
      </c>
      <c r="AR34" s="344">
        <v>-55.9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6" t="s">
        <v>538</v>
      </c>
      <c r="AL35" s="1187"/>
      <c r="AM35" s="1187"/>
      <c r="AN35" s="1188"/>
      <c r="AO35" s="342">
        <v>12845553</v>
      </c>
      <c r="AP35" s="342">
        <v>16201</v>
      </c>
      <c r="AQ35" s="343">
        <v>11103</v>
      </c>
      <c r="AR35" s="344">
        <v>45.9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6" t="s">
        <v>539</v>
      </c>
      <c r="AL36" s="1187"/>
      <c r="AM36" s="1187"/>
      <c r="AN36" s="1188"/>
      <c r="AO36" s="342">
        <v>19544</v>
      </c>
      <c r="AP36" s="342">
        <v>25</v>
      </c>
      <c r="AQ36" s="343">
        <v>186</v>
      </c>
      <c r="AR36" s="344">
        <v>-86.6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6" t="s">
        <v>540</v>
      </c>
      <c r="AL37" s="1187"/>
      <c r="AM37" s="1187"/>
      <c r="AN37" s="1188"/>
      <c r="AO37" s="342">
        <v>637058</v>
      </c>
      <c r="AP37" s="342">
        <v>803</v>
      </c>
      <c r="AQ37" s="343">
        <v>1195</v>
      </c>
      <c r="AR37" s="344">
        <v>-32.799999999999997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9" t="s">
        <v>541</v>
      </c>
      <c r="AL38" s="1190"/>
      <c r="AM38" s="1190"/>
      <c r="AN38" s="1191"/>
      <c r="AO38" s="345" t="s">
        <v>522</v>
      </c>
      <c r="AP38" s="345" t="s">
        <v>522</v>
      </c>
      <c r="AQ38" s="346">
        <v>0</v>
      </c>
      <c r="AR38" s="334" t="s">
        <v>522</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9" t="s">
        <v>542</v>
      </c>
      <c r="AL39" s="1190"/>
      <c r="AM39" s="1190"/>
      <c r="AN39" s="1191"/>
      <c r="AO39" s="342">
        <v>-6213196</v>
      </c>
      <c r="AP39" s="342">
        <v>-7836</v>
      </c>
      <c r="AQ39" s="343">
        <v>-17395</v>
      </c>
      <c r="AR39" s="344">
        <v>-55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6" t="s">
        <v>543</v>
      </c>
      <c r="AL40" s="1187"/>
      <c r="AM40" s="1187"/>
      <c r="AN40" s="1188"/>
      <c r="AO40" s="342">
        <v>-32232122</v>
      </c>
      <c r="AP40" s="342">
        <v>-40653</v>
      </c>
      <c r="AQ40" s="343">
        <v>-33490</v>
      </c>
      <c r="AR40" s="344">
        <v>21.4</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2" t="s">
        <v>301</v>
      </c>
      <c r="AL41" s="1193"/>
      <c r="AM41" s="1193"/>
      <c r="AN41" s="1194"/>
      <c r="AO41" s="342">
        <v>21328599</v>
      </c>
      <c r="AP41" s="342">
        <v>26901</v>
      </c>
      <c r="AQ41" s="343">
        <v>17551</v>
      </c>
      <c r="AR41" s="344">
        <v>53.3</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1" t="s">
        <v>512</v>
      </c>
      <c r="AN49" s="1183" t="s">
        <v>547</v>
      </c>
      <c r="AO49" s="1184"/>
      <c r="AP49" s="1184"/>
      <c r="AQ49" s="1184"/>
      <c r="AR49" s="1185"/>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2"/>
      <c r="AN50" s="358" t="s">
        <v>548</v>
      </c>
      <c r="AO50" s="359" t="s">
        <v>549</v>
      </c>
      <c r="AP50" s="360" t="s">
        <v>550</v>
      </c>
      <c r="AQ50" s="361" t="s">
        <v>551</v>
      </c>
      <c r="AR50" s="362" t="s">
        <v>552</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71342973</v>
      </c>
      <c r="AN51" s="364">
        <v>88689</v>
      </c>
      <c r="AO51" s="365">
        <v>-0.7</v>
      </c>
      <c r="AP51" s="366">
        <v>53572</v>
      </c>
      <c r="AQ51" s="367">
        <v>5.4</v>
      </c>
      <c r="AR51" s="368">
        <v>-6.1</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34292174</v>
      </c>
      <c r="AN52" s="372">
        <v>42630</v>
      </c>
      <c r="AO52" s="373">
        <v>-5.3</v>
      </c>
      <c r="AP52" s="374">
        <v>25259</v>
      </c>
      <c r="AQ52" s="375">
        <v>11.8</v>
      </c>
      <c r="AR52" s="376">
        <v>-17.100000000000001</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55922948</v>
      </c>
      <c r="AN53" s="364">
        <v>69648</v>
      </c>
      <c r="AO53" s="365">
        <v>-21.5</v>
      </c>
      <c r="AP53" s="366">
        <v>51898</v>
      </c>
      <c r="AQ53" s="367">
        <v>-3.1</v>
      </c>
      <c r="AR53" s="368">
        <v>-18.399999999999999</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23352029</v>
      </c>
      <c r="AN54" s="372">
        <v>29083</v>
      </c>
      <c r="AO54" s="373">
        <v>-31.8</v>
      </c>
      <c r="AP54" s="374">
        <v>25986</v>
      </c>
      <c r="AQ54" s="375">
        <v>2.9</v>
      </c>
      <c r="AR54" s="376">
        <v>-34.700000000000003</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49650271</v>
      </c>
      <c r="AN55" s="364">
        <v>62054</v>
      </c>
      <c r="AO55" s="365">
        <v>-10.9</v>
      </c>
      <c r="AP55" s="366">
        <v>51684</v>
      </c>
      <c r="AQ55" s="367">
        <v>-0.4</v>
      </c>
      <c r="AR55" s="368">
        <v>-10.5</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19793012</v>
      </c>
      <c r="AN56" s="372">
        <v>24738</v>
      </c>
      <c r="AO56" s="373">
        <v>-14.9</v>
      </c>
      <c r="AP56" s="374">
        <v>26671</v>
      </c>
      <c r="AQ56" s="375">
        <v>2.6</v>
      </c>
      <c r="AR56" s="376">
        <v>-17.5</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56892196</v>
      </c>
      <c r="AN57" s="364">
        <v>71403</v>
      </c>
      <c r="AO57" s="365">
        <v>15.1</v>
      </c>
      <c r="AP57" s="366">
        <v>52897</v>
      </c>
      <c r="AQ57" s="367">
        <v>2.2999999999999998</v>
      </c>
      <c r="AR57" s="368">
        <v>12.8</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19095138</v>
      </c>
      <c r="AN58" s="372">
        <v>23966</v>
      </c>
      <c r="AO58" s="373">
        <v>-3.1</v>
      </c>
      <c r="AP58" s="374">
        <v>27013</v>
      </c>
      <c r="AQ58" s="375">
        <v>1.3</v>
      </c>
      <c r="AR58" s="376">
        <v>-4.4000000000000004</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43334330</v>
      </c>
      <c r="AN59" s="364">
        <v>54655</v>
      </c>
      <c r="AO59" s="365">
        <v>-23.5</v>
      </c>
      <c r="AP59" s="366">
        <v>54945</v>
      </c>
      <c r="AQ59" s="367">
        <v>3.9</v>
      </c>
      <c r="AR59" s="368">
        <v>-27.4</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15693028</v>
      </c>
      <c r="AN60" s="372">
        <v>19793</v>
      </c>
      <c r="AO60" s="373">
        <v>-17.399999999999999</v>
      </c>
      <c r="AP60" s="374">
        <v>29293</v>
      </c>
      <c r="AQ60" s="375">
        <v>8.4</v>
      </c>
      <c r="AR60" s="376">
        <v>-25.8</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55428544</v>
      </c>
      <c r="AN61" s="379">
        <v>69290</v>
      </c>
      <c r="AO61" s="380">
        <v>-8.3000000000000007</v>
      </c>
      <c r="AP61" s="381">
        <v>52999</v>
      </c>
      <c r="AQ61" s="382">
        <v>1.6</v>
      </c>
      <c r="AR61" s="368">
        <v>-9.9</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22445076</v>
      </c>
      <c r="AN62" s="372">
        <v>28042</v>
      </c>
      <c r="AO62" s="373">
        <v>-14.5</v>
      </c>
      <c r="AP62" s="374">
        <v>26844</v>
      </c>
      <c r="AQ62" s="375">
        <v>5.4</v>
      </c>
      <c r="AR62" s="376">
        <v>-19.899999999999999</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3iETOb17n8EykYbNsSMxfFz2DSKv1sIWQPOJaqhpaECDaYui7uHA6C/gwwj6K8gblCU17uKYZzlzlNG86b4OFQ==" saltValue="2pyxuqdZnQliKEXZ99vo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dAK92apkfrrPxJ8lc0pAsCgVPamWxSqXQAIsa0fJg6KvNKcxzCHNlV/MQBkK//jpYWP8LOaZFUZiPxvTANMNw==" saltValue="xnKvfHxb3iYPoSG2ep1c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D/krTh00gYyhFXh3F78s+6LnznS9nXF2tP3r1WFOiAjzpH+JTPOnB7jMrUMZtxa7T7cbAl/VaPMlPy9aH0CkQ==" saltValue="zpaV9kd4xnIEGCgrJ7Cm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563</v>
      </c>
      <c r="G46" s="8" t="s">
        <v>564</v>
      </c>
      <c r="H46" s="8" t="s">
        <v>565</v>
      </c>
      <c r="I46" s="8" t="s">
        <v>566</v>
      </c>
      <c r="J46" s="9" t="s">
        <v>567</v>
      </c>
    </row>
    <row r="47" spans="2:10" ht="57.75" customHeight="1" x14ac:dyDescent="0.2">
      <c r="B47" s="10"/>
      <c r="C47" s="1195" t="s">
        <v>3</v>
      </c>
      <c r="D47" s="1195"/>
      <c r="E47" s="1196"/>
      <c r="F47" s="11">
        <v>5</v>
      </c>
      <c r="G47" s="12">
        <v>2.9</v>
      </c>
      <c r="H47" s="12">
        <v>1.85</v>
      </c>
      <c r="I47" s="12">
        <v>0.8</v>
      </c>
      <c r="J47" s="13">
        <v>0.87</v>
      </c>
    </row>
    <row r="48" spans="2:10" ht="57.75" customHeight="1" x14ac:dyDescent="0.2">
      <c r="B48" s="14"/>
      <c r="C48" s="1197" t="s">
        <v>4</v>
      </c>
      <c r="D48" s="1197"/>
      <c r="E48" s="1198"/>
      <c r="F48" s="15">
        <v>0.49</v>
      </c>
      <c r="G48" s="16">
        <v>0.56000000000000005</v>
      </c>
      <c r="H48" s="16">
        <v>0.48</v>
      </c>
      <c r="I48" s="16">
        <v>1.35</v>
      </c>
      <c r="J48" s="17">
        <v>2.08</v>
      </c>
    </row>
    <row r="49" spans="2:10" ht="57.75" customHeight="1" thickBot="1" x14ac:dyDescent="0.25">
      <c r="B49" s="18"/>
      <c r="C49" s="1199" t="s">
        <v>5</v>
      </c>
      <c r="D49" s="1199"/>
      <c r="E49" s="1200"/>
      <c r="F49" s="19" t="s">
        <v>568</v>
      </c>
      <c r="G49" s="20" t="s">
        <v>569</v>
      </c>
      <c r="H49" s="20" t="s">
        <v>570</v>
      </c>
      <c r="I49" s="20">
        <v>0.14000000000000001</v>
      </c>
      <c r="J49" s="21">
        <v>0.83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H3nJ4vzsv0bvGt/cIceD5NCQ3j9tUGARKdlTwT11U8cpoMhJA3T5mJnuI13tJyrZgwXQYEls5zFCANXQcahlig==" saltValue="dUyOxLIMcvhZyxyZ62oW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2020-03-23T02:43:37Z</cp:lastPrinted>
  <dcterms:created xsi:type="dcterms:W3CDTF">2020-02-10T03:33:27Z</dcterms:created>
  <dcterms:modified xsi:type="dcterms:W3CDTF">2020-10-07T08:50:54Z</dcterms:modified>
  <cp:category/>
</cp:coreProperties>
</file>