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<sst xmlns="http://schemas.openxmlformats.org/spreadsheetml/2006/main" count="996" uniqueCount="611">
  <si>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</si>
  <si>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</si>
  <si>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</si>
  <si>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</si>
  <si>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</si>
  <si>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</si>
  <si>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</si>
  <si>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</si>
  <si>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</si>
  <si>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</si>
  <si>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</si>
  <si>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</si>
  <si>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</si>
  <si>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</si>
  <si>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</si>
  <si>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</si>
  <si>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</si>
  <si>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</si>
  <si>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</si>
  <si>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</si>
  <si>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</si>
  <si>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</si>
  <si>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</si>
  <si>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</si>
  <si>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</si>
  <si>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</si>
  <si>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</si>
  <si>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</si>
  <si>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</si>
  <si>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</si>
  <si>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</si>
  <si>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</si>
  <si>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</si>
  <si>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</si>
  <si>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</si>
  <si>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</si>
  <si>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</si>
  <si>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</si>
  <si>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</si>
  <si>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</si>
  <si>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</si>
  <si>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</si>
  <si>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</si>
  <si>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</si>
  <si>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</si>
  <si>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</si>
  <si>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</si>
  <si>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</si>
  <si>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</si>
  <si>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</si>
  <si>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</si>
  <si>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</si>
  <si>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</si>
  <si>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</si>
  <si>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</si>
  <si>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</si>
  <si>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</si>
  <si>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</si>
  <si>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</si>
  <si>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</si>
  <si>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</si>
  <si>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</si>
  <si>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</si>
  <si>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</si>
  <si>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</si>
  <si>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</si>
  <si>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</si>
  <si>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</si>
  <si>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</si>
  <si>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</si>
  <si>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</si>
  <si>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</si>
  <si>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</si>
  <si>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</si>
  <si>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</si>
  <si>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</si>
  <si>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</si>
  <si>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</si>
  <si>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</si>
  <si>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</si>
  <si>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</si>
  <si>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</si>
  <si>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</si>
  <si>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</si>
  <si>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</si>
  <si>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</si>
  <si>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</si>
  <si>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</si>
  <si>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</si>
  <si>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</si>
  <si>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</si>
  <si>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</si>
  <si>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</si>
  <si>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</si>
  <si>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</si>
  <si>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</si>
  <si>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</si>
  <si>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大阪市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</si>
  <si>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</si>
  <si>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</si>
  <si>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</si>
  <si>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</si>
  <si>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</si>
  <si>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</si>
  <si>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</si>
  <si>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</si>
  <si>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</si>
  <si>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</si>
  <si>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</si>
  <si>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</si>
  <si>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</si>
  <si>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</si>
  <si>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</si>
  <si>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</si>
  <si>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</si>
  <si>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</si>
  <si>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</si>
  <si>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</si>
  <si>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</si>
  <si>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</si>
  <si>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</si>
  <si>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</si>
  <si>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</si>
  <si>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</si>
  <si>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</si>
  <si>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</si>
  <si>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</si>
  <si>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</si>
  <si>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</si>
  <si>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</si>
  <si>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</si>
  <si>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</si>
  <si>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</si>
  <si>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</si>
  <si>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</si>
  <si>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</si>
  <si>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</si>
  <si>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</si>
  <si>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</si>
  <si>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</si>
  <si>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</si>
  <si>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</si>
  <si>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</si>
  <si>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</si>
  <si>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</si>
  <si>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</si>
  <si>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</si>
  <si>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</si>
  <si>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</si>
  <si>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</si>
  <si>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</si>
  <si>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</si>
  <si>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</si>
  <si>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</si>
  <si>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</si>
  <si>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</si>
  <si>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</si>
  <si>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</si>
  <si>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</si>
  <si>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</si>
  <si>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</si>
  <si>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</si>
  <si>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</si>
  <si>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</si>
  <si>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</si>
  <si>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</si>
  <si>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</si>
  <si>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</si>
  <si>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</si>
  <si>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</si>
  <si>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</si>
  <si>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</si>
  <si>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</si>
  <si>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</si>
  <si>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</si>
  <si>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</si>
  <si>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</si>
  <si>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</si>
  <si>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</si>
  <si>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</si>
  <si>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</si>
  <si>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</si>
  <si>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</si>
  <si>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</si>
  <si>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</si>
  <si>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</si>
  <si>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</si>
  <si>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</si>
  <si>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</si>
  <si>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</si>
  <si>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</si>
  <si>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</si>
  <si>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</si>
  <si>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</si>
  <si>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</si>
  <si>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</si>
  <si>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</si>
  <si>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</si>
  <si>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</si>
  <si>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</si>
  <si>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</si>
  <si>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</si>
  <si>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</si>
  <si>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</si>
  <si>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</si>
  <si>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</si>
  <si>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</si>
  <si>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</si>
  <si>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</si>
  <si>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大阪府大阪市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</si>
  <si>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</si>
  <si>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</si>
  <si>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</si>
  <si>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</si>
  <si>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</si>
  <si>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</si>
  <si>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</si>
  <si>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</si>
  <si>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</si>
  <si>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</si>
  <si>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</si>
  <si>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</si>
  <si>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</si>
  <si>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</si>
  <si>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</si>
  <si>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</si>
  <si>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</si>
  <si>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</si>
  <si>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</si>
  <si>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</si>
  <si>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</si>
  <si>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</si>
  <si>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</si>
  <si>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</si>
  <si>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</si>
  <si>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</si>
  <si>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</si>
  <si>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</si>
  <si>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</si>
  <si>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</si>
  <si>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</si>
  <si>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</si>
  <si>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</si>
  <si>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</si>
  <si>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</si>
  <si>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</si>
  <si>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</si>
  <si>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</si>
  <si>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</si>
  <si>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</si>
  <si>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</si>
  <si>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</si>
  <si>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</si>
  <si>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</si>
  <si>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</si>
  <si>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</si>
  <si>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</si>
  <si>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</si>
  <si>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</si>
  <si>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</si>
  <si>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</si>
  <si>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</si>
  <si>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</si>
  <si>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</si>
  <si>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</si>
  <si>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</si>
  <si>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</si>
  <si>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</si>
  <si>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</si>
  <si>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</si>
  <si>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</si>
  <si>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</si>
  <si>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</si>
  <si>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</si>
  <si>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</si>
  <si>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</si>
  <si>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</si>
  <si>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</si>
  <si>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</si>
  <si>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</si>
  <si>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</si>
  <si>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</si>
  <si>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</si>
  <si>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</si>
  <si>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</si>
  <si>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</si>
  <si>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</si>
  <si>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</si>
  <si>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</si>
  <si>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</si>
  <si>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</si>
  <si>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</si>
  <si>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</si>
  <si>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</si>
  <si>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</si>
  <si>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</si>
  <si>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</si>
  <si>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</si>
  <si>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</si>
  <si>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</si>
  <si>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</si>
  <si>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</si>
  <si>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</si>
  <si>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</si>
  <si>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</si>
  <si>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</si>
  <si>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</si>
  <si>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</si>
  <si>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</si>
  <si>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</si>
  <si>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</si>
  <si>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</si>
  <si>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</si>
  <si>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</si>
  <si>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</si>
  <si>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</si>
  <si>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</si>
  <si>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</si>
  <si>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</si>
  <si>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</si>
  <si>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</si>
  <si>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</si>
  <si>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</si>
  <si>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</si>
  <si>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</si>
  <si>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</si>
  <si>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</si>
  <si>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</si>
  <si>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</si>
  <si>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</si>
  <si>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</si>
  <si>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</si>
  <si>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</si>
  <si>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</si>
  <si>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</si>
  <si>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</si>
  <si>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</si>
  <si>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</si>
  <si>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</si>
  <si>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</si>
  <si>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</si>
  <si>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</si>
  <si>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</si>
  <si>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</si>
  <si>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</si>
  <si>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</si>
  <si>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</si>
  <si>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</si>
  <si>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</si>
  <si>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</si>
  <si>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</si>
  <si>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</si>
  <si>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</si>
  <si>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</si>
  <si>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</si>
  <si>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</si>
  <si>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</si>
  <si>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</si>
  <si>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</si>
  <si>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大阪府大阪市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</si>
  <si>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</si>
  <si>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</si>
  <si>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</si>
  <si>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</si>
  <si>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</si>
  <si>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</si>
  <si>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</si>
  <si>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</si>
  <si>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</si>
  <si>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</si>
  <si>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</si>
  <si>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</si>
  <si>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</si>
  <si>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</si>
  <si>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</si>
  <si>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</si>
  <si>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</si>
  <si>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</si>
  <si>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</si>
  <si>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</si>
  <si>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母子父子寡婦福祉貸付資金会計</t>
    <phoneticPr fontId="5"/>
  </si>
  <si>
    <t>心身障害者扶養共済事業会計</t>
    <phoneticPr fontId="5"/>
  </si>
  <si>
    <t>公債費会計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</si>
  <si>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</si>
  <si>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</si>
  <si>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</si>
  <si>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</si>
  <si>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</si>
  <si>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</si>
  <si>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</si>
  <si>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</si>
  <si>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</si>
  <si>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</si>
  <si>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</si>
  <si>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</si>
  <si>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</si>
  <si>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</si>
  <si>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</si>
  <si>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駐車場事業会計</t>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</si>
  <si>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</si>
  <si>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</si>
  <si>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</si>
  <si>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</si>
  <si>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</si>
  <si>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工業用水道事業会計</t>
    <phoneticPr fontId="5"/>
  </si>
  <si>
    <t>法適用企業</t>
    <phoneticPr fontId="5"/>
  </si>
  <si>
    <t>中央卸売市場事業会計</t>
    <phoneticPr fontId="5"/>
  </si>
  <si>
    <t>下水道事業会計</t>
    <phoneticPr fontId="5"/>
  </si>
  <si>
    <t>港営事業会計</t>
    <phoneticPr fontId="5"/>
  </si>
  <si>
    <t>食肉市場事業会計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</si>
  <si>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</si>
  <si>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</si>
  <si>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</si>
  <si>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</si>
  <si>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</si>
  <si>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</si>
  <si>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</si>
  <si>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</si>
  <si>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</si>
  <si>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</si>
  <si>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</si>
  <si>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</si>
  <si>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</si>
  <si>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</si>
  <si>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</si>
  <si>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</si>
  <si>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</si>
  <si>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</si>
  <si>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</si>
  <si>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</si>
  <si>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</si>
  <si>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</si>
  <si>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</si>
  <si>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</si>
  <si>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</si>
  <si>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</si>
  <si>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</si>
  <si>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</si>
  <si>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</si>
  <si>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</si>
  <si>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</si>
  <si>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</si>
  <si>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</si>
  <si>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</si>
  <si>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</si>
  <si>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</si>
  <si>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</si>
  <si>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</si>
  <si>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</si>
  <si>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</si>
  <si>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</si>
  <si>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</si>
  <si>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</si>
  <si>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</si>
  <si>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</si>
  <si>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</si>
  <si>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</si>
  <si>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</si>
  <si>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</si>
  <si>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</si>
  <si>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</si>
  <si>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</si>
  <si>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</si>
  <si>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</si>
  <si>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</si>
  <si>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</si>
  <si>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</si>
  <si>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</si>
  <si>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</si>
  <si>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</si>
  <si>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</si>
  <si>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</si>
  <si>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</si>
  <si>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</si>
  <si>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</si>
  <si>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</si>
  <si>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</si>
  <si>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</si>
  <si>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</si>
  <si>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</si>
  <si>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中央卸売市場事業会計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</si>
  <si>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</si>
  <si>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</si>
  <si>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食肉市場事業会計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</si>
  <si>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</si>
  <si>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</si>
  <si>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</si>
  <si>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</si>
  <si>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</si>
  <si>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</si>
  <si>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</si>
  <si>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</si>
  <si>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</si>
  <si>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</si>
  <si>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</si>
  <si>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</si>
  <si>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</si>
  <si>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</si>
  <si>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</si>
  <si>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</si>
  <si>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</si>
  <si>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</si>
  <si>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</si>
  <si>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</si>
  <si>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</si>
  <si>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</si>
  <si>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</si>
  <si>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</si>
  <si>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</si>
  <si>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</si>
  <si>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</si>
  <si>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</si>
  <si>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</si>
  <si>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</si>
  <si>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</si>
  <si>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</si>
  <si>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</si>
  <si>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</si>
  <si>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</si>
  <si>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</si>
  <si>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</si>
  <si>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</si>
  <si>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</si>
  <si>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</si>
  <si>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</si>
  <si>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</si>
  <si>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</si>
  <si>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</si>
  <si>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</si>
  <si>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</si>
  <si>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</si>
  <si>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</si>
  <si>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</si>
  <si>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</si>
  <si>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</si>
  <si>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</si>
  <si>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</si>
  <si>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</si>
  <si>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</si>
  <si>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</si>
  <si>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</si>
  <si>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</si>
  <si>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</si>
  <si>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</si>
  <si>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</si>
  <si>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</si>
  <si>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</si>
  <si>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</si>
  <si>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</si>
  <si>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</si>
  <si>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</si>
  <si>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</si>
  <si>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</si>
  <si>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</si>
  <si>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</si>
  <si>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</si>
  <si>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</si>
  <si>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</si>
  <si>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</si>
  <si>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</si>
  <si>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</si>
  <si>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</si>
  <si>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</si>
  <si>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</si>
  <si>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</si>
  <si>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</si>
  <si>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</si>
  <si>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</si>
  <si>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2.94</t>
  </si>
  <si>
    <t>▲ 0.17</t>
  </si>
  <si>
    <t>▲ 0.42</t>
  </si>
  <si>
    <t>▲ 0.30</t>
  </si>
  <si>
    <t>水道事業会計</t>
  </si>
  <si>
    <t>下水道事業会計</t>
  </si>
  <si>
    <t>中央卸売市場事業会計</t>
  </si>
  <si>
    <t>▲ 0.18</t>
  </si>
  <si>
    <t>工業用水道事業会計</t>
  </si>
  <si>
    <t>介護保険事業会計</t>
  </si>
  <si>
    <t>国民健康保険事業会計</t>
  </si>
  <si>
    <t>▲ 1.61</t>
  </si>
  <si>
    <t>▲ 1.79</t>
  </si>
  <si>
    <t>▲ 0.97</t>
  </si>
  <si>
    <t>後期高齢者医療事業会計</t>
  </si>
  <si>
    <t>一般会計</t>
  </si>
  <si>
    <t>その他会計（赤字）</t>
  </si>
  <si>
    <t>▲ 2.17</t>
  </si>
  <si>
    <t>▲ 2.05</t>
  </si>
  <si>
    <t>▲ 2.32</t>
  </si>
  <si>
    <t>その他会計（黒字）</t>
  </si>
  <si>
    <t>H25末</t>
    <phoneticPr fontId="5"/>
  </si>
  <si>
    <t>H26末</t>
    <phoneticPr fontId="5"/>
  </si>
  <si>
    <t>H27末</t>
    <phoneticPr fontId="5"/>
  </si>
  <si>
    <t>H28末</t>
    <phoneticPr fontId="5"/>
  </si>
  <si>
    <t>H29末</t>
    <phoneticPr fontId="5"/>
  </si>
  <si>
    <t>教育振興基金</t>
    <phoneticPr fontId="18"/>
  </si>
  <si>
    <t>交通政策基金</t>
    <phoneticPr fontId="18"/>
  </si>
  <si>
    <t>都市整備事業基金</t>
    <phoneticPr fontId="18"/>
  </si>
  <si>
    <t>土地区画整理事業基金</t>
    <phoneticPr fontId="18"/>
  </si>
  <si>
    <t>地域活性化事業基金</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</si>
  <si>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</si>
  <si>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</si>
  <si>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</si>
  <si>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この間の市政改革の取組で、地方債の発行を抑制してきたことにより地方債残高が減少したことが主な要因で、将来負担比率は毎年度着実に改善しており、引き続き類似団体平均を下回っている。
　また、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みもあり、有形固定資産減価償却率は類似団体平均を下回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</si>
  <si>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</si>
  <si>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</si>
  <si>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</si>
  <si>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</si>
  <si>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</si>
  <si>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</si>
  <si>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の間の市政改革の取組で、地方債の発行を抑制してきたことにより地方債残高が減少したことが主な要因で、将来負担比率及び実質公債費比率は毎年度着実に改善しており、引き続き類似団体平均を下回っている。
  今後も引き続き市債残高の縮減に努めるなど公債費の抑制を図る。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</si>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</sst>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6D62-4796-98DC-7A1F66A3A7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38140</c:v>
                </c:pt>
                <c:pt idx="1">
                  <c:v>37620</c:v>
                </c:pt>
                <c:pt idx="2">
                  <c:v>37197</c:v>
                </c:pt>
                <c:pt idx="3">
                  <c:v>42834</c:v>
                </c:pt>
                <c:pt idx="4">
                  <c:v>44777</c:v>
                </c:pt>
              </c:numCache>
            </c:numRef>
          </c:val>
          <c:smooth val="0"/>
          <c:extLst>
            <c:ext xmlns:c16="http://schemas.microsoft.com/office/drawing/2014/chart" uri="{C3380CC4-5D6E-409C-BE32-E72D297353CC}">
              <c16:uniqueId val="{00000001-6D62-4796-98DC-7A1F66A3A76D}"/>
            </c:ext>
          </c:extLst>
        </c:ser>
        <c:dLbls>
          <c:showLegendKey val="0"/>
          <c:showVal val="0"/>
          <c:showCatName val="0"/>
          <c:showSerName val="0"/>
          <c:showPercent val="0"/>
          <c:showBubbleSize val="0"/>
        </c:dLbls>
        <c:marker val="1"/>
        <c:smooth val="0"/>
        <c:axId val="212081152"/>
        <c:axId val="207196096"/>
      </c:lineChart>
      <c:catAx>
        <c:axId val="21208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196096"/>
        <c:crosses val="autoZero"/>
        <c:auto val="1"/>
        <c:lblAlgn val="ctr"/>
        <c:lblOffset val="100"/>
        <c:tickLblSkip val="1"/>
        <c:tickMarkSkip val="1"/>
        <c:noMultiLvlLbl val="0"/>
      </c:catAx>
      <c:valAx>
        <c:axId val="2071960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08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0.06</c:v>
                </c:pt>
                <c:pt idx="1">
                  <c:v>0.05</c:v>
                </c:pt>
                <c:pt idx="2">
                  <c:v>0.05</c:v>
                </c:pt>
                <c:pt idx="3">
                  <c:v>0.05</c:v>
                </c:pt>
                <c:pt idx="4">
                  <c:v>0.05</c:v>
                </c:pt>
              </c:numCache>
            </c:numRef>
          </c:val>
          <c:extLst>
            <c:ext xmlns:c16="http://schemas.microsoft.com/office/drawing/2014/chart" uri="{C3380CC4-5D6E-409C-BE32-E72D297353CC}">
              <c16:uniqueId val="{00000000-8260-4C9E-9150-7B4DABF27C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21.29</c:v>
                </c:pt>
                <c:pt idx="1">
                  <c:v>21.91</c:v>
                </c:pt>
                <c:pt idx="2">
                  <c:v>21.82</c:v>
                </c:pt>
                <c:pt idx="3">
                  <c:v>19.21</c:v>
                </c:pt>
                <c:pt idx="4">
                  <c:v>18.829999999999998</c:v>
                </c:pt>
              </c:numCache>
            </c:numRef>
          </c:val>
          <c:extLst>
            <c:ext xmlns:c16="http://schemas.microsoft.com/office/drawing/2014/chart" uri="{C3380CC4-5D6E-409C-BE32-E72D297353CC}">
              <c16:uniqueId val="{00000001-8260-4C9E-9150-7B4DABF27C42}"/>
            </c:ext>
          </c:extLst>
        </c:ser>
        <c:dLbls>
          <c:showLegendKey val="0"/>
          <c:showVal val="0"/>
          <c:showCatName val="0"/>
          <c:showSerName val="0"/>
          <c:showPercent val="0"/>
          <c:showBubbleSize val="0"/>
        </c:dLbls>
        <c:gapWidth val="250"/>
        <c:overlap val="100"/>
        <c:axId val="228259328"/>
        <c:axId val="20719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-2.94</c:v>
                </c:pt>
                <c:pt idx="1">
                  <c:v>0.8</c:v>
                </c:pt>
                <c:pt idx="2">
                  <c:v>-0.17</c:v>
                </c:pt>
                <c:pt idx="3">
                  <c:v>-0.42</c:v>
                </c:pt>
                <c:pt idx="4">
                  <c:v>-0.3</c:v>
                </c:pt>
              </c:numCache>
            </c:numRef>
          </c:val>
          <c:smooth val="0"/>
          <c:extLst>
            <c:ext xmlns:c16="http://schemas.microsoft.com/office/drawing/2014/chart" uri="{C3380CC4-5D6E-409C-BE32-E72D297353CC}">
              <c16:uniqueId val="{00000002-8260-4C9E-9150-7B4DABF27C42}"/>
            </c:ext>
          </c:extLst>
        </c:ser>
        <c:dLbls>
          <c:showLegendKey val="0"/>
          <c:showVal val="0"/>
          <c:showCatName val="0"/>
          <c:showSerName val="0"/>
          <c:showPercent val="0"/>
          <c:showBubbleSize val="0"/>
        </c:dLbls>
        <c:marker val="1"/>
        <c:smooth val="0"/>
        <c:axId val="228259328"/>
        <c:axId val="207198400"/>
      </c:lineChart>
      <c:catAx>
        <c:axId val="2282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198400"/>
        <c:crosses val="autoZero"/>
        <c:auto val="1"/>
        <c:lblAlgn val="ctr"/>
        <c:lblOffset val="100"/>
        <c:tickLblSkip val="1"/>
        <c:tickMarkSkip val="1"/>
        <c:noMultiLvlLbl val="0"/>
      </c:catAx>
      <c:valAx>
        <c:axId val="2071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5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9.7100000000000009</c:v>
                </c:pt>
                <c:pt idx="2">
                  <c:v>#N/A</c:v>
                </c:pt>
                <c:pt idx="3">
                  <c:v>12.47</c:v>
                </c:pt>
                <c:pt idx="4">
                  <c:v>#N/A</c:v>
                </c:pt>
                <c:pt idx="5">
                  <c:v>16.54</c:v>
                </c:pt>
                <c:pt idx="6">
                  <c:v>#N/A</c:v>
                </c:pt>
                <c:pt idx="7">
                  <c:v>0.23</c:v>
                </c:pt>
                <c:pt idx="8">
                  <c:v>#N/A</c:v>
                </c:pt>
                <c:pt idx="9">
                  <c:v>0.01</c:v>
                </c:pt>
              </c:numCache>
            </c:numRef>
          </c:val>
          <c:extLst>
            <c:ext xmlns:c16="http://schemas.microsoft.com/office/drawing/2014/chart" uri="{C3380CC4-5D6E-409C-BE32-E72D297353CC}">
              <c16:uniqueId val="{00000000-28CB-455B-9421-DA2C5EDF76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2.17</c:v>
                </c:pt>
                <c:pt idx="1">
                  <c:v>#N/A</c:v>
                </c:pt>
                <c:pt idx="2">
                  <c:v>2.0499999999999998</c:v>
                </c:pt>
                <c:pt idx="3">
                  <c:v>#N/A</c:v>
                </c:pt>
                <c:pt idx="4">
                  <c:v>2.3199999999999998</c:v>
                </c:pt>
                <c:pt idx="5">
                  <c:v>#N/A</c:v>
                </c:pt>
                <c:pt idx="6">
                  <c:v>0</c:v>
                </c:pt>
                <c:pt idx="7">
                  <c:v>0</c:v>
                </c:pt>
                <c:pt idx="8">
                  <c:v>0</c:v>
                </c:pt>
                <c:pt idx="9">
                  <c:v>0</c:v>
                </c:pt>
              </c:numCache>
            </c:numRef>
          </c:val>
          <c:extLst>
            <c:ext xmlns:c16="http://schemas.microsoft.com/office/drawing/2014/chart" uri="{C3380CC4-5D6E-409C-BE32-E72D297353CC}">
              <c16:uniqueId val="{00000001-28CB-455B-9421-DA2C5EDF76F3}"/>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0.05</c:v>
                </c:pt>
                <c:pt idx="4">
                  <c:v>#N/A</c:v>
                </c:pt>
                <c:pt idx="5">
                  <c:v>0.05</c:v>
                </c:pt>
                <c:pt idx="6">
                  <c:v>#N/A</c:v>
                </c:pt>
                <c:pt idx="7">
                  <c:v>0.04</c:v>
                </c:pt>
                <c:pt idx="8">
                  <c:v>#N/A</c:v>
                </c:pt>
                <c:pt idx="9">
                  <c:v>0.05</c:v>
                </c:pt>
              </c:numCache>
            </c:numRef>
          </c:val>
          <c:extLst>
            <c:ext xmlns:c16="http://schemas.microsoft.com/office/drawing/2014/chart" uri="{C3380CC4-5D6E-409C-BE32-E72D297353CC}">
              <c16:uniqueId val="{00000002-28CB-455B-9421-DA2C5EDF76F3}"/>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0.16</c:v>
                </c:pt>
                <c:pt idx="4">
                  <c:v>#N/A</c:v>
                </c:pt>
                <c:pt idx="5">
                  <c:v>0.17</c:v>
                </c:pt>
                <c:pt idx="6">
                  <c:v>#N/A</c:v>
                </c:pt>
                <c:pt idx="7">
                  <c:v>0.16</c:v>
                </c:pt>
                <c:pt idx="8">
                  <c:v>#N/A</c:v>
                </c:pt>
                <c:pt idx="9">
                  <c:v>0.17</c:v>
                </c:pt>
              </c:numCache>
            </c:numRef>
          </c:val>
          <c:extLst>
            <c:ext xmlns:c16="http://schemas.microsoft.com/office/drawing/2014/chart" uri="{C3380CC4-5D6E-409C-BE32-E72D297353CC}">
              <c16:uniqueId val="{00000003-28CB-455B-9421-DA2C5EDF76F3}"/>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1.61</c:v>
                </c:pt>
                <c:pt idx="1">
                  <c:v>#N/A</c:v>
                </c:pt>
                <c:pt idx="2">
                  <c:v>1.79</c:v>
                </c:pt>
                <c:pt idx="3">
                  <c:v>#N/A</c:v>
                </c:pt>
                <c:pt idx="4">
                  <c:v>0.97</c:v>
                </c:pt>
                <c:pt idx="5">
                  <c:v>#N/A</c:v>
                </c:pt>
                <c:pt idx="6">
                  <c:v>#N/A</c:v>
                </c:pt>
                <c:pt idx="7">
                  <c:v>0.19</c:v>
                </c:pt>
                <c:pt idx="8">
                  <c:v>#N/A</c:v>
                </c:pt>
                <c:pt idx="9">
                  <c:v>0.26</c:v>
                </c:pt>
              </c:numCache>
            </c:numRef>
          </c:val>
          <c:extLst>
            <c:ext xmlns:c16="http://schemas.microsoft.com/office/drawing/2014/chart" uri="{C3380CC4-5D6E-409C-BE32-E72D297353CC}">
              <c16:uniqueId val="{00000004-28CB-455B-9421-DA2C5EDF76F3}"/>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0.14000000000000001</c:v>
                </c:pt>
                <c:pt idx="4">
                  <c:v>#N/A</c:v>
                </c:pt>
                <c:pt idx="5">
                  <c:v>0.19</c:v>
                </c:pt>
                <c:pt idx="6">
                  <c:v>#N/A</c:v>
                </c:pt>
                <c:pt idx="7">
                  <c:v>0.08</c:v>
                </c:pt>
                <c:pt idx="8">
                  <c:v>#N/A</c:v>
                </c:pt>
                <c:pt idx="9">
                  <c:v>0.48</c:v>
                </c:pt>
              </c:numCache>
            </c:numRef>
          </c:val>
          <c:extLst>
            <c:ext xmlns:c16="http://schemas.microsoft.com/office/drawing/2014/chart" uri="{C3380CC4-5D6E-409C-BE32-E72D297353CC}">
              <c16:uniqueId val="{00000005-28CB-455B-9421-DA2C5EDF76F3}"/>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0.76</c:v>
                </c:pt>
                <c:pt idx="2">
                  <c:v>#N/A</c:v>
                </c:pt>
                <c:pt idx="3">
                  <c:v>0.81</c:v>
                </c:pt>
                <c:pt idx="4">
                  <c:v>#N/A</c:v>
                </c:pt>
                <c:pt idx="5">
                  <c:v>0.87</c:v>
                </c:pt>
                <c:pt idx="6">
                  <c:v>#N/A</c:v>
                </c:pt>
                <c:pt idx="7">
                  <c:v>0.78</c:v>
                </c:pt>
                <c:pt idx="8">
                  <c:v>#N/A</c:v>
                </c:pt>
                <c:pt idx="9">
                  <c:v>0.66</c:v>
                </c:pt>
              </c:numCache>
            </c:numRef>
          </c:val>
          <c:extLst>
            <c:ext xmlns:c16="http://schemas.microsoft.com/office/drawing/2014/chart" uri="{C3380CC4-5D6E-409C-BE32-E72D297353CC}">
              <c16:uniqueId val="{00000006-28CB-455B-9421-DA2C5EDF76F3}"/>
            </c:ext>
          </c:extLst>
        </c:ser>
        <c:ser>
          <c:idx val="7"/>
          <c:order val="7"/>
          <c:tx>
            <c:strRef>
              <c:f>データシート!$A$34</c:f>
              <c:strCache>
                <c:ptCount val="1"/>
                <c:pt idx="0">
                  <c:v>中央卸売市場事業会計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0.18</c:v>
                </c:pt>
                <c:pt idx="1">
                  <c:v>#N/A</c:v>
                </c:pt>
                <c:pt idx="2">
                  <c:v>#N/A</c:v>
                </c:pt>
                <c:pt idx="3">
                  <c:v>0.13</c:v>
                </c:pt>
                <c:pt idx="4">
                  <c:v>#N/A</c:v>
                </c:pt>
                <c:pt idx="5">
                  <c:v>0.45</c:v>
                </c:pt>
                <c:pt idx="6">
                  <c:v>#N/A</c:v>
                </c:pt>
                <c:pt idx="7">
                  <c:v>0.62</c:v>
                </c:pt>
                <c:pt idx="8">
                  <c:v>#N/A</c:v>
                </c:pt>
                <c:pt idx="9">
                  <c:v>0.76</c:v>
                </c:pt>
              </c:numCache>
            </c:numRef>
          </c:val>
          <c:extLst>
            <c:ext xmlns:c16="http://schemas.microsoft.com/office/drawing/2014/chart" uri="{C3380CC4-5D6E-409C-BE32-E72D297353CC}">
              <c16:uniqueId val="{00000007-28CB-455B-9421-DA2C5EDF76F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2.81</c:v>
                </c:pt>
                <c:pt idx="2">
                  <c:v>#N/A</c:v>
                </c:pt>
                <c:pt idx="3">
                  <c:v>2.76</c:v>
                </c:pt>
                <c:pt idx="4">
                  <c:v>#N/A</c:v>
                </c:pt>
                <c:pt idx="5">
                  <c:v>4</c:v>
                </c:pt>
                <c:pt idx="6">
                  <c:v>#N/A</c:v>
                </c:pt>
                <c:pt idx="7">
                  <c:v>3.87</c:v>
                </c:pt>
                <c:pt idx="8">
                  <c:v>#N/A</c:v>
                </c:pt>
                <c:pt idx="9">
                  <c:v>4.32</c:v>
                </c:pt>
              </c:numCache>
            </c:numRef>
          </c:val>
          <c:extLst>
            <c:ext xmlns:c16="http://schemas.microsoft.com/office/drawing/2014/chart" uri="{C3380CC4-5D6E-409C-BE32-E72D297353CC}">
              <c16:uniqueId val="{00000008-28CB-455B-9421-DA2C5EDF76F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4.1900000000000004</c:v>
                </c:pt>
                <c:pt idx="2">
                  <c:v>#N/A</c:v>
                </c:pt>
                <c:pt idx="3">
                  <c:v>5.27</c:v>
                </c:pt>
                <c:pt idx="4">
                  <c:v>#N/A</c:v>
                </c:pt>
                <c:pt idx="5">
                  <c:v>5.22</c:v>
                </c:pt>
                <c:pt idx="6">
                  <c:v>#N/A</c:v>
                </c:pt>
                <c:pt idx="7">
                  <c:v>4.53</c:v>
                </c:pt>
                <c:pt idx="8">
                  <c:v>#N/A</c:v>
                </c:pt>
                <c:pt idx="9">
                  <c:v>4.84</c:v>
                </c:pt>
              </c:numCache>
            </c:numRef>
          </c:val>
          <c:extLst>
            <c:ext xmlns:c16="http://schemas.microsoft.com/office/drawing/2014/chart" uri="{C3380CC4-5D6E-409C-BE32-E72D297353CC}">
              <c16:uniqueId val="{00000009-28CB-455B-9421-DA2C5EDF76F3}"/>
            </c:ext>
          </c:extLst>
        </c:ser>
        <c:dLbls>
          <c:showLegendKey val="0"/>
          <c:showVal val="0"/>
          <c:showCatName val="0"/>
          <c:showSerName val="0"/>
          <c:showPercent val="0"/>
          <c:showBubbleSize val="0"/>
        </c:dLbls>
        <c:gapWidth val="150"/>
        <c:overlap val="100"/>
        <c:axId val="228219392"/>
        <c:axId val="203294976"/>
      </c:barChart>
      <c:catAx>
        <c:axId val="22821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294976"/>
        <c:crosses val="autoZero"/>
        <c:auto val="1"/>
        <c:lblAlgn val="ctr"/>
        <c:lblOffset val="100"/>
        <c:tickLblSkip val="1"/>
        <c:tickMarkSkip val="1"/>
        <c:noMultiLvlLbl val="0"/>
      </c:catAx>
      <c:valAx>
        <c:axId val="20329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1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188624</c:v>
                </c:pt>
                <c:pt idx="5">
                  <c:v>192901</c:v>
                </c:pt>
                <c:pt idx="8">
                  <c:v>201375</c:v>
                </c:pt>
                <c:pt idx="11">
                  <c:v>197595</c:v>
                </c:pt>
                <c:pt idx="14">
                  <c:v>192279</c:v>
                </c:pt>
              </c:numCache>
            </c:numRef>
          </c:val>
          <c:extLst>
            <c:ext xmlns:c16="http://schemas.microsoft.com/office/drawing/2014/chart" uri="{C3380CC4-5D6E-409C-BE32-E72D297353CC}">
              <c16:uniqueId val="{00000000-76F0-4F81-AD16-4D81FA5DE2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F0-4F81-AD16-4D81FA5DE2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6566</c:v>
                </c:pt>
                <c:pt idx="3">
                  <c:v>6536</c:v>
                </c:pt>
                <c:pt idx="6">
                  <c:v>9624</c:v>
                </c:pt>
                <c:pt idx="9">
                  <c:v>9504</c:v>
                </c:pt>
                <c:pt idx="12">
                  <c:v>9777</c:v>
                </c:pt>
              </c:numCache>
            </c:numRef>
          </c:val>
          <c:extLst>
            <c:ext xmlns:c16="http://schemas.microsoft.com/office/drawing/2014/chart" uri="{C3380CC4-5D6E-409C-BE32-E72D297353CC}">
              <c16:uniqueId val="{00000002-76F0-4F81-AD16-4D81FA5DE2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2369</c:v>
                </c:pt>
                <c:pt idx="6">
                  <c:v>1401</c:v>
                </c:pt>
                <c:pt idx="9">
                  <c:v>1421</c:v>
                </c:pt>
                <c:pt idx="12">
                  <c:v>944</c:v>
                </c:pt>
              </c:numCache>
            </c:numRef>
          </c:val>
          <c:extLst>
            <c:ext xmlns:c16="http://schemas.microsoft.com/office/drawing/2014/chart" uri="{C3380CC4-5D6E-409C-BE32-E72D297353CC}">
              <c16:uniqueId val="{00000003-76F0-4F81-AD16-4D81FA5DE2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49786</c:v>
                </c:pt>
                <c:pt idx="3">
                  <c:v>46688</c:v>
                </c:pt>
                <c:pt idx="6">
                  <c:v>29493</c:v>
                </c:pt>
                <c:pt idx="9">
                  <c:v>28678</c:v>
                </c:pt>
                <c:pt idx="12">
                  <c:v>24087</c:v>
                </c:pt>
              </c:numCache>
            </c:numRef>
          </c:val>
          <c:extLst>
            <c:ext xmlns:c16="http://schemas.microsoft.com/office/drawing/2014/chart" uri="{C3380CC4-5D6E-409C-BE32-E72D297353CC}">
              <c16:uniqueId val="{00000004-76F0-4F81-AD16-4D81FA5DE2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91953</c:v>
                </c:pt>
                <c:pt idx="3">
                  <c:v>92740</c:v>
                </c:pt>
                <c:pt idx="6">
                  <c:v>96041</c:v>
                </c:pt>
                <c:pt idx="9">
                  <c:v>90869</c:v>
                </c:pt>
                <c:pt idx="12">
                  <c:v>90622</c:v>
                </c:pt>
              </c:numCache>
            </c:numRef>
          </c:val>
          <c:extLst>
            <c:ext xmlns:c16="http://schemas.microsoft.com/office/drawing/2014/chart" uri="{C3380CC4-5D6E-409C-BE32-E72D297353CC}">
              <c16:uniqueId val="{00000005-76F0-4F81-AD16-4D81FA5DE2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F0-4F81-AD16-4D81FA5DE2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104895</c:v>
                </c:pt>
                <c:pt idx="3">
                  <c:v>100289</c:v>
                </c:pt>
                <c:pt idx="6">
                  <c:v>98498</c:v>
                </c:pt>
                <c:pt idx="9">
                  <c:v>91416</c:v>
                </c:pt>
                <c:pt idx="12">
                  <c:v>98356</c:v>
                </c:pt>
              </c:numCache>
            </c:numRef>
          </c:val>
          <c:extLst>
            <c:ext xmlns:c16="http://schemas.microsoft.com/office/drawing/2014/chart" uri="{C3380CC4-5D6E-409C-BE32-E72D297353CC}">
              <c16:uniqueId val="{00000007-76F0-4F81-AD16-4D81FA5DE245}"/>
            </c:ext>
          </c:extLst>
        </c:ser>
        <c:dLbls>
          <c:showLegendKey val="0"/>
          <c:showVal val="0"/>
          <c:showCatName val="0"/>
          <c:showSerName val="0"/>
          <c:showPercent val="0"/>
          <c:showBubbleSize val="0"/>
        </c:dLbls>
        <c:gapWidth val="100"/>
        <c:overlap val="100"/>
        <c:axId val="218187776"/>
        <c:axId val="20329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64576</c:v>
                </c:pt>
                <c:pt idx="2">
                  <c:v>#N/A</c:v>
                </c:pt>
                <c:pt idx="3">
                  <c:v>#N/A</c:v>
                </c:pt>
                <c:pt idx="4">
                  <c:v>55721</c:v>
                </c:pt>
                <c:pt idx="5">
                  <c:v>#N/A</c:v>
                </c:pt>
                <c:pt idx="6">
                  <c:v>#N/A</c:v>
                </c:pt>
                <c:pt idx="7">
                  <c:v>33682</c:v>
                </c:pt>
                <c:pt idx="8">
                  <c:v>#N/A</c:v>
                </c:pt>
                <c:pt idx="9">
                  <c:v>#N/A</c:v>
                </c:pt>
                <c:pt idx="10">
                  <c:v>24293</c:v>
                </c:pt>
                <c:pt idx="11">
                  <c:v>#N/A</c:v>
                </c:pt>
                <c:pt idx="12">
                  <c:v>#N/A</c:v>
                </c:pt>
                <c:pt idx="13">
                  <c:v>31507</c:v>
                </c:pt>
                <c:pt idx="14">
                  <c:v>#N/A</c:v>
                </c:pt>
              </c:numCache>
            </c:numRef>
          </c:val>
          <c:smooth val="0"/>
          <c:extLst>
            <c:ext xmlns:c16="http://schemas.microsoft.com/office/drawing/2014/chart" uri="{C3380CC4-5D6E-409C-BE32-E72D297353CC}">
              <c16:uniqueId val="{00000008-76F0-4F81-AD16-4D81FA5DE245}"/>
            </c:ext>
          </c:extLst>
        </c:ser>
        <c:dLbls>
          <c:showLegendKey val="0"/>
          <c:showVal val="0"/>
          <c:showCatName val="0"/>
          <c:showSerName val="0"/>
          <c:showPercent val="0"/>
          <c:showBubbleSize val="0"/>
        </c:dLbls>
        <c:marker val="1"/>
        <c:smooth val="0"/>
        <c:axId val="218187776"/>
        <c:axId val="203297856"/>
      </c:lineChart>
      <c:catAx>
        <c:axId val="2181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297856"/>
        <c:crosses val="autoZero"/>
        <c:auto val="1"/>
        <c:lblAlgn val="ctr"/>
        <c:lblOffset val="100"/>
        <c:tickLblSkip val="1"/>
        <c:tickMarkSkip val="1"/>
        <c:noMultiLvlLbl val="0"/>
      </c:catAx>
      <c:valAx>
        <c:axId val="20329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8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1416002</c:v>
                </c:pt>
                <c:pt idx="5">
                  <c:v>1413022</c:v>
                </c:pt>
                <c:pt idx="8">
                  <c:v>1391907</c:v>
                </c:pt>
                <c:pt idx="11">
                  <c:v>1388561</c:v>
                </c:pt>
                <c:pt idx="14">
                  <c:v>1383105</c:v>
                </c:pt>
              </c:numCache>
            </c:numRef>
          </c:val>
          <c:extLst>
            <c:ext xmlns:c16="http://schemas.microsoft.com/office/drawing/2014/chart" uri="{C3380CC4-5D6E-409C-BE32-E72D297353CC}">
              <c16:uniqueId val="{00000000-BD3C-489F-A840-E0F5B43B81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771342</c:v>
                </c:pt>
                <c:pt idx="5">
                  <c:v>809547</c:v>
                </c:pt>
                <c:pt idx="8">
                  <c:v>823324</c:v>
                </c:pt>
                <c:pt idx="11">
                  <c:v>802848</c:v>
                </c:pt>
                <c:pt idx="14">
                  <c:v>775725</c:v>
                </c:pt>
              </c:numCache>
            </c:numRef>
          </c:val>
          <c:extLst>
            <c:ext xmlns:c16="http://schemas.microsoft.com/office/drawing/2014/chart" uri="{C3380CC4-5D6E-409C-BE32-E72D297353CC}">
              <c16:uniqueId val="{00000001-BD3C-489F-A840-E0F5B43B81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733418</c:v>
                </c:pt>
                <c:pt idx="5">
                  <c:v>753843</c:v>
                </c:pt>
                <c:pt idx="8">
                  <c:v>789994</c:v>
                </c:pt>
                <c:pt idx="11">
                  <c:v>1357768</c:v>
                </c:pt>
                <c:pt idx="14">
                  <c:v>967903</c:v>
                </c:pt>
              </c:numCache>
            </c:numRef>
          </c:val>
          <c:extLst>
            <c:ext xmlns:c16="http://schemas.microsoft.com/office/drawing/2014/chart" uri="{C3380CC4-5D6E-409C-BE32-E72D297353CC}">
              <c16:uniqueId val="{00000002-BD3C-489F-A840-E0F5B43B81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3C-489F-A840-E0F5B43B81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3C-489F-A840-E0F5B43B81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37382</c:v>
                </c:pt>
                <c:pt idx="3">
                  <c:v>35032</c:v>
                </c:pt>
                <c:pt idx="6">
                  <c:v>33146</c:v>
                </c:pt>
                <c:pt idx="9">
                  <c:v>31652</c:v>
                </c:pt>
                <c:pt idx="12">
                  <c:v>29793</c:v>
                </c:pt>
              </c:numCache>
            </c:numRef>
          </c:val>
          <c:extLst>
            <c:ext xmlns:c16="http://schemas.microsoft.com/office/drawing/2014/chart" uri="{C3380CC4-5D6E-409C-BE32-E72D297353CC}">
              <c16:uniqueId val="{00000005-BD3C-489F-A840-E0F5B43B81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178100</c:v>
                </c:pt>
                <c:pt idx="3">
                  <c:v>175463</c:v>
                </c:pt>
                <c:pt idx="6">
                  <c:v>173475</c:v>
                </c:pt>
                <c:pt idx="9">
                  <c:v>238982</c:v>
                </c:pt>
                <c:pt idx="12">
                  <c:v>239730</c:v>
                </c:pt>
              </c:numCache>
            </c:numRef>
          </c:val>
          <c:extLst>
            <c:ext xmlns:c16="http://schemas.microsoft.com/office/drawing/2014/chart" uri="{C3380CC4-5D6E-409C-BE32-E72D297353CC}">
              <c16:uniqueId val="{00000006-BD3C-489F-A840-E0F5B43B81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11919</c:v>
                </c:pt>
                <c:pt idx="6">
                  <c:v>10537</c:v>
                </c:pt>
                <c:pt idx="9">
                  <c:v>9344</c:v>
                </c:pt>
                <c:pt idx="12">
                  <c:v>8849</c:v>
                </c:pt>
              </c:numCache>
            </c:numRef>
          </c:val>
          <c:extLst>
            <c:ext xmlns:c16="http://schemas.microsoft.com/office/drawing/2014/chart" uri="{C3380CC4-5D6E-409C-BE32-E72D297353CC}">
              <c16:uniqueId val="{00000007-BD3C-489F-A840-E0F5B43B81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499277</c:v>
                </c:pt>
                <c:pt idx="3">
                  <c:v>464316</c:v>
                </c:pt>
                <c:pt idx="6">
                  <c:v>343540</c:v>
                </c:pt>
                <c:pt idx="9">
                  <c:v>308633</c:v>
                </c:pt>
                <c:pt idx="12">
                  <c:v>308783</c:v>
                </c:pt>
              </c:numCache>
            </c:numRef>
          </c:val>
          <c:extLst>
            <c:ext xmlns:c16="http://schemas.microsoft.com/office/drawing/2014/chart" uri="{C3380CC4-5D6E-409C-BE32-E72D297353CC}">
              <c16:uniqueId val="{00000008-BD3C-489F-A840-E0F5B43B81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65361</c:v>
                </c:pt>
                <c:pt idx="3">
                  <c:v>125185</c:v>
                </c:pt>
                <c:pt idx="6">
                  <c:v>117430</c:v>
                </c:pt>
                <c:pt idx="9">
                  <c:v>109016</c:v>
                </c:pt>
                <c:pt idx="12">
                  <c:v>99424</c:v>
                </c:pt>
              </c:numCache>
            </c:numRef>
          </c:val>
          <c:extLst>
            <c:ext xmlns:c16="http://schemas.microsoft.com/office/drawing/2014/chart" uri="{C3380CC4-5D6E-409C-BE32-E72D297353CC}">
              <c16:uniqueId val="{00000009-BD3C-489F-A840-E0F5B43B81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3056138</c:v>
                </c:pt>
                <c:pt idx="3">
                  <c:v>2924643</c:v>
                </c:pt>
                <c:pt idx="6">
                  <c:v>2943610</c:v>
                </c:pt>
                <c:pt idx="9">
                  <c:v>3330875</c:v>
                </c:pt>
                <c:pt idx="12">
                  <c:v>2785361</c:v>
                </c:pt>
              </c:numCache>
            </c:numRef>
          </c:val>
          <c:extLst>
            <c:ext xmlns:c16="http://schemas.microsoft.com/office/drawing/2014/chart" uri="{C3380CC4-5D6E-409C-BE32-E72D297353CC}">
              <c16:uniqueId val="{0000000A-BD3C-489F-A840-E0F5B43B81B8}"/>
            </c:ext>
          </c:extLst>
        </c:ser>
        <c:dLbls>
          <c:showLegendKey val="0"/>
          <c:showVal val="0"/>
          <c:showCatName val="0"/>
          <c:showSerName val="0"/>
          <c:showPercent val="0"/>
          <c:showBubbleSize val="0"/>
        </c:dLbls>
        <c:gapWidth val="100"/>
        <c:overlap val="100"/>
        <c:axId val="228791296"/>
        <c:axId val="22939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915495</c:v>
                </c:pt>
                <c:pt idx="2">
                  <c:v>#N/A</c:v>
                </c:pt>
                <c:pt idx="3">
                  <c:v>#N/A</c:v>
                </c:pt>
                <c:pt idx="4">
                  <c:v>760145</c:v>
                </c:pt>
                <c:pt idx="5">
                  <c:v>#N/A</c:v>
                </c:pt>
                <c:pt idx="6">
                  <c:v>#N/A</c:v>
                </c:pt>
                <c:pt idx="7">
                  <c:v>616512</c:v>
                </c:pt>
                <c:pt idx="8">
                  <c:v>#N/A</c:v>
                </c:pt>
                <c:pt idx="9">
                  <c:v>#N/A</c:v>
                </c:pt>
                <c:pt idx="10">
                  <c:v>479324</c:v>
                </c:pt>
                <c:pt idx="11">
                  <c:v>#N/A</c:v>
                </c:pt>
                <c:pt idx="12">
                  <c:v>#N/A</c:v>
                </c:pt>
                <c:pt idx="13">
                  <c:v>345207</c:v>
                </c:pt>
                <c:pt idx="14">
                  <c:v>#N/A</c:v>
                </c:pt>
              </c:numCache>
            </c:numRef>
          </c:val>
          <c:smooth val="0"/>
          <c:extLst>
            <c:ext xmlns:c16="http://schemas.microsoft.com/office/drawing/2014/chart" uri="{C3380CC4-5D6E-409C-BE32-E72D297353CC}">
              <c16:uniqueId val="{0000000B-BD3C-489F-A840-E0F5B43B81B8}"/>
            </c:ext>
          </c:extLst>
        </c:ser>
        <c:dLbls>
          <c:showLegendKey val="0"/>
          <c:showVal val="0"/>
          <c:showCatName val="0"/>
          <c:showSerName val="0"/>
          <c:showPercent val="0"/>
          <c:showBubbleSize val="0"/>
        </c:dLbls>
        <c:marker val="1"/>
        <c:smooth val="0"/>
        <c:axId val="228791296"/>
        <c:axId val="229392384"/>
      </c:lineChart>
      <c:catAx>
        <c:axId val="22879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392384"/>
        <c:crosses val="autoZero"/>
        <c:auto val="1"/>
        <c:lblAlgn val="ctr"/>
        <c:lblOffset val="100"/>
        <c:tickLblSkip val="1"/>
        <c:tickMarkSkip val="1"/>
        <c:noMultiLvlLbl val="0"/>
      </c:catAx>
      <c:valAx>
        <c:axId val="22939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9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166643</c:v>
                </c:pt>
                <c:pt idx="1">
                  <c:v>163020</c:v>
                </c:pt>
                <c:pt idx="2">
                  <c:v>160431</c:v>
                </c:pt>
              </c:numCache>
            </c:numRef>
          </c:val>
          <c:extLst>
            <c:ext xmlns:c16="http://schemas.microsoft.com/office/drawing/2014/chart" uri="{C3380CC4-5D6E-409C-BE32-E72D297353CC}">
              <c16:uniqueId val="{00000000-7F1C-447C-A5A2-BE2C0F0D74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11592</c:v>
                </c:pt>
                <c:pt idx="2">
                  <c:v>0</c:v>
                </c:pt>
              </c:numCache>
            </c:numRef>
          </c:val>
          <c:extLst>
            <c:ext xmlns:c16="http://schemas.microsoft.com/office/drawing/2014/chart" uri="{C3380CC4-5D6E-409C-BE32-E72D297353CC}">
              <c16:uniqueId val="{00000001-7F1C-447C-A5A2-BE2C0F0D74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36389</c:v>
                </c:pt>
                <c:pt idx="1">
                  <c:v>66041</c:v>
                </c:pt>
                <c:pt idx="2">
                  <c:v>65645</c:v>
                </c:pt>
              </c:numCache>
            </c:numRef>
          </c:val>
          <c:extLst>
            <c:ext xmlns:c16="http://schemas.microsoft.com/office/drawing/2014/chart" uri="{C3380CC4-5D6E-409C-BE32-E72D297353CC}">
              <c16:uniqueId val="{00000002-7F1C-447C-A5A2-BE2C0F0D74C4}"/>
            </c:ext>
          </c:extLst>
        </c:ser>
        <c:dLbls>
          <c:showLegendKey val="0"/>
          <c:showVal val="0"/>
          <c:showCatName val="0"/>
          <c:showSerName val="0"/>
          <c:showPercent val="0"/>
          <c:showBubbleSize val="0"/>
        </c:dLbls>
        <c:gapWidth val="120"/>
        <c:overlap val="100"/>
        <c:axId val="229220864"/>
        <c:axId val="229396416"/>
      </c:barChart>
      <c:catAx>
        <c:axId val="22922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396416"/>
        <c:crosses val="autoZero"/>
        <c:auto val="1"/>
        <c:lblAlgn val="ctr"/>
        <c:lblOffset val="100"/>
        <c:tickLblSkip val="1"/>
        <c:tickMarkSkip val="1"/>
        <c:noMultiLvlLbl val="0"/>
      </c:catAx>
      <c:valAx>
        <c:axId val="229396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22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{82F1F429-E9FC-4056-B93A-E81C9DAFCD0B}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7A-474F-AFB8-7BE0A29F9D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{A267D02F-E269-48EB-8823-2892D77A2A89}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A-474F-AFB8-7BE0A29F9D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{01847B8D-2D05-45C3-A249-E97A0EDCCD9F}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A-474F-AFB8-7BE0A29F9D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{B1371945-F1E2-4272-8BF2-0D79E0A8982F}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A-474F-AFB8-7BE0A29F9D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{D8AA84B9-D075-469C-AC12-E563101768B1}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A-474F-AFB8-7BE0A29F9DF4}"/>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{742D970E-7725-4C7F-9C6E-9913614B9769}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7A-474F-AFB8-7BE0A29F9DF4}"/>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{38C10ACC-6267-4944-9E4A-35824FDE2D0A}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7A-474F-AFB8-7BE0A29F9DF4}"/>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{9EC41E2B-3A60-43CD-90FB-C82F35F76E7E}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7A-474F-AFB8-7BE0A29F9DF4}"/>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{0F6EB02E-8A07-4E12-88B2-95156B8A66FC}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7A-474F-AFB8-7BE0A29F9D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53</c:v>
                </c:pt>
                <c:pt idx="24">
                  <c:v>54.3</c:v>
                </c:pt>
                <c:pt idx="32">
                  <c:v>56</c:v>
                </c:pt>
              </c:numCache>
            </c:numRef>
          </c:xVal>
          <c:yVal>
            <c:numRef>
              <c:f>公会計指標分析・財政指標組合せ分析表!$BP$51:$DC$51</c:f>
              <c:numCache>
                <c:formatCode>#,##0.0;"▲ "#,##0.0</c:formatCode>
                <c:ptCount val="40"/>
                <c:pt idx="8">
                  <c:v>117.1</c:v>
                </c:pt>
                <c:pt idx="16">
                  <c:v>95.2</c:v>
                </c:pt>
                <c:pt idx="24">
                  <c:v>65.2</c:v>
                </c:pt>
                <c:pt idx="32">
                  <c:v>46.4</c:v>
                </c:pt>
              </c:numCache>
            </c:numRef>
          </c:yVal>
          <c:smooth val="0"/>
          <c:extLst>
            <c:ext xmlns:c16="http://schemas.microsoft.com/office/drawing/2014/chart" uri="{C3380CC4-5D6E-409C-BE32-E72D297353CC}">
              <c16:uniqueId val="{00000009-427A-474F-AFB8-7BE0A29F9D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{56C8522E-D272-4409-837D-39FE87E2F1D8}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7A-474F-AFB8-7BE0A29F9D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{DBFECFAB-CDDD-49C6-B2BF-91E5B21E689D}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A-474F-AFB8-7BE0A29F9D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{58DDB251-688D-475D-9CF0-B7C646EFEA20}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A-474F-AFB8-7BE0A29F9D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{0286C34B-D544-4FD7-9156-E51D7D73BEA5}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A-474F-AFB8-7BE0A29F9D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{EACB77E0-A7DD-4AD3-9A13-41BF2093692A}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A-474F-AFB8-7BE0A29F9D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{58541C54-C73F-4B50-A76A-41C51D118F0B}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7A-474F-AFB8-7BE0A29F9DF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{3FE123AA-EB25-4BD2-9817-E0344966FDC2}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7A-474F-AFB8-7BE0A29F9DF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{1BE2F28E-DE65-4D3A-A038-EDA2D240A768}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7A-474F-AFB8-7BE0A29F9DF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{8A64FB64-FD1E-446C-A4EF-9C15E7643584}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7A-474F-AFB8-7BE0A29F9D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427A-474F-AFB8-7BE0A29F9DF4}"/>
            </c:ext>
          </c:extLst>
        </c:ser>
        <c:dLbls>
          <c:showLegendKey val="0"/>
          <c:showVal val="1"/>
          <c:showCatName val="0"/>
          <c:showSerName val="0"/>
          <c:showPercent val="0"/>
          <c:showBubbleSize val="0"/>
        </c:dLbls>
        <c:axId val="46179840"/>
        <c:axId val="46181760"/>
      </c:scatterChart>
      <c:valAx>
        <c:axId val="46179840"/>
        <c:scaling>
          <c:orientation val="minMax"/>
          <c:max val="6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8"/>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{DC96F02E-CDE6-4AC9-8F60-3EA7001E0AA7}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BF6-4DFD-8960-75B0A8A188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{20854452-3941-44CC-B159-A8D31F6215FC}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F6-4DFD-8960-75B0A8A188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{66EB05AB-ABBD-4018-BF53-5761385B4D82}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F6-4DFD-8960-75B0A8A188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{6BEFF8A4-3F26-4F6B-BF15-34AC7D326164}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F6-4DFD-8960-75B0A8A188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{CAB21502-518F-4524-8137-7C163378174F}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F6-4DFD-8960-75B0A8A188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{07991593-83F0-47F6-A1B2-5407603065D0}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BF6-4DFD-8960-75B0A8A18843}"/>
                </c:ext>
              </c:extLst>
            </c:dLbl>
            <c:dLbl>
              <c:idx val="16"/>
              <c:layout>
                <c:manualLayout>
                  <c:x val="-3.992868892380926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{0E932CA7-D38F-4083-AAB1-C8B65CD92E13}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BF6-4DFD-8960-75B0A8A188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{8452CD81-8A6A-47C9-8B88-B6EEFC0982A1}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BF6-4DFD-8960-75B0A8A1884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{C431BE39-92AA-4125-84BC-565680360377}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BF6-4DFD-8960-75B0A8A188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9.1999999999999993</c:v>
                </c:pt>
                <c:pt idx="16">
                  <c:v>7.9</c:v>
                </c:pt>
                <c:pt idx="24">
                  <c:v>5.7</c:v>
                </c:pt>
                <c:pt idx="32">
                  <c:v>4.2</c:v>
                </c:pt>
              </c:numCache>
            </c:numRef>
          </c:xVal>
          <c:yVal>
            <c:numRef>
              <c:f>公会計指標分析・財政指標組合せ分析表!$BP$73:$DC$73</c:f>
              <c:numCache>
                <c:formatCode>#,##0.0;"▲ "#,##0.0</c:formatCode>
                <c:ptCount val="40"/>
                <c:pt idx="0">
                  <c:v>141.80000000000001</c:v>
                </c:pt>
                <c:pt idx="8">
                  <c:v>117.1</c:v>
                </c:pt>
                <c:pt idx="16">
                  <c:v>95.2</c:v>
                </c:pt>
                <c:pt idx="24">
                  <c:v>65.2</c:v>
                </c:pt>
                <c:pt idx="32">
                  <c:v>46.4</c:v>
                </c:pt>
              </c:numCache>
            </c:numRef>
          </c:yVal>
          <c:smooth val="0"/>
          <c:extLst>
            <c:ext xmlns:c16="http://schemas.microsoft.com/office/drawing/2014/chart" uri="{C3380CC4-5D6E-409C-BE32-E72D297353CC}">
              <c16:uniqueId val="{00000009-ABF6-4DFD-8960-75B0A8A188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{AD11E973-251E-4351-A691-BCCA6B1EC773}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BF6-4DFD-8960-75B0A8A188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{3EE432AE-AEEE-4269-9CE9-9C6A724A6D4D}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F6-4DFD-8960-75B0A8A188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{3D822197-1036-41EF-9B0F-E3A67FC883D9}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F6-4DFD-8960-75B0A8A188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{8FFA243D-6400-4ECA-8270-7875472C67D3}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F6-4DFD-8960-75B0A8A188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{78F481A2-8094-480E-BEC9-7F929F893511}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F6-4DFD-8960-75B0A8A188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{AB97923D-5842-466C-9432-8600A2A333FB}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BF6-4DFD-8960-75B0A8A188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{A7C6B12B-6565-48E8-9E52-B12F110B16FF}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BF6-4DFD-8960-75B0A8A188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{52C36FDD-A657-44E0-85BE-D902352A3A6A}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BF6-4DFD-8960-75B0A8A18843}"/>
                </c:ext>
              </c:extLst>
            </c:dLbl>
            <c:dLbl>
              <c:idx val="32"/>
              <c:layout>
                <c:manualLayout>
                  <c:x val="-2.346729431441200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{9CFC66B5-2D8A-4D04-B101-33A3689E9626}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BF6-4DFD-8960-75B0A8A188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ABF6-4DFD-8960-75B0A8A18843}"/>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8"/>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この間、平成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年度まで実質公債費比率の分子が減少している要因は、この間の市政改革の取組で、地方債発行を抑制してきたことにより地方債残高が減少したことや、金利の低下に伴う利子の減などによるものである。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ける実質公債費比率の分子が増加している要因は、交通事業民営化に伴い、自動車運送事業会計及び高速鉄道事業会計の企業債が一般会計へ移管されたため、元利償還金が増加したことなどによるものである。</a:t>
          </a:r>
        </a:p>
        <a:p>
          <a:r>
            <a:rPr kumimoji="1" lang="ja-JP" altLang="en-US" sz="1400">
              <a:latin typeface="ＭＳ ゴシック" pitchFamily="49" charset="-128"/>
              <a:ea typeface="ＭＳ ゴシック" pitchFamily="49" charset="-128"/>
            </a:rPr>
            <a:t>  今後も引き続き市債残高の縮減に努めるなど、公債費の抑制を図る。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本市ルールに則り、確実に積み立てており、積立不足はない。</a:t>
          </a:r>
        </a:p>
        <a:p>
          <a:r>
            <a:rPr kumimoji="1" lang="ja-JP" altLang="en-US" sz="1000">
              <a:latin typeface="ＭＳ ゴシック" pitchFamily="49" charset="-128"/>
              <a:ea typeface="ＭＳ ゴシック" pitchFamily="49" charset="-128"/>
            </a:rPr>
            <a:t>　なお、平成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年度末における減債基金残高が大きく増加している要因は、交通事業の民営化に伴い企業債の償還財源を積み立てたことによるものである。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将来負担比率の分子が減少している要因は、この間の市政改革の取組で、地方債発行を抑制してきたことにより地方債残高が減少したことなどによるものであり、毎年度着実に減少している。</a:t>
          </a:r>
        </a:p>
        <a:p>
          <a:r>
            <a:rPr kumimoji="1" lang="ja-JP" altLang="en-US" sz="1400">
              <a:latin typeface="ＭＳ ゴシック" pitchFamily="49" charset="-128"/>
              <a:ea typeface="ＭＳ ゴシック" pitchFamily="49" charset="-128"/>
            </a:rPr>
            <a:t>　今後も引き続き市債残高の縮減に努めるなど財政の健全化を進める。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百万円の減となっているが、その主な要因は、交通事業の民営化に伴う終結処理として、平成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年度に積立を行った減債基金を取り崩したことによるもの（▲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以下各基金の方針のとおり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　　　　：学校教育及び社会教育の振興を図る事業の資金に充てる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交通政策基金　　　　：本市における交通政策の推進を図る資金に充てる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都市整備事業基金　　：本市における都市施設の整備を目的とする事業を促進する経費に充てる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土地区画整理事業基金：土地区画整理事業の各施行地区における事業の施工の費用、土地区画整理法第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項の規定による仮清算金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の交付に要する費用、第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項の規定による清算金の交付に要する費用及び、清算金の交付のために起こし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た本市公債の償還の財源に充てる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地域活性化事業基金　：モーターボート競走に係る勝舟投票券の場外発売場の所在地に属する区における地域の活性化を目的とする事業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の推進を図る資金に充てる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条例で定める各基金の目的に応じ、積立取崩を行った結果、昨年度と比較して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条例で定める各基金の目的に応じ、積立取崩を行う。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交通事業民営化に伴う、高速鉄道事業会計からの引継金（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百万円）などを積み立てた一方、弁天町駅前開発土地信託事業に係る和解金の財源として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百万円を活用したことなどにより、総じて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弁天町駅前開発土地信託事業にかかる和解金分（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百万円）への充当（取崩）を予定している。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そのほか、不況による税収の落ち込みにより財源が不足する場合や、災害発生による予期しない経費に備える。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交通事業民営化に伴う市債の繰上償還に対応するために取り崩したことにより皆減となっている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2,714,484
2,577,017
225.30
1,761,138,232
1,758,571,784
429,453
851,858,003
1,906,255,504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みもあり、有形固定資産減価償却率は類似団体平均を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32</xdr:row>
      <xdr:rowOff>76835</xdr:rowOff>
    </xdr:to>
    <xdr:cxnSp macro="">
      <xdr:nvCxnSpPr>
        <xdr:cNvPr id="64" name="直線コネクタ 63"/>
        <xdr:cNvCxnSpPr/>
      </xdr:nvCxnSpPr>
      <xdr:spPr>
        <a:xfrm flipV="1">
          <a:off x="4300220" y="5207635"/>
          <a:ext cx="127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80662</xdr:rowOff>
    </xdr:from>
    <xdr:ext cx="405111" cy="259045"/>
    <xdr:sp macro="" textlink="">
      <xdr:nvSpPr>
        <xdr:cNvPr id="65" name="有形固定資産減価償却率最小値テキスト"/>
        <xdr:cNvSpPr txBox="1"/>
      </xdr:nvSpPr>
      <xdr:spPr>
        <a:xfrm>
          <a:off x="4352925" y="614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76835</xdr:rowOff>
    </xdr:from>
    <xdr:to>
      <xdr:col>23</xdr:col>
      <xdr:colOff>174625</xdr:colOff>
      <xdr:row>32</xdr:row>
      <xdr:rowOff>76835</xdr:rowOff>
    </xdr:to>
    <xdr:cxnSp macro="">
      <xdr:nvCxnSpPr>
        <xdr:cNvPr id="66" name="直線コネクタ 65"/>
        <xdr:cNvCxnSpPr/>
      </xdr:nvCxnSpPr>
      <xdr:spPr>
        <a:xfrm>
          <a:off x="4213225" y="61410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7" name="有形固定資産減価償却率最大値テキスト"/>
        <xdr:cNvSpPr txBox="1"/>
      </xdr:nvSpPr>
      <xdr:spPr>
        <a:xfrm>
          <a:off x="4352925" y="498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8" name="直線コネクタ 67"/>
        <xdr:cNvCxnSpPr/>
      </xdr:nvCxnSpPr>
      <xdr:spPr>
        <a:xfrm>
          <a:off x="4213225" y="52076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59495</xdr:rowOff>
    </xdr:from>
    <xdr:ext cx="405111" cy="259045"/>
    <xdr:sp macro="" textlink="">
      <xdr:nvSpPr>
        <xdr:cNvPr id="69" name="有形固定資産減価償却率平均値テキスト"/>
        <xdr:cNvSpPr txBox="1"/>
      </xdr:nvSpPr>
      <xdr:spPr>
        <a:xfrm>
          <a:off x="4352925" y="5463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36618</xdr:rowOff>
    </xdr:from>
    <xdr:to>
      <xdr:col>23</xdr:col>
      <xdr:colOff>136525</xdr:colOff>
      <xdr:row>29</xdr:row>
      <xdr:rowOff>138218</xdr:rowOff>
    </xdr:to>
    <xdr:sp macro="" textlink="">
      <xdr:nvSpPr>
        <xdr:cNvPr id="70" name="フローチャート: 判断 69"/>
        <xdr:cNvSpPr/>
      </xdr:nvSpPr>
      <xdr:spPr>
        <a:xfrm>
          <a:off x="4251325" y="56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1" name="フローチャート: 判断 70"/>
        <xdr:cNvSpPr/>
      </xdr:nvSpPr>
      <xdr:spPr>
        <a:xfrm>
          <a:off x="3616325" y="56631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166158</xdr:rowOff>
    </xdr:from>
    <xdr:to>
      <xdr:col>15</xdr:col>
      <xdr:colOff>187325</xdr:colOff>
      <xdr:row>30</xdr:row>
      <xdr:rowOff>96308</xdr:rowOff>
    </xdr:to>
    <xdr:sp macro="" textlink="">
      <xdr:nvSpPr>
        <xdr:cNvPr id="72" name="フローチャート: 判断 71"/>
        <xdr:cNvSpPr/>
      </xdr:nvSpPr>
      <xdr:spPr>
        <a:xfrm>
          <a:off x="2930525" y="5735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109855</xdr:rowOff>
    </xdr:from>
    <xdr:to>
      <xdr:col>11</xdr:col>
      <xdr:colOff>187325</xdr:colOff>
      <xdr:row>31</xdr:row>
      <xdr:rowOff>40005</xdr:rowOff>
    </xdr:to>
    <xdr:sp macro="" textlink="">
      <xdr:nvSpPr>
        <xdr:cNvPr id="73" name="フローチャート: 判断 72"/>
        <xdr:cNvSpPr/>
      </xdr:nvSpPr>
      <xdr:spPr>
        <a:xfrm>
          <a:off x="2244725" y="5843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79" name="楕円 78"/>
        <xdr:cNvSpPr/>
      </xdr:nvSpPr>
      <xdr:spPr>
        <a:xfrm>
          <a:off x="4251325" y="607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98019</xdr:rowOff>
    </xdr:from>
    <xdr:ext cx="405111" cy="259045"/>
    <xdr:sp macro="" textlink="">
      <xdr:nvSpPr>
        <xdr:cNvPr id="80" name="有形固定資産減価償却率該当値テキスト"/>
        <xdr:cNvSpPr txBox="1"/>
      </xdr:nvSpPr>
      <xdr:spPr>
        <a:xfrm>
          <a:off x="4352925" y="59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1" name="楕円 80"/>
        <xdr:cNvSpPr/>
      </xdr:nvSpPr>
      <xdr:spPr>
        <a:xfrm>
          <a:off x="3616325" y="61982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33</xdr:row>
      <xdr:rowOff>13335</xdr:rowOff>
    </xdr:to>
    <xdr:cxnSp macro="">
      <xdr:nvCxnSpPr>
        <xdr:cNvPr id="82" name="直線コネクタ 81"/>
        <xdr:cNvCxnSpPr/>
      </xdr:nvCxnSpPr>
      <xdr:spPr>
        <a:xfrm flipV="1">
          <a:off x="3667125" y="6126692"/>
          <a:ext cx="635000" cy="1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56092</xdr:rowOff>
    </xdr:from>
    <xdr:to>
      <xdr:col>15</xdr:col>
      <xdr:colOff>187325</xdr:colOff>
      <xdr:row>33</xdr:row>
      <xdr:rowOff>157691</xdr:rowOff>
    </xdr:to>
    <xdr:sp macro="" textlink="">
      <xdr:nvSpPr>
        <xdr:cNvPr id="83" name="楕円 82"/>
        <xdr:cNvSpPr/>
      </xdr:nvSpPr>
      <xdr:spPr>
        <a:xfrm>
          <a:off x="2930525" y="6285442"/>
          <a:ext cx="8255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33</xdr:row>
      <xdr:rowOff>106892</xdr:rowOff>
    </xdr:to>
    <xdr:cxnSp macro="">
      <xdr:nvCxnSpPr>
        <xdr:cNvPr id="84" name="直線コネクタ 83"/>
        <xdr:cNvCxnSpPr/>
      </xdr:nvCxnSpPr>
      <xdr:spPr>
        <a:xfrm flipV="1">
          <a:off x="2981325" y="6242685"/>
          <a:ext cx="6858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6985</xdr:rowOff>
    </xdr:from>
    <xdr:to>
      <xdr:col>11</xdr:col>
      <xdr:colOff>187325</xdr:colOff>
      <xdr:row>34</xdr:row>
      <xdr:rowOff>108585</xdr:rowOff>
    </xdr:to>
    <xdr:sp macro="" textlink="">
      <xdr:nvSpPr>
        <xdr:cNvPr id="85" name="楕円 84"/>
        <xdr:cNvSpPr/>
      </xdr:nvSpPr>
      <xdr:spPr>
        <a:xfrm>
          <a:off x="2244725" y="6401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106892</xdr:rowOff>
    </xdr:from>
    <xdr:to>
      <xdr:col>15</xdr:col>
      <xdr:colOff>136525</xdr:colOff>
      <xdr:row>34</xdr:row>
      <xdr:rowOff>57785</xdr:rowOff>
    </xdr:to>
    <xdr:cxnSp macro="">
      <xdr:nvCxnSpPr>
        <xdr:cNvPr id="86" name="直線コネクタ 85"/>
        <xdr:cNvCxnSpPr/>
      </xdr:nvCxnSpPr>
      <xdr:spPr>
        <a:xfrm flipV="1">
          <a:off x="2295525" y="6336242"/>
          <a:ext cx="685800" cy="1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87" name="n_1aveValue有形固定資産減価償却率"/>
        <xdr:cNvSpPr txBox="1"/>
      </xdr:nvSpPr>
      <xdr:spPr>
        <a:xfrm>
          <a:off x="3470919" y="5444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112835</xdr:rowOff>
    </xdr:from>
    <xdr:ext cx="405111" cy="259045"/>
    <xdr:sp macro="" textlink="">
      <xdr:nvSpPr>
        <xdr:cNvPr id="88" name="n_2aveValue有形固定資産減価償却率"/>
        <xdr:cNvSpPr txBox="1"/>
      </xdr:nvSpPr>
      <xdr:spPr>
        <a:xfrm>
          <a:off x="2797819" y="551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56532</xdr:rowOff>
    </xdr:from>
    <xdr:ext cx="405111" cy="259045"/>
    <xdr:sp macro="" textlink="">
      <xdr:nvSpPr>
        <xdr:cNvPr id="89" name="n_3aveValue有形固定資産減価償却率"/>
        <xdr:cNvSpPr txBox="1"/>
      </xdr:nvSpPr>
      <xdr:spPr>
        <a:xfrm>
          <a:off x="2112019"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0" name="n_1mainValue有形固定資産減価償却率"/>
        <xdr:cNvSpPr txBox="1"/>
      </xdr:nvSpPr>
      <xdr:spPr>
        <a:xfrm>
          <a:off x="3470919"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148819</xdr:rowOff>
    </xdr:from>
    <xdr:ext cx="405111" cy="259045"/>
    <xdr:sp macro="" textlink="">
      <xdr:nvSpPr>
        <xdr:cNvPr id="91" name="n_2mainValue有形固定資産減価償却率"/>
        <xdr:cNvSpPr txBox="1"/>
      </xdr:nvSpPr>
      <xdr:spPr>
        <a:xfrm>
          <a:off x="2797819" y="637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99712</xdr:rowOff>
    </xdr:from>
    <xdr:ext cx="405111" cy="259045"/>
    <xdr:sp macro="" textlink="">
      <xdr:nvSpPr>
        <xdr:cNvPr id="92" name="n_3mainValue有形固定資産減価償却率"/>
        <xdr:cNvSpPr txBox="1"/>
      </xdr:nvSpPr>
      <xdr:spPr>
        <a:xfrm>
          <a:off x="2112019"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この間の市政改革の取組みで、地方債の発行を抑制してきたことによる地方債残高の減少や、人件費の削減、施策・事業の見直し等により、債務償還</a:t>
          </a:r>
          <a:r>
            <a:rPr kumimoji="1" lang="ja-JP" altLang="en-US" sz="1100" u="none">
              <a:latin typeface="ＭＳ Ｐゴシック" panose="020B0600070205080204" pitchFamily="50" charset="-128"/>
              <a:ea typeface="ＭＳ Ｐゴシック" panose="020B0600070205080204" pitchFamily="50" charset="-128"/>
            </a:rPr>
            <a:t>比率</a:t>
          </a:r>
          <a:r>
            <a:rPr kumimoji="1" lang="ja-JP" altLang="en-US" sz="1100">
              <a:latin typeface="ＭＳ Ｐゴシック" panose="020B0600070205080204" pitchFamily="50" charset="-128"/>
              <a:ea typeface="ＭＳ Ｐゴシック" panose="020B0600070205080204" pitchFamily="50" charset="-128"/>
            </a:rPr>
            <a:t>は類似団体平均を下回っている。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6" name="テキスト ボックス 115"/>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4" name="直線コネクタ 123"/>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5"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6" name="直線コネクタ 125"/>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7"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28" name="直線コネクタ 127"/>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29"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0" name="フローチャート: 判断 129"/>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1" name="フローチャート: 判断 130"/>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90394</xdr:rowOff>
    </xdr:from>
    <xdr:to>
      <xdr:col>76</xdr:col>
      <xdr:colOff>73025</xdr:colOff>
      <xdr:row>33</xdr:row>
      <xdr:rowOff>20544</xdr:rowOff>
    </xdr:to>
    <xdr:sp macro="" textlink="">
      <xdr:nvSpPr>
        <xdr:cNvPr id="137" name="楕円 136"/>
        <xdr:cNvSpPr/>
      </xdr:nvSpPr>
      <xdr:spPr>
        <a:xfrm>
          <a:off x="13293725" y="61546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68821</xdr:rowOff>
    </xdr:from>
    <xdr:ext cx="469744" cy="259045"/>
    <xdr:sp macro="" textlink="">
      <xdr:nvSpPr>
        <xdr:cNvPr id="138" name="債務償還比率該当値テキスト"/>
        <xdr:cNvSpPr txBox="1"/>
      </xdr:nvSpPr>
      <xdr:spPr>
        <a:xfrm>
          <a:off x="13376275" y="61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55541</xdr:rowOff>
    </xdr:from>
    <xdr:to>
      <xdr:col>72</xdr:col>
      <xdr:colOff>123825</xdr:colOff>
      <xdr:row>32</xdr:row>
      <xdr:rowOff>157141</xdr:rowOff>
    </xdr:to>
    <xdr:sp macro="" textlink="">
      <xdr:nvSpPr>
        <xdr:cNvPr id="139" name="楕円 138"/>
        <xdr:cNvSpPr/>
      </xdr:nvSpPr>
      <xdr:spPr>
        <a:xfrm>
          <a:off x="12639675" y="61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106341</xdr:rowOff>
    </xdr:from>
    <xdr:to>
      <xdr:col>76</xdr:col>
      <xdr:colOff>22225</xdr:colOff>
      <xdr:row>32</xdr:row>
      <xdr:rowOff>141194</xdr:rowOff>
    </xdr:to>
    <xdr:cxnSp macro="">
      <xdr:nvCxnSpPr>
        <xdr:cNvPr id="140" name="直線コネクタ 139"/>
        <xdr:cNvCxnSpPr/>
      </xdr:nvCxnSpPr>
      <xdr:spPr>
        <a:xfrm>
          <a:off x="12690475" y="6170591"/>
          <a:ext cx="6350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1"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148268</xdr:rowOff>
    </xdr:from>
    <xdr:ext cx="469744" cy="259045"/>
    <xdr:sp macro="" textlink="">
      <xdr:nvSpPr>
        <xdr:cNvPr id="142" name="n_1mainValue債務償還比率"/>
        <xdr:cNvSpPr txBox="1"/>
      </xdr:nvSpPr>
      <xdr:spPr>
        <a:xfrm>
          <a:off x="12461952" y="621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2,714,484
2,577,017
225.30
1,761,138,232
1,758,571,784
429,453
851,858,003
1,906,255,504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1" name="楕円 70"/>
        <xdr:cNvSpPr/>
      </xdr:nvSpPr>
      <xdr:spPr>
        <a:xfrm>
          <a:off x="4127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2" name="【道路】&#10;有形固定資産減価償却率該当値テキスト"/>
        <xdr:cNvSpPr txBox="1"/>
      </xdr:nvSpPr>
      <xdr:spPr>
        <a:xfrm>
          <a:off x="42164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90170</xdr:rowOff>
    </xdr:from>
    <xdr:to>
      <xdr:col>20</xdr:col>
      <xdr:colOff>38100</xdr:colOff>
      <xdr:row>39</xdr:row>
      <xdr:rowOff>20320</xdr:rowOff>
    </xdr:to>
    <xdr:sp macro="" textlink="">
      <xdr:nvSpPr>
        <xdr:cNvPr id="73" name="楕円 72"/>
        <xdr:cNvSpPr/>
      </xdr:nvSpPr>
      <xdr:spPr>
        <a:xfrm>
          <a:off x="3384550" y="6370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140970</xdr:rowOff>
    </xdr:to>
    <xdr:cxnSp macro="">
      <xdr:nvCxnSpPr>
        <xdr:cNvPr id="74" name="直線コネクタ 73"/>
        <xdr:cNvCxnSpPr/>
      </xdr:nvCxnSpPr>
      <xdr:spPr>
        <a:xfrm flipV="1">
          <a:off x="3429000" y="634492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135890</xdr:rowOff>
    </xdr:from>
    <xdr:to>
      <xdr:col>15</xdr:col>
      <xdr:colOff>101600</xdr:colOff>
      <xdr:row>39</xdr:row>
      <xdr:rowOff>66040</xdr:rowOff>
    </xdr:to>
    <xdr:sp macro="" textlink="">
      <xdr:nvSpPr>
        <xdr:cNvPr id="75" name="楕円 74"/>
        <xdr:cNvSpPr/>
      </xdr:nvSpPr>
      <xdr:spPr>
        <a:xfrm>
          <a:off x="2571750" y="6416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140970</xdr:rowOff>
    </xdr:from>
    <xdr:to>
      <xdr:col>19</xdr:col>
      <xdr:colOff>177800</xdr:colOff>
      <xdr:row>39</xdr:row>
      <xdr:rowOff>15240</xdr:rowOff>
    </xdr:to>
    <xdr:cxnSp macro="">
      <xdr:nvCxnSpPr>
        <xdr:cNvPr id="76" name="直線コネクタ 75"/>
        <xdr:cNvCxnSpPr/>
      </xdr:nvCxnSpPr>
      <xdr:spPr>
        <a:xfrm flipV="1">
          <a:off x="2622550" y="642112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40640</xdr:rowOff>
    </xdr:from>
    <xdr:to>
      <xdr:col>10</xdr:col>
      <xdr:colOff>165100</xdr:colOff>
      <xdr:row>39</xdr:row>
      <xdr:rowOff>142240</xdr:rowOff>
    </xdr:to>
    <xdr:sp macro="" textlink="">
      <xdr:nvSpPr>
        <xdr:cNvPr id="77" name="楕円 76"/>
        <xdr:cNvSpPr/>
      </xdr:nvSpPr>
      <xdr:spPr>
        <a:xfrm>
          <a:off x="1778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xdr:rowOff>
    </xdr:from>
    <xdr:to>
      <xdr:col>15</xdr:col>
      <xdr:colOff>50800</xdr:colOff>
      <xdr:row>39</xdr:row>
      <xdr:rowOff>91440</xdr:rowOff>
    </xdr:to>
    <xdr:cxnSp macro="">
      <xdr:nvCxnSpPr>
        <xdr:cNvPr id="78" name="直線コネクタ 77"/>
        <xdr:cNvCxnSpPr/>
      </xdr:nvCxnSpPr>
      <xdr:spPr>
        <a:xfrm flipV="1">
          <a:off x="1828800" y="646049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1"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11447</xdr:rowOff>
    </xdr:from>
    <xdr:ext cx="405111" cy="259045"/>
    <xdr:sp macro="" textlink="">
      <xdr:nvSpPr>
        <xdr:cNvPr id="82" name="n_1mainValue【道路】&#10;有形固定資産減価償却率"/>
        <xdr:cNvSpPr txBox="1"/>
      </xdr:nvSpPr>
      <xdr:spPr>
        <a:xfrm>
          <a:off x="32391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3" name="n_2mainValue【道路】&#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133367</xdr:rowOff>
    </xdr:from>
    <xdr:ext cx="405111" cy="259045"/>
    <xdr:sp macro="" textlink="">
      <xdr:nvSpPr>
        <xdr:cNvPr id="84" name="n_3mainValue【道路】&#10;有形固定資産減価償却率"/>
        <xdr:cNvSpPr txBox="1"/>
      </xdr:nvSpPr>
      <xdr:spPr>
        <a:xfrm>
          <a:off x="164529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3" name="【道路】&#10;一人当たり延長平均値テキスト"/>
        <xdr:cNvSpPr txBox="1"/>
      </xdr:nvSpPr>
      <xdr:spPr>
        <a:xfrm>
          <a:off x="9467850" y="63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3" name="楕円 122"/>
        <xdr:cNvSpPr/>
      </xdr:nvSpPr>
      <xdr:spPr>
        <a:xfrm>
          <a:off x="9398000" y="6772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24" name="【道路】&#10;一人当たり延長該当値テキスト"/>
        <xdr:cNvSpPr txBox="1"/>
      </xdr:nvSpPr>
      <xdr:spPr>
        <a:xfrm>
          <a:off x="9467850"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161925</xdr:rowOff>
    </xdr:from>
    <xdr:to>
      <xdr:col>50</xdr:col>
      <xdr:colOff>165100</xdr:colOff>
      <xdr:row>41</xdr:row>
      <xdr:rowOff>92075</xdr:rowOff>
    </xdr:to>
    <xdr:sp macro="" textlink="">
      <xdr:nvSpPr>
        <xdr:cNvPr id="125" name="楕円 124"/>
        <xdr:cNvSpPr/>
      </xdr:nvSpPr>
      <xdr:spPr>
        <a:xfrm>
          <a:off x="8636000" y="6772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41275</xdr:rowOff>
    </xdr:from>
    <xdr:to>
      <xdr:col>55</xdr:col>
      <xdr:colOff>0</xdr:colOff>
      <xdr:row>41</xdr:row>
      <xdr:rowOff>41910</xdr:rowOff>
    </xdr:to>
    <xdr:cxnSp macro="">
      <xdr:nvCxnSpPr>
        <xdr:cNvPr id="126" name="直線コネクタ 125"/>
        <xdr:cNvCxnSpPr/>
      </xdr:nvCxnSpPr>
      <xdr:spPr>
        <a:xfrm>
          <a:off x="8686800" y="6816725"/>
          <a:ext cx="74295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161163</xdr:rowOff>
    </xdr:from>
    <xdr:to>
      <xdr:col>46</xdr:col>
      <xdr:colOff>38100</xdr:colOff>
      <xdr:row>41</xdr:row>
      <xdr:rowOff>91313</xdr:rowOff>
    </xdr:to>
    <xdr:sp macro="" textlink="">
      <xdr:nvSpPr>
        <xdr:cNvPr id="127" name="楕円 126"/>
        <xdr:cNvSpPr/>
      </xdr:nvSpPr>
      <xdr:spPr>
        <a:xfrm>
          <a:off x="7842250" y="67715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40513</xdr:rowOff>
    </xdr:from>
    <xdr:to>
      <xdr:col>50</xdr:col>
      <xdr:colOff>114300</xdr:colOff>
      <xdr:row>41</xdr:row>
      <xdr:rowOff>41275</xdr:rowOff>
    </xdr:to>
    <xdr:cxnSp macro="">
      <xdr:nvCxnSpPr>
        <xdr:cNvPr id="128" name="直線コネクタ 127"/>
        <xdr:cNvCxnSpPr/>
      </xdr:nvCxnSpPr>
      <xdr:spPr>
        <a:xfrm>
          <a:off x="7886700" y="6815963"/>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160528</xdr:rowOff>
    </xdr:from>
    <xdr:to>
      <xdr:col>41</xdr:col>
      <xdr:colOff>101600</xdr:colOff>
      <xdr:row>41</xdr:row>
      <xdr:rowOff>90678</xdr:rowOff>
    </xdr:to>
    <xdr:sp macro="" textlink="">
      <xdr:nvSpPr>
        <xdr:cNvPr id="129" name="楕円 128"/>
        <xdr:cNvSpPr/>
      </xdr:nvSpPr>
      <xdr:spPr>
        <a:xfrm>
          <a:off x="7029450" y="67708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39878</xdr:rowOff>
    </xdr:from>
    <xdr:to>
      <xdr:col>45</xdr:col>
      <xdr:colOff>177800</xdr:colOff>
      <xdr:row>41</xdr:row>
      <xdr:rowOff>40513</xdr:rowOff>
    </xdr:to>
    <xdr:cxnSp macro="">
      <xdr:nvCxnSpPr>
        <xdr:cNvPr id="130" name="直線コネクタ 129"/>
        <xdr:cNvCxnSpPr/>
      </xdr:nvCxnSpPr>
      <xdr:spPr>
        <a:xfrm>
          <a:off x="7080250" y="6815328"/>
          <a:ext cx="80645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31" name="n_1aveValue【道路】&#10;一人当たり延長"/>
        <xdr:cNvSpPr txBox="1"/>
      </xdr:nvSpPr>
      <xdr:spPr>
        <a:xfrm>
          <a:off x="845827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32"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33"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83202</xdr:rowOff>
    </xdr:from>
    <xdr:ext cx="469744" cy="259045"/>
    <xdr:sp macro="" textlink="">
      <xdr:nvSpPr>
        <xdr:cNvPr id="134" name="n_1mainValue【道路】&#10;一人当たり延長"/>
        <xdr:cNvSpPr txBox="1"/>
      </xdr:nvSpPr>
      <xdr:spPr>
        <a:xfrm>
          <a:off x="8458277" y="685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82440</xdr:rowOff>
    </xdr:from>
    <xdr:ext cx="469744" cy="259045"/>
    <xdr:sp macro="" textlink="">
      <xdr:nvSpPr>
        <xdr:cNvPr id="135" name="n_2mainValue【道路】&#10;一人当たり延長"/>
        <xdr:cNvSpPr txBox="1"/>
      </xdr:nvSpPr>
      <xdr:spPr>
        <a:xfrm>
          <a:off x="7677227" y="68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81805</xdr:rowOff>
    </xdr:from>
    <xdr:ext cx="469744" cy="259045"/>
    <xdr:sp macro="" textlink="">
      <xdr:nvSpPr>
        <xdr:cNvPr id="136" name="n_3mainValue【道路】&#10;一人当たり延長"/>
        <xdr:cNvSpPr txBox="1"/>
      </xdr:nvSpPr>
      <xdr:spPr>
        <a:xfrm>
          <a:off x="6864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65" name="【橋りょう・トンネル】&#10;有形固定資産減価償却率平均値テキスト"/>
        <xdr:cNvSpPr txBox="1"/>
      </xdr:nvSpPr>
      <xdr:spPr>
        <a:xfrm>
          <a:off x="4216400" y="939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75" name="楕円 174"/>
        <xdr:cNvSpPr/>
      </xdr:nvSpPr>
      <xdr:spPr>
        <a:xfrm>
          <a:off x="4127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26687</xdr:rowOff>
    </xdr:from>
    <xdr:ext cx="405111" cy="259045"/>
    <xdr:sp macro="" textlink="">
      <xdr:nvSpPr>
        <xdr:cNvPr id="176" name="【橋りょう・トンネル】&#10;有形固定資産減価償却率該当値テキスト"/>
        <xdr:cNvSpPr txBox="1"/>
      </xdr:nvSpPr>
      <xdr:spPr>
        <a:xfrm>
          <a:off x="4216400" y="960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77" name="楕円 176"/>
        <xdr:cNvSpPr/>
      </xdr:nvSpPr>
      <xdr:spPr>
        <a:xfrm>
          <a:off x="3384550" y="9638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106680</xdr:rowOff>
    </xdr:to>
    <xdr:cxnSp macro="">
      <xdr:nvCxnSpPr>
        <xdr:cNvPr id="178" name="直線コネクタ 177"/>
        <xdr:cNvCxnSpPr/>
      </xdr:nvCxnSpPr>
      <xdr:spPr>
        <a:xfrm flipV="1">
          <a:off x="3429000" y="968121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楕円 178"/>
        <xdr:cNvSpPr/>
      </xdr:nvSpPr>
      <xdr:spPr>
        <a:xfrm>
          <a:off x="2571750" y="9683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152400</xdr:rowOff>
    </xdr:to>
    <xdr:cxnSp macro="">
      <xdr:nvCxnSpPr>
        <xdr:cNvPr id="180" name="直線コネクタ 179"/>
        <xdr:cNvCxnSpPr/>
      </xdr:nvCxnSpPr>
      <xdr:spPr>
        <a:xfrm flipV="1">
          <a:off x="2622550" y="968883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81" name="楕円 180"/>
        <xdr:cNvSpPr/>
      </xdr:nvSpPr>
      <xdr:spPr>
        <a:xfrm>
          <a:off x="1778000" y="9716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152400</xdr:rowOff>
    </xdr:from>
    <xdr:to>
      <xdr:col>15</xdr:col>
      <xdr:colOff>50800</xdr:colOff>
      <xdr:row>59</xdr:row>
      <xdr:rowOff>13335</xdr:rowOff>
    </xdr:to>
    <xdr:cxnSp macro="">
      <xdr:nvCxnSpPr>
        <xdr:cNvPr id="182" name="直線コネクタ 181"/>
        <xdr:cNvCxnSpPr/>
      </xdr:nvCxnSpPr>
      <xdr:spPr>
        <a:xfrm flipV="1">
          <a:off x="1828800" y="9734550"/>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83" name="n_1aveValue【橋りょう・トンネル】&#10;有形固定資産減価償却率"/>
        <xdr:cNvSpPr txBox="1"/>
      </xdr:nvSpPr>
      <xdr:spPr>
        <a:xfrm>
          <a:off x="3239144"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84" name="n_2aveValue【橋りょう・トンネル】&#10;有形固定資産減価償却率"/>
        <xdr:cNvSpPr txBox="1"/>
      </xdr:nvSpPr>
      <xdr:spPr>
        <a:xfrm>
          <a:off x="24390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5"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148607</xdr:rowOff>
    </xdr:from>
    <xdr:ext cx="405111" cy="259045"/>
    <xdr:sp macro="" textlink="">
      <xdr:nvSpPr>
        <xdr:cNvPr id="186" name="n_1mainValue【橋りょう・トンネル】&#10;有形固定資産減価償却率"/>
        <xdr:cNvSpPr txBox="1"/>
      </xdr:nvSpPr>
      <xdr:spPr>
        <a:xfrm>
          <a:off x="3239144" y="973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87" name="n_2mainValue【橋りょう・トンネル】&#10;有形固定資産減価償却率"/>
        <xdr:cNvSpPr txBox="1"/>
      </xdr:nvSpPr>
      <xdr:spPr>
        <a:xfrm>
          <a:off x="243904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55262</xdr:rowOff>
    </xdr:from>
    <xdr:ext cx="405111" cy="259045"/>
    <xdr:sp macro="" textlink="">
      <xdr:nvSpPr>
        <xdr:cNvPr id="188" name="n_3mainValue【橋りょう・トンネル】&#10;有形固定資産減価償却率"/>
        <xdr:cNvSpPr txBox="1"/>
      </xdr:nvSpPr>
      <xdr:spPr>
        <a:xfrm>
          <a:off x="1645294" y="980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62345</xdr:rowOff>
    </xdr:from>
    <xdr:ext cx="599010" cy="259045"/>
    <xdr:sp macro="" textlink="">
      <xdr:nvSpPr>
        <xdr:cNvPr id="217" name="【橋りょう・トンネル】&#10;一人当たり有形固定資産（償却資産）額平均値テキスト"/>
        <xdr:cNvSpPr txBox="1"/>
      </xdr:nvSpPr>
      <xdr:spPr>
        <a:xfrm>
          <a:off x="9467850" y="1013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13406</xdr:rowOff>
    </xdr:from>
    <xdr:to>
      <xdr:col>55</xdr:col>
      <xdr:colOff>50800</xdr:colOff>
      <xdr:row>60</xdr:row>
      <xdr:rowOff>115006</xdr:rowOff>
    </xdr:to>
    <xdr:sp macro="" textlink="">
      <xdr:nvSpPr>
        <xdr:cNvPr id="227" name="楕円 226"/>
        <xdr:cNvSpPr/>
      </xdr:nvSpPr>
      <xdr:spPr>
        <a:xfrm>
          <a:off x="9398000" y="9925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36283</xdr:rowOff>
    </xdr:from>
    <xdr:ext cx="599010" cy="259045"/>
    <xdr:sp macro="" textlink="">
      <xdr:nvSpPr>
        <xdr:cNvPr id="228" name="【橋りょう・トンネル】&#10;一人当たり有形固定資産（償却資産）額該当値テキスト"/>
        <xdr:cNvSpPr txBox="1"/>
      </xdr:nvSpPr>
      <xdr:spPr>
        <a:xfrm>
          <a:off x="9467850" y="978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12853</xdr:rowOff>
    </xdr:from>
    <xdr:to>
      <xdr:col>50</xdr:col>
      <xdr:colOff>165100</xdr:colOff>
      <xdr:row>60</xdr:row>
      <xdr:rowOff>114453</xdr:rowOff>
    </xdr:to>
    <xdr:sp macro="" textlink="">
      <xdr:nvSpPr>
        <xdr:cNvPr id="229" name="楕円 228"/>
        <xdr:cNvSpPr/>
      </xdr:nvSpPr>
      <xdr:spPr>
        <a:xfrm>
          <a:off x="8636000" y="99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63653</xdr:rowOff>
    </xdr:from>
    <xdr:to>
      <xdr:col>55</xdr:col>
      <xdr:colOff>0</xdr:colOff>
      <xdr:row>60</xdr:row>
      <xdr:rowOff>64206</xdr:rowOff>
    </xdr:to>
    <xdr:cxnSp macro="">
      <xdr:nvCxnSpPr>
        <xdr:cNvPr id="230" name="直線コネクタ 229"/>
        <xdr:cNvCxnSpPr/>
      </xdr:nvCxnSpPr>
      <xdr:spPr>
        <a:xfrm>
          <a:off x="8686800" y="9976003"/>
          <a:ext cx="74295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10442</xdr:rowOff>
    </xdr:from>
    <xdr:to>
      <xdr:col>46</xdr:col>
      <xdr:colOff>38100</xdr:colOff>
      <xdr:row>60</xdr:row>
      <xdr:rowOff>112042</xdr:rowOff>
    </xdr:to>
    <xdr:sp macro="" textlink="">
      <xdr:nvSpPr>
        <xdr:cNvPr id="231" name="楕円 230"/>
        <xdr:cNvSpPr/>
      </xdr:nvSpPr>
      <xdr:spPr>
        <a:xfrm>
          <a:off x="7842250" y="99227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61242</xdr:rowOff>
    </xdr:from>
    <xdr:to>
      <xdr:col>50</xdr:col>
      <xdr:colOff>114300</xdr:colOff>
      <xdr:row>60</xdr:row>
      <xdr:rowOff>63653</xdr:rowOff>
    </xdr:to>
    <xdr:cxnSp macro="">
      <xdr:nvCxnSpPr>
        <xdr:cNvPr id="232" name="直線コネクタ 231"/>
        <xdr:cNvCxnSpPr/>
      </xdr:nvCxnSpPr>
      <xdr:spPr>
        <a:xfrm>
          <a:off x="7886700" y="9973592"/>
          <a:ext cx="8001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8868</xdr:rowOff>
    </xdr:from>
    <xdr:to>
      <xdr:col>41</xdr:col>
      <xdr:colOff>101600</xdr:colOff>
      <xdr:row>60</xdr:row>
      <xdr:rowOff>110468</xdr:rowOff>
    </xdr:to>
    <xdr:sp macro="" textlink="">
      <xdr:nvSpPr>
        <xdr:cNvPr id="233" name="楕円 232"/>
        <xdr:cNvSpPr/>
      </xdr:nvSpPr>
      <xdr:spPr>
        <a:xfrm>
          <a:off x="7029450" y="99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59668</xdr:rowOff>
    </xdr:from>
    <xdr:to>
      <xdr:col>45</xdr:col>
      <xdr:colOff>177800</xdr:colOff>
      <xdr:row>60</xdr:row>
      <xdr:rowOff>61242</xdr:rowOff>
    </xdr:to>
    <xdr:cxnSp macro="">
      <xdr:nvCxnSpPr>
        <xdr:cNvPr id="234" name="直線コネクタ 233"/>
        <xdr:cNvCxnSpPr/>
      </xdr:nvCxnSpPr>
      <xdr:spPr>
        <a:xfrm>
          <a:off x="7080250" y="9972018"/>
          <a:ext cx="80645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168179</xdr:rowOff>
    </xdr:from>
    <xdr:ext cx="599010" cy="259045"/>
    <xdr:sp macro="" textlink="">
      <xdr:nvSpPr>
        <xdr:cNvPr id="235" name="n_1aveValue【橋りょう・トンネル】&#10;一人当たり有形固定資産（償却資産）額"/>
        <xdr:cNvSpPr txBox="1"/>
      </xdr:nvSpPr>
      <xdr:spPr>
        <a:xfrm>
          <a:off x="8399995" y="102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158947</xdr:rowOff>
    </xdr:from>
    <xdr:ext cx="599010" cy="259045"/>
    <xdr:sp macro="" textlink="">
      <xdr:nvSpPr>
        <xdr:cNvPr id="236" name="n_2aveValue【橋りょう・トンネル】&#10;一人当たり有形固定資産（償却資産）額"/>
        <xdr:cNvSpPr txBox="1"/>
      </xdr:nvSpPr>
      <xdr:spPr>
        <a:xfrm>
          <a:off x="7612595" y="1023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xdr:rowOff>
    </xdr:from>
    <xdr:ext cx="599010" cy="259045"/>
    <xdr:sp macro="" textlink="">
      <xdr:nvSpPr>
        <xdr:cNvPr id="237" name="n_3aveValue【橋りょう・トンネル】&#10;一人当たり有形固定資産（償却資産）額"/>
        <xdr:cNvSpPr txBox="1"/>
      </xdr:nvSpPr>
      <xdr:spPr>
        <a:xfrm>
          <a:off x="6818845" y="1024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130980</xdr:rowOff>
    </xdr:from>
    <xdr:ext cx="599010" cy="259045"/>
    <xdr:sp macro="" textlink="">
      <xdr:nvSpPr>
        <xdr:cNvPr id="238" name="n_1mainValue【橋りょう・トンネル】&#10;一人当たり有形固定資産（償却資産）額"/>
        <xdr:cNvSpPr txBox="1"/>
      </xdr:nvSpPr>
      <xdr:spPr>
        <a:xfrm>
          <a:off x="8399995" y="971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128569</xdr:rowOff>
    </xdr:from>
    <xdr:ext cx="599010" cy="259045"/>
    <xdr:sp macro="" textlink="">
      <xdr:nvSpPr>
        <xdr:cNvPr id="239" name="n_2mainValue【橋りょう・トンネル】&#10;一人当たり有形固定資産（償却資産）額"/>
        <xdr:cNvSpPr txBox="1"/>
      </xdr:nvSpPr>
      <xdr:spPr>
        <a:xfrm>
          <a:off x="7612595" y="971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126995</xdr:rowOff>
    </xdr:from>
    <xdr:ext cx="599010" cy="259045"/>
    <xdr:sp macro="" textlink="">
      <xdr:nvSpPr>
        <xdr:cNvPr id="240" name="n_3mainValue【橋りょう・トンネル】&#10;一人当たり有形固定資産（償却資産）額"/>
        <xdr:cNvSpPr txBox="1"/>
      </xdr:nvSpPr>
      <xdr:spPr>
        <a:xfrm>
          <a:off x="6818845" y="970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44466</xdr:rowOff>
    </xdr:from>
    <xdr:ext cx="405111" cy="259045"/>
    <xdr:sp macro="" textlink="">
      <xdr:nvSpPr>
        <xdr:cNvPr id="270" name="【公営住宅】&#10;有形固定資産減価償却率平均値テキスト"/>
        <xdr:cNvSpPr txBox="1"/>
      </xdr:nvSpPr>
      <xdr:spPr>
        <a:xfrm>
          <a:off x="4216400" y="13258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80" name="楕円 279"/>
        <xdr:cNvSpPr/>
      </xdr:nvSpPr>
      <xdr:spPr>
        <a:xfrm>
          <a:off x="4127500" y="13780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81" name="【公営住宅】&#10;有形固定資産減価償却率該当値テキスト"/>
        <xdr:cNvSpPr txBox="1"/>
      </xdr:nvSpPr>
      <xdr:spPr>
        <a:xfrm>
          <a:off x="4216400"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132080</xdr:rowOff>
    </xdr:from>
    <xdr:to>
      <xdr:col>20</xdr:col>
      <xdr:colOff>38100</xdr:colOff>
      <xdr:row>84</xdr:row>
      <xdr:rowOff>62230</xdr:rowOff>
    </xdr:to>
    <xdr:sp macro="" textlink="">
      <xdr:nvSpPr>
        <xdr:cNvPr id="282" name="楕円 281"/>
        <xdr:cNvSpPr/>
      </xdr:nvSpPr>
      <xdr:spPr>
        <a:xfrm>
          <a:off x="3384550" y="138417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84</xdr:row>
      <xdr:rowOff>11430</xdr:rowOff>
    </xdr:to>
    <xdr:cxnSp macro="">
      <xdr:nvCxnSpPr>
        <xdr:cNvPr id="283" name="直線コネクタ 282"/>
        <xdr:cNvCxnSpPr/>
      </xdr:nvCxnSpPr>
      <xdr:spPr>
        <a:xfrm flipV="1">
          <a:off x="3429000" y="13831570"/>
          <a:ext cx="7493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284" name="楕円 283"/>
        <xdr:cNvSpPr/>
      </xdr:nvSpPr>
      <xdr:spPr>
        <a:xfrm>
          <a:off x="257175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xdr:rowOff>
    </xdr:from>
    <xdr:to>
      <xdr:col>19</xdr:col>
      <xdr:colOff>177800</xdr:colOff>
      <xdr:row>84</xdr:row>
      <xdr:rowOff>49530</xdr:rowOff>
    </xdr:to>
    <xdr:cxnSp macro="">
      <xdr:nvCxnSpPr>
        <xdr:cNvPr id="285" name="直線コネクタ 284"/>
        <xdr:cNvCxnSpPr/>
      </xdr:nvCxnSpPr>
      <xdr:spPr>
        <a:xfrm flipV="1">
          <a:off x="2622550" y="1388618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44450</xdr:rowOff>
    </xdr:from>
    <xdr:to>
      <xdr:col>10</xdr:col>
      <xdr:colOff>165100</xdr:colOff>
      <xdr:row>84</xdr:row>
      <xdr:rowOff>146050</xdr:rowOff>
    </xdr:to>
    <xdr:sp macro="" textlink="">
      <xdr:nvSpPr>
        <xdr:cNvPr id="286" name="楕円 285"/>
        <xdr:cNvSpPr/>
      </xdr:nvSpPr>
      <xdr:spPr>
        <a:xfrm>
          <a:off x="1778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49530</xdr:rowOff>
    </xdr:from>
    <xdr:to>
      <xdr:col>15</xdr:col>
      <xdr:colOff>50800</xdr:colOff>
      <xdr:row>84</xdr:row>
      <xdr:rowOff>95250</xdr:rowOff>
    </xdr:to>
    <xdr:cxnSp macro="">
      <xdr:nvCxnSpPr>
        <xdr:cNvPr id="287" name="直線コネクタ 286"/>
        <xdr:cNvCxnSpPr/>
      </xdr:nvCxnSpPr>
      <xdr:spPr>
        <a:xfrm flipV="1">
          <a:off x="1828800" y="1392428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8" name="n_1aveValue【公営住宅】&#10;有形固定資産減価償却率"/>
        <xdr:cNvSpPr txBox="1"/>
      </xdr:nvSpPr>
      <xdr:spPr>
        <a:xfrm>
          <a:off x="3239144"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89" name="n_2aveValue【公営住宅】&#10;有形固定資産減価償却率"/>
        <xdr:cNvSpPr txBox="1"/>
      </xdr:nvSpPr>
      <xdr:spPr>
        <a:xfrm>
          <a:off x="2439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0" name="n_3aveValue【公営住宅】&#10;有形固定資産減価償却率"/>
        <xdr:cNvSpPr txBox="1"/>
      </xdr:nvSpPr>
      <xdr:spPr>
        <a:xfrm>
          <a:off x="16452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53357</xdr:rowOff>
    </xdr:from>
    <xdr:ext cx="405111" cy="259045"/>
    <xdr:sp macro="" textlink="">
      <xdr:nvSpPr>
        <xdr:cNvPr id="291" name="n_1mainValue【公営住宅】&#10;有形固定資産減価償却率"/>
        <xdr:cNvSpPr txBox="1"/>
      </xdr:nvSpPr>
      <xdr:spPr>
        <a:xfrm>
          <a:off x="32391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92" name="n_2mainValue【公営住宅】&#10;有形固定資産減価償却率"/>
        <xdr:cNvSpPr txBox="1"/>
      </xdr:nvSpPr>
      <xdr:spPr>
        <a:xfrm>
          <a:off x="2439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137177</xdr:rowOff>
    </xdr:from>
    <xdr:ext cx="405111" cy="259045"/>
    <xdr:sp macro="" textlink="">
      <xdr:nvSpPr>
        <xdr:cNvPr id="293" name="n_3mainValue【公営住宅】&#10;有形固定資産減価償却率"/>
        <xdr:cNvSpPr txBox="1"/>
      </xdr:nvSpPr>
      <xdr:spPr>
        <a:xfrm>
          <a:off x="164529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116603</xdr:rowOff>
    </xdr:from>
    <xdr:ext cx="469744" cy="259045"/>
    <xdr:sp macro="" textlink="">
      <xdr:nvSpPr>
        <xdr:cNvPr id="320" name="【公営住宅】&#10;一人当たり面積平均値テキスト"/>
        <xdr:cNvSpPr txBox="1"/>
      </xdr:nvSpPr>
      <xdr:spPr>
        <a:xfrm>
          <a:off x="9467850" y="13661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141376</xdr:rowOff>
    </xdr:from>
    <xdr:to>
      <xdr:col>55</xdr:col>
      <xdr:colOff>50800</xdr:colOff>
      <xdr:row>79</xdr:row>
      <xdr:rowOff>71526</xdr:rowOff>
    </xdr:to>
    <xdr:sp macro="" textlink="">
      <xdr:nvSpPr>
        <xdr:cNvPr id="330" name="楕円 329"/>
        <xdr:cNvSpPr/>
      </xdr:nvSpPr>
      <xdr:spPr>
        <a:xfrm>
          <a:off x="9398000" y="130255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94403</xdr:rowOff>
    </xdr:from>
    <xdr:ext cx="469744" cy="259045"/>
    <xdr:sp macro="" textlink="">
      <xdr:nvSpPr>
        <xdr:cNvPr id="331" name="【公営住宅】&#10;一人当たり面積該当値テキスト"/>
        <xdr:cNvSpPr txBox="1"/>
      </xdr:nvSpPr>
      <xdr:spPr>
        <a:xfrm>
          <a:off x="9467850" y="1297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132232</xdr:rowOff>
    </xdr:from>
    <xdr:to>
      <xdr:col>50</xdr:col>
      <xdr:colOff>165100</xdr:colOff>
      <xdr:row>79</xdr:row>
      <xdr:rowOff>62382</xdr:rowOff>
    </xdr:to>
    <xdr:sp macro="" textlink="">
      <xdr:nvSpPr>
        <xdr:cNvPr id="332" name="楕円 331"/>
        <xdr:cNvSpPr/>
      </xdr:nvSpPr>
      <xdr:spPr>
        <a:xfrm>
          <a:off x="8636000" y="13016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11582</xdr:rowOff>
    </xdr:from>
    <xdr:to>
      <xdr:col>55</xdr:col>
      <xdr:colOff>0</xdr:colOff>
      <xdr:row>79</xdr:row>
      <xdr:rowOff>20726</xdr:rowOff>
    </xdr:to>
    <xdr:cxnSp macro="">
      <xdr:nvCxnSpPr>
        <xdr:cNvPr id="333" name="直線コネクタ 332"/>
        <xdr:cNvCxnSpPr/>
      </xdr:nvCxnSpPr>
      <xdr:spPr>
        <a:xfrm>
          <a:off x="8686800" y="13060832"/>
          <a:ext cx="7429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140005</xdr:rowOff>
    </xdr:from>
    <xdr:to>
      <xdr:col>46</xdr:col>
      <xdr:colOff>38100</xdr:colOff>
      <xdr:row>79</xdr:row>
      <xdr:rowOff>70155</xdr:rowOff>
    </xdr:to>
    <xdr:sp macro="" textlink="">
      <xdr:nvSpPr>
        <xdr:cNvPr id="334" name="楕円 333"/>
        <xdr:cNvSpPr/>
      </xdr:nvSpPr>
      <xdr:spPr>
        <a:xfrm>
          <a:off x="7842250" y="130241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11582</xdr:rowOff>
    </xdr:from>
    <xdr:to>
      <xdr:col>50</xdr:col>
      <xdr:colOff>114300</xdr:colOff>
      <xdr:row>79</xdr:row>
      <xdr:rowOff>19355</xdr:rowOff>
    </xdr:to>
    <xdr:cxnSp macro="">
      <xdr:nvCxnSpPr>
        <xdr:cNvPr id="335" name="直線コネクタ 334"/>
        <xdr:cNvCxnSpPr/>
      </xdr:nvCxnSpPr>
      <xdr:spPr>
        <a:xfrm flipV="1">
          <a:off x="7886700" y="13060832"/>
          <a:ext cx="8001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144120</xdr:rowOff>
    </xdr:from>
    <xdr:to>
      <xdr:col>41</xdr:col>
      <xdr:colOff>101600</xdr:colOff>
      <xdr:row>79</xdr:row>
      <xdr:rowOff>74270</xdr:rowOff>
    </xdr:to>
    <xdr:sp macro="" textlink="">
      <xdr:nvSpPr>
        <xdr:cNvPr id="336" name="楕円 335"/>
        <xdr:cNvSpPr/>
      </xdr:nvSpPr>
      <xdr:spPr>
        <a:xfrm>
          <a:off x="7029450" y="13028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19355</xdr:rowOff>
    </xdr:from>
    <xdr:to>
      <xdr:col>45</xdr:col>
      <xdr:colOff>177800</xdr:colOff>
      <xdr:row>79</xdr:row>
      <xdr:rowOff>23470</xdr:rowOff>
    </xdr:to>
    <xdr:cxnSp macro="">
      <xdr:nvCxnSpPr>
        <xdr:cNvPr id="337" name="直線コネクタ 336"/>
        <xdr:cNvCxnSpPr/>
      </xdr:nvCxnSpPr>
      <xdr:spPr>
        <a:xfrm flipV="1">
          <a:off x="7080250" y="13068605"/>
          <a:ext cx="80645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38" name="n_1aveValue【公営住宅】&#10;一人当たり面積"/>
        <xdr:cNvSpPr txBox="1"/>
      </xdr:nvSpPr>
      <xdr:spPr>
        <a:xfrm>
          <a:off x="84582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39" name="n_2aveValue【公営住宅】&#10;一人当たり面積"/>
        <xdr:cNvSpPr txBox="1"/>
      </xdr:nvSpPr>
      <xdr:spPr>
        <a:xfrm>
          <a:off x="76772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164152</xdr:rowOff>
    </xdr:from>
    <xdr:ext cx="469744" cy="259045"/>
    <xdr:sp macro="" textlink="">
      <xdr:nvSpPr>
        <xdr:cNvPr id="340" name="n_3aveValue【公営住宅】&#10;一人当たり面積"/>
        <xdr:cNvSpPr txBox="1"/>
      </xdr:nvSpPr>
      <xdr:spPr>
        <a:xfrm>
          <a:off x="6864427" y="137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78909</xdr:rowOff>
    </xdr:from>
    <xdr:ext cx="469744" cy="259045"/>
    <xdr:sp macro="" textlink="">
      <xdr:nvSpPr>
        <xdr:cNvPr id="341" name="n_1mainValue【公営住宅】&#10;一人当たり面積"/>
        <xdr:cNvSpPr txBox="1"/>
      </xdr:nvSpPr>
      <xdr:spPr>
        <a:xfrm>
          <a:off x="8458277" y="1279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86682</xdr:rowOff>
    </xdr:from>
    <xdr:ext cx="469744" cy="259045"/>
    <xdr:sp macro="" textlink="">
      <xdr:nvSpPr>
        <xdr:cNvPr id="342" name="n_2mainValue【公営住宅】&#10;一人当たり面積"/>
        <xdr:cNvSpPr txBox="1"/>
      </xdr:nvSpPr>
      <xdr:spPr>
        <a:xfrm>
          <a:off x="7677227" y="128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90797</xdr:rowOff>
    </xdr:from>
    <xdr:ext cx="469744" cy="259045"/>
    <xdr:sp macro="" textlink="">
      <xdr:nvSpPr>
        <xdr:cNvPr id="343" name="n_3mainValue【公営住宅】&#10;一人当たり面積"/>
        <xdr:cNvSpPr txBox="1"/>
      </xdr:nvSpPr>
      <xdr:spPr>
        <a:xfrm>
          <a:off x="6864427" y="1280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76216</xdr:rowOff>
    </xdr:from>
    <xdr:ext cx="405111" cy="259045"/>
    <xdr:sp macro="" textlink="">
      <xdr:nvSpPr>
        <xdr:cNvPr id="372" name="【港湾・漁港】&#10;有形固定資産減価償却率平均値テキスト"/>
        <xdr:cNvSpPr txBox="1"/>
      </xdr:nvSpPr>
      <xdr:spPr>
        <a:xfrm>
          <a:off x="4216400" y="16821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141605</xdr:rowOff>
    </xdr:from>
    <xdr:to>
      <xdr:col>24</xdr:col>
      <xdr:colOff>114300</xdr:colOff>
      <xdr:row>100</xdr:row>
      <xdr:rowOff>71755</xdr:rowOff>
    </xdr:to>
    <xdr:sp macro="" textlink="">
      <xdr:nvSpPr>
        <xdr:cNvPr id="382" name="楕円 381"/>
        <xdr:cNvSpPr/>
      </xdr:nvSpPr>
      <xdr:spPr>
        <a:xfrm>
          <a:off x="4127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94632</xdr:rowOff>
    </xdr:from>
    <xdr:ext cx="405111" cy="259045"/>
    <xdr:sp macro="" textlink="">
      <xdr:nvSpPr>
        <xdr:cNvPr id="383" name="【港湾・漁港】&#10;有形固定資産減価償却率該当値テキスト"/>
        <xdr:cNvSpPr txBox="1"/>
      </xdr:nvSpPr>
      <xdr:spPr>
        <a:xfrm>
          <a:off x="4216400" y="1649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143511</xdr:rowOff>
    </xdr:from>
    <xdr:to>
      <xdr:col>20</xdr:col>
      <xdr:colOff>38100</xdr:colOff>
      <xdr:row>100</xdr:row>
      <xdr:rowOff>73661</xdr:rowOff>
    </xdr:to>
    <xdr:sp macro="" textlink="">
      <xdr:nvSpPr>
        <xdr:cNvPr id="384" name="楕円 383"/>
        <xdr:cNvSpPr/>
      </xdr:nvSpPr>
      <xdr:spPr>
        <a:xfrm>
          <a:off x="3384550" y="16545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20955</xdr:rowOff>
    </xdr:from>
    <xdr:to>
      <xdr:col>24</xdr:col>
      <xdr:colOff>63500</xdr:colOff>
      <xdr:row>100</xdr:row>
      <xdr:rowOff>22861</xdr:rowOff>
    </xdr:to>
    <xdr:cxnSp macro="">
      <xdr:nvCxnSpPr>
        <xdr:cNvPr id="385" name="直線コネクタ 384"/>
        <xdr:cNvCxnSpPr/>
      </xdr:nvCxnSpPr>
      <xdr:spPr>
        <a:xfrm flipV="1">
          <a:off x="3429000" y="16594455"/>
          <a:ext cx="7493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4445</xdr:rowOff>
    </xdr:from>
    <xdr:to>
      <xdr:col>15</xdr:col>
      <xdr:colOff>101600</xdr:colOff>
      <xdr:row>100</xdr:row>
      <xdr:rowOff>106045</xdr:rowOff>
    </xdr:to>
    <xdr:sp macro="" textlink="">
      <xdr:nvSpPr>
        <xdr:cNvPr id="386" name="楕円 385"/>
        <xdr:cNvSpPr/>
      </xdr:nvSpPr>
      <xdr:spPr>
        <a:xfrm>
          <a:off x="257175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22861</xdr:rowOff>
    </xdr:from>
    <xdr:to>
      <xdr:col>19</xdr:col>
      <xdr:colOff>177800</xdr:colOff>
      <xdr:row>100</xdr:row>
      <xdr:rowOff>55245</xdr:rowOff>
    </xdr:to>
    <xdr:cxnSp macro="">
      <xdr:nvCxnSpPr>
        <xdr:cNvPr id="387" name="直線コネクタ 386"/>
        <xdr:cNvCxnSpPr/>
      </xdr:nvCxnSpPr>
      <xdr:spPr>
        <a:xfrm flipV="1">
          <a:off x="2622550" y="16596361"/>
          <a:ext cx="8064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97789</xdr:rowOff>
    </xdr:from>
    <xdr:to>
      <xdr:col>10</xdr:col>
      <xdr:colOff>165100</xdr:colOff>
      <xdr:row>102</xdr:row>
      <xdr:rowOff>27939</xdr:rowOff>
    </xdr:to>
    <xdr:sp macro="" textlink="">
      <xdr:nvSpPr>
        <xdr:cNvPr id="388" name="楕円 387"/>
        <xdr:cNvSpPr/>
      </xdr:nvSpPr>
      <xdr:spPr>
        <a:xfrm>
          <a:off x="1778000" y="168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55245</xdr:rowOff>
    </xdr:from>
    <xdr:to>
      <xdr:col>15</xdr:col>
      <xdr:colOff>50800</xdr:colOff>
      <xdr:row>101</xdr:row>
      <xdr:rowOff>148589</xdr:rowOff>
    </xdr:to>
    <xdr:cxnSp macro="">
      <xdr:nvCxnSpPr>
        <xdr:cNvPr id="389" name="直線コネクタ 388"/>
        <xdr:cNvCxnSpPr/>
      </xdr:nvCxnSpPr>
      <xdr:spPr>
        <a:xfrm flipV="1">
          <a:off x="1828800" y="16628745"/>
          <a:ext cx="79375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41927</xdr:rowOff>
    </xdr:from>
    <xdr:ext cx="405111" cy="259045"/>
    <xdr:sp macro="" textlink="">
      <xdr:nvSpPr>
        <xdr:cNvPr id="390" name="n_1aveValue【港湾・漁港】&#10;有形固定資産減価償却率"/>
        <xdr:cNvSpPr txBox="1"/>
      </xdr:nvSpPr>
      <xdr:spPr>
        <a:xfrm>
          <a:off x="3239144"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76216</xdr:rowOff>
    </xdr:from>
    <xdr:ext cx="405111" cy="259045"/>
    <xdr:sp macro="" textlink="">
      <xdr:nvSpPr>
        <xdr:cNvPr id="391" name="n_2aveValue【港湾・漁港】&#10;有形固定資産減価償却率"/>
        <xdr:cNvSpPr txBox="1"/>
      </xdr:nvSpPr>
      <xdr:spPr>
        <a:xfrm>
          <a:off x="2439044"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41927</xdr:rowOff>
    </xdr:from>
    <xdr:ext cx="405111" cy="259045"/>
    <xdr:sp macro="" textlink="">
      <xdr:nvSpPr>
        <xdr:cNvPr id="392" name="n_3aveValue【港湾・漁港】&#10;有形固定資産減価償却率"/>
        <xdr:cNvSpPr txBox="1"/>
      </xdr:nvSpPr>
      <xdr:spPr>
        <a:xfrm>
          <a:off x="1645294"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90188</xdr:rowOff>
    </xdr:from>
    <xdr:ext cx="405111" cy="259045"/>
    <xdr:sp macro="" textlink="">
      <xdr:nvSpPr>
        <xdr:cNvPr id="393" name="n_1mainValue【港湾・漁港】&#10;有形固定資産減価償却率"/>
        <xdr:cNvSpPr txBox="1"/>
      </xdr:nvSpPr>
      <xdr:spPr>
        <a:xfrm>
          <a:off x="3239144" y="1632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122572</xdr:rowOff>
    </xdr:from>
    <xdr:ext cx="405111" cy="259045"/>
    <xdr:sp macro="" textlink="">
      <xdr:nvSpPr>
        <xdr:cNvPr id="394" name="n_2mainValue【港湾・漁港】&#10;有形固定資産減価償却率"/>
        <xdr:cNvSpPr txBox="1"/>
      </xdr:nvSpPr>
      <xdr:spPr>
        <a:xfrm>
          <a:off x="2439044" y="1635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44466</xdr:rowOff>
    </xdr:from>
    <xdr:ext cx="405111" cy="259045"/>
    <xdr:sp macro="" textlink="">
      <xdr:nvSpPr>
        <xdr:cNvPr id="395" name="n_3mainValue【港湾・漁港】&#10;有形固定資産減価償却率"/>
        <xdr:cNvSpPr txBox="1"/>
      </xdr:nvSpPr>
      <xdr:spPr>
        <a:xfrm>
          <a:off x="1645294" y="1661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47700</xdr:rowOff>
    </xdr:from>
    <xdr:ext cx="534377" cy="259045"/>
    <xdr:sp macro="" textlink="">
      <xdr:nvSpPr>
        <xdr:cNvPr id="422" name="【港湾・漁港】&#10;一人当たり有形固定資産（償却資産）額平均値テキスト"/>
        <xdr:cNvSpPr txBox="1"/>
      </xdr:nvSpPr>
      <xdr:spPr>
        <a:xfrm>
          <a:off x="9467850" y="1730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51972</xdr:rowOff>
    </xdr:from>
    <xdr:to>
      <xdr:col>55</xdr:col>
      <xdr:colOff>50800</xdr:colOff>
      <xdr:row>101</xdr:row>
      <xdr:rowOff>153572</xdr:rowOff>
    </xdr:to>
    <xdr:sp macro="" textlink="">
      <xdr:nvSpPr>
        <xdr:cNvPr id="432" name="楕円 431"/>
        <xdr:cNvSpPr/>
      </xdr:nvSpPr>
      <xdr:spPr>
        <a:xfrm>
          <a:off x="9398000" y="16796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74849</xdr:rowOff>
    </xdr:from>
    <xdr:ext cx="599010" cy="259045"/>
    <xdr:sp macro="" textlink="">
      <xdr:nvSpPr>
        <xdr:cNvPr id="433" name="【港湾・漁港】&#10;一人当たり有形固定資産（償却資産）額該当値テキスト"/>
        <xdr:cNvSpPr txBox="1"/>
      </xdr:nvSpPr>
      <xdr:spPr>
        <a:xfrm>
          <a:off x="9467850" y="1664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48416</xdr:rowOff>
    </xdr:from>
    <xdr:to>
      <xdr:col>50</xdr:col>
      <xdr:colOff>165100</xdr:colOff>
      <xdr:row>101</xdr:row>
      <xdr:rowOff>150016</xdr:rowOff>
    </xdr:to>
    <xdr:sp macro="" textlink="">
      <xdr:nvSpPr>
        <xdr:cNvPr id="434" name="楕円 433"/>
        <xdr:cNvSpPr/>
      </xdr:nvSpPr>
      <xdr:spPr>
        <a:xfrm>
          <a:off x="8636000" y="167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99216</xdr:rowOff>
    </xdr:from>
    <xdr:to>
      <xdr:col>55</xdr:col>
      <xdr:colOff>0</xdr:colOff>
      <xdr:row>101</xdr:row>
      <xdr:rowOff>102772</xdr:rowOff>
    </xdr:to>
    <xdr:cxnSp macro="">
      <xdr:nvCxnSpPr>
        <xdr:cNvPr id="435" name="直線コネクタ 434"/>
        <xdr:cNvCxnSpPr/>
      </xdr:nvCxnSpPr>
      <xdr:spPr>
        <a:xfrm>
          <a:off x="8686800" y="16844166"/>
          <a:ext cx="74295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62982</xdr:rowOff>
    </xdr:from>
    <xdr:to>
      <xdr:col>46</xdr:col>
      <xdr:colOff>38100</xdr:colOff>
      <xdr:row>101</xdr:row>
      <xdr:rowOff>164582</xdr:rowOff>
    </xdr:to>
    <xdr:sp macro="" textlink="">
      <xdr:nvSpPr>
        <xdr:cNvPr id="436" name="楕円 435"/>
        <xdr:cNvSpPr/>
      </xdr:nvSpPr>
      <xdr:spPr>
        <a:xfrm>
          <a:off x="7842250" y="168079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99216</xdr:rowOff>
    </xdr:from>
    <xdr:to>
      <xdr:col>50</xdr:col>
      <xdr:colOff>114300</xdr:colOff>
      <xdr:row>101</xdr:row>
      <xdr:rowOff>113782</xdr:rowOff>
    </xdr:to>
    <xdr:cxnSp macro="">
      <xdr:nvCxnSpPr>
        <xdr:cNvPr id="437" name="直線コネクタ 436"/>
        <xdr:cNvCxnSpPr/>
      </xdr:nvCxnSpPr>
      <xdr:spPr>
        <a:xfrm flipV="1">
          <a:off x="7886700" y="16844166"/>
          <a:ext cx="8001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105474</xdr:rowOff>
    </xdr:from>
    <xdr:to>
      <xdr:col>41</xdr:col>
      <xdr:colOff>101600</xdr:colOff>
      <xdr:row>100</xdr:row>
      <xdr:rowOff>35624</xdr:rowOff>
    </xdr:to>
    <xdr:sp macro="" textlink="">
      <xdr:nvSpPr>
        <xdr:cNvPr id="438" name="楕円 437"/>
        <xdr:cNvSpPr/>
      </xdr:nvSpPr>
      <xdr:spPr>
        <a:xfrm>
          <a:off x="7029450" y="165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156274</xdr:rowOff>
    </xdr:from>
    <xdr:to>
      <xdr:col>45</xdr:col>
      <xdr:colOff>177800</xdr:colOff>
      <xdr:row>101</xdr:row>
      <xdr:rowOff>113782</xdr:rowOff>
    </xdr:to>
    <xdr:cxnSp macro="">
      <xdr:nvCxnSpPr>
        <xdr:cNvPr id="439" name="直線コネクタ 438"/>
        <xdr:cNvCxnSpPr/>
      </xdr:nvCxnSpPr>
      <xdr:spPr>
        <a:xfrm>
          <a:off x="7080250" y="16558324"/>
          <a:ext cx="806450" cy="30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165657</xdr:rowOff>
    </xdr:from>
    <xdr:ext cx="534377" cy="259045"/>
    <xdr:sp macro="" textlink="">
      <xdr:nvSpPr>
        <xdr:cNvPr id="440" name="n_1aveValue【港湾・漁港】&#10;一人当たり有形固定資産（償却資産）額"/>
        <xdr:cNvSpPr txBox="1"/>
      </xdr:nvSpPr>
      <xdr:spPr>
        <a:xfrm>
          <a:off x="8425961" y="17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171280</xdr:rowOff>
    </xdr:from>
    <xdr:ext cx="534377" cy="259045"/>
    <xdr:sp macro="" textlink="">
      <xdr:nvSpPr>
        <xdr:cNvPr id="441" name="n_2aveValue【港湾・漁港】&#10;一人当たり有形固定資産（償却資産）額"/>
        <xdr:cNvSpPr txBox="1"/>
      </xdr:nvSpPr>
      <xdr:spPr>
        <a:xfrm>
          <a:off x="7644911" y="17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63135</xdr:rowOff>
    </xdr:from>
    <xdr:ext cx="534377" cy="259045"/>
    <xdr:sp macro="" textlink="">
      <xdr:nvSpPr>
        <xdr:cNvPr id="442" name="n_3aveValue【港湾・漁港】&#10;一人当たり有形固定資産（償却資産）額"/>
        <xdr:cNvSpPr txBox="1"/>
      </xdr:nvSpPr>
      <xdr:spPr>
        <a:xfrm>
          <a:off x="6851161" y="174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166543</xdr:rowOff>
    </xdr:from>
    <xdr:ext cx="599010" cy="259045"/>
    <xdr:sp macro="" textlink="">
      <xdr:nvSpPr>
        <xdr:cNvPr id="443" name="n_1mainValue【港湾・漁港】&#10;一人当たり有形固定資産（償却資産）額"/>
        <xdr:cNvSpPr txBox="1"/>
      </xdr:nvSpPr>
      <xdr:spPr>
        <a:xfrm>
          <a:off x="8399995" y="1656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9659</xdr:rowOff>
    </xdr:from>
    <xdr:ext cx="599010" cy="259045"/>
    <xdr:sp macro="" textlink="">
      <xdr:nvSpPr>
        <xdr:cNvPr id="444" name="n_2mainValue【港湾・漁港】&#10;一人当たり有形固定資産（償却資産）額"/>
        <xdr:cNvSpPr txBox="1"/>
      </xdr:nvSpPr>
      <xdr:spPr>
        <a:xfrm>
          <a:off x="7612595" y="1658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52151</xdr:rowOff>
    </xdr:from>
    <xdr:ext cx="599010" cy="259045"/>
    <xdr:sp macro="" textlink="">
      <xdr:nvSpPr>
        <xdr:cNvPr id="445" name="n_3mainValue【港湾・漁港】&#10;一人当たり有形固定資産（償却資産）額"/>
        <xdr:cNvSpPr txBox="1"/>
      </xdr:nvSpPr>
      <xdr:spPr>
        <a:xfrm>
          <a:off x="6818845" y="1628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0" name="直線コネクタ 469"/>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1"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2" name="直線コネクタ 471"/>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3"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4" name="直線コネクタ 473"/>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475" name="【認定こども園・幼稚園・保育所】&#10;有形固定資産減価償却率平均値テキスト"/>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6" name="フローチャート: 判断 475"/>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7" name="フローチャート: 判断 476"/>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8" name="フローチャート: 判断 477"/>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9" name="フローチャート: 判断 478"/>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485" name="楕円 484"/>
        <xdr:cNvSpPr/>
      </xdr:nvSpPr>
      <xdr:spPr>
        <a:xfrm>
          <a:off x="14649450" y="58750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68597</xdr:rowOff>
    </xdr:from>
    <xdr:ext cx="405111" cy="259045"/>
    <xdr:sp macro="" textlink="">
      <xdr:nvSpPr>
        <xdr:cNvPr id="486" name="【認定こども園・幼稚園・保育所】&#10;有形固定資産減価償却率該当値テキスト"/>
        <xdr:cNvSpPr txBox="1"/>
      </xdr:nvSpPr>
      <xdr:spPr>
        <a:xfrm>
          <a:off x="1473835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487" name="楕円 486"/>
        <xdr:cNvSpPr/>
      </xdr:nvSpPr>
      <xdr:spPr>
        <a:xfrm>
          <a:off x="13887450" y="5943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140970</xdr:rowOff>
    </xdr:from>
    <xdr:to>
      <xdr:col>85</xdr:col>
      <xdr:colOff>127000</xdr:colOff>
      <xdr:row>36</xdr:row>
      <xdr:rowOff>38100</xdr:rowOff>
    </xdr:to>
    <xdr:cxnSp macro="">
      <xdr:nvCxnSpPr>
        <xdr:cNvPr id="488" name="直線コネクタ 487"/>
        <xdr:cNvCxnSpPr/>
      </xdr:nvCxnSpPr>
      <xdr:spPr>
        <a:xfrm flipV="1">
          <a:off x="13938250" y="5925820"/>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xdr:rowOff>
    </xdr:from>
    <xdr:to>
      <xdr:col>76</xdr:col>
      <xdr:colOff>165100</xdr:colOff>
      <xdr:row>36</xdr:row>
      <xdr:rowOff>111760</xdr:rowOff>
    </xdr:to>
    <xdr:sp macro="" textlink="">
      <xdr:nvSpPr>
        <xdr:cNvPr id="489" name="楕円 488"/>
        <xdr:cNvSpPr/>
      </xdr:nvSpPr>
      <xdr:spPr>
        <a:xfrm>
          <a:off x="13093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60960</xdr:rowOff>
    </xdr:to>
    <xdr:cxnSp macro="">
      <xdr:nvCxnSpPr>
        <xdr:cNvPr id="490" name="直線コネクタ 489"/>
        <xdr:cNvCxnSpPr/>
      </xdr:nvCxnSpPr>
      <xdr:spPr>
        <a:xfrm flipV="1">
          <a:off x="13144500" y="598805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91" name="楕円 490"/>
        <xdr:cNvSpPr/>
      </xdr:nvSpPr>
      <xdr:spPr>
        <a:xfrm>
          <a:off x="12299950" y="6009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110490</xdr:rowOff>
    </xdr:to>
    <xdr:cxnSp macro="">
      <xdr:nvCxnSpPr>
        <xdr:cNvPr id="492" name="直線コネクタ 491"/>
        <xdr:cNvCxnSpPr/>
      </xdr:nvCxnSpPr>
      <xdr:spPr>
        <a:xfrm flipV="1">
          <a:off x="12344400" y="6010910"/>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93" name="n_1aveValue【認定こども園・幼稚園・保育所】&#10;有形固定資産減価償却率"/>
        <xdr:cNvSpPr txBox="1"/>
      </xdr:nvSpPr>
      <xdr:spPr>
        <a:xfrm>
          <a:off x="1374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94" name="n_2aveValue【認定こども園・幼稚園・保育所】&#10;有形固定資産減価償却率"/>
        <xdr:cNvSpPr txBox="1"/>
      </xdr:nvSpPr>
      <xdr:spPr>
        <a:xfrm>
          <a:off x="1296099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95"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80027</xdr:rowOff>
    </xdr:from>
    <xdr:ext cx="405111" cy="259045"/>
    <xdr:sp macro="" textlink="">
      <xdr:nvSpPr>
        <xdr:cNvPr id="496" name="n_1mainValue【認定こども園・幼稚園・保育所】&#10;有形固定資産減価償却率"/>
        <xdr:cNvSpPr txBox="1"/>
      </xdr:nvSpPr>
      <xdr:spPr>
        <a:xfrm>
          <a:off x="1374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102887</xdr:rowOff>
    </xdr:from>
    <xdr:ext cx="405111" cy="259045"/>
    <xdr:sp macro="" textlink="">
      <xdr:nvSpPr>
        <xdr:cNvPr id="497" name="n_2mainValue【認定こども園・幼稚園・保育所】&#10;有形固定資産減価償却率"/>
        <xdr:cNvSpPr txBox="1"/>
      </xdr:nvSpPr>
      <xdr:spPr>
        <a:xfrm>
          <a:off x="1296099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152417</xdr:rowOff>
    </xdr:from>
    <xdr:ext cx="405111" cy="259045"/>
    <xdr:sp macro="" textlink="">
      <xdr:nvSpPr>
        <xdr:cNvPr id="498" name="n_3mainValue【認定こども園・幼稚園・保育所】&#10;有形固定資産減価償却率"/>
        <xdr:cNvSpPr txBox="1"/>
      </xdr:nvSpPr>
      <xdr:spPr>
        <a:xfrm>
          <a:off x="121672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4" name="直線コネクタ 523"/>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5"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6" name="直線コネクタ 525"/>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7"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28" name="直線コネクタ 527"/>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131734</xdr:rowOff>
    </xdr:from>
    <xdr:ext cx="469744" cy="259045"/>
    <xdr:sp macro="" textlink="">
      <xdr:nvSpPr>
        <xdr:cNvPr id="529" name="【認定こども園・幼稚園・保育所】&#10;一人当たり面積平均値テキスト"/>
        <xdr:cNvSpPr txBox="1"/>
      </xdr:nvSpPr>
      <xdr:spPr>
        <a:xfrm>
          <a:off x="19989800" y="657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0" name="フローチャート: 判断 529"/>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1" name="フローチャート: 判断 530"/>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2" name="フローチャート: 判断 531"/>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3" name="フローチャート: 判断 532"/>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98878</xdr:rowOff>
    </xdr:from>
    <xdr:to>
      <xdr:col>116</xdr:col>
      <xdr:colOff>114300</xdr:colOff>
      <xdr:row>40</xdr:row>
      <xdr:rowOff>29028</xdr:rowOff>
    </xdr:to>
    <xdr:sp macro="" textlink="">
      <xdr:nvSpPr>
        <xdr:cNvPr id="539" name="楕円 538"/>
        <xdr:cNvSpPr/>
      </xdr:nvSpPr>
      <xdr:spPr>
        <a:xfrm>
          <a:off x="19900900" y="65441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121755</xdr:rowOff>
    </xdr:from>
    <xdr:ext cx="469744" cy="259045"/>
    <xdr:sp macro="" textlink="">
      <xdr:nvSpPr>
        <xdr:cNvPr id="540" name="【認定こども園・幼稚園・保育所】&#10;一人当たり面積該当値テキスト"/>
        <xdr:cNvSpPr txBox="1"/>
      </xdr:nvSpPr>
      <xdr:spPr>
        <a:xfrm>
          <a:off x="19989800" y="640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87993</xdr:rowOff>
    </xdr:from>
    <xdr:to>
      <xdr:col>112</xdr:col>
      <xdr:colOff>38100</xdr:colOff>
      <xdr:row>40</xdr:row>
      <xdr:rowOff>18143</xdr:rowOff>
    </xdr:to>
    <xdr:sp macro="" textlink="">
      <xdr:nvSpPr>
        <xdr:cNvPr id="541" name="楕円 540"/>
        <xdr:cNvSpPr/>
      </xdr:nvSpPr>
      <xdr:spPr>
        <a:xfrm>
          <a:off x="19157950" y="65332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138793</xdr:rowOff>
    </xdr:from>
    <xdr:to>
      <xdr:col>116</xdr:col>
      <xdr:colOff>63500</xdr:colOff>
      <xdr:row>39</xdr:row>
      <xdr:rowOff>149678</xdr:rowOff>
    </xdr:to>
    <xdr:cxnSp macro="">
      <xdr:nvCxnSpPr>
        <xdr:cNvPr id="542" name="直線コネクタ 541"/>
        <xdr:cNvCxnSpPr/>
      </xdr:nvCxnSpPr>
      <xdr:spPr>
        <a:xfrm>
          <a:off x="19202400" y="6584043"/>
          <a:ext cx="7493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66222</xdr:rowOff>
    </xdr:from>
    <xdr:to>
      <xdr:col>107</xdr:col>
      <xdr:colOff>101600</xdr:colOff>
      <xdr:row>39</xdr:row>
      <xdr:rowOff>167822</xdr:rowOff>
    </xdr:to>
    <xdr:sp macro="" textlink="">
      <xdr:nvSpPr>
        <xdr:cNvPr id="543" name="楕円 542"/>
        <xdr:cNvSpPr/>
      </xdr:nvSpPr>
      <xdr:spPr>
        <a:xfrm>
          <a:off x="18345150" y="65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117022</xdr:rowOff>
    </xdr:from>
    <xdr:to>
      <xdr:col>111</xdr:col>
      <xdr:colOff>177800</xdr:colOff>
      <xdr:row>39</xdr:row>
      <xdr:rowOff>138793</xdr:rowOff>
    </xdr:to>
    <xdr:cxnSp macro="">
      <xdr:nvCxnSpPr>
        <xdr:cNvPr id="544" name="直線コネクタ 543"/>
        <xdr:cNvCxnSpPr/>
      </xdr:nvCxnSpPr>
      <xdr:spPr>
        <a:xfrm>
          <a:off x="18395950" y="6562272"/>
          <a:ext cx="80645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45" name="楕円 544"/>
        <xdr:cNvSpPr/>
      </xdr:nvSpPr>
      <xdr:spPr>
        <a:xfrm>
          <a:off x="175514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117022</xdr:rowOff>
    </xdr:to>
    <xdr:cxnSp macro="">
      <xdr:nvCxnSpPr>
        <xdr:cNvPr id="546" name="直線コネクタ 545"/>
        <xdr:cNvCxnSpPr/>
      </xdr:nvCxnSpPr>
      <xdr:spPr>
        <a:xfrm>
          <a:off x="17602200" y="6540500"/>
          <a:ext cx="7937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47" name="n_1aveValue【認定こども園・幼稚園・保育所】&#10;一人当たり面積"/>
        <xdr:cNvSpPr txBox="1"/>
      </xdr:nvSpPr>
      <xdr:spPr>
        <a:xfrm>
          <a:off x="189802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48" name="n_2aveValue【認定こども園・幼稚園・保育所】&#10;一人当たり面積"/>
        <xdr:cNvSpPr txBox="1"/>
      </xdr:nvSpPr>
      <xdr:spPr>
        <a:xfrm>
          <a:off x="18180127" y="66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49" name="n_3aveValue【認定こども園・幼稚園・保育所】&#10;一人当たり面積"/>
        <xdr:cNvSpPr txBox="1"/>
      </xdr:nvSpPr>
      <xdr:spPr>
        <a:xfrm>
          <a:off x="173863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34670</xdr:rowOff>
    </xdr:from>
    <xdr:ext cx="469744" cy="259045"/>
    <xdr:sp macro="" textlink="">
      <xdr:nvSpPr>
        <xdr:cNvPr id="550" name="n_1mainValue【認定こども園・幼稚園・保育所】&#10;一人当たり面積"/>
        <xdr:cNvSpPr txBox="1"/>
      </xdr:nvSpPr>
      <xdr:spPr>
        <a:xfrm>
          <a:off x="18980227" y="631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12899</xdr:rowOff>
    </xdr:from>
    <xdr:ext cx="469744" cy="259045"/>
    <xdr:sp macro="" textlink="">
      <xdr:nvSpPr>
        <xdr:cNvPr id="551" name="n_2mainValue【認定こども園・幼稚園・保育所】&#10;一人当たり面積"/>
        <xdr:cNvSpPr txBox="1"/>
      </xdr:nvSpPr>
      <xdr:spPr>
        <a:xfrm>
          <a:off x="18180127" y="62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52" name="n_3main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4" name="直線コネクタ 56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5" name="テキスト ボックス 56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8" name="直線コネクタ 567"/>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9" name="テキスト ボックス 568"/>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1" name="テキスト ボックス 57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3" name="直線コネクタ 572"/>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4"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5" name="直線コネクタ 574"/>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6"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7" name="直線コネクタ 576"/>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6367</xdr:rowOff>
    </xdr:from>
    <xdr:ext cx="405111" cy="259045"/>
    <xdr:sp macro="" textlink="">
      <xdr:nvSpPr>
        <xdr:cNvPr id="578" name="【学校施設】&#10;有形固定資産減価償却率平均値テキスト"/>
        <xdr:cNvSpPr txBox="1"/>
      </xdr:nvSpPr>
      <xdr:spPr>
        <a:xfrm>
          <a:off x="14738350" y="9423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79" name="フローチャート: 判断 578"/>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0" name="フローチャート: 判断 579"/>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1" name="フローチャート: 判断 580"/>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2" name="フローチャート: 判断 581"/>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588" name="楕円 587"/>
        <xdr:cNvSpPr/>
      </xdr:nvSpPr>
      <xdr:spPr>
        <a:xfrm>
          <a:off x="14649450" y="97593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161942</xdr:rowOff>
    </xdr:from>
    <xdr:ext cx="405111" cy="259045"/>
    <xdr:sp macro="" textlink="">
      <xdr:nvSpPr>
        <xdr:cNvPr id="589" name="【学校施設】&#10;有形固定資産減価償却率該当値テキスト"/>
        <xdr:cNvSpPr txBox="1"/>
      </xdr:nvSpPr>
      <xdr:spPr>
        <a:xfrm>
          <a:off x="14738350" y="974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90" name="楕円 589"/>
        <xdr:cNvSpPr/>
      </xdr:nvSpPr>
      <xdr:spPr>
        <a:xfrm>
          <a:off x="13887450" y="9833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137160</xdr:rowOff>
    </xdr:to>
    <xdr:cxnSp macro="">
      <xdr:nvCxnSpPr>
        <xdr:cNvPr id="591" name="直線コネクタ 590"/>
        <xdr:cNvCxnSpPr/>
      </xdr:nvCxnSpPr>
      <xdr:spPr>
        <a:xfrm flipV="1">
          <a:off x="13938250" y="9810115"/>
          <a:ext cx="762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92" name="楕円 591"/>
        <xdr:cNvSpPr/>
      </xdr:nvSpPr>
      <xdr:spPr>
        <a:xfrm>
          <a:off x="13093700" y="9896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28575</xdr:rowOff>
    </xdr:to>
    <xdr:cxnSp macro="">
      <xdr:nvCxnSpPr>
        <xdr:cNvPr id="593" name="直線コネクタ 592"/>
        <xdr:cNvCxnSpPr/>
      </xdr:nvCxnSpPr>
      <xdr:spPr>
        <a:xfrm flipV="1">
          <a:off x="13144500" y="9884410"/>
          <a:ext cx="79375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594" name="楕円 593"/>
        <xdr:cNvSpPr/>
      </xdr:nvSpPr>
      <xdr:spPr>
        <a:xfrm>
          <a:off x="12299950" y="9912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28575</xdr:rowOff>
    </xdr:from>
    <xdr:to>
      <xdr:col>76</xdr:col>
      <xdr:colOff>114300</xdr:colOff>
      <xdr:row>60</xdr:row>
      <xdr:rowOff>51435</xdr:rowOff>
    </xdr:to>
    <xdr:cxnSp macro="">
      <xdr:nvCxnSpPr>
        <xdr:cNvPr id="595" name="直線コネクタ 594"/>
        <xdr:cNvCxnSpPr/>
      </xdr:nvCxnSpPr>
      <xdr:spPr>
        <a:xfrm flipV="1">
          <a:off x="12344400" y="9940925"/>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101617</xdr:rowOff>
    </xdr:from>
    <xdr:ext cx="405111" cy="259045"/>
    <xdr:sp macro="" textlink="">
      <xdr:nvSpPr>
        <xdr:cNvPr id="596" name="n_1aveValue【学校施設】&#10;有形固定資産減価償却率"/>
        <xdr:cNvSpPr txBox="1"/>
      </xdr:nvSpPr>
      <xdr:spPr>
        <a:xfrm>
          <a:off x="13742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597" name="n_2aveValue【学校施設】&#10;有形固定資産減価償却率"/>
        <xdr:cNvSpPr txBox="1"/>
      </xdr:nvSpPr>
      <xdr:spPr>
        <a:xfrm>
          <a:off x="12960994"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98" name="n_3aveValue【学校施設】&#10;有形固定資産減価償却率"/>
        <xdr:cNvSpPr txBox="1"/>
      </xdr:nvSpPr>
      <xdr:spPr>
        <a:xfrm>
          <a:off x="121672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599" name="n_1mainValue【学校施設】&#10;有形固定資産減価償却率"/>
        <xdr:cNvSpPr txBox="1"/>
      </xdr:nvSpPr>
      <xdr:spPr>
        <a:xfrm>
          <a:off x="1374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600" name="n_2mainValue【学校施設】&#10;有形固定資産減価償却率"/>
        <xdr:cNvSpPr txBox="1"/>
      </xdr:nvSpPr>
      <xdr:spPr>
        <a:xfrm>
          <a:off x="1296099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93362</xdr:rowOff>
    </xdr:from>
    <xdr:ext cx="405111" cy="259045"/>
    <xdr:sp macro="" textlink="">
      <xdr:nvSpPr>
        <xdr:cNvPr id="601" name="n_3mainValue【学校施設】&#10;有形固定資産減価償却率"/>
        <xdr:cNvSpPr txBox="1"/>
      </xdr:nvSpPr>
      <xdr:spPr>
        <a:xfrm>
          <a:off x="121672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6" name="直線コネクタ 625"/>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7"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8" name="直線コネクタ 627"/>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9"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0" name="直線コネクタ 629"/>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631"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2" name="フローチャート: 判断 631"/>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4" name="フローチャート: 判断 633"/>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5" name="フローチャート: 判断 634"/>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11430</xdr:rowOff>
    </xdr:from>
    <xdr:to>
      <xdr:col>116</xdr:col>
      <xdr:colOff>114300</xdr:colOff>
      <xdr:row>62</xdr:row>
      <xdr:rowOff>113030</xdr:rowOff>
    </xdr:to>
    <xdr:sp macro="" textlink="">
      <xdr:nvSpPr>
        <xdr:cNvPr id="641" name="楕円 640"/>
        <xdr:cNvSpPr/>
      </xdr:nvSpPr>
      <xdr:spPr>
        <a:xfrm>
          <a:off x="199009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161307</xdr:rowOff>
    </xdr:from>
    <xdr:ext cx="469744" cy="259045"/>
    <xdr:sp macro="" textlink="">
      <xdr:nvSpPr>
        <xdr:cNvPr id="642" name="【学校施設】&#10;一人当たり面積該当値テキスト"/>
        <xdr:cNvSpPr txBox="1"/>
      </xdr:nvSpPr>
      <xdr:spPr>
        <a:xfrm>
          <a:off x="19989800" y="102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643" name="楕円 642"/>
        <xdr:cNvSpPr/>
      </xdr:nvSpPr>
      <xdr:spPr>
        <a:xfrm>
          <a:off x="19157950" y="10255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62230</xdr:rowOff>
    </xdr:from>
    <xdr:to>
      <xdr:col>116</xdr:col>
      <xdr:colOff>63500</xdr:colOff>
      <xdr:row>62</xdr:row>
      <xdr:rowOff>63500</xdr:rowOff>
    </xdr:to>
    <xdr:cxnSp macro="">
      <xdr:nvCxnSpPr>
        <xdr:cNvPr id="644" name="直線コネクタ 643"/>
        <xdr:cNvCxnSpPr/>
      </xdr:nvCxnSpPr>
      <xdr:spPr>
        <a:xfrm flipV="1">
          <a:off x="19202400" y="10304780"/>
          <a:ext cx="7493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7620</xdr:rowOff>
    </xdr:from>
    <xdr:to>
      <xdr:col>107</xdr:col>
      <xdr:colOff>101600</xdr:colOff>
      <xdr:row>62</xdr:row>
      <xdr:rowOff>109220</xdr:rowOff>
    </xdr:to>
    <xdr:sp macro="" textlink="">
      <xdr:nvSpPr>
        <xdr:cNvPr id="645" name="楕円 644"/>
        <xdr:cNvSpPr/>
      </xdr:nvSpPr>
      <xdr:spPr>
        <a:xfrm>
          <a:off x="18345150" y="102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58420</xdr:rowOff>
    </xdr:from>
    <xdr:to>
      <xdr:col>111</xdr:col>
      <xdr:colOff>177800</xdr:colOff>
      <xdr:row>62</xdr:row>
      <xdr:rowOff>63500</xdr:rowOff>
    </xdr:to>
    <xdr:cxnSp macro="">
      <xdr:nvCxnSpPr>
        <xdr:cNvPr id="646" name="直線コネクタ 645"/>
        <xdr:cNvCxnSpPr/>
      </xdr:nvCxnSpPr>
      <xdr:spPr>
        <a:xfrm>
          <a:off x="18395950" y="10300970"/>
          <a:ext cx="8064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111760</xdr:rowOff>
    </xdr:from>
    <xdr:to>
      <xdr:col>102</xdr:col>
      <xdr:colOff>165100</xdr:colOff>
      <xdr:row>62</xdr:row>
      <xdr:rowOff>41910</xdr:rowOff>
    </xdr:to>
    <xdr:sp macro="" textlink="">
      <xdr:nvSpPr>
        <xdr:cNvPr id="647" name="楕円 646"/>
        <xdr:cNvSpPr/>
      </xdr:nvSpPr>
      <xdr:spPr>
        <a:xfrm>
          <a:off x="17551400" y="10189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162560</xdr:rowOff>
    </xdr:from>
    <xdr:to>
      <xdr:col>107</xdr:col>
      <xdr:colOff>50800</xdr:colOff>
      <xdr:row>62</xdr:row>
      <xdr:rowOff>58420</xdr:rowOff>
    </xdr:to>
    <xdr:cxnSp macro="">
      <xdr:nvCxnSpPr>
        <xdr:cNvPr id="648" name="直線コネクタ 647"/>
        <xdr:cNvCxnSpPr/>
      </xdr:nvCxnSpPr>
      <xdr:spPr>
        <a:xfrm>
          <a:off x="17602200" y="10240010"/>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49"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650" name="n_2aveValue【学校施設】&#10;一人当たり面積"/>
        <xdr:cNvSpPr txBox="1"/>
      </xdr:nvSpPr>
      <xdr:spPr>
        <a:xfrm>
          <a:off x="181801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51" name="n_3aveValue【学校施設】&#10;一人当たり面積"/>
        <xdr:cNvSpPr txBox="1"/>
      </xdr:nvSpPr>
      <xdr:spPr>
        <a:xfrm>
          <a:off x="1738637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105427</xdr:rowOff>
    </xdr:from>
    <xdr:ext cx="469744" cy="259045"/>
    <xdr:sp macro="" textlink="">
      <xdr:nvSpPr>
        <xdr:cNvPr id="652" name="n_1mainValue【学校施設】&#10;一人当たり面積"/>
        <xdr:cNvSpPr txBox="1"/>
      </xdr:nvSpPr>
      <xdr:spPr>
        <a:xfrm>
          <a:off x="18980227"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100347</xdr:rowOff>
    </xdr:from>
    <xdr:ext cx="469744" cy="259045"/>
    <xdr:sp macro="" textlink="">
      <xdr:nvSpPr>
        <xdr:cNvPr id="653" name="n_2mainValue【学校施設】&#10;一人当たり面積"/>
        <xdr:cNvSpPr txBox="1"/>
      </xdr:nvSpPr>
      <xdr:spPr>
        <a:xfrm>
          <a:off x="181801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58437</xdr:rowOff>
    </xdr:from>
    <xdr:ext cx="469744" cy="259045"/>
    <xdr:sp macro="" textlink="">
      <xdr:nvSpPr>
        <xdr:cNvPr id="654" name="n_3mainValue【学校施設】&#10;一人当たり面積"/>
        <xdr:cNvSpPr txBox="1"/>
      </xdr:nvSpPr>
      <xdr:spPr>
        <a:xfrm>
          <a:off x="17386377" y="99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みもあり、有形固定資産減価償却率は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その中でも、公営住宅については、「大阪市営住宅ストック総合活用計画」（当初策定：平成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月）に基づき、事業費・事業量の平準化を図りながら、公営住宅法上の耐用年限を超過しないよう計画的に建替事業を進めていることから、有形固定資産減価償却率が低くなっているものと考えられる。一方で、港湾施設については、老朽化が進み、供用年数が耐用年数を超える施設が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割を占めていることから有形固定資産減価償却率が高くなっているが、これまでの取組みに加えて、「大阪港インフラ長寿命化計画」（平成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月策定）に基づき、効率的かつ効果的な維持管理を推進する。</a:t>
          </a:r>
        </a:p>
        <a:p>
          <a:r>
            <a:rPr kumimoji="1" lang="ja-JP" altLang="en-US" sz="1200">
              <a:latin typeface="ＭＳ Ｐゴシック" panose="020B0600070205080204" pitchFamily="50" charset="-128"/>
              <a:ea typeface="ＭＳ Ｐゴシック" panose="020B0600070205080204" pitchFamily="50" charset="-128"/>
            </a:rPr>
            <a:t>　今後も市設建築物およびインフラ施設については、平成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年度に策定した「大阪市公共施設マネジメント基本方針」に沿って、規模の最適化、予防保全による長寿命化、多様なコスト縮減手法の導入に取り組む。</a:t>
          </a:r>
          <a:endParaRPr kumimoji="1" lang="ja-JP" altLang="en-US" sz="1200" u="sng">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2,714,484
2,577,017
225.30
1,761,138,232
1,758,571,784
429,453
851,858,003
1,906,255,504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105427</xdr:rowOff>
    </xdr:from>
    <xdr:ext cx="405111" cy="259045"/>
    <xdr:sp macro="" textlink="">
      <xdr:nvSpPr>
        <xdr:cNvPr id="61" name="【図書館】&#10;有形固定資産減価償却率平均値テキスト"/>
        <xdr:cNvSpPr txBox="1"/>
      </xdr:nvSpPr>
      <xdr:spPr>
        <a:xfrm>
          <a:off x="42164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1" name="楕円 70"/>
        <xdr:cNvSpPr/>
      </xdr:nvSpPr>
      <xdr:spPr>
        <a:xfrm>
          <a:off x="412750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2" name="【図書館】&#10;有形固定資産減価償却率該当値テキスト"/>
        <xdr:cNvSpPr txBox="1"/>
      </xdr:nvSpPr>
      <xdr:spPr>
        <a:xfrm>
          <a:off x="4216400" y="637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21590</xdr:rowOff>
    </xdr:from>
    <xdr:to>
      <xdr:col>20</xdr:col>
      <xdr:colOff>38100</xdr:colOff>
      <xdr:row>39</xdr:row>
      <xdr:rowOff>123190</xdr:rowOff>
    </xdr:to>
    <xdr:sp macro="" textlink="">
      <xdr:nvSpPr>
        <xdr:cNvPr id="73" name="楕円 72"/>
        <xdr:cNvSpPr/>
      </xdr:nvSpPr>
      <xdr:spPr>
        <a:xfrm>
          <a:off x="3384550" y="6466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72390</xdr:rowOff>
    </xdr:to>
    <xdr:cxnSp macro="">
      <xdr:nvCxnSpPr>
        <xdr:cNvPr id="74" name="直線コネクタ 73"/>
        <xdr:cNvCxnSpPr/>
      </xdr:nvCxnSpPr>
      <xdr:spPr>
        <a:xfrm flipV="1">
          <a:off x="3429000" y="6447790"/>
          <a:ext cx="7493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101600</xdr:rowOff>
    </xdr:from>
    <xdr:to>
      <xdr:col>15</xdr:col>
      <xdr:colOff>101600</xdr:colOff>
      <xdr:row>40</xdr:row>
      <xdr:rowOff>31750</xdr:rowOff>
    </xdr:to>
    <xdr:sp macro="" textlink="">
      <xdr:nvSpPr>
        <xdr:cNvPr id="75" name="楕円 74"/>
        <xdr:cNvSpPr/>
      </xdr:nvSpPr>
      <xdr:spPr>
        <a:xfrm>
          <a:off x="2571750" y="6546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72390</xdr:rowOff>
    </xdr:from>
    <xdr:to>
      <xdr:col>19</xdr:col>
      <xdr:colOff>177800</xdr:colOff>
      <xdr:row>39</xdr:row>
      <xdr:rowOff>152400</xdr:rowOff>
    </xdr:to>
    <xdr:cxnSp macro="">
      <xdr:nvCxnSpPr>
        <xdr:cNvPr id="76" name="直線コネクタ 75"/>
        <xdr:cNvCxnSpPr/>
      </xdr:nvCxnSpPr>
      <xdr:spPr>
        <a:xfrm flipV="1">
          <a:off x="2622550" y="6517640"/>
          <a:ext cx="8064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6350</xdr:rowOff>
    </xdr:from>
    <xdr:to>
      <xdr:col>10</xdr:col>
      <xdr:colOff>165100</xdr:colOff>
      <xdr:row>40</xdr:row>
      <xdr:rowOff>107950</xdr:rowOff>
    </xdr:to>
    <xdr:sp macro="" textlink="">
      <xdr:nvSpPr>
        <xdr:cNvPr id="77" name="楕円 76"/>
        <xdr:cNvSpPr/>
      </xdr:nvSpPr>
      <xdr:spPr>
        <a:xfrm>
          <a:off x="177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152400</xdr:rowOff>
    </xdr:from>
    <xdr:to>
      <xdr:col>15</xdr:col>
      <xdr:colOff>50800</xdr:colOff>
      <xdr:row>40</xdr:row>
      <xdr:rowOff>57150</xdr:rowOff>
    </xdr:to>
    <xdr:cxnSp macro="">
      <xdr:nvCxnSpPr>
        <xdr:cNvPr id="78" name="直線コネクタ 77"/>
        <xdr:cNvCxnSpPr/>
      </xdr:nvCxnSpPr>
      <xdr:spPr>
        <a:xfrm flipV="1">
          <a:off x="1828800" y="659765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図書館】&#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82567</xdr:rowOff>
    </xdr:from>
    <xdr:ext cx="405111" cy="259045"/>
    <xdr:sp macro="" textlink="">
      <xdr:nvSpPr>
        <xdr:cNvPr id="80" name="n_2aveValue【図書館】&#10;有形固定資産減価償却率"/>
        <xdr:cNvSpPr txBox="1"/>
      </xdr:nvSpPr>
      <xdr:spPr>
        <a:xfrm>
          <a:off x="2439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1" name="n_3aveValue【図書館】&#10;有形固定資産減価償却率"/>
        <xdr:cNvSpPr txBox="1"/>
      </xdr:nvSpPr>
      <xdr:spPr>
        <a:xfrm>
          <a:off x="164529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114317</xdr:rowOff>
    </xdr:from>
    <xdr:ext cx="405111" cy="259045"/>
    <xdr:sp macro="" textlink="">
      <xdr:nvSpPr>
        <xdr:cNvPr id="82" name="n_1mainValue【図書館】&#10;有形固定資産減価償却率"/>
        <xdr:cNvSpPr txBox="1"/>
      </xdr:nvSpPr>
      <xdr:spPr>
        <a:xfrm>
          <a:off x="323914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22877</xdr:rowOff>
    </xdr:from>
    <xdr:ext cx="405111" cy="259045"/>
    <xdr:sp macro="" textlink="">
      <xdr:nvSpPr>
        <xdr:cNvPr id="83" name="n_2mainValue【図書館】&#10;有形固定資産減価償却率"/>
        <xdr:cNvSpPr txBox="1"/>
      </xdr:nvSpPr>
      <xdr:spPr>
        <a:xfrm>
          <a:off x="2439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99077</xdr:rowOff>
    </xdr:from>
    <xdr:ext cx="405111" cy="259045"/>
    <xdr:sp macro="" textlink="">
      <xdr:nvSpPr>
        <xdr:cNvPr id="84" name="n_3mainValue【図書館】&#10;有形固定資産減価償却率"/>
        <xdr:cNvSpPr txBox="1"/>
      </xdr:nvSpPr>
      <xdr:spPr>
        <a:xfrm>
          <a:off x="164529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12" name="【図書館】&#10;一人当たり面積平均値テキスト"/>
        <xdr:cNvSpPr txBox="1"/>
      </xdr:nvSpPr>
      <xdr:spPr>
        <a:xfrm>
          <a:off x="9467850" y="6443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22" name="楕円 121"/>
        <xdr:cNvSpPr/>
      </xdr:nvSpPr>
      <xdr:spPr>
        <a:xfrm>
          <a:off x="9398000" y="6328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71137</xdr:rowOff>
    </xdr:from>
    <xdr:ext cx="469744" cy="259045"/>
    <xdr:sp macro="" textlink="">
      <xdr:nvSpPr>
        <xdr:cNvPr id="123" name="【図書館】&#10;一人当たり面積該当値テキスト"/>
        <xdr:cNvSpPr txBox="1"/>
      </xdr:nvSpPr>
      <xdr:spPr>
        <a:xfrm>
          <a:off x="946785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48260</xdr:rowOff>
    </xdr:from>
    <xdr:to>
      <xdr:col>50</xdr:col>
      <xdr:colOff>165100</xdr:colOff>
      <xdr:row>38</xdr:row>
      <xdr:rowOff>149860</xdr:rowOff>
    </xdr:to>
    <xdr:sp macro="" textlink="">
      <xdr:nvSpPr>
        <xdr:cNvPr id="124" name="楕円 123"/>
        <xdr:cNvSpPr/>
      </xdr:nvSpPr>
      <xdr:spPr>
        <a:xfrm>
          <a:off x="8636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99060</xdr:rowOff>
    </xdr:to>
    <xdr:cxnSp macro="">
      <xdr:nvCxnSpPr>
        <xdr:cNvPr id="125" name="直線コネクタ 124"/>
        <xdr:cNvCxnSpPr/>
      </xdr:nvCxnSpPr>
      <xdr:spPr>
        <a:xfrm>
          <a:off x="8686800" y="637921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26" name="楕円 125"/>
        <xdr:cNvSpPr/>
      </xdr:nvSpPr>
      <xdr:spPr>
        <a:xfrm>
          <a:off x="7842250" y="6328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99060</xdr:rowOff>
    </xdr:from>
    <xdr:to>
      <xdr:col>50</xdr:col>
      <xdr:colOff>114300</xdr:colOff>
      <xdr:row>38</xdr:row>
      <xdr:rowOff>99060</xdr:rowOff>
    </xdr:to>
    <xdr:cxnSp macro="">
      <xdr:nvCxnSpPr>
        <xdr:cNvPr id="127" name="直線コネクタ 126"/>
        <xdr:cNvCxnSpPr/>
      </xdr:nvCxnSpPr>
      <xdr:spPr>
        <a:xfrm>
          <a:off x="7886700" y="63792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28" name="楕円 127"/>
        <xdr:cNvSpPr/>
      </xdr:nvSpPr>
      <xdr:spPr>
        <a:xfrm>
          <a:off x="702945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99060</xdr:rowOff>
    </xdr:from>
    <xdr:to>
      <xdr:col>45</xdr:col>
      <xdr:colOff>177800</xdr:colOff>
      <xdr:row>38</xdr:row>
      <xdr:rowOff>99060</xdr:rowOff>
    </xdr:to>
    <xdr:cxnSp macro="">
      <xdr:nvCxnSpPr>
        <xdr:cNvPr id="129" name="直線コネクタ 128"/>
        <xdr:cNvCxnSpPr/>
      </xdr:nvCxnSpPr>
      <xdr:spPr>
        <a:xfrm>
          <a:off x="7080250" y="63792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30" name="n_1aveValue【図書館】&#10;一人当たり面積"/>
        <xdr:cNvSpPr txBox="1"/>
      </xdr:nvSpPr>
      <xdr:spPr>
        <a:xfrm>
          <a:off x="845827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1" name="n_2aveValue【図書館】&#10;一人当たり面積"/>
        <xdr:cNvSpPr txBox="1"/>
      </xdr:nvSpPr>
      <xdr:spPr>
        <a:xfrm>
          <a:off x="76772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2" name="n_3aveValue【図書館】&#10;一人当たり面積"/>
        <xdr:cNvSpPr txBox="1"/>
      </xdr:nvSpPr>
      <xdr:spPr>
        <a:xfrm>
          <a:off x="6864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166387</xdr:rowOff>
    </xdr:from>
    <xdr:ext cx="469744" cy="259045"/>
    <xdr:sp macro="" textlink="">
      <xdr:nvSpPr>
        <xdr:cNvPr id="133" name="n_1mainValue【図書館】&#10;一人当たり面積"/>
        <xdr:cNvSpPr txBox="1"/>
      </xdr:nvSpPr>
      <xdr:spPr>
        <a:xfrm>
          <a:off x="8458277"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166387</xdr:rowOff>
    </xdr:from>
    <xdr:ext cx="469744" cy="259045"/>
    <xdr:sp macro="" textlink="">
      <xdr:nvSpPr>
        <xdr:cNvPr id="134" name="n_2mainValue【図書館】&#10;一人当たり面積"/>
        <xdr:cNvSpPr txBox="1"/>
      </xdr:nvSpPr>
      <xdr:spPr>
        <a:xfrm>
          <a:off x="7677227"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5" name="n_3mainValue【図書館】&#10;一人当たり面積"/>
        <xdr:cNvSpPr txBox="1"/>
      </xdr:nvSpPr>
      <xdr:spPr>
        <a:xfrm>
          <a:off x="6864427"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3" name="【体育館・プー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173" name="楕円 172"/>
        <xdr:cNvSpPr/>
      </xdr:nvSpPr>
      <xdr:spPr>
        <a:xfrm>
          <a:off x="4127500" y="101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25925</xdr:rowOff>
    </xdr:from>
    <xdr:ext cx="405111" cy="259045"/>
    <xdr:sp macro="" textlink="">
      <xdr:nvSpPr>
        <xdr:cNvPr id="174" name="【体育館・プール】&#10;有形固定資産減価償却率該当値テキスト"/>
        <xdr:cNvSpPr txBox="1"/>
      </xdr:nvSpPr>
      <xdr:spPr>
        <a:xfrm>
          <a:off x="4216400" y="1010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152654</xdr:rowOff>
    </xdr:from>
    <xdr:to>
      <xdr:col>20</xdr:col>
      <xdr:colOff>38100</xdr:colOff>
      <xdr:row>62</xdr:row>
      <xdr:rowOff>82804</xdr:rowOff>
    </xdr:to>
    <xdr:sp macro="" textlink="">
      <xdr:nvSpPr>
        <xdr:cNvPr id="175" name="楕円 174"/>
        <xdr:cNvSpPr/>
      </xdr:nvSpPr>
      <xdr:spPr>
        <a:xfrm>
          <a:off x="3384550" y="10230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98298</xdr:rowOff>
    </xdr:from>
    <xdr:to>
      <xdr:col>24</xdr:col>
      <xdr:colOff>63500</xdr:colOff>
      <xdr:row>62</xdr:row>
      <xdr:rowOff>32004</xdr:rowOff>
    </xdr:to>
    <xdr:cxnSp macro="">
      <xdr:nvCxnSpPr>
        <xdr:cNvPr id="176" name="直線コネクタ 175"/>
        <xdr:cNvCxnSpPr/>
      </xdr:nvCxnSpPr>
      <xdr:spPr>
        <a:xfrm flipV="1">
          <a:off x="3429000" y="10175748"/>
          <a:ext cx="7493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77" name="楕円 176"/>
        <xdr:cNvSpPr/>
      </xdr:nvSpPr>
      <xdr:spPr>
        <a:xfrm>
          <a:off x="257175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32004</xdr:rowOff>
    </xdr:from>
    <xdr:to>
      <xdr:col>19</xdr:col>
      <xdr:colOff>177800</xdr:colOff>
      <xdr:row>62</xdr:row>
      <xdr:rowOff>137160</xdr:rowOff>
    </xdr:to>
    <xdr:cxnSp macro="">
      <xdr:nvCxnSpPr>
        <xdr:cNvPr id="178" name="直線コネクタ 177"/>
        <xdr:cNvCxnSpPr/>
      </xdr:nvCxnSpPr>
      <xdr:spPr>
        <a:xfrm flipV="1">
          <a:off x="2622550" y="10274554"/>
          <a:ext cx="80645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15494</xdr:rowOff>
    </xdr:from>
    <xdr:to>
      <xdr:col>10</xdr:col>
      <xdr:colOff>165100</xdr:colOff>
      <xdr:row>63</xdr:row>
      <xdr:rowOff>117094</xdr:rowOff>
    </xdr:to>
    <xdr:sp macro="" textlink="">
      <xdr:nvSpPr>
        <xdr:cNvPr id="179" name="楕円 178"/>
        <xdr:cNvSpPr/>
      </xdr:nvSpPr>
      <xdr:spPr>
        <a:xfrm>
          <a:off x="1778000" y="10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63</xdr:row>
      <xdr:rowOff>66294</xdr:rowOff>
    </xdr:to>
    <xdr:cxnSp macro="">
      <xdr:nvCxnSpPr>
        <xdr:cNvPr id="180" name="直線コネクタ 179"/>
        <xdr:cNvCxnSpPr/>
      </xdr:nvCxnSpPr>
      <xdr:spPr>
        <a:xfrm flipV="1">
          <a:off x="1828800" y="10379710"/>
          <a:ext cx="79375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94759</xdr:rowOff>
    </xdr:from>
    <xdr:ext cx="405111" cy="259045"/>
    <xdr:sp macro="" textlink="">
      <xdr:nvSpPr>
        <xdr:cNvPr id="181" name="n_1aveValue【体育館・プール】&#10;有形固定資産減価償却率"/>
        <xdr:cNvSpPr txBox="1"/>
      </xdr:nvSpPr>
      <xdr:spPr>
        <a:xfrm>
          <a:off x="3239144" y="967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82" name="n_2aveValue【体育館・プール】&#10;有形固定資産減価償却率"/>
        <xdr:cNvSpPr txBox="1"/>
      </xdr:nvSpPr>
      <xdr:spPr>
        <a:xfrm>
          <a:off x="2439044"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83"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73931</xdr:rowOff>
    </xdr:from>
    <xdr:ext cx="405111" cy="259045"/>
    <xdr:sp macro="" textlink="">
      <xdr:nvSpPr>
        <xdr:cNvPr id="184" name="n_1mainValue【体育館・プール】&#10;有形固定資産減価償却率"/>
        <xdr:cNvSpPr txBox="1"/>
      </xdr:nvSpPr>
      <xdr:spPr>
        <a:xfrm>
          <a:off x="3239144" y="1031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185" name="n_2mainValue【体育館・プール】&#10;有形固定資産減価償却率"/>
        <xdr:cNvSpPr txBox="1"/>
      </xdr:nvSpPr>
      <xdr:spPr>
        <a:xfrm>
          <a:off x="2439044"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108221</xdr:rowOff>
    </xdr:from>
    <xdr:ext cx="405111" cy="259045"/>
    <xdr:sp macro="" textlink="">
      <xdr:nvSpPr>
        <xdr:cNvPr id="186" name="n_3mainValue【体育館・プール】&#10;有形固定資産減価償却率"/>
        <xdr:cNvSpPr txBox="1"/>
      </xdr:nvSpPr>
      <xdr:spPr>
        <a:xfrm>
          <a:off x="1645294" y="1051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18"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79828</xdr:rowOff>
    </xdr:from>
    <xdr:to>
      <xdr:col>55</xdr:col>
      <xdr:colOff>50800</xdr:colOff>
      <xdr:row>61</xdr:row>
      <xdr:rowOff>9978</xdr:rowOff>
    </xdr:to>
    <xdr:sp macro="" textlink="">
      <xdr:nvSpPr>
        <xdr:cNvPr id="228" name="楕円 227"/>
        <xdr:cNvSpPr/>
      </xdr:nvSpPr>
      <xdr:spPr>
        <a:xfrm>
          <a:off x="9398000" y="9992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102705</xdr:rowOff>
    </xdr:from>
    <xdr:ext cx="469744" cy="259045"/>
    <xdr:sp macro="" textlink="">
      <xdr:nvSpPr>
        <xdr:cNvPr id="229" name="【体育館・プール】&#10;一人当たり面積該当値テキスト"/>
        <xdr:cNvSpPr txBox="1"/>
      </xdr:nvSpPr>
      <xdr:spPr>
        <a:xfrm>
          <a:off x="9467850" y="98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79828</xdr:rowOff>
    </xdr:from>
    <xdr:to>
      <xdr:col>50</xdr:col>
      <xdr:colOff>165100</xdr:colOff>
      <xdr:row>61</xdr:row>
      <xdr:rowOff>9978</xdr:rowOff>
    </xdr:to>
    <xdr:sp macro="" textlink="">
      <xdr:nvSpPr>
        <xdr:cNvPr id="230" name="楕円 229"/>
        <xdr:cNvSpPr/>
      </xdr:nvSpPr>
      <xdr:spPr>
        <a:xfrm>
          <a:off x="8636000" y="999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130628</xdr:rowOff>
    </xdr:from>
    <xdr:to>
      <xdr:col>55</xdr:col>
      <xdr:colOff>0</xdr:colOff>
      <xdr:row>60</xdr:row>
      <xdr:rowOff>130628</xdr:rowOff>
    </xdr:to>
    <xdr:cxnSp macro="">
      <xdr:nvCxnSpPr>
        <xdr:cNvPr id="231" name="直線コネクタ 230"/>
        <xdr:cNvCxnSpPr/>
      </xdr:nvCxnSpPr>
      <xdr:spPr>
        <a:xfrm>
          <a:off x="8686800" y="1004297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90715</xdr:rowOff>
    </xdr:from>
    <xdr:to>
      <xdr:col>46</xdr:col>
      <xdr:colOff>38100</xdr:colOff>
      <xdr:row>61</xdr:row>
      <xdr:rowOff>20865</xdr:rowOff>
    </xdr:to>
    <xdr:sp macro="" textlink="">
      <xdr:nvSpPr>
        <xdr:cNvPr id="232" name="楕円 231"/>
        <xdr:cNvSpPr/>
      </xdr:nvSpPr>
      <xdr:spPr>
        <a:xfrm>
          <a:off x="7842250" y="10003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130628</xdr:rowOff>
    </xdr:from>
    <xdr:to>
      <xdr:col>50</xdr:col>
      <xdr:colOff>114300</xdr:colOff>
      <xdr:row>60</xdr:row>
      <xdr:rowOff>141515</xdr:rowOff>
    </xdr:to>
    <xdr:cxnSp macro="">
      <xdr:nvCxnSpPr>
        <xdr:cNvPr id="233" name="直線コネクタ 232"/>
        <xdr:cNvCxnSpPr/>
      </xdr:nvCxnSpPr>
      <xdr:spPr>
        <a:xfrm flipV="1">
          <a:off x="7886700" y="10042978"/>
          <a:ext cx="8001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79828</xdr:rowOff>
    </xdr:from>
    <xdr:to>
      <xdr:col>41</xdr:col>
      <xdr:colOff>101600</xdr:colOff>
      <xdr:row>61</xdr:row>
      <xdr:rowOff>9978</xdr:rowOff>
    </xdr:to>
    <xdr:sp macro="" textlink="">
      <xdr:nvSpPr>
        <xdr:cNvPr id="234" name="楕円 233"/>
        <xdr:cNvSpPr/>
      </xdr:nvSpPr>
      <xdr:spPr>
        <a:xfrm>
          <a:off x="7029450" y="999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130628</xdr:rowOff>
    </xdr:from>
    <xdr:to>
      <xdr:col>45</xdr:col>
      <xdr:colOff>177800</xdr:colOff>
      <xdr:row>60</xdr:row>
      <xdr:rowOff>141515</xdr:rowOff>
    </xdr:to>
    <xdr:cxnSp macro="">
      <xdr:nvCxnSpPr>
        <xdr:cNvPr id="235" name="直線コネクタ 234"/>
        <xdr:cNvCxnSpPr/>
      </xdr:nvCxnSpPr>
      <xdr:spPr>
        <a:xfrm>
          <a:off x="7080250" y="10042978"/>
          <a:ext cx="8064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36"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37"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38"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26505</xdr:rowOff>
    </xdr:from>
    <xdr:ext cx="469744" cy="259045"/>
    <xdr:sp macro="" textlink="">
      <xdr:nvSpPr>
        <xdr:cNvPr id="239" name="n_1mainValue【体育館・プール】&#10;一人当たり面積"/>
        <xdr:cNvSpPr txBox="1"/>
      </xdr:nvSpPr>
      <xdr:spPr>
        <a:xfrm>
          <a:off x="845827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37392</xdr:rowOff>
    </xdr:from>
    <xdr:ext cx="469744" cy="259045"/>
    <xdr:sp macro="" textlink="">
      <xdr:nvSpPr>
        <xdr:cNvPr id="240" name="n_2mainValue【体育館・プール】&#10;一人当たり面積"/>
        <xdr:cNvSpPr txBox="1"/>
      </xdr:nvSpPr>
      <xdr:spPr>
        <a:xfrm>
          <a:off x="7677227" y="978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26505</xdr:rowOff>
    </xdr:from>
    <xdr:ext cx="469744" cy="259045"/>
    <xdr:sp macro="" textlink="">
      <xdr:nvSpPr>
        <xdr:cNvPr id="241" name="n_3mainValue【体育館・プール】&#10;一人当たり面積"/>
        <xdr:cNvSpPr txBox="1"/>
      </xdr:nvSpPr>
      <xdr:spPr>
        <a:xfrm>
          <a:off x="686442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3"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283" name="楕円 282"/>
        <xdr:cNvSpPr/>
      </xdr:nvSpPr>
      <xdr:spPr>
        <a:xfrm>
          <a:off x="4127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65695</xdr:rowOff>
    </xdr:from>
    <xdr:ext cx="405111" cy="259045"/>
    <xdr:sp macro="" textlink="">
      <xdr:nvSpPr>
        <xdr:cNvPr id="284" name="【福祉施設】&#10;有形固定資産減価償却率該当値テキスト"/>
        <xdr:cNvSpPr txBox="1"/>
      </xdr:nvSpPr>
      <xdr:spPr>
        <a:xfrm>
          <a:off x="4216400" y="13445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111398</xdr:rowOff>
    </xdr:from>
    <xdr:to>
      <xdr:col>20</xdr:col>
      <xdr:colOff>38100</xdr:colOff>
      <xdr:row>83</xdr:row>
      <xdr:rowOff>41548</xdr:rowOff>
    </xdr:to>
    <xdr:sp macro="" textlink="">
      <xdr:nvSpPr>
        <xdr:cNvPr id="285" name="楕円 284"/>
        <xdr:cNvSpPr/>
      </xdr:nvSpPr>
      <xdr:spPr>
        <a:xfrm>
          <a:off x="3384550" y="136559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93618</xdr:rowOff>
    </xdr:from>
    <xdr:to>
      <xdr:col>24</xdr:col>
      <xdr:colOff>63500</xdr:colOff>
      <xdr:row>82</xdr:row>
      <xdr:rowOff>162198</xdr:rowOff>
    </xdr:to>
    <xdr:cxnSp macro="">
      <xdr:nvCxnSpPr>
        <xdr:cNvPr id="286" name="直線コネクタ 285"/>
        <xdr:cNvCxnSpPr/>
      </xdr:nvCxnSpPr>
      <xdr:spPr>
        <a:xfrm flipV="1">
          <a:off x="3429000" y="13638168"/>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160382</xdr:rowOff>
    </xdr:from>
    <xdr:to>
      <xdr:col>15</xdr:col>
      <xdr:colOff>101600</xdr:colOff>
      <xdr:row>83</xdr:row>
      <xdr:rowOff>90532</xdr:rowOff>
    </xdr:to>
    <xdr:sp macro="" textlink="">
      <xdr:nvSpPr>
        <xdr:cNvPr id="287" name="楕円 286"/>
        <xdr:cNvSpPr/>
      </xdr:nvSpPr>
      <xdr:spPr>
        <a:xfrm>
          <a:off x="2571750" y="137049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162198</xdr:rowOff>
    </xdr:from>
    <xdr:to>
      <xdr:col>19</xdr:col>
      <xdr:colOff>177800</xdr:colOff>
      <xdr:row>83</xdr:row>
      <xdr:rowOff>39732</xdr:rowOff>
    </xdr:to>
    <xdr:cxnSp macro="">
      <xdr:nvCxnSpPr>
        <xdr:cNvPr id="288" name="直線コネクタ 287"/>
        <xdr:cNvCxnSpPr/>
      </xdr:nvCxnSpPr>
      <xdr:spPr>
        <a:xfrm flipV="1">
          <a:off x="2622550" y="13706748"/>
          <a:ext cx="80645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54248</xdr:rowOff>
    </xdr:from>
    <xdr:to>
      <xdr:col>10</xdr:col>
      <xdr:colOff>165100</xdr:colOff>
      <xdr:row>83</xdr:row>
      <xdr:rowOff>155848</xdr:rowOff>
    </xdr:to>
    <xdr:sp macro="" textlink="">
      <xdr:nvSpPr>
        <xdr:cNvPr id="289" name="楕円 288"/>
        <xdr:cNvSpPr/>
      </xdr:nvSpPr>
      <xdr:spPr>
        <a:xfrm>
          <a:off x="1778000" y="137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39732</xdr:rowOff>
    </xdr:from>
    <xdr:to>
      <xdr:col>15</xdr:col>
      <xdr:colOff>50800</xdr:colOff>
      <xdr:row>83</xdr:row>
      <xdr:rowOff>105048</xdr:rowOff>
    </xdr:to>
    <xdr:cxnSp macro="">
      <xdr:nvCxnSpPr>
        <xdr:cNvPr id="290" name="直線コネクタ 289"/>
        <xdr:cNvCxnSpPr/>
      </xdr:nvCxnSpPr>
      <xdr:spPr>
        <a:xfrm flipV="1">
          <a:off x="1828800" y="13749382"/>
          <a:ext cx="79375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1"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2"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93"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58075</xdr:rowOff>
    </xdr:from>
    <xdr:ext cx="405111" cy="259045"/>
    <xdr:sp macro="" textlink="">
      <xdr:nvSpPr>
        <xdr:cNvPr id="294" name="n_1mainValue【福祉施設】&#10;有形固定資産減価償却率"/>
        <xdr:cNvSpPr txBox="1"/>
      </xdr:nvSpPr>
      <xdr:spPr>
        <a:xfrm>
          <a:off x="3239144"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107059</xdr:rowOff>
    </xdr:from>
    <xdr:ext cx="405111" cy="259045"/>
    <xdr:sp macro="" textlink="">
      <xdr:nvSpPr>
        <xdr:cNvPr id="295" name="n_2mainValue【福祉施設】&#10;有形固定資産減価償却率"/>
        <xdr:cNvSpPr txBox="1"/>
      </xdr:nvSpPr>
      <xdr:spPr>
        <a:xfrm>
          <a:off x="2439044" y="1348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146975</xdr:rowOff>
    </xdr:from>
    <xdr:ext cx="405111" cy="259045"/>
    <xdr:sp macro="" textlink="">
      <xdr:nvSpPr>
        <xdr:cNvPr id="296" name="n_3mainValue【福祉施設】&#10;有形固定資産減価償却率"/>
        <xdr:cNvSpPr txBox="1"/>
      </xdr:nvSpPr>
      <xdr:spPr>
        <a:xfrm>
          <a:off x="1645294" y="1385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27" name="【福祉施設】&#10;一人当たり面積平均値テキスト"/>
        <xdr:cNvSpPr txBox="1"/>
      </xdr:nvSpPr>
      <xdr:spPr>
        <a:xfrm>
          <a:off x="946785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93436</xdr:rowOff>
    </xdr:from>
    <xdr:to>
      <xdr:col>55</xdr:col>
      <xdr:colOff>50800</xdr:colOff>
      <xdr:row>84</xdr:row>
      <xdr:rowOff>23586</xdr:rowOff>
    </xdr:to>
    <xdr:sp macro="" textlink="">
      <xdr:nvSpPr>
        <xdr:cNvPr id="337" name="楕円 336"/>
        <xdr:cNvSpPr/>
      </xdr:nvSpPr>
      <xdr:spPr>
        <a:xfrm>
          <a:off x="9398000" y="138030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71863</xdr:rowOff>
    </xdr:from>
    <xdr:ext cx="469744" cy="259045"/>
    <xdr:sp macro="" textlink="">
      <xdr:nvSpPr>
        <xdr:cNvPr id="338" name="【福祉施設】&#10;一人当たり面積該当値テキスト"/>
        <xdr:cNvSpPr txBox="1"/>
      </xdr:nvSpPr>
      <xdr:spPr>
        <a:xfrm>
          <a:off x="9467850" y="1378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93436</xdr:rowOff>
    </xdr:from>
    <xdr:to>
      <xdr:col>50</xdr:col>
      <xdr:colOff>165100</xdr:colOff>
      <xdr:row>84</xdr:row>
      <xdr:rowOff>23586</xdr:rowOff>
    </xdr:to>
    <xdr:sp macro="" textlink="">
      <xdr:nvSpPr>
        <xdr:cNvPr id="339" name="楕円 338"/>
        <xdr:cNvSpPr/>
      </xdr:nvSpPr>
      <xdr:spPr>
        <a:xfrm>
          <a:off x="8636000" y="13803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144236</xdr:rowOff>
    </xdr:from>
    <xdr:to>
      <xdr:col>55</xdr:col>
      <xdr:colOff>0</xdr:colOff>
      <xdr:row>83</xdr:row>
      <xdr:rowOff>144236</xdr:rowOff>
    </xdr:to>
    <xdr:cxnSp macro="">
      <xdr:nvCxnSpPr>
        <xdr:cNvPr id="340" name="直線コネクタ 339"/>
        <xdr:cNvCxnSpPr/>
      </xdr:nvCxnSpPr>
      <xdr:spPr>
        <a:xfrm>
          <a:off x="8686800" y="138538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60779</xdr:rowOff>
    </xdr:from>
    <xdr:to>
      <xdr:col>46</xdr:col>
      <xdr:colOff>38100</xdr:colOff>
      <xdr:row>83</xdr:row>
      <xdr:rowOff>162379</xdr:rowOff>
    </xdr:to>
    <xdr:sp macro="" textlink="">
      <xdr:nvSpPr>
        <xdr:cNvPr id="341" name="楕円 340"/>
        <xdr:cNvSpPr/>
      </xdr:nvSpPr>
      <xdr:spPr>
        <a:xfrm>
          <a:off x="7842250" y="13770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111579</xdr:rowOff>
    </xdr:from>
    <xdr:to>
      <xdr:col>50</xdr:col>
      <xdr:colOff>114300</xdr:colOff>
      <xdr:row>83</xdr:row>
      <xdr:rowOff>144236</xdr:rowOff>
    </xdr:to>
    <xdr:cxnSp macro="">
      <xdr:nvCxnSpPr>
        <xdr:cNvPr id="342" name="直線コネクタ 341"/>
        <xdr:cNvCxnSpPr/>
      </xdr:nvCxnSpPr>
      <xdr:spPr>
        <a:xfrm>
          <a:off x="7886700" y="13821229"/>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43" name="楕円 342"/>
        <xdr:cNvSpPr/>
      </xdr:nvSpPr>
      <xdr:spPr>
        <a:xfrm>
          <a:off x="702945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111579</xdr:rowOff>
    </xdr:to>
    <xdr:cxnSp macro="">
      <xdr:nvCxnSpPr>
        <xdr:cNvPr id="344" name="直線コネクタ 343"/>
        <xdr:cNvCxnSpPr/>
      </xdr:nvCxnSpPr>
      <xdr:spPr>
        <a:xfrm>
          <a:off x="7080250" y="13804900"/>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45" name="n_1aveValue【福祉施設】&#10;一人当たり面積"/>
        <xdr:cNvSpPr txBox="1"/>
      </xdr:nvSpPr>
      <xdr:spPr>
        <a:xfrm>
          <a:off x="845827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46" name="n_2aveValue【福祉施設】&#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47"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14713</xdr:rowOff>
    </xdr:from>
    <xdr:ext cx="469744" cy="259045"/>
    <xdr:sp macro="" textlink="">
      <xdr:nvSpPr>
        <xdr:cNvPr id="348" name="n_1mainValue【福祉施設】&#10;一人当たり面積"/>
        <xdr:cNvSpPr txBox="1"/>
      </xdr:nvSpPr>
      <xdr:spPr>
        <a:xfrm>
          <a:off x="8458277" y="138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153506</xdr:rowOff>
    </xdr:from>
    <xdr:ext cx="469744" cy="259045"/>
    <xdr:sp macro="" textlink="">
      <xdr:nvSpPr>
        <xdr:cNvPr id="349" name="n_2mainValue【福祉施設】&#10;一人当たり面積"/>
        <xdr:cNvSpPr txBox="1"/>
      </xdr:nvSpPr>
      <xdr:spPr>
        <a:xfrm>
          <a:off x="7677227" y="1386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50" name="n_3mainValue【福祉施設】&#10;一人当たり面積"/>
        <xdr:cNvSpPr txBox="1"/>
      </xdr:nvSpPr>
      <xdr:spPr>
        <a:xfrm>
          <a:off x="6864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63516</xdr:rowOff>
    </xdr:from>
    <xdr:ext cx="405111" cy="259045"/>
    <xdr:sp macro="" textlink="">
      <xdr:nvSpPr>
        <xdr:cNvPr id="380" name="【市民会館】&#10;有形固定資産減価償却率平均値テキスト"/>
        <xdr:cNvSpPr txBox="1"/>
      </xdr:nvSpPr>
      <xdr:spPr>
        <a:xfrm>
          <a:off x="4216400" y="1732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50164</xdr:rowOff>
    </xdr:from>
    <xdr:to>
      <xdr:col>24</xdr:col>
      <xdr:colOff>114300</xdr:colOff>
      <xdr:row>106</xdr:row>
      <xdr:rowOff>151764</xdr:rowOff>
    </xdr:to>
    <xdr:sp macro="" textlink="">
      <xdr:nvSpPr>
        <xdr:cNvPr id="390" name="楕円 389"/>
        <xdr:cNvSpPr/>
      </xdr:nvSpPr>
      <xdr:spPr>
        <a:xfrm>
          <a:off x="4127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136541</xdr:rowOff>
    </xdr:from>
    <xdr:ext cx="405111" cy="259045"/>
    <xdr:sp macro="" textlink="">
      <xdr:nvSpPr>
        <xdr:cNvPr id="391" name="【市民会館】&#10;有形固定資産減価償却率該当値テキスト"/>
        <xdr:cNvSpPr txBox="1"/>
      </xdr:nvSpPr>
      <xdr:spPr>
        <a:xfrm>
          <a:off x="4216400" y="1756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92075</xdr:rowOff>
    </xdr:from>
    <xdr:to>
      <xdr:col>20</xdr:col>
      <xdr:colOff>38100</xdr:colOff>
      <xdr:row>107</xdr:row>
      <xdr:rowOff>22225</xdr:rowOff>
    </xdr:to>
    <xdr:sp macro="" textlink="">
      <xdr:nvSpPr>
        <xdr:cNvPr id="392" name="楕円 391"/>
        <xdr:cNvSpPr/>
      </xdr:nvSpPr>
      <xdr:spPr>
        <a:xfrm>
          <a:off x="3384550" y="17694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100964</xdr:rowOff>
    </xdr:from>
    <xdr:to>
      <xdr:col>24</xdr:col>
      <xdr:colOff>63500</xdr:colOff>
      <xdr:row>106</xdr:row>
      <xdr:rowOff>142875</xdr:rowOff>
    </xdr:to>
    <xdr:cxnSp macro="">
      <xdr:nvCxnSpPr>
        <xdr:cNvPr id="393" name="直線コネクタ 392"/>
        <xdr:cNvCxnSpPr/>
      </xdr:nvCxnSpPr>
      <xdr:spPr>
        <a:xfrm flipV="1">
          <a:off x="3429000" y="17703164"/>
          <a:ext cx="7493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133986</xdr:rowOff>
    </xdr:from>
    <xdr:to>
      <xdr:col>15</xdr:col>
      <xdr:colOff>101600</xdr:colOff>
      <xdr:row>107</xdr:row>
      <xdr:rowOff>64136</xdr:rowOff>
    </xdr:to>
    <xdr:sp macro="" textlink="">
      <xdr:nvSpPr>
        <xdr:cNvPr id="394" name="楕円 393"/>
        <xdr:cNvSpPr/>
      </xdr:nvSpPr>
      <xdr:spPr>
        <a:xfrm>
          <a:off x="257175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142875</xdr:rowOff>
    </xdr:from>
    <xdr:to>
      <xdr:col>19</xdr:col>
      <xdr:colOff>177800</xdr:colOff>
      <xdr:row>107</xdr:row>
      <xdr:rowOff>13336</xdr:rowOff>
    </xdr:to>
    <xdr:cxnSp macro="">
      <xdr:nvCxnSpPr>
        <xdr:cNvPr id="395" name="直線コネクタ 394"/>
        <xdr:cNvCxnSpPr/>
      </xdr:nvCxnSpPr>
      <xdr:spPr>
        <a:xfrm flipV="1">
          <a:off x="2622550" y="17745075"/>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52070</xdr:rowOff>
    </xdr:from>
    <xdr:to>
      <xdr:col>10</xdr:col>
      <xdr:colOff>165100</xdr:colOff>
      <xdr:row>106</xdr:row>
      <xdr:rowOff>153670</xdr:rowOff>
    </xdr:to>
    <xdr:sp macro="" textlink="">
      <xdr:nvSpPr>
        <xdr:cNvPr id="396" name="楕円 395"/>
        <xdr:cNvSpPr/>
      </xdr:nvSpPr>
      <xdr:spPr>
        <a:xfrm>
          <a:off x="17780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102870</xdr:rowOff>
    </xdr:from>
    <xdr:to>
      <xdr:col>15</xdr:col>
      <xdr:colOff>50800</xdr:colOff>
      <xdr:row>107</xdr:row>
      <xdr:rowOff>13336</xdr:rowOff>
    </xdr:to>
    <xdr:cxnSp macro="">
      <xdr:nvCxnSpPr>
        <xdr:cNvPr id="397" name="直線コネクタ 396"/>
        <xdr:cNvCxnSpPr/>
      </xdr:nvCxnSpPr>
      <xdr:spPr>
        <a:xfrm>
          <a:off x="1828800" y="17705070"/>
          <a:ext cx="79375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149241</xdr:rowOff>
    </xdr:from>
    <xdr:ext cx="405111" cy="259045"/>
    <xdr:sp macro="" textlink="">
      <xdr:nvSpPr>
        <xdr:cNvPr id="398" name="n_1aveValue【市民会館】&#10;有形固定資産減価償却率"/>
        <xdr:cNvSpPr txBox="1"/>
      </xdr:nvSpPr>
      <xdr:spPr>
        <a:xfrm>
          <a:off x="32391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652</xdr:rowOff>
    </xdr:from>
    <xdr:ext cx="405111" cy="259045"/>
    <xdr:sp macro="" textlink="">
      <xdr:nvSpPr>
        <xdr:cNvPr id="399" name="n_2aveValue【市民会館】&#10;有形固定資産減価償却率"/>
        <xdr:cNvSpPr txBox="1"/>
      </xdr:nvSpPr>
      <xdr:spPr>
        <a:xfrm>
          <a:off x="2439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00" name="n_3aveValue【市民会館】&#10;有形固定資産減価償却率"/>
        <xdr:cNvSpPr txBox="1"/>
      </xdr:nvSpPr>
      <xdr:spPr>
        <a:xfrm>
          <a:off x="164529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13352</xdr:rowOff>
    </xdr:from>
    <xdr:ext cx="405111" cy="259045"/>
    <xdr:sp macro="" textlink="">
      <xdr:nvSpPr>
        <xdr:cNvPr id="401" name="n_1mainValue【市民会館】&#10;有形固定資産減価償却率"/>
        <xdr:cNvSpPr txBox="1"/>
      </xdr:nvSpPr>
      <xdr:spPr>
        <a:xfrm>
          <a:off x="32391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55263</xdr:rowOff>
    </xdr:from>
    <xdr:ext cx="405111" cy="259045"/>
    <xdr:sp macro="" textlink="">
      <xdr:nvSpPr>
        <xdr:cNvPr id="402" name="n_2mainValue【市民会館】&#10;有形固定資産減価償却率"/>
        <xdr:cNvSpPr txBox="1"/>
      </xdr:nvSpPr>
      <xdr:spPr>
        <a:xfrm>
          <a:off x="24390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144797</xdr:rowOff>
    </xdr:from>
    <xdr:ext cx="405111" cy="259045"/>
    <xdr:sp macro="" textlink="">
      <xdr:nvSpPr>
        <xdr:cNvPr id="403" name="n_3mainValue【市民会館】&#10;有形固定資産減価償却率"/>
        <xdr:cNvSpPr txBox="1"/>
      </xdr:nvSpPr>
      <xdr:spPr>
        <a:xfrm>
          <a:off x="164529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8"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38" name="楕円 437"/>
        <xdr:cNvSpPr/>
      </xdr:nvSpPr>
      <xdr:spPr>
        <a:xfrm>
          <a:off x="9398000" y="17536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439" name="【市民会館】&#10;一人当たり面積該当値テキスト"/>
        <xdr:cNvSpPr txBox="1"/>
      </xdr:nvSpPr>
      <xdr:spPr>
        <a:xfrm>
          <a:off x="9467850"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40" name="楕円 439"/>
        <xdr:cNvSpPr/>
      </xdr:nvSpPr>
      <xdr:spPr>
        <a:xfrm>
          <a:off x="86360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156211</xdr:rowOff>
    </xdr:to>
    <xdr:cxnSp macro="">
      <xdr:nvCxnSpPr>
        <xdr:cNvPr id="441" name="直線コネクタ 440"/>
        <xdr:cNvCxnSpPr/>
      </xdr:nvCxnSpPr>
      <xdr:spPr>
        <a:xfrm>
          <a:off x="8686800" y="175869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42" name="楕円 441"/>
        <xdr:cNvSpPr/>
      </xdr:nvSpPr>
      <xdr:spPr>
        <a:xfrm>
          <a:off x="7842250" y="17536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43" name="直線コネクタ 442"/>
        <xdr:cNvCxnSpPr/>
      </xdr:nvCxnSpPr>
      <xdr:spPr>
        <a:xfrm>
          <a:off x="7886700" y="175869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25400</xdr:rowOff>
    </xdr:from>
    <xdr:to>
      <xdr:col>41</xdr:col>
      <xdr:colOff>101600</xdr:colOff>
      <xdr:row>105</xdr:row>
      <xdr:rowOff>127000</xdr:rowOff>
    </xdr:to>
    <xdr:sp macro="" textlink="">
      <xdr:nvSpPr>
        <xdr:cNvPr id="444" name="楕円 443"/>
        <xdr:cNvSpPr/>
      </xdr:nvSpPr>
      <xdr:spPr>
        <a:xfrm>
          <a:off x="702945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76200</xdr:rowOff>
    </xdr:from>
    <xdr:to>
      <xdr:col>45</xdr:col>
      <xdr:colOff>177800</xdr:colOff>
      <xdr:row>105</xdr:row>
      <xdr:rowOff>156211</xdr:rowOff>
    </xdr:to>
    <xdr:cxnSp macro="">
      <xdr:nvCxnSpPr>
        <xdr:cNvPr id="445" name="直線コネクタ 444"/>
        <xdr:cNvCxnSpPr/>
      </xdr:nvCxnSpPr>
      <xdr:spPr>
        <a:xfrm>
          <a:off x="7080250" y="17506950"/>
          <a:ext cx="80645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6"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7" name="n_2aveValue【市民会館】&#10;一人当たり面積"/>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48" name="n_3aveValue【市民会館】&#10;一人当たり面積"/>
        <xdr:cNvSpPr txBox="1"/>
      </xdr:nvSpPr>
      <xdr:spPr>
        <a:xfrm>
          <a:off x="68644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49" name="n_1mainValue【市民会館】&#10;一人当たり面積"/>
        <xdr:cNvSpPr txBox="1"/>
      </xdr:nvSpPr>
      <xdr:spPr>
        <a:xfrm>
          <a:off x="845827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50" name="n_2mainValue【市民会館】&#10;一人当たり面積"/>
        <xdr:cNvSpPr txBox="1"/>
      </xdr:nvSpPr>
      <xdr:spPr>
        <a:xfrm>
          <a:off x="76772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143527</xdr:rowOff>
    </xdr:from>
    <xdr:ext cx="469744" cy="259045"/>
    <xdr:sp macro="" textlink="">
      <xdr:nvSpPr>
        <xdr:cNvPr id="451" name="n_3mainValue【市民会館】&#10;一人当たり面積"/>
        <xdr:cNvSpPr txBox="1"/>
      </xdr:nvSpPr>
      <xdr:spPr>
        <a:xfrm>
          <a:off x="6864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2" name="テキスト ボックス 47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4" name="テキスト ボックス 47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6" name="直線コネクタ 475"/>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7"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78" name="直線コネクタ 477"/>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9"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0" name="直線コネクタ 479"/>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118127</xdr:rowOff>
    </xdr:from>
    <xdr:ext cx="405111" cy="259045"/>
    <xdr:sp macro="" textlink="">
      <xdr:nvSpPr>
        <xdr:cNvPr id="481" name="【一般廃棄物処理施設】&#10;有形固定資産減価償却率平均値テキスト"/>
        <xdr:cNvSpPr txBox="1"/>
      </xdr:nvSpPr>
      <xdr:spPr>
        <a:xfrm>
          <a:off x="14738350" y="590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2" name="フローチャート: 判断 481"/>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3" name="フローチャート: 判断 482"/>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4" name="フローチャート: 判断 483"/>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5" name="フローチャート: 判断 484"/>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105410</xdr:rowOff>
    </xdr:from>
    <xdr:to>
      <xdr:col>85</xdr:col>
      <xdr:colOff>177800</xdr:colOff>
      <xdr:row>34</xdr:row>
      <xdr:rowOff>35560</xdr:rowOff>
    </xdr:to>
    <xdr:sp macro="" textlink="">
      <xdr:nvSpPr>
        <xdr:cNvPr id="491" name="楕円 490"/>
        <xdr:cNvSpPr/>
      </xdr:nvSpPr>
      <xdr:spPr>
        <a:xfrm>
          <a:off x="14649450" y="55600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58437</xdr:rowOff>
    </xdr:from>
    <xdr:ext cx="405111" cy="259045"/>
    <xdr:sp macro="" textlink="">
      <xdr:nvSpPr>
        <xdr:cNvPr id="492" name="【一般廃棄物処理施設】&#10;有形固定資産減価償却率該当値テキスト"/>
        <xdr:cNvSpPr txBox="1"/>
      </xdr:nvSpPr>
      <xdr:spPr>
        <a:xfrm>
          <a:off x="1473835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52070</xdr:rowOff>
    </xdr:from>
    <xdr:to>
      <xdr:col>81</xdr:col>
      <xdr:colOff>101600</xdr:colOff>
      <xdr:row>34</xdr:row>
      <xdr:rowOff>153670</xdr:rowOff>
    </xdr:to>
    <xdr:sp macro="" textlink="">
      <xdr:nvSpPr>
        <xdr:cNvPr id="493" name="楕円 492"/>
        <xdr:cNvSpPr/>
      </xdr:nvSpPr>
      <xdr:spPr>
        <a:xfrm>
          <a:off x="1388745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156210</xdr:rowOff>
    </xdr:from>
    <xdr:to>
      <xdr:col>85</xdr:col>
      <xdr:colOff>127000</xdr:colOff>
      <xdr:row>34</xdr:row>
      <xdr:rowOff>102870</xdr:rowOff>
    </xdr:to>
    <xdr:cxnSp macro="">
      <xdr:nvCxnSpPr>
        <xdr:cNvPr id="494" name="直線コネクタ 493"/>
        <xdr:cNvCxnSpPr/>
      </xdr:nvCxnSpPr>
      <xdr:spPr>
        <a:xfrm flipV="1">
          <a:off x="13938250" y="5610860"/>
          <a:ext cx="762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166370</xdr:rowOff>
    </xdr:from>
    <xdr:to>
      <xdr:col>76</xdr:col>
      <xdr:colOff>165100</xdr:colOff>
      <xdr:row>35</xdr:row>
      <xdr:rowOff>96520</xdr:rowOff>
    </xdr:to>
    <xdr:sp macro="" textlink="">
      <xdr:nvSpPr>
        <xdr:cNvPr id="495" name="楕円 494"/>
        <xdr:cNvSpPr/>
      </xdr:nvSpPr>
      <xdr:spPr>
        <a:xfrm>
          <a:off x="13093700" y="5786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102870</xdr:rowOff>
    </xdr:from>
    <xdr:to>
      <xdr:col>81</xdr:col>
      <xdr:colOff>50800</xdr:colOff>
      <xdr:row>35</xdr:row>
      <xdr:rowOff>45720</xdr:rowOff>
    </xdr:to>
    <xdr:cxnSp macro="">
      <xdr:nvCxnSpPr>
        <xdr:cNvPr id="496" name="直線コネクタ 495"/>
        <xdr:cNvCxnSpPr/>
      </xdr:nvCxnSpPr>
      <xdr:spPr>
        <a:xfrm flipV="1">
          <a:off x="13144500" y="5722620"/>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497" name="楕円 496"/>
        <xdr:cNvSpPr/>
      </xdr:nvSpPr>
      <xdr:spPr>
        <a:xfrm>
          <a:off x="12299950" y="5901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45720</xdr:rowOff>
    </xdr:from>
    <xdr:to>
      <xdr:col>76</xdr:col>
      <xdr:colOff>114300</xdr:colOff>
      <xdr:row>35</xdr:row>
      <xdr:rowOff>167640</xdr:rowOff>
    </xdr:to>
    <xdr:cxnSp macro="">
      <xdr:nvCxnSpPr>
        <xdr:cNvPr id="498" name="直線コネクタ 497"/>
        <xdr:cNvCxnSpPr/>
      </xdr:nvCxnSpPr>
      <xdr:spPr>
        <a:xfrm flipV="1">
          <a:off x="12344400" y="5830570"/>
          <a:ext cx="8001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7637</xdr:rowOff>
    </xdr:from>
    <xdr:ext cx="405111" cy="259045"/>
    <xdr:sp macro="" textlink="">
      <xdr:nvSpPr>
        <xdr:cNvPr id="499" name="n_1aveValue【一般廃棄物処理施設】&#10;有形固定資産減価償却率"/>
        <xdr:cNvSpPr txBox="1"/>
      </xdr:nvSpPr>
      <xdr:spPr>
        <a:xfrm>
          <a:off x="137420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500" name="n_2aveValue【一般廃棄物処理施設】&#10;有形固定資産減価償却率"/>
        <xdr:cNvSpPr txBox="1"/>
      </xdr:nvSpPr>
      <xdr:spPr>
        <a:xfrm>
          <a:off x="129609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01" name="n_3aveValue【一般廃棄物処理施設】&#10;有形固定資産減価償却率"/>
        <xdr:cNvSpPr txBox="1"/>
      </xdr:nvSpPr>
      <xdr:spPr>
        <a:xfrm>
          <a:off x="121672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170197</xdr:rowOff>
    </xdr:from>
    <xdr:ext cx="405111" cy="259045"/>
    <xdr:sp macro="" textlink="">
      <xdr:nvSpPr>
        <xdr:cNvPr id="502" name="n_1mainValue【一般廃棄物処理施設】&#10;有形固定資産減価償却率"/>
        <xdr:cNvSpPr txBox="1"/>
      </xdr:nvSpPr>
      <xdr:spPr>
        <a:xfrm>
          <a:off x="13742044" y="54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503" name="n_2mainValue【一般廃棄物処理施設】&#10;有形固定資産減価償却率"/>
        <xdr:cNvSpPr txBox="1"/>
      </xdr:nvSpPr>
      <xdr:spPr>
        <a:xfrm>
          <a:off x="12960994"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04" name="n_3mainValue【一般廃棄物処理施設】&#10;有形固定資産減価償却率"/>
        <xdr:cNvSpPr txBox="1"/>
      </xdr:nvSpPr>
      <xdr:spPr>
        <a:xfrm>
          <a:off x="121672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5" name="テキスト ボックス 514"/>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7" name="テキスト ボックス 516"/>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29" name="直線コネクタ 528"/>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0"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1" name="直線コネクタ 530"/>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2"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3" name="直線コネクタ 532"/>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4"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5" name="フローチャート: 判断 534"/>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6" name="フローチャート: 判断 535"/>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7" name="フローチャート: 判断 536"/>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38" name="フローチャート: 判断 537"/>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139529</xdr:rowOff>
    </xdr:from>
    <xdr:to>
      <xdr:col>116</xdr:col>
      <xdr:colOff>114300</xdr:colOff>
      <xdr:row>37</xdr:row>
      <xdr:rowOff>69679</xdr:rowOff>
    </xdr:to>
    <xdr:sp macro="" textlink="">
      <xdr:nvSpPr>
        <xdr:cNvPr id="544" name="楕円 543"/>
        <xdr:cNvSpPr/>
      </xdr:nvSpPr>
      <xdr:spPr>
        <a:xfrm>
          <a:off x="19900900" y="6089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162406</xdr:rowOff>
    </xdr:from>
    <xdr:ext cx="534377" cy="259045"/>
    <xdr:sp macro="" textlink="">
      <xdr:nvSpPr>
        <xdr:cNvPr id="545" name="【一般廃棄物処理施設】&#10;一人当たり有形固定資産（償却資産）額該当値テキスト"/>
        <xdr:cNvSpPr txBox="1"/>
      </xdr:nvSpPr>
      <xdr:spPr>
        <a:xfrm>
          <a:off x="19989800" y="59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135242</xdr:rowOff>
    </xdr:from>
    <xdr:to>
      <xdr:col>112</xdr:col>
      <xdr:colOff>38100</xdr:colOff>
      <xdr:row>37</xdr:row>
      <xdr:rowOff>65392</xdr:rowOff>
    </xdr:to>
    <xdr:sp macro="" textlink="">
      <xdr:nvSpPr>
        <xdr:cNvPr id="546" name="楕円 545"/>
        <xdr:cNvSpPr/>
      </xdr:nvSpPr>
      <xdr:spPr>
        <a:xfrm>
          <a:off x="19157950" y="60851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14592</xdr:rowOff>
    </xdr:from>
    <xdr:to>
      <xdr:col>116</xdr:col>
      <xdr:colOff>63500</xdr:colOff>
      <xdr:row>37</xdr:row>
      <xdr:rowOff>18879</xdr:rowOff>
    </xdr:to>
    <xdr:cxnSp macro="">
      <xdr:nvCxnSpPr>
        <xdr:cNvPr id="547" name="直線コネクタ 546"/>
        <xdr:cNvCxnSpPr/>
      </xdr:nvCxnSpPr>
      <xdr:spPr>
        <a:xfrm>
          <a:off x="19202400" y="6129642"/>
          <a:ext cx="7493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125013</xdr:rowOff>
    </xdr:from>
    <xdr:to>
      <xdr:col>107</xdr:col>
      <xdr:colOff>101600</xdr:colOff>
      <xdr:row>37</xdr:row>
      <xdr:rowOff>55163</xdr:rowOff>
    </xdr:to>
    <xdr:sp macro="" textlink="">
      <xdr:nvSpPr>
        <xdr:cNvPr id="548" name="楕円 547"/>
        <xdr:cNvSpPr/>
      </xdr:nvSpPr>
      <xdr:spPr>
        <a:xfrm>
          <a:off x="18345150" y="6074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4363</xdr:rowOff>
    </xdr:from>
    <xdr:to>
      <xdr:col>111</xdr:col>
      <xdr:colOff>177800</xdr:colOff>
      <xdr:row>37</xdr:row>
      <xdr:rowOff>14592</xdr:rowOff>
    </xdr:to>
    <xdr:cxnSp macro="">
      <xdr:nvCxnSpPr>
        <xdr:cNvPr id="549" name="直線コネクタ 548"/>
        <xdr:cNvCxnSpPr/>
      </xdr:nvCxnSpPr>
      <xdr:spPr>
        <a:xfrm>
          <a:off x="18395950" y="6119413"/>
          <a:ext cx="80645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40754</xdr:rowOff>
    </xdr:from>
    <xdr:to>
      <xdr:col>102</xdr:col>
      <xdr:colOff>165100</xdr:colOff>
      <xdr:row>36</xdr:row>
      <xdr:rowOff>142354</xdr:rowOff>
    </xdr:to>
    <xdr:sp macro="" textlink="">
      <xdr:nvSpPr>
        <xdr:cNvPr id="550" name="楕円 549"/>
        <xdr:cNvSpPr/>
      </xdr:nvSpPr>
      <xdr:spPr>
        <a:xfrm>
          <a:off x="17551400" y="59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91554</xdr:rowOff>
    </xdr:from>
    <xdr:to>
      <xdr:col>107</xdr:col>
      <xdr:colOff>50800</xdr:colOff>
      <xdr:row>37</xdr:row>
      <xdr:rowOff>4363</xdr:rowOff>
    </xdr:to>
    <xdr:cxnSp macro="">
      <xdr:nvCxnSpPr>
        <xdr:cNvPr id="551" name="直線コネクタ 550"/>
        <xdr:cNvCxnSpPr/>
      </xdr:nvCxnSpPr>
      <xdr:spPr>
        <a:xfrm>
          <a:off x="17602200" y="6041504"/>
          <a:ext cx="793750" cy="7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2"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3"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63187</xdr:rowOff>
    </xdr:from>
    <xdr:ext cx="534377" cy="259045"/>
    <xdr:sp macro="" textlink="">
      <xdr:nvSpPr>
        <xdr:cNvPr id="554" name="n_3aveValue【一般廃棄物処理施設】&#10;一人当たり有形固定資産（償却資産）額"/>
        <xdr:cNvSpPr txBox="1"/>
      </xdr:nvSpPr>
      <xdr:spPr>
        <a:xfrm>
          <a:off x="17354061" y="6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81919</xdr:rowOff>
    </xdr:from>
    <xdr:ext cx="534377" cy="259045"/>
    <xdr:sp macro="" textlink="">
      <xdr:nvSpPr>
        <xdr:cNvPr id="555" name="n_1mainValue【一般廃棄物処理施設】&#10;一人当たり有形固定資産（償却資産）額"/>
        <xdr:cNvSpPr txBox="1"/>
      </xdr:nvSpPr>
      <xdr:spPr>
        <a:xfrm>
          <a:off x="18947911" y="58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71690</xdr:rowOff>
    </xdr:from>
    <xdr:ext cx="534377" cy="259045"/>
    <xdr:sp macro="" textlink="">
      <xdr:nvSpPr>
        <xdr:cNvPr id="556" name="n_2mainValue【一般廃棄物処理施設】&#10;一人当たり有形固定資産（償却資産）額"/>
        <xdr:cNvSpPr txBox="1"/>
      </xdr:nvSpPr>
      <xdr:spPr>
        <a:xfrm>
          <a:off x="18166861" y="58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158881</xdr:rowOff>
    </xdr:from>
    <xdr:ext cx="534377" cy="259045"/>
    <xdr:sp macro="" textlink="">
      <xdr:nvSpPr>
        <xdr:cNvPr id="557" name="n_3mainValue【一般廃棄物処理施設】&#10;一人当たり有形固定資産（償却資産）額"/>
        <xdr:cNvSpPr txBox="1"/>
      </xdr:nvSpPr>
      <xdr:spPr>
        <a:xfrm>
          <a:off x="17354061" y="57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2" name="直線コネクタ 58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4" name="直線コネクタ 58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6" name="直線コネクタ 58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154957</xdr:rowOff>
    </xdr:from>
    <xdr:ext cx="405111" cy="259045"/>
    <xdr:sp macro="" textlink="">
      <xdr:nvSpPr>
        <xdr:cNvPr id="587" name="【保健センター・保健所】&#10;有形固定資産減価償却率平均値テキスト"/>
        <xdr:cNvSpPr txBox="1"/>
      </xdr:nvSpPr>
      <xdr:spPr>
        <a:xfrm>
          <a:off x="1473835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88" name="フローチャート: 判断 58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89" name="フローチャート: 判断 58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0" name="フローチャート: 判断 58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1" name="フローチャート: 判断 59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xdr:rowOff>
    </xdr:from>
    <xdr:to>
      <xdr:col>85</xdr:col>
      <xdr:colOff>177800</xdr:colOff>
      <xdr:row>62</xdr:row>
      <xdr:rowOff>115570</xdr:rowOff>
    </xdr:to>
    <xdr:sp macro="" textlink="">
      <xdr:nvSpPr>
        <xdr:cNvPr id="597" name="楕円 596"/>
        <xdr:cNvSpPr/>
      </xdr:nvSpPr>
      <xdr:spPr>
        <a:xfrm>
          <a:off x="14649450" y="102565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163847</xdr:rowOff>
    </xdr:from>
    <xdr:ext cx="405111" cy="259045"/>
    <xdr:sp macro="" textlink="">
      <xdr:nvSpPr>
        <xdr:cNvPr id="598" name="【保健センター・保健所】&#10;有形固定資産減価償却率該当値テキスト"/>
        <xdr:cNvSpPr txBox="1"/>
      </xdr:nvSpPr>
      <xdr:spPr>
        <a:xfrm>
          <a:off x="14738350"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90170</xdr:rowOff>
    </xdr:from>
    <xdr:to>
      <xdr:col>81</xdr:col>
      <xdr:colOff>101600</xdr:colOff>
      <xdr:row>63</xdr:row>
      <xdr:rowOff>20320</xdr:rowOff>
    </xdr:to>
    <xdr:sp macro="" textlink="">
      <xdr:nvSpPr>
        <xdr:cNvPr id="599" name="楕円 598"/>
        <xdr:cNvSpPr/>
      </xdr:nvSpPr>
      <xdr:spPr>
        <a:xfrm>
          <a:off x="13887450" y="1033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64770</xdr:rowOff>
    </xdr:from>
    <xdr:to>
      <xdr:col>85</xdr:col>
      <xdr:colOff>127000</xdr:colOff>
      <xdr:row>62</xdr:row>
      <xdr:rowOff>140970</xdr:rowOff>
    </xdr:to>
    <xdr:cxnSp macro="">
      <xdr:nvCxnSpPr>
        <xdr:cNvPr id="600" name="直線コネクタ 599"/>
        <xdr:cNvCxnSpPr/>
      </xdr:nvCxnSpPr>
      <xdr:spPr>
        <a:xfrm flipV="1">
          <a:off x="13938250" y="1030732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601" name="楕円 600"/>
        <xdr:cNvSpPr/>
      </xdr:nvSpPr>
      <xdr:spPr>
        <a:xfrm>
          <a:off x="13093700" y="10408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140970</xdr:rowOff>
    </xdr:from>
    <xdr:to>
      <xdr:col>81</xdr:col>
      <xdr:colOff>50800</xdr:colOff>
      <xdr:row>63</xdr:row>
      <xdr:rowOff>45720</xdr:rowOff>
    </xdr:to>
    <xdr:cxnSp macro="">
      <xdr:nvCxnSpPr>
        <xdr:cNvPr id="602" name="直線コネクタ 601"/>
        <xdr:cNvCxnSpPr/>
      </xdr:nvCxnSpPr>
      <xdr:spPr>
        <a:xfrm flipV="1">
          <a:off x="13144500" y="1038352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71120</xdr:rowOff>
    </xdr:from>
    <xdr:to>
      <xdr:col>72</xdr:col>
      <xdr:colOff>38100</xdr:colOff>
      <xdr:row>64</xdr:row>
      <xdr:rowOff>1270</xdr:rowOff>
    </xdr:to>
    <xdr:sp macro="" textlink="">
      <xdr:nvSpPr>
        <xdr:cNvPr id="603" name="楕円 602"/>
        <xdr:cNvSpPr/>
      </xdr:nvSpPr>
      <xdr:spPr>
        <a:xfrm>
          <a:off x="12299950" y="10478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45720</xdr:rowOff>
    </xdr:from>
    <xdr:to>
      <xdr:col>76</xdr:col>
      <xdr:colOff>114300</xdr:colOff>
      <xdr:row>63</xdr:row>
      <xdr:rowOff>121920</xdr:rowOff>
    </xdr:to>
    <xdr:cxnSp macro="">
      <xdr:nvCxnSpPr>
        <xdr:cNvPr id="604" name="直線コネクタ 603"/>
        <xdr:cNvCxnSpPr/>
      </xdr:nvCxnSpPr>
      <xdr:spPr>
        <a:xfrm flipV="1">
          <a:off x="12344400" y="1045337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101617</xdr:rowOff>
    </xdr:from>
    <xdr:ext cx="405111" cy="259045"/>
    <xdr:sp macro="" textlink="">
      <xdr:nvSpPr>
        <xdr:cNvPr id="605" name="n_1aveValue【保健センター・保健所】&#10;有形固定資産減価償却率"/>
        <xdr:cNvSpPr txBox="1"/>
      </xdr:nvSpPr>
      <xdr:spPr>
        <a:xfrm>
          <a:off x="137420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606" name="n_2aveValue【保健センター・保健所】&#10;有形固定資産減価償却率"/>
        <xdr:cNvSpPr txBox="1"/>
      </xdr:nvSpPr>
      <xdr:spPr>
        <a:xfrm>
          <a:off x="1296099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7"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11447</xdr:rowOff>
    </xdr:from>
    <xdr:ext cx="405111" cy="259045"/>
    <xdr:sp macro="" textlink="">
      <xdr:nvSpPr>
        <xdr:cNvPr id="608" name="n_1mainValue【保健センター・保健所】&#10;有形固定資産減価償却率"/>
        <xdr:cNvSpPr txBox="1"/>
      </xdr:nvSpPr>
      <xdr:spPr>
        <a:xfrm>
          <a:off x="137420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609" name="n_2mainValue【保健センター・保健所】&#10;有形固定資産減価償却率"/>
        <xdr:cNvSpPr txBox="1"/>
      </xdr:nvSpPr>
      <xdr:spPr>
        <a:xfrm>
          <a:off x="12960994"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163847</xdr:rowOff>
    </xdr:from>
    <xdr:ext cx="405111" cy="259045"/>
    <xdr:sp macro="" textlink="">
      <xdr:nvSpPr>
        <xdr:cNvPr id="610" name="n_3mainValue【保健センター・保健所】&#10;有形固定資産減価償却率"/>
        <xdr:cNvSpPr txBox="1"/>
      </xdr:nvSpPr>
      <xdr:spPr>
        <a:xfrm>
          <a:off x="12167244"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4" name="直線コネクタ 633"/>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5"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6" name="直線コネクタ 635"/>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7"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38" name="直線コネクタ 637"/>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39" name="【保健センター・保健所】&#10;一人当たり面積平均値テキスト"/>
        <xdr:cNvSpPr txBox="1"/>
      </xdr:nvSpPr>
      <xdr:spPr>
        <a:xfrm>
          <a:off x="199898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0" name="フローチャート: 判断 639"/>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1" name="フローチャート: 判断 640"/>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2" name="フローチャート: 判断 641"/>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3" name="フローチャート: 判断 642"/>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49" name="楕円 648"/>
        <xdr:cNvSpPr/>
      </xdr:nvSpPr>
      <xdr:spPr>
        <a:xfrm>
          <a:off x="199009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650" name="【保健センター・保健所】&#10;一人当たり面積該当値テキスト"/>
        <xdr:cNvSpPr txBox="1"/>
      </xdr:nvSpPr>
      <xdr:spPr>
        <a:xfrm>
          <a:off x="19989800"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651" name="楕円 650"/>
        <xdr:cNvSpPr/>
      </xdr:nvSpPr>
      <xdr:spPr>
        <a:xfrm>
          <a:off x="19157950" y="9975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114300</xdr:rowOff>
    </xdr:to>
    <xdr:cxnSp macro="">
      <xdr:nvCxnSpPr>
        <xdr:cNvPr id="652" name="直線コネクタ 651"/>
        <xdr:cNvCxnSpPr/>
      </xdr:nvCxnSpPr>
      <xdr:spPr>
        <a:xfrm>
          <a:off x="19202400" y="10026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653" name="楕円 652"/>
        <xdr:cNvSpPr/>
      </xdr:nvSpPr>
      <xdr:spPr>
        <a:xfrm>
          <a:off x="1834515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114300</xdr:rowOff>
    </xdr:to>
    <xdr:cxnSp macro="">
      <xdr:nvCxnSpPr>
        <xdr:cNvPr id="654" name="直線コネクタ 653"/>
        <xdr:cNvCxnSpPr/>
      </xdr:nvCxnSpPr>
      <xdr:spPr>
        <a:xfrm>
          <a:off x="18395950" y="10026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55" name="楕円 654"/>
        <xdr:cNvSpPr/>
      </xdr:nvSpPr>
      <xdr:spPr>
        <a:xfrm>
          <a:off x="175514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76200</xdr:rowOff>
    </xdr:from>
    <xdr:to>
      <xdr:col>107</xdr:col>
      <xdr:colOff>50800</xdr:colOff>
      <xdr:row>60</xdr:row>
      <xdr:rowOff>114300</xdr:rowOff>
    </xdr:to>
    <xdr:cxnSp macro="">
      <xdr:nvCxnSpPr>
        <xdr:cNvPr id="656" name="直線コネクタ 655"/>
        <xdr:cNvCxnSpPr/>
      </xdr:nvCxnSpPr>
      <xdr:spPr>
        <a:xfrm>
          <a:off x="17602200" y="99885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657" name="n_1aveValue【保健センター・保健所】&#10;一人当たり面積"/>
        <xdr:cNvSpPr txBox="1"/>
      </xdr:nvSpPr>
      <xdr:spPr>
        <a:xfrm>
          <a:off x="189802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ave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659" name="n_3aveValue【保健センター・保健所】&#10;一人当たり面積"/>
        <xdr:cNvSpPr txBox="1"/>
      </xdr:nvSpPr>
      <xdr:spPr>
        <a:xfrm>
          <a:off x="1738637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660" name="n_1mainValue【保健センター・保健所】&#10;一人当たり面積"/>
        <xdr:cNvSpPr txBox="1"/>
      </xdr:nvSpPr>
      <xdr:spPr>
        <a:xfrm>
          <a:off x="189802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661" name="n_2mainValue【保健センター・保健所】&#10;一人当たり面積"/>
        <xdr:cNvSpPr txBox="1"/>
      </xdr:nvSpPr>
      <xdr:spPr>
        <a:xfrm>
          <a:off x="181801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662" name="n_3mainValue【保健センター・保健所】&#10;一人当たり面積"/>
        <xdr:cNvSpPr txBox="1"/>
      </xdr:nvSpPr>
      <xdr:spPr>
        <a:xfrm>
          <a:off x="1738637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3" name="テキスト ボックス 68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5" name="テキスト ボックス 68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7" name="直線コネクタ 686"/>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88"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89" name="直線コネクタ 688"/>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0"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1" name="直線コネクタ 690"/>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92"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3" name="フローチャート: 判断 692"/>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4" name="フローチャート: 判断 693"/>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5" name="フローチャート: 判断 694"/>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6" name="フローチャート: 判断 695"/>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702" name="楕円 701"/>
        <xdr:cNvSpPr/>
      </xdr:nvSpPr>
      <xdr:spPr>
        <a:xfrm>
          <a:off x="14649450" y="138531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703" name="【消防施設】&#10;有形固定資産減価償却率該当値テキスト"/>
        <xdr:cNvSpPr txBox="1"/>
      </xdr:nvSpPr>
      <xdr:spPr>
        <a:xfrm>
          <a:off x="14738350"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704" name="楕円 703"/>
        <xdr:cNvSpPr/>
      </xdr:nvSpPr>
      <xdr:spPr>
        <a:xfrm>
          <a:off x="13887450" y="1398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84</xdr:row>
      <xdr:rowOff>163830</xdr:rowOff>
    </xdr:to>
    <xdr:cxnSp macro="">
      <xdr:nvCxnSpPr>
        <xdr:cNvPr id="705" name="直線コネクタ 704"/>
        <xdr:cNvCxnSpPr/>
      </xdr:nvCxnSpPr>
      <xdr:spPr>
        <a:xfrm flipV="1">
          <a:off x="13938250" y="13897611"/>
          <a:ext cx="762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48261</xdr:rowOff>
    </xdr:from>
    <xdr:to>
      <xdr:col>76</xdr:col>
      <xdr:colOff>165100</xdr:colOff>
      <xdr:row>85</xdr:row>
      <xdr:rowOff>149861</xdr:rowOff>
    </xdr:to>
    <xdr:sp macro="" textlink="">
      <xdr:nvSpPr>
        <xdr:cNvPr id="706" name="楕円 705"/>
        <xdr:cNvSpPr/>
      </xdr:nvSpPr>
      <xdr:spPr>
        <a:xfrm>
          <a:off x="13093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85</xdr:row>
      <xdr:rowOff>99061</xdr:rowOff>
    </xdr:to>
    <xdr:cxnSp macro="">
      <xdr:nvCxnSpPr>
        <xdr:cNvPr id="707" name="直線コネクタ 706"/>
        <xdr:cNvCxnSpPr/>
      </xdr:nvCxnSpPr>
      <xdr:spPr>
        <a:xfrm flipV="1">
          <a:off x="13144500" y="14038580"/>
          <a:ext cx="79375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124461</xdr:rowOff>
    </xdr:from>
    <xdr:to>
      <xdr:col>72</xdr:col>
      <xdr:colOff>38100</xdr:colOff>
      <xdr:row>86</xdr:row>
      <xdr:rowOff>54611</xdr:rowOff>
    </xdr:to>
    <xdr:sp macro="" textlink="">
      <xdr:nvSpPr>
        <xdr:cNvPr id="708" name="楕円 707"/>
        <xdr:cNvSpPr/>
      </xdr:nvSpPr>
      <xdr:spPr>
        <a:xfrm>
          <a:off x="12299950" y="141643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99061</xdr:rowOff>
    </xdr:from>
    <xdr:to>
      <xdr:col>76</xdr:col>
      <xdr:colOff>114300</xdr:colOff>
      <xdr:row>86</xdr:row>
      <xdr:rowOff>3811</xdr:rowOff>
    </xdr:to>
    <xdr:cxnSp macro="">
      <xdr:nvCxnSpPr>
        <xdr:cNvPr id="709" name="直線コネクタ 708"/>
        <xdr:cNvCxnSpPr/>
      </xdr:nvCxnSpPr>
      <xdr:spPr>
        <a:xfrm flipV="1">
          <a:off x="12344400" y="14138911"/>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143527</xdr:rowOff>
    </xdr:from>
    <xdr:ext cx="405111" cy="259045"/>
    <xdr:sp macro="" textlink="">
      <xdr:nvSpPr>
        <xdr:cNvPr id="710" name="n_1aveValue【消防施設】&#10;有形固定資産減価償却率"/>
        <xdr:cNvSpPr txBox="1"/>
      </xdr:nvSpPr>
      <xdr:spPr>
        <a:xfrm>
          <a:off x="1374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1"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712"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713" name="n_1mainValue【消防施設】&#10;有形固定資産減価償却率"/>
        <xdr:cNvSpPr txBox="1"/>
      </xdr:nvSpPr>
      <xdr:spPr>
        <a:xfrm>
          <a:off x="1374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140988</xdr:rowOff>
    </xdr:from>
    <xdr:ext cx="405111" cy="259045"/>
    <xdr:sp macro="" textlink="">
      <xdr:nvSpPr>
        <xdr:cNvPr id="714" name="n_2mainValue【消防施設】&#10;有形固定資産減価償却率"/>
        <xdr:cNvSpPr txBox="1"/>
      </xdr:nvSpPr>
      <xdr:spPr>
        <a:xfrm>
          <a:off x="1296099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45738</xdr:rowOff>
    </xdr:from>
    <xdr:ext cx="405111" cy="259045"/>
    <xdr:sp macro="" textlink="">
      <xdr:nvSpPr>
        <xdr:cNvPr id="715" name="n_3mainValue【消防施設】&#10;有形固定資産減価償却率"/>
        <xdr:cNvSpPr txBox="1"/>
      </xdr:nvSpPr>
      <xdr:spPr>
        <a:xfrm>
          <a:off x="12167244"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6" name="テキスト ボックス 725"/>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0" name="直線コネクタ 739"/>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1"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2" name="直線コネクタ 741"/>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3"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4" name="直線コネクタ 743"/>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45"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6" name="フローチャート: 判断 745"/>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7" name="フローチャート: 判断 746"/>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48" name="フローチャート: 判断 747"/>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49" name="フローチャート: 判断 748"/>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55" name="楕円 754"/>
        <xdr:cNvSpPr/>
      </xdr:nvSpPr>
      <xdr:spPr>
        <a:xfrm>
          <a:off x="1990090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56" name="【消防施設】&#10;一人当たり面積該当値テキスト"/>
        <xdr:cNvSpPr txBox="1"/>
      </xdr:nvSpPr>
      <xdr:spPr>
        <a:xfrm>
          <a:off x="199898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57" name="楕円 756"/>
        <xdr:cNvSpPr/>
      </xdr:nvSpPr>
      <xdr:spPr>
        <a:xfrm>
          <a:off x="19157950" y="1320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758" name="直線コネクタ 757"/>
        <xdr:cNvCxnSpPr/>
      </xdr:nvCxnSpPr>
      <xdr:spPr>
        <a:xfrm>
          <a:off x="19202400" y="13252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59" name="楕円 758"/>
        <xdr:cNvSpPr/>
      </xdr:nvSpPr>
      <xdr:spPr>
        <a:xfrm>
          <a:off x="1834515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60" name="直線コネクタ 759"/>
        <xdr:cNvCxnSpPr/>
      </xdr:nvCxnSpPr>
      <xdr:spPr>
        <a:xfrm>
          <a:off x="18395950" y="13252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61" name="楕円 760"/>
        <xdr:cNvSpPr/>
      </xdr:nvSpPr>
      <xdr:spPr>
        <a:xfrm>
          <a:off x="1755140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62" name="直線コネクタ 761"/>
        <xdr:cNvCxnSpPr/>
      </xdr:nvCxnSpPr>
      <xdr:spPr>
        <a:xfrm>
          <a:off x="17602200" y="13252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63"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64" name="n_2aveValue【消防施設】&#10;一人当たり面積"/>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65" name="n_3aveValue【消防施設】&#10;一人当たり面積"/>
        <xdr:cNvSpPr txBox="1"/>
      </xdr:nvSpPr>
      <xdr:spPr>
        <a:xfrm>
          <a:off x="173863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66" name="n_1mainValue【消防施設】&#10;一人当たり面積"/>
        <xdr:cNvSpPr txBox="1"/>
      </xdr:nvSpPr>
      <xdr:spPr>
        <a:xfrm>
          <a:off x="1898022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67" name="n_2mainValue【消防施設】&#10;一人当たり面積"/>
        <xdr:cNvSpPr txBox="1"/>
      </xdr:nvSpPr>
      <xdr:spPr>
        <a:xfrm>
          <a:off x="1818012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68" name="n_3mainValue【消防施設】&#10;一人当たり面積"/>
        <xdr:cNvSpPr txBox="1"/>
      </xdr:nvSpPr>
      <xdr:spPr>
        <a:xfrm>
          <a:off x="1738637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9" name="テキスト ボックス 778"/>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0" name="直線コネクタ 77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1" name="テキスト ボックス 780"/>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2" name="直線コネクタ 78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3" name="テキスト ボックス 78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4" name="直線コネクタ 78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5" name="テキスト ボックス 78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6" name="直線コネクタ 78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7" name="テキスト ボックス 78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9" name="テキスト ボックス 788"/>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1" name="直線コネクタ 790"/>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2"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3" name="直線コネクタ 792"/>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4"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5" name="直線コネクタ 794"/>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96" name="【庁舎】&#10;有形固定資産減価償却率平均値テキスト"/>
        <xdr:cNvSpPr txBox="1"/>
      </xdr:nvSpPr>
      <xdr:spPr>
        <a:xfrm>
          <a:off x="14738350" y="1709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7" name="フローチャート: 判断 796"/>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98" name="フローチャート: 判断 797"/>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99" name="フローチャート: 判断 798"/>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0" name="フローチャート: 判断 799"/>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107696</xdr:rowOff>
    </xdr:from>
    <xdr:to>
      <xdr:col>85</xdr:col>
      <xdr:colOff>177800</xdr:colOff>
      <xdr:row>105</xdr:row>
      <xdr:rowOff>37846</xdr:rowOff>
    </xdr:to>
    <xdr:sp macro="" textlink="">
      <xdr:nvSpPr>
        <xdr:cNvPr id="806" name="楕円 805"/>
        <xdr:cNvSpPr/>
      </xdr:nvSpPr>
      <xdr:spPr>
        <a:xfrm>
          <a:off x="14649450" y="173669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86123</xdr:rowOff>
    </xdr:from>
    <xdr:ext cx="405111" cy="259045"/>
    <xdr:sp macro="" textlink="">
      <xdr:nvSpPr>
        <xdr:cNvPr id="807" name="【庁舎】&#10;有形固定資産減価償却率該当値テキスト"/>
        <xdr:cNvSpPr txBox="1"/>
      </xdr:nvSpPr>
      <xdr:spPr>
        <a:xfrm>
          <a:off x="14738350" y="17345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32258</xdr:rowOff>
    </xdr:from>
    <xdr:to>
      <xdr:col>81</xdr:col>
      <xdr:colOff>101600</xdr:colOff>
      <xdr:row>105</xdr:row>
      <xdr:rowOff>133858</xdr:rowOff>
    </xdr:to>
    <xdr:sp macro="" textlink="">
      <xdr:nvSpPr>
        <xdr:cNvPr id="808" name="楕円 807"/>
        <xdr:cNvSpPr/>
      </xdr:nvSpPr>
      <xdr:spPr>
        <a:xfrm>
          <a:off x="1388745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158496</xdr:rowOff>
    </xdr:from>
    <xdr:to>
      <xdr:col>85</xdr:col>
      <xdr:colOff>127000</xdr:colOff>
      <xdr:row>105</xdr:row>
      <xdr:rowOff>83058</xdr:rowOff>
    </xdr:to>
    <xdr:cxnSp macro="">
      <xdr:nvCxnSpPr>
        <xdr:cNvPr id="809" name="直線コネクタ 808"/>
        <xdr:cNvCxnSpPr/>
      </xdr:nvCxnSpPr>
      <xdr:spPr>
        <a:xfrm flipV="1">
          <a:off x="13938250" y="17417796"/>
          <a:ext cx="762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810" name="楕円 809"/>
        <xdr:cNvSpPr/>
      </xdr:nvSpPr>
      <xdr:spPr>
        <a:xfrm>
          <a:off x="13093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83058</xdr:rowOff>
    </xdr:from>
    <xdr:to>
      <xdr:col>81</xdr:col>
      <xdr:colOff>50800</xdr:colOff>
      <xdr:row>106</xdr:row>
      <xdr:rowOff>7620</xdr:rowOff>
    </xdr:to>
    <xdr:cxnSp macro="">
      <xdr:nvCxnSpPr>
        <xdr:cNvPr id="811" name="直線コネクタ 810"/>
        <xdr:cNvCxnSpPr/>
      </xdr:nvCxnSpPr>
      <xdr:spPr>
        <a:xfrm flipV="1">
          <a:off x="13144500" y="17513808"/>
          <a:ext cx="79375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812" name="楕円 811"/>
        <xdr:cNvSpPr/>
      </xdr:nvSpPr>
      <xdr:spPr>
        <a:xfrm>
          <a:off x="1229995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99061</xdr:rowOff>
    </xdr:to>
    <xdr:cxnSp macro="">
      <xdr:nvCxnSpPr>
        <xdr:cNvPr id="813" name="直線コネクタ 812"/>
        <xdr:cNvCxnSpPr/>
      </xdr:nvCxnSpPr>
      <xdr:spPr>
        <a:xfrm flipV="1">
          <a:off x="12344400" y="17609820"/>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814" name="n_1aveValue【庁舎】&#10;有形固定資産減価償却率"/>
        <xdr:cNvSpPr txBox="1"/>
      </xdr:nvSpPr>
      <xdr:spPr>
        <a:xfrm>
          <a:off x="1374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54373</xdr:rowOff>
    </xdr:from>
    <xdr:ext cx="405111" cy="259045"/>
    <xdr:sp macro="" textlink="">
      <xdr:nvSpPr>
        <xdr:cNvPr id="815" name="n_2aveValue【庁舎】&#10;有形固定資産減価償却率"/>
        <xdr:cNvSpPr txBox="1"/>
      </xdr:nvSpPr>
      <xdr:spPr>
        <a:xfrm>
          <a:off x="1296099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6"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124985</xdr:rowOff>
    </xdr:from>
    <xdr:ext cx="405111" cy="259045"/>
    <xdr:sp macro="" textlink="">
      <xdr:nvSpPr>
        <xdr:cNvPr id="817" name="n_1mainValue【庁舎】&#10;有形固定資産減価償却率"/>
        <xdr:cNvSpPr txBox="1"/>
      </xdr:nvSpPr>
      <xdr:spPr>
        <a:xfrm>
          <a:off x="13742044" y="1755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818" name="n_2mainValue【庁舎】&#10;有形固定資産減価償却率"/>
        <xdr:cNvSpPr txBox="1"/>
      </xdr:nvSpPr>
      <xdr:spPr>
        <a:xfrm>
          <a:off x="1296099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819" name="n_3mainValue【庁舎】&#10;有形固定資産減価償却率"/>
        <xdr:cNvSpPr txBox="1"/>
      </xdr:nvSpPr>
      <xdr:spPr>
        <a:xfrm>
          <a:off x="121672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0" name="テキスト ボックス 829"/>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1" name="直線コネクタ 830"/>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2" name="テキスト ボックス 831"/>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5" name="直線コネクタ 834"/>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6" name="テキスト ボックス 83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7" name="直線コネクタ 83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8" name="テキスト ボックス 83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39" name="直線コネクタ 838"/>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0" name="テキスト ボックス 839"/>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1" name="直線コネクタ 840"/>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2" name="テキスト ボックス 841"/>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3" name="直線コネクタ 842"/>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4" name="テキスト ボックス 843"/>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48" name="直線コネクタ 847"/>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49"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0" name="直線コネクタ 849"/>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1"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2" name="直線コネクタ 851"/>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853" name="【庁舎】&#10;一人当たり面積平均値テキスト"/>
        <xdr:cNvSpPr txBox="1"/>
      </xdr:nvSpPr>
      <xdr:spPr>
        <a:xfrm>
          <a:off x="19989800" y="1747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4" name="フローチャート: 判断 853"/>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5" name="フローチャート: 判断 854"/>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6" name="フローチャート: 判断 855"/>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7" name="フローチャート: 判断 856"/>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63" name="楕円 862"/>
        <xdr:cNvSpPr/>
      </xdr:nvSpPr>
      <xdr:spPr>
        <a:xfrm>
          <a:off x="199009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864" name="【庁舎】&#10;一人当たり面積該当値テキスト"/>
        <xdr:cNvSpPr txBox="1"/>
      </xdr:nvSpPr>
      <xdr:spPr>
        <a:xfrm>
          <a:off x="19989800"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65" name="楕円 864"/>
        <xdr:cNvSpPr/>
      </xdr:nvSpPr>
      <xdr:spPr>
        <a:xfrm>
          <a:off x="19157950" y="17456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76200</xdr:rowOff>
    </xdr:to>
    <xdr:cxnSp macro="">
      <xdr:nvCxnSpPr>
        <xdr:cNvPr id="866" name="直線コネクタ 865"/>
        <xdr:cNvCxnSpPr/>
      </xdr:nvCxnSpPr>
      <xdr:spPr>
        <a:xfrm flipV="1">
          <a:off x="19202400" y="174879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867" name="楕円 866"/>
        <xdr:cNvSpPr/>
      </xdr:nvSpPr>
      <xdr:spPr>
        <a:xfrm>
          <a:off x="1834515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76200</xdr:rowOff>
    </xdr:to>
    <xdr:cxnSp macro="">
      <xdr:nvCxnSpPr>
        <xdr:cNvPr id="868" name="直線コネクタ 867"/>
        <xdr:cNvCxnSpPr/>
      </xdr:nvCxnSpPr>
      <xdr:spPr>
        <a:xfrm>
          <a:off x="18395950" y="17506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34925</xdr:rowOff>
    </xdr:from>
    <xdr:to>
      <xdr:col>102</xdr:col>
      <xdr:colOff>165100</xdr:colOff>
      <xdr:row>105</xdr:row>
      <xdr:rowOff>136525</xdr:rowOff>
    </xdr:to>
    <xdr:sp macro="" textlink="">
      <xdr:nvSpPr>
        <xdr:cNvPr id="869" name="楕円 868"/>
        <xdr:cNvSpPr/>
      </xdr:nvSpPr>
      <xdr:spPr>
        <a:xfrm>
          <a:off x="175514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85725</xdr:rowOff>
    </xdr:to>
    <xdr:cxnSp macro="">
      <xdr:nvCxnSpPr>
        <xdr:cNvPr id="870" name="直線コネクタ 869"/>
        <xdr:cNvCxnSpPr/>
      </xdr:nvCxnSpPr>
      <xdr:spPr>
        <a:xfrm flipV="1">
          <a:off x="17602200" y="17506950"/>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165752</xdr:rowOff>
    </xdr:from>
    <xdr:ext cx="469744" cy="259045"/>
    <xdr:sp macro="" textlink="">
      <xdr:nvSpPr>
        <xdr:cNvPr id="871" name="n_1aveValue【庁舎】&#10;一人当たり面積"/>
        <xdr:cNvSpPr txBox="1"/>
      </xdr:nvSpPr>
      <xdr:spPr>
        <a:xfrm>
          <a:off x="1898022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72"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165752</xdr:rowOff>
    </xdr:from>
    <xdr:ext cx="469744" cy="259045"/>
    <xdr:sp macro="" textlink="">
      <xdr:nvSpPr>
        <xdr:cNvPr id="873" name="n_3aveValue【庁舎】&#10;一人当たり面積"/>
        <xdr:cNvSpPr txBox="1"/>
      </xdr:nvSpPr>
      <xdr:spPr>
        <a:xfrm>
          <a:off x="1738637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74" name="n_1mainValue【庁舎】&#10;一人当たり面積"/>
        <xdr:cNvSpPr txBox="1"/>
      </xdr:nvSpPr>
      <xdr:spPr>
        <a:xfrm>
          <a:off x="189802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875" name="n_2mainValue【庁舎】&#10;一人当たり面積"/>
        <xdr:cNvSpPr txBox="1"/>
      </xdr:nvSpPr>
      <xdr:spPr>
        <a:xfrm>
          <a:off x="181801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153052</xdr:rowOff>
    </xdr:from>
    <xdr:ext cx="469744" cy="259045"/>
    <xdr:sp macro="" textlink="">
      <xdr:nvSpPr>
        <xdr:cNvPr id="876" name="n_3mainValue【庁舎】&#10;一人当たり面積"/>
        <xdr:cNvSpPr txBox="1"/>
      </xdr:nvSpPr>
      <xdr:spPr>
        <a:xfrm>
          <a:off x="17386377" y="172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みもあり、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なお、一般廃棄物処理施設については、老朽化が進み、供用年数が耐用年数を超える施設が約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割を占めており、有形固定資産減価償却率が高くなっているものと考えられるが、「ごみ焼却工場の整備・配置計画」（平成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月策定）に基づき老朽化したごみ焼却工場を順次更新していく。</a:t>
          </a:r>
        </a:p>
        <a:p>
          <a:r>
            <a:rPr kumimoji="1" lang="ja-JP" altLang="en-US" sz="1300">
              <a:latin typeface="ＭＳ Ｐゴシック" panose="020B0600070205080204" pitchFamily="50" charset="-128"/>
              <a:ea typeface="ＭＳ Ｐゴシック" panose="020B0600070205080204" pitchFamily="50" charset="-128"/>
            </a:rPr>
            <a:t>　今後も市設建築物およびインフラ施設については、平成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年度に策定した「大阪市公共施設マネジメント基本方針」に沿って、規模の最適化、予防保全による長寿命化、多様なコスト縮減手法の導入に取り組む。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2,714,484
2,577,017
225.30
1,761,138,232
1,758,571,784
429,453
851,858,003
1,906,255,504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本市の財政力指数は</a:t>
          </a:r>
          <a:r>
            <a:rPr kumimoji="1" lang="en-US" altLang="ja-JP" sz="1100">
              <a:latin typeface="ＭＳ Ｐゴシック" panose="020B0600070205080204" pitchFamily="50" charset="-128"/>
              <a:ea typeface="ＭＳ Ｐゴシック" panose="020B0600070205080204" pitchFamily="50" charset="-128"/>
            </a:rPr>
            <a:t>0.91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0.93</a:t>
          </a:r>
          <a:r>
            <a:rPr kumimoji="1" lang="ja-JP" altLang="en-US" sz="1100">
              <a:latin typeface="ＭＳ Ｐゴシック" panose="020B0600070205080204" pitchFamily="50" charset="-128"/>
              <a:ea typeface="ＭＳ Ｐゴシック" panose="020B0600070205080204" pitchFamily="50" charset="-128"/>
            </a:rPr>
            <a:t>と、他の政令市と比べ高い水準で推移しているが、地方交付税の交付団体であり、</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年度は臨時財政対策債（</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）として、</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億円の補てん措置が講じられている。</a:t>
          </a:r>
        </a:p>
        <a:p>
          <a:r>
            <a:rPr kumimoji="1" lang="ja-JP" altLang="en-US" sz="1100">
              <a:latin typeface="ＭＳ Ｐゴシック" panose="020B0600070205080204" pitchFamily="50" charset="-128"/>
              <a:ea typeface="ＭＳ Ｐゴシック" panose="020B0600070205080204" pitchFamily="50" charset="-128"/>
            </a:rPr>
            <a:t>　また、直近の状況については、法人市民税（法人税割）の増等があるものの、社会保障関係費や臨時財政対策債償還費の増等により、前年度と同じ指数となっている。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）地方全体の財源不足に対処するため、特例的に発行する地方債であ</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り、償還に要する費用は後年度の地方交付税算定における基準財政</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需要額に全額算入される。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83820</xdr:rowOff>
    </xdr:to>
    <xdr:cxnSp macro="">
      <xdr:nvCxnSpPr>
        <xdr:cNvPr id="67" name="直線コネクタ 66"/>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83820</xdr:rowOff>
    </xdr:to>
    <xdr:cxnSp macro="">
      <xdr:nvCxnSpPr>
        <xdr:cNvPr id="70" name="直線コネクタ 69"/>
        <xdr:cNvCxnSpPr/>
      </xdr:nvCxnSpPr>
      <xdr:spPr>
        <a:xfrm>
          <a:off x="3225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132080</xdr:rowOff>
    </xdr:to>
    <xdr:cxnSp macro="">
      <xdr:nvCxnSpPr>
        <xdr:cNvPr id="73" name="直線コネクタ 72"/>
        <xdr:cNvCxnSpPr/>
      </xdr:nvCxnSpPr>
      <xdr:spPr>
        <a:xfrm flipV="1">
          <a:off x="2336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132080</xdr:rowOff>
    </xdr:from>
    <xdr:to>
      <xdr:col>11</xdr:col>
      <xdr:colOff>31750</xdr:colOff>
      <xdr:row>39</xdr:row>
      <xdr:rowOff>8890</xdr:rowOff>
    </xdr:to>
    <xdr:cxnSp macro="">
      <xdr:nvCxnSpPr>
        <xdr:cNvPr id="76" name="直線コネクタ 75"/>
        <xdr:cNvCxnSpPr/>
      </xdr:nvCxnSpPr>
      <xdr:spPr>
        <a:xfrm flipV="1">
          <a:off x="1447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33020</xdr:rowOff>
    </xdr:from>
    <xdr:to>
      <xdr:col>23</xdr:col>
      <xdr:colOff>184150</xdr:colOff>
      <xdr:row>38</xdr:row>
      <xdr:rowOff>134620</xdr:rowOff>
    </xdr:to>
    <xdr:sp macro="" textlink="">
      <xdr:nvSpPr>
        <xdr:cNvPr id="86" name="楕円 85"/>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49547</xdr:rowOff>
    </xdr:from>
    <xdr:ext cx="762000" cy="259045"/>
    <xdr:sp macro="" textlink="">
      <xdr:nvSpPr>
        <xdr:cNvPr id="87"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8" name="楕円 87"/>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89" name="テキスト ボックス 88"/>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81280</xdr:rowOff>
    </xdr:from>
    <xdr:to>
      <xdr:col>11</xdr:col>
      <xdr:colOff>82550</xdr:colOff>
      <xdr:row>39</xdr:row>
      <xdr:rowOff>11430</xdr:rowOff>
    </xdr:to>
    <xdr:sp macro="" textlink="">
      <xdr:nvSpPr>
        <xdr:cNvPr id="92" name="楕円 91"/>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21607</xdr:rowOff>
    </xdr:from>
    <xdr:ext cx="762000" cy="259045"/>
    <xdr:sp macro="" textlink="">
      <xdr:nvSpPr>
        <xdr:cNvPr id="93" name="テキスト ボックス 92"/>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mn-lt"/>
              <a:ea typeface="+mn-ea"/>
              <a:cs typeface="+mn-cs"/>
            </a:rPr>
            <a:t> </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地方税が増となる一方で、譲与税・交付金や地方交付税・臨時財政対策債が減となるなど、一般財源総額が概ね横ばいとなる中、経常的な公債費が減となったことなどにより、前年度に比べて▲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ポイント好転し、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96.9</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％となり、結果、類似団体内の平均値並となった。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130528</xdr:rowOff>
    </xdr:to>
    <xdr:cxnSp macro="">
      <xdr:nvCxnSpPr>
        <xdr:cNvPr id="130" name="直線コネクタ 129"/>
        <xdr:cNvCxnSpPr/>
      </xdr:nvCxnSpPr>
      <xdr:spPr>
        <a:xfrm flipV="1">
          <a:off x="4114800" y="10915650"/>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130528</xdr:rowOff>
    </xdr:from>
    <xdr:to>
      <xdr:col>19</xdr:col>
      <xdr:colOff>133350</xdr:colOff>
      <xdr:row>66</xdr:row>
      <xdr:rowOff>28928</xdr:rowOff>
    </xdr:to>
    <xdr:cxnSp macro="">
      <xdr:nvCxnSpPr>
        <xdr:cNvPr id="133" name="直線コネクタ 132"/>
        <xdr:cNvCxnSpPr/>
      </xdr:nvCxnSpPr>
      <xdr:spPr>
        <a:xfrm flipV="1">
          <a:off x="3225800" y="111033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36689</xdr:rowOff>
    </xdr:from>
    <xdr:to>
      <xdr:col>15</xdr:col>
      <xdr:colOff>82550</xdr:colOff>
      <xdr:row>66</xdr:row>
      <xdr:rowOff>28928</xdr:rowOff>
    </xdr:to>
    <xdr:cxnSp macro="">
      <xdr:nvCxnSpPr>
        <xdr:cNvPr id="136" name="直線コネクタ 135"/>
        <xdr:cNvCxnSpPr/>
      </xdr:nvCxnSpPr>
      <xdr:spPr>
        <a:xfrm>
          <a:off x="2336800" y="11009489"/>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36689</xdr:rowOff>
    </xdr:from>
    <xdr:to>
      <xdr:col>11</xdr:col>
      <xdr:colOff>31750</xdr:colOff>
      <xdr:row>65</xdr:row>
      <xdr:rowOff>26105</xdr:rowOff>
    </xdr:to>
    <xdr:cxnSp macro="">
      <xdr:nvCxnSpPr>
        <xdr:cNvPr id="139" name="直線コネクタ 138"/>
        <xdr:cNvCxnSpPr/>
      </xdr:nvCxnSpPr>
      <xdr:spPr>
        <a:xfrm flipV="1">
          <a:off x="1447800" y="110094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0"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79728</xdr:rowOff>
    </xdr:from>
    <xdr:to>
      <xdr:col>19</xdr:col>
      <xdr:colOff>184150</xdr:colOff>
      <xdr:row>65</xdr:row>
      <xdr:rowOff>9878</xdr:rowOff>
    </xdr:to>
    <xdr:sp macro="" textlink="">
      <xdr:nvSpPr>
        <xdr:cNvPr id="151" name="楕円 150"/>
        <xdr:cNvSpPr/>
      </xdr:nvSpPr>
      <xdr:spPr>
        <a:xfrm>
          <a:off x="40640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166105</xdr:rowOff>
    </xdr:from>
    <xdr:ext cx="736600" cy="259045"/>
    <xdr:sp macro="" textlink="">
      <xdr:nvSpPr>
        <xdr:cNvPr id="152" name="テキスト ボックス 151"/>
        <xdr:cNvSpPr txBox="1"/>
      </xdr:nvSpPr>
      <xdr:spPr>
        <a:xfrm>
          <a:off x="3733800" y="1113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149578</xdr:rowOff>
    </xdr:from>
    <xdr:to>
      <xdr:col>15</xdr:col>
      <xdr:colOff>133350</xdr:colOff>
      <xdr:row>66</xdr:row>
      <xdr:rowOff>79728</xdr:rowOff>
    </xdr:to>
    <xdr:sp macro="" textlink="">
      <xdr:nvSpPr>
        <xdr:cNvPr id="153" name="楕円 152"/>
        <xdr:cNvSpPr/>
      </xdr:nvSpPr>
      <xdr:spPr>
        <a:xfrm>
          <a:off x="3175000" y="11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64505</xdr:rowOff>
    </xdr:from>
    <xdr:ext cx="762000" cy="259045"/>
    <xdr:sp macro="" textlink="">
      <xdr:nvSpPr>
        <xdr:cNvPr id="154" name="テキスト ボックス 153"/>
        <xdr:cNvSpPr txBox="1"/>
      </xdr:nvSpPr>
      <xdr:spPr>
        <a:xfrm>
          <a:off x="2844800" y="113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157339</xdr:rowOff>
    </xdr:from>
    <xdr:to>
      <xdr:col>11</xdr:col>
      <xdr:colOff>82550</xdr:colOff>
      <xdr:row>64</xdr:row>
      <xdr:rowOff>87489</xdr:rowOff>
    </xdr:to>
    <xdr:sp macro="" textlink="">
      <xdr:nvSpPr>
        <xdr:cNvPr id="155" name="楕円 154"/>
        <xdr:cNvSpPr/>
      </xdr:nvSpPr>
      <xdr:spPr>
        <a:xfrm>
          <a:off x="22860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56" name="テキスト ボックス 155"/>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146755</xdr:rowOff>
    </xdr:from>
    <xdr:to>
      <xdr:col>7</xdr:col>
      <xdr:colOff>31750</xdr:colOff>
      <xdr:row>65</xdr:row>
      <xdr:rowOff>76905</xdr:rowOff>
    </xdr:to>
    <xdr:sp macro="" textlink="">
      <xdr:nvSpPr>
        <xdr:cNvPr id="157" name="楕円 156"/>
        <xdr:cNvSpPr/>
      </xdr:nvSpPr>
      <xdr:spPr>
        <a:xfrm>
          <a:off x="1397000" y="111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61682</xdr:rowOff>
    </xdr:from>
    <xdr:ext cx="762000" cy="259045"/>
    <xdr:sp macro="" textlink="">
      <xdr:nvSpPr>
        <xdr:cNvPr id="158" name="テキスト ボックス 157"/>
        <xdr:cNvSpPr txBox="1"/>
      </xdr:nvSpPr>
      <xdr:spPr>
        <a:xfrm>
          <a:off x="1066800" y="1120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この間の市政改革の取組で、施策・事業の見直しに取り組んできており、一定の成果もあげていることなどから、昨年度に引き続き類似団体並となっている。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78274</xdr:rowOff>
    </xdr:from>
    <xdr:to>
      <xdr:col>23</xdr:col>
      <xdr:colOff>133350</xdr:colOff>
      <xdr:row>86</xdr:row>
      <xdr:rowOff>114751</xdr:rowOff>
    </xdr:to>
    <xdr:cxnSp macro="">
      <xdr:nvCxnSpPr>
        <xdr:cNvPr id="193" name="直線コネクタ 192"/>
        <xdr:cNvCxnSpPr/>
      </xdr:nvCxnSpPr>
      <xdr:spPr>
        <a:xfrm>
          <a:off x="4114800" y="14822974"/>
          <a:ext cx="8382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60001</xdr:rowOff>
    </xdr:from>
    <xdr:to>
      <xdr:col>19</xdr:col>
      <xdr:colOff>133350</xdr:colOff>
      <xdr:row>86</xdr:row>
      <xdr:rowOff>78274</xdr:rowOff>
    </xdr:to>
    <xdr:cxnSp macro="">
      <xdr:nvCxnSpPr>
        <xdr:cNvPr id="196" name="直線コネクタ 195"/>
        <xdr:cNvCxnSpPr/>
      </xdr:nvCxnSpPr>
      <xdr:spPr>
        <a:xfrm>
          <a:off x="3225800" y="14118901"/>
          <a:ext cx="889000" cy="70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60001</xdr:rowOff>
    </xdr:from>
    <xdr:to>
      <xdr:col>15</xdr:col>
      <xdr:colOff>82550</xdr:colOff>
      <xdr:row>82</xdr:row>
      <xdr:rowOff>100399</xdr:rowOff>
    </xdr:to>
    <xdr:cxnSp macro="">
      <xdr:nvCxnSpPr>
        <xdr:cNvPr id="199" name="直線コネクタ 198"/>
        <xdr:cNvCxnSpPr/>
      </xdr:nvCxnSpPr>
      <xdr:spPr>
        <a:xfrm flipV="1">
          <a:off x="2336800" y="14118901"/>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100399</xdr:rowOff>
    </xdr:from>
    <xdr:to>
      <xdr:col>11</xdr:col>
      <xdr:colOff>31750</xdr:colOff>
      <xdr:row>83</xdr:row>
      <xdr:rowOff>836</xdr:rowOff>
    </xdr:to>
    <xdr:cxnSp macro="">
      <xdr:nvCxnSpPr>
        <xdr:cNvPr id="202" name="直線コネクタ 201"/>
        <xdr:cNvCxnSpPr/>
      </xdr:nvCxnSpPr>
      <xdr:spPr>
        <a:xfrm flipV="1">
          <a:off x="1447800" y="14159299"/>
          <a:ext cx="889000" cy="7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63951</xdr:rowOff>
    </xdr:from>
    <xdr:to>
      <xdr:col>23</xdr:col>
      <xdr:colOff>184150</xdr:colOff>
      <xdr:row>86</xdr:row>
      <xdr:rowOff>165551</xdr:rowOff>
    </xdr:to>
    <xdr:sp macro="" textlink="">
      <xdr:nvSpPr>
        <xdr:cNvPr id="212" name="楕円 211"/>
        <xdr:cNvSpPr/>
      </xdr:nvSpPr>
      <xdr:spPr>
        <a:xfrm>
          <a:off x="4902200" y="1480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36028</xdr:rowOff>
    </xdr:from>
    <xdr:ext cx="762000" cy="259045"/>
    <xdr:sp macro="" textlink="">
      <xdr:nvSpPr>
        <xdr:cNvPr id="213" name="人件費・物件費等の状況該当値テキスト"/>
        <xdr:cNvSpPr txBox="1"/>
      </xdr:nvSpPr>
      <xdr:spPr>
        <a:xfrm>
          <a:off x="5041900" y="1478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27474</xdr:rowOff>
    </xdr:from>
    <xdr:to>
      <xdr:col>19</xdr:col>
      <xdr:colOff>184150</xdr:colOff>
      <xdr:row>86</xdr:row>
      <xdr:rowOff>129074</xdr:rowOff>
    </xdr:to>
    <xdr:sp macro="" textlink="">
      <xdr:nvSpPr>
        <xdr:cNvPr id="214" name="楕円 213"/>
        <xdr:cNvSpPr/>
      </xdr:nvSpPr>
      <xdr:spPr>
        <a:xfrm>
          <a:off x="4064000" y="147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113851</xdr:rowOff>
    </xdr:from>
    <xdr:ext cx="736600" cy="259045"/>
    <xdr:sp macro="" textlink="">
      <xdr:nvSpPr>
        <xdr:cNvPr id="215" name="テキスト ボックス 214"/>
        <xdr:cNvSpPr txBox="1"/>
      </xdr:nvSpPr>
      <xdr:spPr>
        <a:xfrm>
          <a:off x="3733800" y="1485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9201</xdr:rowOff>
    </xdr:from>
    <xdr:to>
      <xdr:col>15</xdr:col>
      <xdr:colOff>133350</xdr:colOff>
      <xdr:row>82</xdr:row>
      <xdr:rowOff>110801</xdr:rowOff>
    </xdr:to>
    <xdr:sp macro="" textlink="">
      <xdr:nvSpPr>
        <xdr:cNvPr id="216" name="楕円 215"/>
        <xdr:cNvSpPr/>
      </xdr:nvSpPr>
      <xdr:spPr>
        <a:xfrm>
          <a:off x="3175000" y="140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95578</xdr:rowOff>
    </xdr:from>
    <xdr:ext cx="762000" cy="259045"/>
    <xdr:sp macro="" textlink="">
      <xdr:nvSpPr>
        <xdr:cNvPr id="217" name="テキスト ボックス 216"/>
        <xdr:cNvSpPr txBox="1"/>
      </xdr:nvSpPr>
      <xdr:spPr>
        <a:xfrm>
          <a:off x="2844800" y="1415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49599</xdr:rowOff>
    </xdr:from>
    <xdr:to>
      <xdr:col>11</xdr:col>
      <xdr:colOff>82550</xdr:colOff>
      <xdr:row>82</xdr:row>
      <xdr:rowOff>151199</xdr:rowOff>
    </xdr:to>
    <xdr:sp macro="" textlink="">
      <xdr:nvSpPr>
        <xdr:cNvPr id="218" name="楕円 217"/>
        <xdr:cNvSpPr/>
      </xdr:nvSpPr>
      <xdr:spPr>
        <a:xfrm>
          <a:off x="2286000" y="1410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135976</xdr:rowOff>
    </xdr:from>
    <xdr:ext cx="762000" cy="259045"/>
    <xdr:sp macro="" textlink="">
      <xdr:nvSpPr>
        <xdr:cNvPr id="219" name="テキスト ボックス 218"/>
        <xdr:cNvSpPr txBox="1"/>
      </xdr:nvSpPr>
      <xdr:spPr>
        <a:xfrm>
          <a:off x="1955800" y="1419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121486</xdr:rowOff>
    </xdr:from>
    <xdr:to>
      <xdr:col>7</xdr:col>
      <xdr:colOff>31750</xdr:colOff>
      <xdr:row>83</xdr:row>
      <xdr:rowOff>51636</xdr:rowOff>
    </xdr:to>
    <xdr:sp macro="" textlink="">
      <xdr:nvSpPr>
        <xdr:cNvPr id="220" name="楕円 219"/>
        <xdr:cNvSpPr/>
      </xdr:nvSpPr>
      <xdr:spPr>
        <a:xfrm>
          <a:off x="1397000" y="141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36413</xdr:rowOff>
    </xdr:from>
    <xdr:ext cx="762000" cy="259045"/>
    <xdr:sp macro="" textlink="">
      <xdr:nvSpPr>
        <xdr:cNvPr id="221" name="テキスト ボックス 220"/>
        <xdr:cNvSpPr txBox="1"/>
      </xdr:nvSpPr>
      <xdr:spPr>
        <a:xfrm>
          <a:off x="1066800" y="142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年度の本市人事委員会勧告のマイナス改定（行政職の改定率▲</a:t>
          </a:r>
          <a:r>
            <a:rPr kumimoji="1" lang="en-US" altLang="ja-JP" sz="1400">
              <a:latin typeface="ＭＳ Ｐゴシック" panose="020B0600070205080204" pitchFamily="50" charset="-128"/>
              <a:ea typeface="ＭＳ Ｐゴシック" panose="020B0600070205080204" pitchFamily="50" charset="-128"/>
            </a:rPr>
            <a:t>2.54%</a:t>
          </a:r>
          <a:r>
            <a:rPr kumimoji="1" lang="ja-JP" altLang="en-US" sz="1400">
              <a:latin typeface="ＭＳ Ｐゴシック" panose="020B0600070205080204" pitchFamily="50" charset="-128"/>
              <a:ea typeface="ＭＳ Ｐゴシック" panose="020B0600070205080204" pitchFamily="50" charset="-128"/>
            </a:rPr>
            <a:t>）の実施及び給与制度の総合的見直しによる改定（行政職の改定率▲</a:t>
          </a:r>
          <a:r>
            <a:rPr kumimoji="1" lang="en-US" altLang="ja-JP" sz="1400">
              <a:latin typeface="ＭＳ Ｐゴシック" panose="020B0600070205080204" pitchFamily="50" charset="-128"/>
              <a:ea typeface="ＭＳ Ｐゴシック" panose="020B0600070205080204" pitchFamily="50" charset="-128"/>
            </a:rPr>
            <a:t>0.89%</a:t>
          </a:r>
          <a:r>
            <a:rPr kumimoji="1" lang="ja-JP" altLang="en-US" sz="1400">
              <a:latin typeface="ＭＳ Ｐゴシック" panose="020B0600070205080204" pitchFamily="50" charset="-128"/>
              <a:ea typeface="ＭＳ Ｐゴシック" panose="020B0600070205080204" pitchFamily="50" charset="-128"/>
            </a:rPr>
            <a:t>）の実施により指数が下降した。</a:t>
          </a:r>
        </a:p>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年度については、本市人事委員会勧告に基づく改定を行った（</a:t>
          </a:r>
          <a:r>
            <a:rPr kumimoji="1" lang="en-US" altLang="ja-JP" sz="1400">
              <a:latin typeface="ＭＳ Ｐゴシック" panose="020B0600070205080204" pitchFamily="50" charset="-128"/>
              <a:ea typeface="ＭＳ Ｐゴシック" panose="020B0600070205080204" pitchFamily="50" charset="-128"/>
            </a:rPr>
            <a:t>+0.11</a:t>
          </a:r>
          <a:r>
            <a:rPr kumimoji="1" lang="ja-JP" altLang="en-US" sz="1400">
              <a:latin typeface="ＭＳ Ｐゴシック" panose="020B0600070205080204" pitchFamily="50" charset="-128"/>
              <a:ea typeface="ＭＳ Ｐゴシック" panose="020B0600070205080204" pitchFamily="50" charset="-128"/>
            </a:rPr>
            <a:t>％）ものの、引き続き、類似団体中最低水準となっている。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115207</xdr:rowOff>
    </xdr:from>
    <xdr:to>
      <xdr:col>81</xdr:col>
      <xdr:colOff>44450</xdr:colOff>
      <xdr:row>88</xdr:row>
      <xdr:rowOff>137886</xdr:rowOff>
    </xdr:to>
    <xdr:cxnSp macro="">
      <xdr:nvCxnSpPr>
        <xdr:cNvPr id="252" name="直線コネクタ 251"/>
        <xdr:cNvCxnSpPr/>
      </xdr:nvCxnSpPr>
      <xdr:spPr>
        <a:xfrm flipV="1">
          <a:off x="17018000" y="14174107"/>
          <a:ext cx="0" cy="1051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30134</xdr:rowOff>
    </xdr:from>
    <xdr:ext cx="762000" cy="259045"/>
    <xdr:sp macro="" textlink="">
      <xdr:nvSpPr>
        <xdr:cNvPr id="255" name="給与水準   （国との比較）最大値テキスト"/>
        <xdr:cNvSpPr txBox="1"/>
      </xdr:nvSpPr>
      <xdr:spPr>
        <a:xfrm>
          <a:off x="17106900" y="139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115207</xdr:rowOff>
    </xdr:from>
    <xdr:to>
      <xdr:col>81</xdr:col>
      <xdr:colOff>133350</xdr:colOff>
      <xdr:row>82</xdr:row>
      <xdr:rowOff>115207</xdr:rowOff>
    </xdr:to>
    <xdr:cxnSp macro="">
      <xdr:nvCxnSpPr>
        <xdr:cNvPr id="256" name="直線コネクタ 255"/>
        <xdr:cNvCxnSpPr/>
      </xdr:nvCxnSpPr>
      <xdr:spPr>
        <a:xfrm>
          <a:off x="16929100" y="1417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12700</xdr:rowOff>
    </xdr:to>
    <xdr:cxnSp macro="">
      <xdr:nvCxnSpPr>
        <xdr:cNvPr id="257" name="直線コネクタ 256"/>
        <xdr:cNvCxnSpPr/>
      </xdr:nvCxnSpPr>
      <xdr:spPr>
        <a:xfrm flipV="1">
          <a:off x="16179800" y="141741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58"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61686</xdr:rowOff>
    </xdr:from>
    <xdr:to>
      <xdr:col>77</xdr:col>
      <xdr:colOff>44450</xdr:colOff>
      <xdr:row>83</xdr:row>
      <xdr:rowOff>12700</xdr:rowOff>
    </xdr:to>
    <xdr:cxnSp macro="">
      <xdr:nvCxnSpPr>
        <xdr:cNvPr id="260" name="直線コネクタ 259"/>
        <xdr:cNvCxnSpPr/>
      </xdr:nvCxnSpPr>
      <xdr:spPr>
        <a:xfrm>
          <a:off x="15290800" y="13777686"/>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33564</xdr:rowOff>
    </xdr:from>
    <xdr:to>
      <xdr:col>77</xdr:col>
      <xdr:colOff>95250</xdr:colOff>
      <xdr:row>86</xdr:row>
      <xdr:rowOff>135164</xdr:rowOff>
    </xdr:to>
    <xdr:sp macro="" textlink="">
      <xdr:nvSpPr>
        <xdr:cNvPr id="261" name="フローチャート: 判断 260"/>
        <xdr:cNvSpPr/>
      </xdr:nvSpPr>
      <xdr:spPr>
        <a:xfrm>
          <a:off x="16129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62" name="テキスト ボックス 261"/>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61686</xdr:rowOff>
    </xdr:from>
    <xdr:to>
      <xdr:col>72</xdr:col>
      <xdr:colOff>203200</xdr:colOff>
      <xdr:row>80</xdr:row>
      <xdr:rowOff>61686</xdr:rowOff>
    </xdr:to>
    <xdr:cxnSp macro="">
      <xdr:nvCxnSpPr>
        <xdr:cNvPr id="263" name="直線コネクタ 262"/>
        <xdr:cNvCxnSpPr/>
      </xdr:nvCxnSpPr>
      <xdr:spPr>
        <a:xfrm>
          <a:off x="14401800" y="13777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4" name="フローチャート: 判断 263"/>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5" name="テキスト ボックス 26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61686</xdr:rowOff>
    </xdr:from>
    <xdr:to>
      <xdr:col>68</xdr:col>
      <xdr:colOff>152400</xdr:colOff>
      <xdr:row>83</xdr:row>
      <xdr:rowOff>64407</xdr:rowOff>
    </xdr:to>
    <xdr:cxnSp macro="">
      <xdr:nvCxnSpPr>
        <xdr:cNvPr id="266" name="直線コネクタ 265"/>
        <xdr:cNvCxnSpPr/>
      </xdr:nvCxnSpPr>
      <xdr:spPr>
        <a:xfrm flipV="1">
          <a:off x="13512800" y="13777686"/>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7" name="フローチャート: 判断 266"/>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68" name="テキスト ボックス 267"/>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69" name="フローチャート: 判断 268"/>
        <xdr:cNvSpPr/>
      </xdr:nvSpPr>
      <xdr:spPr>
        <a:xfrm>
          <a:off x="13462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70" name="テキスト ボックス 269"/>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6" name="楕円 275"/>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157134</xdr:rowOff>
    </xdr:from>
    <xdr:ext cx="762000" cy="259045"/>
    <xdr:sp macro="" textlink="">
      <xdr:nvSpPr>
        <xdr:cNvPr id="277" name="給与水準   （国との比較）該当値テキスト"/>
        <xdr:cNvSpPr txBox="1"/>
      </xdr:nvSpPr>
      <xdr:spPr>
        <a:xfrm>
          <a:off x="17106900" y="140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10886</xdr:rowOff>
    </xdr:from>
    <xdr:to>
      <xdr:col>73</xdr:col>
      <xdr:colOff>44450</xdr:colOff>
      <xdr:row>80</xdr:row>
      <xdr:rowOff>112486</xdr:rowOff>
    </xdr:to>
    <xdr:sp macro="" textlink="">
      <xdr:nvSpPr>
        <xdr:cNvPr id="280" name="楕円 279"/>
        <xdr:cNvSpPr/>
      </xdr:nvSpPr>
      <xdr:spPr>
        <a:xfrm>
          <a:off x="15240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122663</xdr:rowOff>
    </xdr:from>
    <xdr:ext cx="762000" cy="259045"/>
    <xdr:sp macro="" textlink="">
      <xdr:nvSpPr>
        <xdr:cNvPr id="281" name="テキスト ボックス 280"/>
        <xdr:cNvSpPr txBox="1"/>
      </xdr:nvSpPr>
      <xdr:spPr>
        <a:xfrm>
          <a:off x="14909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10886</xdr:rowOff>
    </xdr:from>
    <xdr:to>
      <xdr:col>68</xdr:col>
      <xdr:colOff>203200</xdr:colOff>
      <xdr:row>80</xdr:row>
      <xdr:rowOff>112486</xdr:rowOff>
    </xdr:to>
    <xdr:sp macro="" textlink="">
      <xdr:nvSpPr>
        <xdr:cNvPr id="282" name="楕円 281"/>
        <xdr:cNvSpPr/>
      </xdr:nvSpPr>
      <xdr:spPr>
        <a:xfrm>
          <a:off x="14351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122663</xdr:rowOff>
    </xdr:from>
    <xdr:ext cx="762000" cy="259045"/>
    <xdr:sp macro="" textlink="">
      <xdr:nvSpPr>
        <xdr:cNvPr id="283" name="テキスト ボックス 282"/>
        <xdr:cNvSpPr txBox="1"/>
      </xdr:nvSpPr>
      <xdr:spPr>
        <a:xfrm>
          <a:off x="14020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日の職員数は</a:t>
          </a:r>
          <a:r>
            <a:rPr kumimoji="1" lang="en-US" altLang="ja-JP" sz="1100">
              <a:latin typeface="ＭＳ Ｐゴシック" panose="020B0600070205080204" pitchFamily="50" charset="-128"/>
              <a:ea typeface="ＭＳ Ｐゴシック" panose="020B0600070205080204" pitchFamily="50" charset="-128"/>
            </a:rPr>
            <a:t>31,984</a:t>
          </a:r>
          <a:r>
            <a:rPr kumimoji="1" lang="ja-JP" altLang="en-US" sz="1100">
              <a:latin typeface="ＭＳ Ｐゴシック" panose="020B0600070205080204" pitchFamily="50" charset="-128"/>
              <a:ea typeface="ＭＳ Ｐゴシック" panose="020B0600070205080204" pitchFamily="50" charset="-128"/>
            </a:rPr>
            <a:t>人（前年比</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人）となっており、人口千人あたりの職員数は昨年度と比較して概ね横ばい（▲</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人）となっている。</a:t>
          </a:r>
        </a:p>
        <a:p>
          <a:r>
            <a:rPr kumimoji="1" lang="ja-JP" altLang="en-US" sz="1100">
              <a:latin typeface="ＭＳ Ｐゴシック" panose="020B0600070205080204" pitchFamily="50" charset="-128"/>
              <a:ea typeface="ＭＳ Ｐゴシック" panose="020B0600070205080204" pitchFamily="50" charset="-128"/>
            </a:rPr>
            <a:t>なお、本市では平成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年度から効果的・効率的な行財政運営をめざして市政改革を進めてきており、平成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月に策定した「市政改革プラン」や、平成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月に策定した「市政改革プラン</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」に基づき人員見直しの取組を進めている。</a:t>
          </a:r>
        </a:p>
        <a:p>
          <a:r>
            <a:rPr kumimoji="1" lang="ja-JP" altLang="en-US" sz="1100">
              <a:latin typeface="ＭＳ Ｐゴシック" panose="020B0600070205080204" pitchFamily="50" charset="-128"/>
              <a:ea typeface="ＭＳ Ｐゴシック" panose="020B0600070205080204" pitchFamily="50" charset="-128"/>
            </a:rPr>
            <a:t>　同プランにおいては、平成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日に約</a:t>
          </a:r>
          <a:r>
            <a:rPr kumimoji="1" lang="en-US" altLang="ja-JP" sz="1100">
              <a:latin typeface="ＭＳ Ｐゴシック" panose="020B0600070205080204" pitchFamily="50" charset="-128"/>
              <a:ea typeface="ＭＳ Ｐゴシック" panose="020B0600070205080204" pitchFamily="50" charset="-128"/>
            </a:rPr>
            <a:t>20,920</a:t>
          </a:r>
          <a:r>
            <a:rPr kumimoji="1" lang="ja-JP" altLang="en-US" sz="1100">
              <a:latin typeface="ＭＳ Ｐゴシック" panose="020B0600070205080204" pitchFamily="50" charset="-128"/>
              <a:ea typeface="ＭＳ Ｐゴシック" panose="020B0600070205080204" pitchFamily="50" charset="-128"/>
            </a:rPr>
            <a:t>人の市長部局の職員数を令和元年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日までに、経営システムの見直し等や、万博、Ｇ</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等の期間を限定した臨時的増員を除き、</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人削減することとしており、引き続きこれに沿った取組を進めていく。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3" name="直線コネクタ 312"/>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4"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5" name="直線コネクタ 314"/>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6"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7" name="直線コネクタ 316"/>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150114</xdr:rowOff>
    </xdr:from>
    <xdr:to>
      <xdr:col>81</xdr:col>
      <xdr:colOff>44450</xdr:colOff>
      <xdr:row>66</xdr:row>
      <xdr:rowOff>162179</xdr:rowOff>
    </xdr:to>
    <xdr:cxnSp macro="">
      <xdr:nvCxnSpPr>
        <xdr:cNvPr id="318" name="直線コネクタ 317"/>
        <xdr:cNvCxnSpPr/>
      </xdr:nvCxnSpPr>
      <xdr:spPr>
        <a:xfrm flipV="1">
          <a:off x="16179800" y="1146581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9"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20" name="フローチャート: 判断 319"/>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162179</xdr:rowOff>
    </xdr:from>
    <xdr:to>
      <xdr:col>77</xdr:col>
      <xdr:colOff>44450</xdr:colOff>
      <xdr:row>67</xdr:row>
      <xdr:rowOff>108966</xdr:rowOff>
    </xdr:to>
    <xdr:cxnSp macro="">
      <xdr:nvCxnSpPr>
        <xdr:cNvPr id="321" name="直線コネクタ 320"/>
        <xdr:cNvCxnSpPr/>
      </xdr:nvCxnSpPr>
      <xdr:spPr>
        <a:xfrm flipV="1">
          <a:off x="15290800" y="11477879"/>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2" name="フローチャート: 判断 321"/>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3" name="テキスト ボックス 322"/>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162814</xdr:rowOff>
    </xdr:from>
    <xdr:to>
      <xdr:col>72</xdr:col>
      <xdr:colOff>203200</xdr:colOff>
      <xdr:row>67</xdr:row>
      <xdr:rowOff>108966</xdr:rowOff>
    </xdr:to>
    <xdr:cxnSp macro="">
      <xdr:nvCxnSpPr>
        <xdr:cNvPr id="324" name="直線コネクタ 323"/>
        <xdr:cNvCxnSpPr/>
      </xdr:nvCxnSpPr>
      <xdr:spPr>
        <a:xfrm>
          <a:off x="14401800" y="10621264"/>
          <a:ext cx="889000" cy="97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5" name="フローチャート: 判断 324"/>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6" name="テキスト ボックス 325"/>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162814</xdr:rowOff>
    </xdr:from>
    <xdr:to>
      <xdr:col>68</xdr:col>
      <xdr:colOff>152400</xdr:colOff>
      <xdr:row>62</xdr:row>
      <xdr:rowOff>34798</xdr:rowOff>
    </xdr:to>
    <xdr:cxnSp macro="">
      <xdr:nvCxnSpPr>
        <xdr:cNvPr id="327" name="直線コネクタ 326"/>
        <xdr:cNvCxnSpPr/>
      </xdr:nvCxnSpPr>
      <xdr:spPr>
        <a:xfrm flipV="1">
          <a:off x="13512800" y="106212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8" name="フローチャート: 判断 327"/>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9" name="テキスト ボックス 328"/>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30" name="フローチャート: 判断 329"/>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31" name="テキスト ボックス 330"/>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99314</xdr:rowOff>
    </xdr:from>
    <xdr:to>
      <xdr:col>81</xdr:col>
      <xdr:colOff>95250</xdr:colOff>
      <xdr:row>67</xdr:row>
      <xdr:rowOff>29464</xdr:rowOff>
    </xdr:to>
    <xdr:sp macro="" textlink="">
      <xdr:nvSpPr>
        <xdr:cNvPr id="337" name="楕円 336"/>
        <xdr:cNvSpPr/>
      </xdr:nvSpPr>
      <xdr:spPr>
        <a:xfrm>
          <a:off x="16967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166641</xdr:rowOff>
    </xdr:from>
    <xdr:ext cx="762000" cy="259045"/>
    <xdr:sp macro="" textlink="">
      <xdr:nvSpPr>
        <xdr:cNvPr id="338" name="定員管理の状況該当値テキスト"/>
        <xdr:cNvSpPr txBox="1"/>
      </xdr:nvSpPr>
      <xdr:spPr>
        <a:xfrm>
          <a:off x="17106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111379</xdr:rowOff>
    </xdr:from>
    <xdr:to>
      <xdr:col>77</xdr:col>
      <xdr:colOff>95250</xdr:colOff>
      <xdr:row>67</xdr:row>
      <xdr:rowOff>41529</xdr:rowOff>
    </xdr:to>
    <xdr:sp macro="" textlink="">
      <xdr:nvSpPr>
        <xdr:cNvPr id="339" name="楕円 338"/>
        <xdr:cNvSpPr/>
      </xdr:nvSpPr>
      <xdr:spPr>
        <a:xfrm>
          <a:off x="16129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26306</xdr:rowOff>
    </xdr:from>
    <xdr:ext cx="736600" cy="259045"/>
    <xdr:sp macro="" textlink="">
      <xdr:nvSpPr>
        <xdr:cNvPr id="340" name="テキスト ボックス 339"/>
        <xdr:cNvSpPr txBox="1"/>
      </xdr:nvSpPr>
      <xdr:spPr>
        <a:xfrm>
          <a:off x="15798800" y="1151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58166</xdr:rowOff>
    </xdr:from>
    <xdr:to>
      <xdr:col>73</xdr:col>
      <xdr:colOff>44450</xdr:colOff>
      <xdr:row>67</xdr:row>
      <xdr:rowOff>159766</xdr:rowOff>
    </xdr:to>
    <xdr:sp macro="" textlink="">
      <xdr:nvSpPr>
        <xdr:cNvPr id="341" name="楕円 340"/>
        <xdr:cNvSpPr/>
      </xdr:nvSpPr>
      <xdr:spPr>
        <a:xfrm>
          <a:off x="15240000" y="115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144543</xdr:rowOff>
    </xdr:from>
    <xdr:ext cx="762000" cy="259045"/>
    <xdr:sp macro="" textlink="">
      <xdr:nvSpPr>
        <xdr:cNvPr id="342" name="テキスト ボックス 341"/>
        <xdr:cNvSpPr txBox="1"/>
      </xdr:nvSpPr>
      <xdr:spPr>
        <a:xfrm>
          <a:off x="14909800" y="116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112014</xdr:rowOff>
    </xdr:from>
    <xdr:to>
      <xdr:col>68</xdr:col>
      <xdr:colOff>203200</xdr:colOff>
      <xdr:row>62</xdr:row>
      <xdr:rowOff>42164</xdr:rowOff>
    </xdr:to>
    <xdr:sp macro="" textlink="">
      <xdr:nvSpPr>
        <xdr:cNvPr id="343" name="楕円 342"/>
        <xdr:cNvSpPr/>
      </xdr:nvSpPr>
      <xdr:spPr>
        <a:xfrm>
          <a:off x="14351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26941</xdr:rowOff>
    </xdr:from>
    <xdr:ext cx="762000" cy="259045"/>
    <xdr:sp macro="" textlink="">
      <xdr:nvSpPr>
        <xdr:cNvPr id="344" name="テキスト ボックス 343"/>
        <xdr:cNvSpPr txBox="1"/>
      </xdr:nvSpPr>
      <xdr:spPr>
        <a:xfrm>
          <a:off x="14020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45" name="楕円 344"/>
        <xdr:cNvSpPr/>
      </xdr:nvSpPr>
      <xdr:spPr>
        <a:xfrm>
          <a:off x="13462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70375</xdr:rowOff>
    </xdr:from>
    <xdr:ext cx="762000" cy="259045"/>
    <xdr:sp macro="" textlink="">
      <xdr:nvSpPr>
        <xdr:cNvPr id="346" name="テキスト ボックス 345"/>
        <xdr:cNvSpPr txBox="1"/>
      </xdr:nvSpPr>
      <xdr:spPr>
        <a:xfrm>
          <a:off x="13131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間の市政改革の取組で、地方債発行を抑制してきたことにより地方債残高が減少したことや、金利の低下に伴う利子の減などが主な要因で、毎年度着実に改善しており、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今後も引き続き市債残高の縮減に努めるなど公債費の抑制を図る。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6" name="直線コネクタ 375"/>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38</xdr:row>
      <xdr:rowOff>27517</xdr:rowOff>
    </xdr:to>
    <xdr:cxnSp macro="">
      <xdr:nvCxnSpPr>
        <xdr:cNvPr id="381" name="直線コネクタ 380"/>
        <xdr:cNvCxnSpPr/>
      </xdr:nvCxnSpPr>
      <xdr:spPr>
        <a:xfrm flipV="1">
          <a:off x="16179800" y="63415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2"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3" name="フローチャート: 判断 382"/>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39</xdr:row>
      <xdr:rowOff>150989</xdr:rowOff>
    </xdr:to>
    <xdr:cxnSp macro="">
      <xdr:nvCxnSpPr>
        <xdr:cNvPr id="384" name="直線コネクタ 383"/>
        <xdr:cNvCxnSpPr/>
      </xdr:nvCxnSpPr>
      <xdr:spPr>
        <a:xfrm flipV="1">
          <a:off x="15290800" y="6542617"/>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150989</xdr:rowOff>
    </xdr:from>
    <xdr:to>
      <xdr:col>72</xdr:col>
      <xdr:colOff>203200</xdr:colOff>
      <xdr:row>40</xdr:row>
      <xdr:rowOff>153811</xdr:rowOff>
    </xdr:to>
    <xdr:cxnSp macro="">
      <xdr:nvCxnSpPr>
        <xdr:cNvPr id="387" name="直線コネクタ 386"/>
        <xdr:cNvCxnSpPr/>
      </xdr:nvCxnSpPr>
      <xdr:spPr>
        <a:xfrm flipV="1">
          <a:off x="14401800" y="68375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8" name="フローチャート: 判断 387"/>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9" name="テキスト ボックス 388"/>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153811</xdr:rowOff>
    </xdr:from>
    <xdr:to>
      <xdr:col>68</xdr:col>
      <xdr:colOff>152400</xdr:colOff>
      <xdr:row>40</xdr:row>
      <xdr:rowOff>167217</xdr:rowOff>
    </xdr:to>
    <xdr:cxnSp macro="">
      <xdr:nvCxnSpPr>
        <xdr:cNvPr id="390" name="直線コネクタ 389"/>
        <xdr:cNvCxnSpPr/>
      </xdr:nvCxnSpPr>
      <xdr:spPr>
        <a:xfrm flipV="1">
          <a:off x="13512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91" name="フローチャート: 判断 390"/>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2" name="テキスト ボックス 391"/>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0" name="楕円 399"/>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1" name="公債費負担の状況該当値テキスト"/>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2" name="楕円 401"/>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3" name="テキスト ボックス 402"/>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04" name="楕円 403"/>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05" name="テキスト ボックス 404"/>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103011</xdr:rowOff>
    </xdr:from>
    <xdr:to>
      <xdr:col>68</xdr:col>
      <xdr:colOff>203200</xdr:colOff>
      <xdr:row>41</xdr:row>
      <xdr:rowOff>33161</xdr:rowOff>
    </xdr:to>
    <xdr:sp macro="" textlink="">
      <xdr:nvSpPr>
        <xdr:cNvPr id="406" name="楕円 405"/>
        <xdr:cNvSpPr/>
      </xdr:nvSpPr>
      <xdr:spPr>
        <a:xfrm>
          <a:off x="14351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43338</xdr:rowOff>
    </xdr:from>
    <xdr:ext cx="762000" cy="259045"/>
    <xdr:sp macro="" textlink="">
      <xdr:nvSpPr>
        <xdr:cNvPr id="407" name="テキスト ボックス 406"/>
        <xdr:cNvSpPr txBox="1"/>
      </xdr:nvSpPr>
      <xdr:spPr>
        <a:xfrm>
          <a:off x="14020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9" name="テキスト ボックス 408"/>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この間の市政改革の取組で、地方債発行を抑制してきたことにより地方債残高が減少したことが主な要因で、毎年度着実に改善しており、昨年度に引き続き類似団体平均を下回っている。</a:t>
          </a:r>
        </a:p>
        <a:p>
          <a:r>
            <a:rPr kumimoji="1" lang="ja-JP" altLang="en-US" sz="1400">
              <a:latin typeface="ＭＳ Ｐゴシック" panose="020B0600070205080204" pitchFamily="50" charset="-128"/>
              <a:ea typeface="ＭＳ Ｐゴシック" panose="020B0600070205080204" pitchFamily="50" charset="-128"/>
            </a:rPr>
            <a:t>　今後も引き続き市債残高の縮減に努めるなど公債費の抑制を図る。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8" name="直線コネクタ 437"/>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9"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0" name="直線コネクタ 439"/>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677</xdr:rowOff>
    </xdr:from>
    <xdr:to>
      <xdr:col>81</xdr:col>
      <xdr:colOff>44450</xdr:colOff>
      <xdr:row>16</xdr:row>
      <xdr:rowOff>151892</xdr:rowOff>
    </xdr:to>
    <xdr:cxnSp macro="">
      <xdr:nvCxnSpPr>
        <xdr:cNvPr id="443" name="直線コネクタ 442"/>
        <xdr:cNvCxnSpPr/>
      </xdr:nvCxnSpPr>
      <xdr:spPr>
        <a:xfrm flipV="1">
          <a:off x="16179800" y="2743877"/>
          <a:ext cx="8382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4"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5" name="フローチャート: 判断 444"/>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151892</xdr:rowOff>
    </xdr:from>
    <xdr:to>
      <xdr:col>77</xdr:col>
      <xdr:colOff>44450</xdr:colOff>
      <xdr:row>18</xdr:row>
      <xdr:rowOff>50292</xdr:rowOff>
    </xdr:to>
    <xdr:cxnSp macro="">
      <xdr:nvCxnSpPr>
        <xdr:cNvPr id="446" name="直線コネクタ 445"/>
        <xdr:cNvCxnSpPr/>
      </xdr:nvCxnSpPr>
      <xdr:spPr>
        <a:xfrm flipV="1">
          <a:off x="15290800" y="28950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7" name="フローチャート: 判断 446"/>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8" name="テキスト ボックス 447"/>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50292</xdr:rowOff>
    </xdr:from>
    <xdr:to>
      <xdr:col>72</xdr:col>
      <xdr:colOff>203200</xdr:colOff>
      <xdr:row>19</xdr:row>
      <xdr:rowOff>54991</xdr:rowOff>
    </xdr:to>
    <xdr:cxnSp macro="">
      <xdr:nvCxnSpPr>
        <xdr:cNvPr id="449" name="直線コネクタ 448"/>
        <xdr:cNvCxnSpPr/>
      </xdr:nvCxnSpPr>
      <xdr:spPr>
        <a:xfrm flipV="1">
          <a:off x="14401800" y="3136392"/>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0" name="フローチャート: 判断 449"/>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51" name="テキスト ボックス 450"/>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54991</xdr:rowOff>
    </xdr:from>
    <xdr:to>
      <xdr:col>68</xdr:col>
      <xdr:colOff>152400</xdr:colOff>
      <xdr:row>20</xdr:row>
      <xdr:rowOff>82211</xdr:rowOff>
    </xdr:to>
    <xdr:cxnSp macro="">
      <xdr:nvCxnSpPr>
        <xdr:cNvPr id="452" name="直線コネクタ 451"/>
        <xdr:cNvCxnSpPr/>
      </xdr:nvCxnSpPr>
      <xdr:spPr>
        <a:xfrm flipV="1">
          <a:off x="13512800" y="3312541"/>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3" name="フローチャート: 判断 452"/>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4" name="テキスト ボックス 453"/>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5" name="フローチャート: 判断 454"/>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6" name="テキスト ボックス 455"/>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121327</xdr:rowOff>
    </xdr:from>
    <xdr:to>
      <xdr:col>81</xdr:col>
      <xdr:colOff>95250</xdr:colOff>
      <xdr:row>16</xdr:row>
      <xdr:rowOff>51477</xdr:rowOff>
    </xdr:to>
    <xdr:sp macro="" textlink="">
      <xdr:nvSpPr>
        <xdr:cNvPr id="462" name="楕円 461"/>
        <xdr:cNvSpPr/>
      </xdr:nvSpPr>
      <xdr:spPr>
        <a:xfrm>
          <a:off x="169672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137854</xdr:rowOff>
    </xdr:from>
    <xdr:ext cx="762000" cy="259045"/>
    <xdr:sp macro="" textlink="">
      <xdr:nvSpPr>
        <xdr:cNvPr id="463" name="将来負担の状況該当値テキスト"/>
        <xdr:cNvSpPr txBox="1"/>
      </xdr:nvSpPr>
      <xdr:spPr>
        <a:xfrm>
          <a:off x="17106900" y="25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101092</xdr:rowOff>
    </xdr:from>
    <xdr:to>
      <xdr:col>77</xdr:col>
      <xdr:colOff>95250</xdr:colOff>
      <xdr:row>17</xdr:row>
      <xdr:rowOff>31242</xdr:rowOff>
    </xdr:to>
    <xdr:sp macro="" textlink="">
      <xdr:nvSpPr>
        <xdr:cNvPr id="464" name="楕円 463"/>
        <xdr:cNvSpPr/>
      </xdr:nvSpPr>
      <xdr:spPr>
        <a:xfrm>
          <a:off x="16129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41419</xdr:rowOff>
    </xdr:from>
    <xdr:ext cx="736600" cy="259045"/>
    <xdr:sp macro="" textlink="">
      <xdr:nvSpPr>
        <xdr:cNvPr id="465" name="テキスト ボックス 464"/>
        <xdr:cNvSpPr txBox="1"/>
      </xdr:nvSpPr>
      <xdr:spPr>
        <a:xfrm>
          <a:off x="15798800" y="261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170942</xdr:rowOff>
    </xdr:from>
    <xdr:to>
      <xdr:col>73</xdr:col>
      <xdr:colOff>44450</xdr:colOff>
      <xdr:row>18</xdr:row>
      <xdr:rowOff>101092</xdr:rowOff>
    </xdr:to>
    <xdr:sp macro="" textlink="">
      <xdr:nvSpPr>
        <xdr:cNvPr id="466" name="楕円 465"/>
        <xdr:cNvSpPr/>
      </xdr:nvSpPr>
      <xdr:spPr>
        <a:xfrm>
          <a:off x="15240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111269</xdr:rowOff>
    </xdr:from>
    <xdr:ext cx="762000" cy="259045"/>
    <xdr:sp macro="" textlink="">
      <xdr:nvSpPr>
        <xdr:cNvPr id="467" name="テキスト ボックス 466"/>
        <xdr:cNvSpPr txBox="1"/>
      </xdr:nvSpPr>
      <xdr:spPr>
        <a:xfrm>
          <a:off x="14909800" y="285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4191</xdr:rowOff>
    </xdr:from>
    <xdr:to>
      <xdr:col>68</xdr:col>
      <xdr:colOff>203200</xdr:colOff>
      <xdr:row>19</xdr:row>
      <xdr:rowOff>105791</xdr:rowOff>
    </xdr:to>
    <xdr:sp macro="" textlink="">
      <xdr:nvSpPr>
        <xdr:cNvPr id="468" name="楕円 467"/>
        <xdr:cNvSpPr/>
      </xdr:nvSpPr>
      <xdr:spPr>
        <a:xfrm>
          <a:off x="14351000" y="3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115968</xdr:rowOff>
    </xdr:from>
    <xdr:ext cx="762000" cy="259045"/>
    <xdr:sp macro="" textlink="">
      <xdr:nvSpPr>
        <xdr:cNvPr id="469" name="テキスト ボックス 468"/>
        <xdr:cNvSpPr txBox="1"/>
      </xdr:nvSpPr>
      <xdr:spPr>
        <a:xfrm>
          <a:off x="14020800" y="30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31411</xdr:rowOff>
    </xdr:from>
    <xdr:to>
      <xdr:col>64</xdr:col>
      <xdr:colOff>152400</xdr:colOff>
      <xdr:row>20</xdr:row>
      <xdr:rowOff>133011</xdr:rowOff>
    </xdr:to>
    <xdr:sp macro="" textlink="">
      <xdr:nvSpPr>
        <xdr:cNvPr id="470" name="楕円 469"/>
        <xdr:cNvSpPr/>
      </xdr:nvSpPr>
      <xdr:spPr>
        <a:xfrm>
          <a:off x="13462000" y="34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117788</xdr:rowOff>
    </xdr:from>
    <xdr:ext cx="762000" cy="259045"/>
    <xdr:sp macro="" textlink="">
      <xdr:nvSpPr>
        <xdr:cNvPr id="471" name="テキスト ボックス 470"/>
        <xdr:cNvSpPr txBox="1"/>
      </xdr:nvSpPr>
      <xdr:spPr>
        <a:xfrm>
          <a:off x="13131800" y="354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2,714,484
2,577,017
225.30
1,761,138,232
1,758,571,784
429,453
851,858,003
1,906,255,504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給与減額措置の見直し等による人件費の増があったものの、前年度と比較し概ね横ばい（</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ポイント）となっている。</a:t>
          </a:r>
        </a:p>
        <a:p>
          <a:r>
            <a:rPr kumimoji="1" lang="ja-JP" altLang="en-US" sz="1200">
              <a:latin typeface="ＭＳ Ｐゴシック" panose="020B0600070205080204" pitchFamily="50" charset="-128"/>
              <a:ea typeface="ＭＳ Ｐゴシック" panose="020B0600070205080204" pitchFamily="50" charset="-128"/>
            </a:rPr>
            <a:t>　なお、「定員管理の状況」と「給与水準（国との比較）」にもあるように、この間職員数の削減に取り組んできたことや、人事委員会勧告による給与改定の反映、給与制度の総合的な見直しに取り組んできたことなどにより、人件費にかかる経常収支比率は類似団体内平均を大きく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118836</xdr:rowOff>
    </xdr:from>
    <xdr:to>
      <xdr:col>24</xdr:col>
      <xdr:colOff>25400</xdr:colOff>
      <xdr:row>41</xdr:row>
      <xdr:rowOff>146050</xdr:rowOff>
    </xdr:to>
    <xdr:cxnSp macro="">
      <xdr:nvCxnSpPr>
        <xdr:cNvPr id="63" name="直線コネクタ 62"/>
        <xdr:cNvCxnSpPr/>
      </xdr:nvCxnSpPr>
      <xdr:spPr>
        <a:xfrm flipV="1">
          <a:off x="4826000" y="6119586"/>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33763</xdr:rowOff>
    </xdr:from>
    <xdr:ext cx="762000" cy="259045"/>
    <xdr:sp macro="" textlink="">
      <xdr:nvSpPr>
        <xdr:cNvPr id="66" name="人件費最大値テキスト"/>
        <xdr:cNvSpPr txBox="1"/>
      </xdr:nvSpPr>
      <xdr:spPr>
        <a:xfrm>
          <a:off x="4914900" y="586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118836</xdr:rowOff>
    </xdr:from>
    <xdr:to>
      <xdr:col>24</xdr:col>
      <xdr:colOff>114300</xdr:colOff>
      <xdr:row>35</xdr:row>
      <xdr:rowOff>118836</xdr:rowOff>
    </xdr:to>
    <xdr:cxnSp macro="">
      <xdr:nvCxnSpPr>
        <xdr:cNvPr id="67" name="直線コネクタ 66"/>
        <xdr:cNvCxnSpPr/>
      </xdr:nvCxnSpPr>
      <xdr:spPr>
        <a:xfrm>
          <a:off x="4737100" y="611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37193</xdr:rowOff>
    </xdr:from>
    <xdr:to>
      <xdr:col>24</xdr:col>
      <xdr:colOff>25400</xdr:colOff>
      <xdr:row>37</xdr:row>
      <xdr:rowOff>58964</xdr:rowOff>
    </xdr:to>
    <xdr:cxnSp macro="">
      <xdr:nvCxnSpPr>
        <xdr:cNvPr id="68" name="直線コネクタ 67"/>
        <xdr:cNvCxnSpPr/>
      </xdr:nvCxnSpPr>
      <xdr:spPr>
        <a:xfrm>
          <a:off x="3987800" y="6380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762000" cy="259045"/>
    <xdr:sp macro="" textlink="">
      <xdr:nvSpPr>
        <xdr:cNvPr id="69" name="人件費平均値テキスト"/>
        <xdr:cNvSpPr txBox="1"/>
      </xdr:nvSpPr>
      <xdr:spPr>
        <a:xfrm>
          <a:off x="4914900" y="6650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15422</xdr:rowOff>
    </xdr:from>
    <xdr:to>
      <xdr:col>19</xdr:col>
      <xdr:colOff>187325</xdr:colOff>
      <xdr:row>37</xdr:row>
      <xdr:rowOff>37193</xdr:rowOff>
    </xdr:to>
    <xdr:cxnSp macro="">
      <xdr:nvCxnSpPr>
        <xdr:cNvPr id="71" name="直線コネクタ 70"/>
        <xdr:cNvCxnSpPr/>
      </xdr:nvCxnSpPr>
      <xdr:spPr>
        <a:xfrm>
          <a:off x="3098800" y="56732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13607</xdr:rowOff>
    </xdr:from>
    <xdr:to>
      <xdr:col>20</xdr:col>
      <xdr:colOff>38100</xdr:colOff>
      <xdr:row>39</xdr:row>
      <xdr:rowOff>115207</xdr:rowOff>
    </xdr:to>
    <xdr:sp macro="" textlink="">
      <xdr:nvSpPr>
        <xdr:cNvPr id="72" name="フローチャート: 判断 71"/>
        <xdr:cNvSpPr/>
      </xdr:nvSpPr>
      <xdr:spPr>
        <a:xfrm>
          <a:off x="3937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73" name="テキスト ボックス 72"/>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33</xdr:row>
      <xdr:rowOff>15422</xdr:rowOff>
    </xdr:to>
    <xdr:cxnSp macro="">
      <xdr:nvCxnSpPr>
        <xdr:cNvPr id="74" name="直線コネクタ 73"/>
        <xdr:cNvCxnSpPr/>
      </xdr:nvCxnSpPr>
      <xdr:spPr>
        <a:xfrm>
          <a:off x="2209800" y="565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0</xdr:rowOff>
    </xdr:from>
    <xdr:to>
      <xdr:col>15</xdr:col>
      <xdr:colOff>149225</xdr:colOff>
      <xdr:row>34</xdr:row>
      <xdr:rowOff>101600</xdr:rowOff>
    </xdr:to>
    <xdr:sp macro="" textlink="">
      <xdr:nvSpPr>
        <xdr:cNvPr id="75" name="フローチャート: 判断 74"/>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6" name="テキスト ボックス 75"/>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34</xdr:row>
      <xdr:rowOff>29028</xdr:rowOff>
    </xdr:to>
    <xdr:cxnSp macro="">
      <xdr:nvCxnSpPr>
        <xdr:cNvPr id="77" name="直線コネクタ 76"/>
        <xdr:cNvCxnSpPr/>
      </xdr:nvCxnSpPr>
      <xdr:spPr>
        <a:xfrm flipV="1">
          <a:off x="1320800" y="56515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127907</xdr:rowOff>
    </xdr:from>
    <xdr:to>
      <xdr:col>11</xdr:col>
      <xdr:colOff>60325</xdr:colOff>
      <xdr:row>34</xdr:row>
      <xdr:rowOff>58057</xdr:rowOff>
    </xdr:to>
    <xdr:sp macro="" textlink="">
      <xdr:nvSpPr>
        <xdr:cNvPr id="78" name="フローチャート: 判断 77"/>
        <xdr:cNvSpPr/>
      </xdr:nvSpPr>
      <xdr:spPr>
        <a:xfrm>
          <a:off x="2159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42834</xdr:rowOff>
    </xdr:from>
    <xdr:ext cx="762000" cy="259045"/>
    <xdr:sp macro="" textlink="">
      <xdr:nvSpPr>
        <xdr:cNvPr id="79" name="テキスト ボックス 78"/>
        <xdr:cNvSpPr txBox="1"/>
      </xdr:nvSpPr>
      <xdr:spPr>
        <a:xfrm>
          <a:off x="1828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87" name="楕円 86"/>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24691</xdr:rowOff>
    </xdr:from>
    <xdr:ext cx="762000" cy="259045"/>
    <xdr:sp macro="" textlink="">
      <xdr:nvSpPr>
        <xdr:cNvPr id="88" name="人件費該当値テキスト"/>
        <xdr:cNvSpPr txBox="1"/>
      </xdr:nvSpPr>
      <xdr:spPr>
        <a:xfrm>
          <a:off x="49149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157843</xdr:rowOff>
    </xdr:from>
    <xdr:to>
      <xdr:col>20</xdr:col>
      <xdr:colOff>38100</xdr:colOff>
      <xdr:row>37</xdr:row>
      <xdr:rowOff>87993</xdr:rowOff>
    </xdr:to>
    <xdr:sp macro="" textlink="">
      <xdr:nvSpPr>
        <xdr:cNvPr id="89" name="楕円 88"/>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98170</xdr:rowOff>
    </xdr:from>
    <xdr:ext cx="736600" cy="259045"/>
    <xdr:sp macro="" textlink="">
      <xdr:nvSpPr>
        <xdr:cNvPr id="90" name="テキスト ボックス 89"/>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136072</xdr:rowOff>
    </xdr:from>
    <xdr:to>
      <xdr:col>15</xdr:col>
      <xdr:colOff>149225</xdr:colOff>
      <xdr:row>33</xdr:row>
      <xdr:rowOff>66222</xdr:rowOff>
    </xdr:to>
    <xdr:sp macro="" textlink="">
      <xdr:nvSpPr>
        <xdr:cNvPr id="91" name="楕円 90"/>
        <xdr:cNvSpPr/>
      </xdr:nvSpPr>
      <xdr:spPr>
        <a:xfrm>
          <a:off x="3048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76399</xdr:rowOff>
    </xdr:from>
    <xdr:ext cx="762000" cy="259045"/>
    <xdr:sp macro="" textlink="">
      <xdr:nvSpPr>
        <xdr:cNvPr id="92" name="テキスト ボックス 91"/>
        <xdr:cNvSpPr txBox="1"/>
      </xdr:nvSpPr>
      <xdr:spPr>
        <a:xfrm>
          <a:off x="2717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3" name="楕円 92"/>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4" name="テキスト ボックス 93"/>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前年度と比較して概ね横ばい（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この間の市政改革の取組で、施策・事業の見直しに取り組んできており、一定の成果をあげたことから、類似団体中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番目に低い水準となっている。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4" name="直線コネクタ 123"/>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76200</xdr:rowOff>
    </xdr:to>
    <xdr:cxnSp macro="">
      <xdr:nvCxnSpPr>
        <xdr:cNvPr id="129" name="直線コネクタ 128"/>
        <xdr:cNvCxnSpPr/>
      </xdr:nvCxnSpPr>
      <xdr:spPr>
        <a:xfrm>
          <a:off x="15671800" y="245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30"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31" name="フローチャート: 判断 130"/>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139700</xdr:rowOff>
    </xdr:to>
    <xdr:cxnSp macro="">
      <xdr:nvCxnSpPr>
        <xdr:cNvPr id="132" name="直線コネクタ 131"/>
        <xdr:cNvCxnSpPr/>
      </xdr:nvCxnSpPr>
      <xdr:spPr>
        <a:xfrm flipV="1">
          <a:off x="14782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3" name="フローチャート: 判断 132"/>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4" name="テキスト ボックス 133"/>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139700</xdr:rowOff>
    </xdr:to>
    <xdr:cxnSp macro="">
      <xdr:nvCxnSpPr>
        <xdr:cNvPr id="135" name="直線コネクタ 134"/>
        <xdr:cNvCxnSpPr/>
      </xdr:nvCxnSpPr>
      <xdr:spPr>
        <a:xfrm>
          <a:off x="13893800" y="248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7" name="テキスト ボックス 136"/>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152400</xdr:rowOff>
    </xdr:to>
    <xdr:cxnSp macro="">
      <xdr:nvCxnSpPr>
        <xdr:cNvPr id="138" name="直線コネクタ 137"/>
        <xdr:cNvCxnSpPr/>
      </xdr:nvCxnSpPr>
      <xdr:spPr>
        <a:xfrm flipV="1">
          <a:off x="13004800" y="248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9" name="フローチャート: 判断 138"/>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0" name="テキスト ボックス 139"/>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2" name="テキスト ボックス 141"/>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25400</xdr:rowOff>
    </xdr:from>
    <xdr:to>
      <xdr:col>82</xdr:col>
      <xdr:colOff>158750</xdr:colOff>
      <xdr:row>14</xdr:row>
      <xdr:rowOff>127000</xdr:rowOff>
    </xdr:to>
    <xdr:sp macro="" textlink="">
      <xdr:nvSpPr>
        <xdr:cNvPr id="148" name="楕円 147"/>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105427</xdr:rowOff>
    </xdr:from>
    <xdr:ext cx="762000" cy="259045"/>
    <xdr:sp macro="" textlink="">
      <xdr:nvSpPr>
        <xdr:cNvPr id="149"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2" name="楕円 151"/>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29227</xdr:rowOff>
    </xdr:from>
    <xdr:ext cx="762000" cy="259045"/>
    <xdr:sp macro="" textlink="">
      <xdr:nvSpPr>
        <xdr:cNvPr id="153" name="テキスト ボックス 152"/>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4" name="楕円 153"/>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5" name="テキスト ボックス 154"/>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101600</xdr:rowOff>
    </xdr:from>
    <xdr:to>
      <xdr:col>65</xdr:col>
      <xdr:colOff>53975</xdr:colOff>
      <xdr:row>15</xdr:row>
      <xdr:rowOff>31750</xdr:rowOff>
    </xdr:to>
    <xdr:sp macro="" textlink="">
      <xdr:nvSpPr>
        <xdr:cNvPr id="156" name="楕円 155"/>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41927</xdr:rowOff>
    </xdr:from>
    <xdr:ext cx="762000" cy="259045"/>
    <xdr:sp macro="" textlink="">
      <xdr:nvSpPr>
        <xdr:cNvPr id="157" name="テキスト ボックス 156"/>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生活保護費が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年連続の減となったものの、障がい者自立支援給付費や教育・保育給付費が増となったことなどにより、昨年度と比較して概ね横ばい（</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引き続き、生活保護の適正実施などに取り組んでいくものの、依然として類似団体と比較すると、扶助費にかかる経常収支比率は高水準で推移している。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78015</xdr:rowOff>
    </xdr:from>
    <xdr:to>
      <xdr:col>24</xdr:col>
      <xdr:colOff>25400</xdr:colOff>
      <xdr:row>60</xdr:row>
      <xdr:rowOff>94343</xdr:rowOff>
    </xdr:to>
    <xdr:cxnSp macro="">
      <xdr:nvCxnSpPr>
        <xdr:cNvPr id="192" name="直線コネクタ 191"/>
        <xdr:cNvCxnSpPr/>
      </xdr:nvCxnSpPr>
      <xdr:spPr>
        <a:xfrm>
          <a:off x="3987800" y="10365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3"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62</xdr:row>
      <xdr:rowOff>29028</xdr:rowOff>
    </xdr:to>
    <xdr:cxnSp macro="">
      <xdr:nvCxnSpPr>
        <xdr:cNvPr id="195" name="直線コネクタ 194"/>
        <xdr:cNvCxnSpPr/>
      </xdr:nvCxnSpPr>
      <xdr:spPr>
        <a:xfrm flipV="1">
          <a:off x="3098800" y="103650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7" name="テキスト ボックス 196"/>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62</xdr:row>
      <xdr:rowOff>29028</xdr:rowOff>
    </xdr:to>
    <xdr:cxnSp macro="">
      <xdr:nvCxnSpPr>
        <xdr:cNvPr id="198" name="直線コネクタ 197"/>
        <xdr:cNvCxnSpPr/>
      </xdr:nvCxnSpPr>
      <xdr:spPr>
        <a:xfrm>
          <a:off x="2209800" y="10462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00" name="テキスト ボックス 19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86178</xdr:rowOff>
    </xdr:to>
    <xdr:cxnSp macro="">
      <xdr:nvCxnSpPr>
        <xdr:cNvPr id="201" name="直線コネクタ 200"/>
        <xdr:cNvCxnSpPr/>
      </xdr:nvCxnSpPr>
      <xdr:spPr>
        <a:xfrm flipV="1">
          <a:off x="1320800" y="10462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3" name="テキスト ボックス 202"/>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5" name="テキスト ボックス 204"/>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11" name="楕円 210"/>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123570</xdr:rowOff>
    </xdr:from>
    <xdr:ext cx="762000" cy="259045"/>
    <xdr:sp macro="" textlink="">
      <xdr:nvSpPr>
        <xdr:cNvPr id="212" name="扶助費該当値テキスト"/>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3" name="楕円 212"/>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4" name="テキスト ボックス 213"/>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149678</xdr:rowOff>
    </xdr:from>
    <xdr:to>
      <xdr:col>15</xdr:col>
      <xdr:colOff>149225</xdr:colOff>
      <xdr:row>62</xdr:row>
      <xdr:rowOff>79828</xdr:rowOff>
    </xdr:to>
    <xdr:sp macro="" textlink="">
      <xdr:nvSpPr>
        <xdr:cNvPr id="215" name="楕円 214"/>
        <xdr:cNvSpPr/>
      </xdr:nvSpPr>
      <xdr:spPr>
        <a:xfrm>
          <a:off x="3048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64605</xdr:rowOff>
    </xdr:from>
    <xdr:ext cx="762000" cy="259045"/>
    <xdr:sp macro="" textlink="">
      <xdr:nvSpPr>
        <xdr:cNvPr id="216" name="テキスト ボックス 215"/>
        <xdr:cNvSpPr txBox="1"/>
      </xdr:nvSpPr>
      <xdr:spPr>
        <a:xfrm>
          <a:off x="2717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7" name="楕円 216"/>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8" name="テキスト ボックス 217"/>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35378</xdr:rowOff>
    </xdr:from>
    <xdr:to>
      <xdr:col>6</xdr:col>
      <xdr:colOff>171450</xdr:colOff>
      <xdr:row>61</xdr:row>
      <xdr:rowOff>136978</xdr:rowOff>
    </xdr:to>
    <xdr:sp macro="" textlink="">
      <xdr:nvSpPr>
        <xdr:cNvPr id="219" name="楕円 218"/>
        <xdr:cNvSpPr/>
      </xdr:nvSpPr>
      <xdr:spPr>
        <a:xfrm>
          <a:off x="1270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121755</xdr:rowOff>
    </xdr:from>
    <xdr:ext cx="762000" cy="259045"/>
    <xdr:sp macro="" textlink="">
      <xdr:nvSpPr>
        <xdr:cNvPr id="220" name="テキスト ボックス 219"/>
        <xdr:cNvSpPr txBox="1"/>
      </xdr:nvSpPr>
      <xdr:spPr>
        <a:xfrm>
          <a:off x="939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前年度と比較して概ね横ばい（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高齢化の進展に伴い、介護保険事業会計および後期高齢者医療事業会計への繰出金が増加傾向にあるものの、この間効果的・効率的な行財政運営をめざして、市政改革を進めてきた結果、類似団体と比較し低い傾向が続い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50800</xdr:rowOff>
    </xdr:to>
    <xdr:cxnSp macro="">
      <xdr:nvCxnSpPr>
        <xdr:cNvPr id="253" name="直線コネクタ 252"/>
        <xdr:cNvCxnSpPr/>
      </xdr:nvCxnSpPr>
      <xdr:spPr>
        <a:xfrm>
          <a:off x="15671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56</xdr:row>
      <xdr:rowOff>12700</xdr:rowOff>
    </xdr:to>
    <xdr:cxnSp macro="">
      <xdr:nvCxnSpPr>
        <xdr:cNvPr id="256" name="直線コネクタ 255"/>
        <xdr:cNvCxnSpPr/>
      </xdr:nvCxnSpPr>
      <xdr:spPr>
        <a:xfrm flipV="1">
          <a:off x="14782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8" name="テキスト ボックス 25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56</xdr:row>
      <xdr:rowOff>12700</xdr:rowOff>
    </xdr:to>
    <xdr:cxnSp macro="">
      <xdr:nvCxnSpPr>
        <xdr:cNvPr id="259" name="直線コネクタ 258"/>
        <xdr:cNvCxnSpPr/>
      </xdr:nvCxnSpPr>
      <xdr:spPr>
        <a:xfrm>
          <a:off x="13893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69850</xdr:rowOff>
    </xdr:to>
    <xdr:cxnSp macro="">
      <xdr:nvCxnSpPr>
        <xdr:cNvPr id="262" name="直線コネクタ 261"/>
        <xdr:cNvCxnSpPr/>
      </xdr:nvCxnSpPr>
      <xdr:spPr>
        <a:xfrm>
          <a:off x="13004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4" name="テキスト ボックス 263"/>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72" name="楕円 271"/>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73"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4" name="楕円 273"/>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5" name="テキスト ボックス 274"/>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8" name="楕円 277"/>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9" name="テキスト ボックス 27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0" name="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前年度と比較して概ね横ばい（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年度に策定した「補助金等のあり方に関するガイドライン」に基づき、 引き続き不断の見直しによる補助金の適正化を進めるなど更なる削減に努めている。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9" name="直線コネクタ 308"/>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37</xdr:row>
      <xdr:rowOff>165100</xdr:rowOff>
    </xdr:to>
    <xdr:cxnSp macro="">
      <xdr:nvCxnSpPr>
        <xdr:cNvPr id="314" name="直線コネクタ 313"/>
        <xdr:cNvCxnSpPr/>
      </xdr:nvCxnSpPr>
      <xdr:spPr>
        <a:xfrm>
          <a:off x="15671800" y="6489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92727</xdr:rowOff>
    </xdr:from>
    <xdr:ext cx="762000" cy="259045"/>
    <xdr:sp macro="" textlink="">
      <xdr:nvSpPr>
        <xdr:cNvPr id="315" name="補助費等平均値テキスト"/>
        <xdr:cNvSpPr txBox="1"/>
      </xdr:nvSpPr>
      <xdr:spPr>
        <a:xfrm>
          <a:off x="16598900" y="6264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6" name="フローチャート: 判断 315"/>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39</xdr:row>
      <xdr:rowOff>12700</xdr:rowOff>
    </xdr:to>
    <xdr:cxnSp macro="">
      <xdr:nvCxnSpPr>
        <xdr:cNvPr id="317" name="直線コネクタ 316"/>
        <xdr:cNvCxnSpPr/>
      </xdr:nvCxnSpPr>
      <xdr:spPr>
        <a:xfrm flipV="1">
          <a:off x="14782800" y="6489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8" name="フローチャート: 判断 317"/>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9" name="テキスト ボックス 318"/>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107950</xdr:rowOff>
    </xdr:from>
    <xdr:to>
      <xdr:col>73</xdr:col>
      <xdr:colOff>180975</xdr:colOff>
      <xdr:row>39</xdr:row>
      <xdr:rowOff>12700</xdr:rowOff>
    </xdr:to>
    <xdr:cxnSp macro="">
      <xdr:nvCxnSpPr>
        <xdr:cNvPr id="320" name="直線コネクタ 319"/>
        <xdr:cNvCxnSpPr/>
      </xdr:nvCxnSpPr>
      <xdr:spPr>
        <a:xfrm>
          <a:off x="13893800" y="662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21" name="フローチャート: 判断 320"/>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2" name="テキスト ボックス 321"/>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107950</xdr:rowOff>
    </xdr:to>
    <xdr:cxnSp macro="">
      <xdr:nvCxnSpPr>
        <xdr:cNvPr id="323" name="直線コネクタ 322"/>
        <xdr:cNvCxnSpPr/>
      </xdr:nvCxnSpPr>
      <xdr:spPr>
        <a:xfrm>
          <a:off x="13004800" y="6565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4" name="フローチャート: 判断 323"/>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5" name="テキスト ボックス 32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33" name="楕円 332"/>
        <xdr:cNvSpPr/>
      </xdr:nvSpPr>
      <xdr:spPr>
        <a:xfrm>
          <a:off x="164592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86377</xdr:rowOff>
    </xdr:from>
    <xdr:ext cx="762000" cy="259045"/>
    <xdr:sp macro="" textlink="">
      <xdr:nvSpPr>
        <xdr:cNvPr id="334" name="補助費等該当値テキスト"/>
        <xdr:cNvSpPr txBox="1"/>
      </xdr:nvSpPr>
      <xdr:spPr>
        <a:xfrm>
          <a:off x="165989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95250</xdr:rowOff>
    </xdr:from>
    <xdr:to>
      <xdr:col>78</xdr:col>
      <xdr:colOff>120650</xdr:colOff>
      <xdr:row>38</xdr:row>
      <xdr:rowOff>25400</xdr:rowOff>
    </xdr:to>
    <xdr:sp macro="" textlink="">
      <xdr:nvSpPr>
        <xdr:cNvPr id="335" name="楕円 334"/>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36" name="テキスト ボックス 335"/>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133350</xdr:rowOff>
    </xdr:from>
    <xdr:to>
      <xdr:col>74</xdr:col>
      <xdr:colOff>31750</xdr:colOff>
      <xdr:row>39</xdr:row>
      <xdr:rowOff>63500</xdr:rowOff>
    </xdr:to>
    <xdr:sp macro="" textlink="">
      <xdr:nvSpPr>
        <xdr:cNvPr id="337" name="楕円 336"/>
        <xdr:cNvSpPr/>
      </xdr:nvSpPr>
      <xdr:spPr>
        <a:xfrm>
          <a:off x="14732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73677</xdr:rowOff>
    </xdr:from>
    <xdr:ext cx="762000" cy="259045"/>
    <xdr:sp macro="" textlink="">
      <xdr:nvSpPr>
        <xdr:cNvPr id="338" name="テキスト ボックス 337"/>
        <xdr:cNvSpPr txBox="1"/>
      </xdr:nvSpPr>
      <xdr:spPr>
        <a:xfrm>
          <a:off x="1440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57150</xdr:rowOff>
    </xdr:from>
    <xdr:to>
      <xdr:col>69</xdr:col>
      <xdr:colOff>142875</xdr:colOff>
      <xdr:row>38</xdr:row>
      <xdr:rowOff>158750</xdr:rowOff>
    </xdr:to>
    <xdr:sp macro="" textlink="">
      <xdr:nvSpPr>
        <xdr:cNvPr id="339" name="楕円 338"/>
        <xdr:cNvSpPr/>
      </xdr:nvSpPr>
      <xdr:spPr>
        <a:xfrm>
          <a:off x="13843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168927</xdr:rowOff>
    </xdr:from>
    <xdr:ext cx="762000" cy="259045"/>
    <xdr:sp macro="" textlink="">
      <xdr:nvSpPr>
        <xdr:cNvPr id="340" name="テキスト ボックス 339"/>
        <xdr:cNvSpPr txBox="1"/>
      </xdr:nvSpPr>
      <xdr:spPr>
        <a:xfrm>
          <a:off x="13512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41" name="楕円 340"/>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42" name="テキスト ボックス 341"/>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経常的な元利償還額の減などにより昨年度と比較して</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ポイント好転している。</a:t>
          </a:r>
        </a:p>
        <a:p>
          <a:r>
            <a:rPr kumimoji="1" lang="ja-JP" altLang="en-US" sz="1100">
              <a:latin typeface="ＭＳ Ｐゴシック" panose="020B0600070205080204" pitchFamily="50" charset="-128"/>
              <a:ea typeface="ＭＳ Ｐゴシック" panose="020B0600070205080204" pitchFamily="50" charset="-128"/>
            </a:rPr>
            <a:t>　なお、都市基盤と生活環境の整備のために、早くから積極的に市債を活用してきたことなどから、公債費にかかる経常収支比率は高水準で推移している。</a:t>
          </a:r>
        </a:p>
        <a:p>
          <a:r>
            <a:rPr kumimoji="1" lang="ja-JP" altLang="en-US" sz="1100">
              <a:latin typeface="ＭＳ Ｐゴシック" panose="020B0600070205080204" pitchFamily="50" charset="-128"/>
              <a:ea typeface="ＭＳ Ｐゴシック" panose="020B0600070205080204" pitchFamily="50" charset="-128"/>
            </a:rPr>
            <a:t>　近年においては、臨時財政対策債の多額の発行があるものの、その他の新規発行額を極力抑制してきたことから、平成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年度決算において、臨時財政対策債を除いた市債残高は、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年連続して減少している。　</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14986</xdr:rowOff>
    </xdr:from>
    <xdr:to>
      <xdr:col>24</xdr:col>
      <xdr:colOff>25400</xdr:colOff>
      <xdr:row>77</xdr:row>
      <xdr:rowOff>170435</xdr:rowOff>
    </xdr:to>
    <xdr:cxnSp macro="">
      <xdr:nvCxnSpPr>
        <xdr:cNvPr id="368" name="直線コネクタ 367"/>
        <xdr:cNvCxnSpPr/>
      </xdr:nvCxnSpPr>
      <xdr:spPr>
        <a:xfrm flipV="1">
          <a:off x="4826000" y="12530836"/>
          <a:ext cx="0" cy="84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142512</xdr:rowOff>
    </xdr:from>
    <xdr:ext cx="762000" cy="259045"/>
    <xdr:sp macro="" textlink="">
      <xdr:nvSpPr>
        <xdr:cNvPr id="369" name="公債費最小値テキスト"/>
        <xdr:cNvSpPr txBox="1"/>
      </xdr:nvSpPr>
      <xdr:spPr>
        <a:xfrm>
          <a:off x="4914900" y="133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170435</xdr:rowOff>
    </xdr:from>
    <xdr:to>
      <xdr:col>24</xdr:col>
      <xdr:colOff>114300</xdr:colOff>
      <xdr:row>77</xdr:row>
      <xdr:rowOff>170435</xdr:rowOff>
    </xdr:to>
    <xdr:cxnSp macro="">
      <xdr:nvCxnSpPr>
        <xdr:cNvPr id="370" name="直線コネクタ 369"/>
        <xdr:cNvCxnSpPr/>
      </xdr:nvCxnSpPr>
      <xdr:spPr>
        <a:xfrm>
          <a:off x="4737100" y="1337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101363</xdr:rowOff>
    </xdr:from>
    <xdr:ext cx="762000" cy="259045"/>
    <xdr:sp macro="" textlink="">
      <xdr:nvSpPr>
        <xdr:cNvPr id="371" name="公債費最大値テキスト"/>
        <xdr:cNvSpPr txBox="1"/>
      </xdr:nvSpPr>
      <xdr:spPr>
        <a:xfrm>
          <a:off x="4914900" y="1227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14986</xdr:rowOff>
    </xdr:from>
    <xdr:to>
      <xdr:col>24</xdr:col>
      <xdr:colOff>114300</xdr:colOff>
      <xdr:row>73</xdr:row>
      <xdr:rowOff>14986</xdr:rowOff>
    </xdr:to>
    <xdr:cxnSp macro="">
      <xdr:nvCxnSpPr>
        <xdr:cNvPr id="372" name="直線コネクタ 371"/>
        <xdr:cNvCxnSpPr/>
      </xdr:nvCxnSpPr>
      <xdr:spPr>
        <a:xfrm>
          <a:off x="4737100" y="1253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79</xdr:row>
      <xdr:rowOff>19558</xdr:rowOff>
    </xdr:to>
    <xdr:cxnSp macro="">
      <xdr:nvCxnSpPr>
        <xdr:cNvPr id="373" name="直線コネクタ 372"/>
        <xdr:cNvCxnSpPr/>
      </xdr:nvCxnSpPr>
      <xdr:spPr>
        <a:xfrm flipV="1">
          <a:off x="3987800" y="13372085"/>
          <a:ext cx="8382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21861</xdr:rowOff>
    </xdr:from>
    <xdr:ext cx="762000" cy="259045"/>
    <xdr:sp macro="" textlink="">
      <xdr:nvSpPr>
        <xdr:cNvPr id="374" name="公債費平均値テキスト"/>
        <xdr:cNvSpPr txBox="1"/>
      </xdr:nvSpPr>
      <xdr:spPr>
        <a:xfrm>
          <a:off x="4914900" y="12709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xdr:rowOff>
    </xdr:from>
    <xdr:to>
      <xdr:col>24</xdr:col>
      <xdr:colOff>76200</xdr:colOff>
      <xdr:row>75</xdr:row>
      <xdr:rowOff>106934</xdr:rowOff>
    </xdr:to>
    <xdr:sp macro="" textlink="">
      <xdr:nvSpPr>
        <xdr:cNvPr id="375" name="フローチャート: 判断 374"/>
        <xdr:cNvSpPr/>
      </xdr:nvSpPr>
      <xdr:spPr>
        <a:xfrm>
          <a:off x="47752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81</xdr:row>
      <xdr:rowOff>33274</xdr:rowOff>
    </xdr:to>
    <xdr:cxnSp macro="">
      <xdr:nvCxnSpPr>
        <xdr:cNvPr id="376" name="直線コネクタ 375"/>
        <xdr:cNvCxnSpPr/>
      </xdr:nvCxnSpPr>
      <xdr:spPr>
        <a:xfrm flipV="1">
          <a:off x="3098800" y="1356410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51054</xdr:rowOff>
    </xdr:from>
    <xdr:to>
      <xdr:col>20</xdr:col>
      <xdr:colOff>38100</xdr:colOff>
      <xdr:row>75</xdr:row>
      <xdr:rowOff>152654</xdr:rowOff>
    </xdr:to>
    <xdr:sp macro="" textlink="">
      <xdr:nvSpPr>
        <xdr:cNvPr id="377" name="フローチャート: 判断 376"/>
        <xdr:cNvSpPr/>
      </xdr:nvSpPr>
      <xdr:spPr>
        <a:xfrm>
          <a:off x="3937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78" name="テキスト ボックス 377"/>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33274</xdr:rowOff>
    </xdr:from>
    <xdr:to>
      <xdr:col>15</xdr:col>
      <xdr:colOff>98425</xdr:colOff>
      <xdr:row>81</xdr:row>
      <xdr:rowOff>60706</xdr:rowOff>
    </xdr:to>
    <xdr:cxnSp macro="">
      <xdr:nvCxnSpPr>
        <xdr:cNvPr id="379" name="直線コネクタ 378"/>
        <xdr:cNvCxnSpPr/>
      </xdr:nvCxnSpPr>
      <xdr:spPr>
        <a:xfrm flipV="1">
          <a:off x="2209800" y="13920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80" name="フローチャート: 判断 379"/>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1" name="テキスト ボックス 380"/>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159004</xdr:rowOff>
    </xdr:from>
    <xdr:to>
      <xdr:col>11</xdr:col>
      <xdr:colOff>9525</xdr:colOff>
      <xdr:row>81</xdr:row>
      <xdr:rowOff>60706</xdr:rowOff>
    </xdr:to>
    <xdr:cxnSp macro="">
      <xdr:nvCxnSpPr>
        <xdr:cNvPr id="382" name="直線コネクタ 381"/>
        <xdr:cNvCxnSpPr/>
      </xdr:nvCxnSpPr>
      <xdr:spPr>
        <a:xfrm>
          <a:off x="1320800" y="138750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3" name="フローチャート: 判断 38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4" name="テキスト ボックス 38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5" name="フローチャート: 判断 384"/>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6" name="テキスト ボックス 385"/>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92" name="楕円 391"/>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28212</xdr:rowOff>
    </xdr:from>
    <xdr:ext cx="762000" cy="259045"/>
    <xdr:sp macro="" textlink="">
      <xdr:nvSpPr>
        <xdr:cNvPr id="393" name="公債費該当値テキスト"/>
        <xdr:cNvSpPr txBox="1"/>
      </xdr:nvSpPr>
      <xdr:spPr>
        <a:xfrm>
          <a:off x="4914900" y="132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94" name="楕円 393"/>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95" name="テキスト ボックス 394"/>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153924</xdr:rowOff>
    </xdr:from>
    <xdr:to>
      <xdr:col>15</xdr:col>
      <xdr:colOff>149225</xdr:colOff>
      <xdr:row>81</xdr:row>
      <xdr:rowOff>84074</xdr:rowOff>
    </xdr:to>
    <xdr:sp macro="" textlink="">
      <xdr:nvSpPr>
        <xdr:cNvPr id="396" name="楕円 395"/>
        <xdr:cNvSpPr/>
      </xdr:nvSpPr>
      <xdr:spPr>
        <a:xfrm>
          <a:off x="3048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68851</xdr:rowOff>
    </xdr:from>
    <xdr:ext cx="762000" cy="259045"/>
    <xdr:sp macro="" textlink="">
      <xdr:nvSpPr>
        <xdr:cNvPr id="397" name="テキスト ボックス 396"/>
        <xdr:cNvSpPr txBox="1"/>
      </xdr:nvSpPr>
      <xdr:spPr>
        <a:xfrm>
          <a:off x="2717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9906</xdr:rowOff>
    </xdr:from>
    <xdr:to>
      <xdr:col>11</xdr:col>
      <xdr:colOff>60325</xdr:colOff>
      <xdr:row>81</xdr:row>
      <xdr:rowOff>111506</xdr:rowOff>
    </xdr:to>
    <xdr:sp macro="" textlink="">
      <xdr:nvSpPr>
        <xdr:cNvPr id="398" name="楕円 397"/>
        <xdr:cNvSpPr/>
      </xdr:nvSpPr>
      <xdr:spPr>
        <a:xfrm>
          <a:off x="2159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96283</xdr:rowOff>
    </xdr:from>
    <xdr:ext cx="762000" cy="259045"/>
    <xdr:sp macro="" textlink="">
      <xdr:nvSpPr>
        <xdr:cNvPr id="399" name="テキスト ボックス 398"/>
        <xdr:cNvSpPr txBox="1"/>
      </xdr:nvSpPr>
      <xdr:spPr>
        <a:xfrm>
          <a:off x="1828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108204</xdr:rowOff>
    </xdr:from>
    <xdr:to>
      <xdr:col>6</xdr:col>
      <xdr:colOff>171450</xdr:colOff>
      <xdr:row>81</xdr:row>
      <xdr:rowOff>38354</xdr:rowOff>
    </xdr:to>
    <xdr:sp macro="" textlink="">
      <xdr:nvSpPr>
        <xdr:cNvPr id="400" name="楕円 399"/>
        <xdr:cNvSpPr/>
      </xdr:nvSpPr>
      <xdr:spPr>
        <a:xfrm>
          <a:off x="1270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23131</xdr:rowOff>
    </xdr:from>
    <xdr:ext cx="762000" cy="259045"/>
    <xdr:sp macro="" textlink="">
      <xdr:nvSpPr>
        <xdr:cNvPr id="401" name="テキスト ボックス 400"/>
        <xdr:cNvSpPr txBox="1"/>
      </xdr:nvSpPr>
      <xdr:spPr>
        <a:xfrm>
          <a:off x="939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前年度と比較して</a:t>
          </a:r>
          <a:r>
            <a:rPr kumimoji="1" lang="en-US" altLang="ja-JP" sz="1400">
              <a:latin typeface="ＭＳ Ｐゴシック" panose="020B0600070205080204" pitchFamily="50" charset="-128"/>
              <a:ea typeface="ＭＳ Ｐゴシック" panose="020B0600070205080204" pitchFamily="50" charset="-128"/>
            </a:rPr>
            <a:t>0.7</a:t>
          </a:r>
          <a:r>
            <a:rPr kumimoji="1" lang="ja-JP" altLang="en-US" sz="1400">
              <a:latin typeface="ＭＳ Ｐゴシック" panose="020B0600070205080204" pitchFamily="50" charset="-128"/>
              <a:ea typeface="ＭＳ Ｐゴシック" panose="020B0600070205080204" pitchFamily="50" charset="-128"/>
            </a:rPr>
            <a:t>ポイント悪化しているものの、人件費や物件費にかかる経常収支比率が類似団体平均との比較で低い水準にあることなどから、平成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年度決算においても引き続き、類似団体内平均より低い傾向となっている。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85090</xdr:rowOff>
    </xdr:from>
    <xdr:to>
      <xdr:col>82</xdr:col>
      <xdr:colOff>107950</xdr:colOff>
      <xdr:row>81</xdr:row>
      <xdr:rowOff>85089</xdr:rowOff>
    </xdr:to>
    <xdr:cxnSp macro="">
      <xdr:nvCxnSpPr>
        <xdr:cNvPr id="429" name="直線コネクタ 428"/>
        <xdr:cNvCxnSpPr/>
      </xdr:nvCxnSpPr>
      <xdr:spPr>
        <a:xfrm flipV="1">
          <a:off x="16510000" y="12943840"/>
          <a:ext cx="0" cy="1028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30"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31" name="直線コネクタ 430"/>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17</xdr:rowOff>
    </xdr:from>
    <xdr:ext cx="762000" cy="259045"/>
    <xdr:sp macro="" textlink="">
      <xdr:nvSpPr>
        <xdr:cNvPr id="432" name="公債費以外最大値テキスト"/>
        <xdr:cNvSpPr txBox="1"/>
      </xdr:nvSpPr>
      <xdr:spPr>
        <a:xfrm>
          <a:off x="16598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85090</xdr:rowOff>
    </xdr:from>
    <xdr:to>
      <xdr:col>82</xdr:col>
      <xdr:colOff>196850</xdr:colOff>
      <xdr:row>75</xdr:row>
      <xdr:rowOff>85090</xdr:rowOff>
    </xdr:to>
    <xdr:cxnSp macro="">
      <xdr:nvCxnSpPr>
        <xdr:cNvPr id="433" name="直線コネクタ 432"/>
        <xdr:cNvCxnSpPr/>
      </xdr:nvCxnSpPr>
      <xdr:spPr>
        <a:xfrm>
          <a:off x="16421100" y="1294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111761</xdr:rowOff>
    </xdr:to>
    <xdr:cxnSp macro="">
      <xdr:nvCxnSpPr>
        <xdr:cNvPr id="434" name="直線コネクタ 433"/>
        <xdr:cNvCxnSpPr/>
      </xdr:nvCxnSpPr>
      <xdr:spPr>
        <a:xfrm>
          <a:off x="15671800" y="130886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55897</xdr:rowOff>
    </xdr:from>
    <xdr:ext cx="762000" cy="259045"/>
    <xdr:sp macro="" textlink="">
      <xdr:nvSpPr>
        <xdr:cNvPr id="435" name="公債費以外平均値テキスト"/>
        <xdr:cNvSpPr txBox="1"/>
      </xdr:nvSpPr>
      <xdr:spPr>
        <a:xfrm>
          <a:off x="16598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36" name="フローチャート: 判断 435"/>
        <xdr:cNvSpPr/>
      </xdr:nvSpPr>
      <xdr:spPr>
        <a:xfrm>
          <a:off x="16459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58420</xdr:rowOff>
    </xdr:to>
    <xdr:cxnSp macro="">
      <xdr:nvCxnSpPr>
        <xdr:cNvPr id="437" name="直線コネクタ 436"/>
        <xdr:cNvCxnSpPr/>
      </xdr:nvCxnSpPr>
      <xdr:spPr>
        <a:xfrm>
          <a:off x="14782800" y="12928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60961</xdr:rowOff>
    </xdr:from>
    <xdr:to>
      <xdr:col>78</xdr:col>
      <xdr:colOff>120650</xdr:colOff>
      <xdr:row>78</xdr:row>
      <xdr:rowOff>162561</xdr:rowOff>
    </xdr:to>
    <xdr:sp macro="" textlink="">
      <xdr:nvSpPr>
        <xdr:cNvPr id="438" name="フローチャート: 判断 437"/>
        <xdr:cNvSpPr/>
      </xdr:nvSpPr>
      <xdr:spPr>
        <a:xfrm>
          <a:off x="15621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39" name="テキスト ボックス 438"/>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75</xdr:row>
      <xdr:rowOff>69850</xdr:rowOff>
    </xdr:to>
    <xdr:cxnSp macro="">
      <xdr:nvCxnSpPr>
        <xdr:cNvPr id="440" name="直線コネクタ 439"/>
        <xdr:cNvCxnSpPr/>
      </xdr:nvCxnSpPr>
      <xdr:spPr>
        <a:xfrm>
          <a:off x="13893800" y="127152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41" name="フローチャート: 判断 440"/>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2" name="テキスト ボックス 441"/>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75</xdr:row>
      <xdr:rowOff>8890</xdr:rowOff>
    </xdr:to>
    <xdr:cxnSp macro="">
      <xdr:nvCxnSpPr>
        <xdr:cNvPr id="443" name="直線コネクタ 442"/>
        <xdr:cNvCxnSpPr/>
      </xdr:nvCxnSpPr>
      <xdr:spPr>
        <a:xfrm flipV="1">
          <a:off x="13004800" y="12715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4" name="フローチャート: 判断 443"/>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5" name="テキスト ボックス 444"/>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6" name="フローチャート: 判断 445"/>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7" name="テキスト ボックス 446"/>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3" name="楕円 452"/>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4"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5" name="楕円 454"/>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6" name="テキスト ボックス 45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7" name="楕円 456"/>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8" name="テキスト ボックス 457"/>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59" name="楕円 458"/>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60" name="テキスト ボックス 459"/>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61" name="楕円 460"/>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62" name="テキスト ボックス 461"/>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95964</xdr:rowOff>
    </xdr:from>
    <xdr:to>
      <xdr:col>29</xdr:col>
      <xdr:colOff>127000</xdr:colOff>
      <xdr:row>13</xdr:row>
      <xdr:rowOff>117361</xdr:rowOff>
    </xdr:to>
    <xdr:cxnSp macro="">
      <xdr:nvCxnSpPr>
        <xdr:cNvPr id="48" name="直線コネクタ 47"/>
        <xdr:cNvCxnSpPr/>
      </xdr:nvCxnSpPr>
      <xdr:spPr bwMode="auto">
        <a:xfrm flipV="1">
          <a:off x="5003800" y="2372439"/>
          <a:ext cx="6477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117361</xdr:rowOff>
    </xdr:from>
    <xdr:to>
      <xdr:col>26</xdr:col>
      <xdr:colOff>50800</xdr:colOff>
      <xdr:row>18</xdr:row>
      <xdr:rowOff>54884</xdr:rowOff>
    </xdr:to>
    <xdr:cxnSp macro="">
      <xdr:nvCxnSpPr>
        <xdr:cNvPr id="51" name="直線コネクタ 50"/>
        <xdr:cNvCxnSpPr/>
      </xdr:nvCxnSpPr>
      <xdr:spPr bwMode="auto">
        <a:xfrm flipV="1">
          <a:off x="4305300" y="2393836"/>
          <a:ext cx="698500" cy="794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9942</xdr:rowOff>
    </xdr:from>
    <xdr:to>
      <xdr:col>22</xdr:col>
      <xdr:colOff>114300</xdr:colOff>
      <xdr:row>18</xdr:row>
      <xdr:rowOff>54884</xdr:rowOff>
    </xdr:to>
    <xdr:cxnSp macro="">
      <xdr:nvCxnSpPr>
        <xdr:cNvPr id="54" name="直線コネクタ 53"/>
        <xdr:cNvCxnSpPr/>
      </xdr:nvCxnSpPr>
      <xdr:spPr bwMode="auto">
        <a:xfrm>
          <a:off x="3606800" y="3143667"/>
          <a:ext cx="698500" cy="44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151811</xdr:rowOff>
    </xdr:from>
    <xdr:to>
      <xdr:col>18</xdr:col>
      <xdr:colOff>177800</xdr:colOff>
      <xdr:row>18</xdr:row>
      <xdr:rowOff>9942</xdr:rowOff>
    </xdr:to>
    <xdr:cxnSp macro="">
      <xdr:nvCxnSpPr>
        <xdr:cNvPr id="57" name="直線コネクタ 56"/>
        <xdr:cNvCxnSpPr/>
      </xdr:nvCxnSpPr>
      <xdr:spPr bwMode="auto">
        <a:xfrm>
          <a:off x="2908300" y="3114086"/>
          <a:ext cx="698500" cy="29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45164</xdr:rowOff>
    </xdr:from>
    <xdr:to>
      <xdr:col>29</xdr:col>
      <xdr:colOff>177800</xdr:colOff>
      <xdr:row>13</xdr:row>
      <xdr:rowOff>146764</xdr:rowOff>
    </xdr:to>
    <xdr:sp macro="" textlink="">
      <xdr:nvSpPr>
        <xdr:cNvPr id="67" name="楕円 66"/>
        <xdr:cNvSpPr/>
      </xdr:nvSpPr>
      <xdr:spPr bwMode="auto">
        <a:xfrm>
          <a:off x="5600700" y="232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61691</xdr:rowOff>
    </xdr:from>
    <xdr:ext cx="762000" cy="259045"/>
    <xdr:sp macro="" textlink="">
      <xdr:nvSpPr>
        <xdr:cNvPr id="68" name="人口1人当たり決算額の推移該当値テキスト130"/>
        <xdr:cNvSpPr txBox="1"/>
      </xdr:nvSpPr>
      <xdr:spPr>
        <a:xfrm>
          <a:off x="5740400" y="21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66561</xdr:rowOff>
    </xdr:from>
    <xdr:to>
      <xdr:col>26</xdr:col>
      <xdr:colOff>101600</xdr:colOff>
      <xdr:row>13</xdr:row>
      <xdr:rowOff>168161</xdr:rowOff>
    </xdr:to>
    <xdr:sp macro="" textlink="">
      <xdr:nvSpPr>
        <xdr:cNvPr id="69" name="楕円 68"/>
        <xdr:cNvSpPr/>
      </xdr:nvSpPr>
      <xdr:spPr bwMode="auto">
        <a:xfrm>
          <a:off x="4953000" y="234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6888</xdr:rowOff>
    </xdr:from>
    <xdr:ext cx="736600" cy="259045"/>
    <xdr:sp macro="" textlink="">
      <xdr:nvSpPr>
        <xdr:cNvPr id="70" name="テキスト ボックス 69"/>
        <xdr:cNvSpPr txBox="1"/>
      </xdr:nvSpPr>
      <xdr:spPr>
        <a:xfrm>
          <a:off x="4622800" y="211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4084</xdr:rowOff>
    </xdr:from>
    <xdr:to>
      <xdr:col>22</xdr:col>
      <xdr:colOff>165100</xdr:colOff>
      <xdr:row>18</xdr:row>
      <xdr:rowOff>105684</xdr:rowOff>
    </xdr:to>
    <xdr:sp macro="" textlink="">
      <xdr:nvSpPr>
        <xdr:cNvPr id="71" name="楕円 70"/>
        <xdr:cNvSpPr/>
      </xdr:nvSpPr>
      <xdr:spPr bwMode="auto">
        <a:xfrm>
          <a:off x="4254500" y="313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115861</xdr:rowOff>
    </xdr:from>
    <xdr:ext cx="762000" cy="259045"/>
    <xdr:sp macro="" textlink="">
      <xdr:nvSpPr>
        <xdr:cNvPr id="72" name="テキスト ボックス 71"/>
        <xdr:cNvSpPr txBox="1"/>
      </xdr:nvSpPr>
      <xdr:spPr>
        <a:xfrm>
          <a:off x="3924300" y="290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130592</xdr:rowOff>
    </xdr:from>
    <xdr:to>
      <xdr:col>19</xdr:col>
      <xdr:colOff>38100</xdr:colOff>
      <xdr:row>18</xdr:row>
      <xdr:rowOff>60742</xdr:rowOff>
    </xdr:to>
    <xdr:sp macro="" textlink="">
      <xdr:nvSpPr>
        <xdr:cNvPr id="73" name="楕円 72"/>
        <xdr:cNvSpPr/>
      </xdr:nvSpPr>
      <xdr:spPr bwMode="auto">
        <a:xfrm>
          <a:off x="3556000" y="309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70919</xdr:rowOff>
    </xdr:from>
    <xdr:ext cx="762000" cy="259045"/>
    <xdr:sp macro="" textlink="">
      <xdr:nvSpPr>
        <xdr:cNvPr id="74" name="テキスト ボックス 73"/>
        <xdr:cNvSpPr txBox="1"/>
      </xdr:nvSpPr>
      <xdr:spPr>
        <a:xfrm>
          <a:off x="3225800" y="28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101011</xdr:rowOff>
    </xdr:from>
    <xdr:to>
      <xdr:col>15</xdr:col>
      <xdr:colOff>101600</xdr:colOff>
      <xdr:row>18</xdr:row>
      <xdr:rowOff>31161</xdr:rowOff>
    </xdr:to>
    <xdr:sp macro="" textlink="">
      <xdr:nvSpPr>
        <xdr:cNvPr id="75" name="楕円 74"/>
        <xdr:cNvSpPr/>
      </xdr:nvSpPr>
      <xdr:spPr bwMode="auto">
        <a:xfrm>
          <a:off x="2857500" y="306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41338</xdr:rowOff>
    </xdr:from>
    <xdr:ext cx="762000" cy="259045"/>
    <xdr:sp macro="" textlink="">
      <xdr:nvSpPr>
        <xdr:cNvPr id="76" name="テキスト ボックス 75"/>
        <xdr:cNvSpPr txBox="1"/>
      </xdr:nvSpPr>
      <xdr:spPr>
        <a:xfrm>
          <a:off x="2527300" y="283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339278</xdr:rowOff>
    </xdr:from>
    <xdr:to>
      <xdr:col>29</xdr:col>
      <xdr:colOff>127000</xdr:colOff>
      <xdr:row>36</xdr:row>
      <xdr:rowOff>116073</xdr:rowOff>
    </xdr:to>
    <xdr:cxnSp macro="">
      <xdr:nvCxnSpPr>
        <xdr:cNvPr id="108" name="直線コネクタ 107"/>
        <xdr:cNvCxnSpPr/>
      </xdr:nvCxnSpPr>
      <xdr:spPr bwMode="auto">
        <a:xfrm flipV="1">
          <a:off x="5003800" y="6949628"/>
          <a:ext cx="647700" cy="119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297764</xdr:rowOff>
    </xdr:from>
    <xdr:to>
      <xdr:col>26</xdr:col>
      <xdr:colOff>50800</xdr:colOff>
      <xdr:row>36</xdr:row>
      <xdr:rowOff>116073</xdr:rowOff>
    </xdr:to>
    <xdr:cxnSp macro="">
      <xdr:nvCxnSpPr>
        <xdr:cNvPr id="111" name="直線コネクタ 110"/>
        <xdr:cNvCxnSpPr/>
      </xdr:nvCxnSpPr>
      <xdr:spPr bwMode="auto">
        <a:xfrm>
          <a:off x="4305300" y="6908114"/>
          <a:ext cx="698500" cy="16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262834</xdr:rowOff>
    </xdr:from>
    <xdr:to>
      <xdr:col>22</xdr:col>
      <xdr:colOff>114300</xdr:colOff>
      <xdr:row>35</xdr:row>
      <xdr:rowOff>297764</xdr:rowOff>
    </xdr:to>
    <xdr:cxnSp macro="">
      <xdr:nvCxnSpPr>
        <xdr:cNvPr id="114" name="直線コネクタ 113"/>
        <xdr:cNvCxnSpPr/>
      </xdr:nvCxnSpPr>
      <xdr:spPr bwMode="auto">
        <a:xfrm>
          <a:off x="3606800" y="6530284"/>
          <a:ext cx="698500" cy="37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107386</xdr:rowOff>
    </xdr:from>
    <xdr:to>
      <xdr:col>18</xdr:col>
      <xdr:colOff>177800</xdr:colOff>
      <xdr:row>34</xdr:row>
      <xdr:rowOff>262834</xdr:rowOff>
    </xdr:to>
    <xdr:cxnSp macro="">
      <xdr:nvCxnSpPr>
        <xdr:cNvPr id="117" name="直線コネクタ 116"/>
        <xdr:cNvCxnSpPr/>
      </xdr:nvCxnSpPr>
      <xdr:spPr bwMode="auto">
        <a:xfrm>
          <a:off x="2908300" y="6374836"/>
          <a:ext cx="698500" cy="15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301246</xdr:rowOff>
    </xdr:from>
    <xdr:ext cx="762000" cy="259045"/>
    <xdr:sp macro="" textlink="">
      <xdr:nvSpPr>
        <xdr:cNvPr id="119" name="テキスト ボックス 118"/>
        <xdr:cNvSpPr txBox="1"/>
      </xdr:nvSpPr>
      <xdr:spPr>
        <a:xfrm>
          <a:off x="32258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222607</xdr:rowOff>
    </xdr:from>
    <xdr:ext cx="762000" cy="259045"/>
    <xdr:sp macro="" textlink="">
      <xdr:nvSpPr>
        <xdr:cNvPr id="121" name="テキスト ボックス 120"/>
        <xdr:cNvSpPr txBox="1"/>
      </xdr:nvSpPr>
      <xdr:spPr>
        <a:xfrm>
          <a:off x="2527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288478</xdr:rowOff>
    </xdr:from>
    <xdr:to>
      <xdr:col>29</xdr:col>
      <xdr:colOff>177800</xdr:colOff>
      <xdr:row>36</xdr:row>
      <xdr:rowOff>47178</xdr:rowOff>
    </xdr:to>
    <xdr:sp macro="" textlink="">
      <xdr:nvSpPr>
        <xdr:cNvPr id="127" name="楕円 126"/>
        <xdr:cNvSpPr/>
      </xdr:nvSpPr>
      <xdr:spPr bwMode="auto">
        <a:xfrm>
          <a:off x="5600700" y="689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260555</xdr:rowOff>
    </xdr:from>
    <xdr:ext cx="762000" cy="259045"/>
    <xdr:sp macro="" textlink="">
      <xdr:nvSpPr>
        <xdr:cNvPr id="128" name="人口1人当たり決算額の推移該当値テキスト445"/>
        <xdr:cNvSpPr txBox="1"/>
      </xdr:nvSpPr>
      <xdr:spPr>
        <a:xfrm>
          <a:off x="5740400" y="68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65273</xdr:rowOff>
    </xdr:from>
    <xdr:to>
      <xdr:col>26</xdr:col>
      <xdr:colOff>101600</xdr:colOff>
      <xdr:row>36</xdr:row>
      <xdr:rowOff>166873</xdr:rowOff>
    </xdr:to>
    <xdr:sp macro="" textlink="">
      <xdr:nvSpPr>
        <xdr:cNvPr id="129" name="楕円 128"/>
        <xdr:cNvSpPr/>
      </xdr:nvSpPr>
      <xdr:spPr bwMode="auto">
        <a:xfrm>
          <a:off x="4953000" y="701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151650</xdr:rowOff>
    </xdr:from>
    <xdr:ext cx="736600" cy="259045"/>
    <xdr:sp macro="" textlink="">
      <xdr:nvSpPr>
        <xdr:cNvPr id="130" name="テキスト ボックス 129"/>
        <xdr:cNvSpPr txBox="1"/>
      </xdr:nvSpPr>
      <xdr:spPr>
        <a:xfrm>
          <a:off x="4622800" y="7104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246964</xdr:rowOff>
    </xdr:from>
    <xdr:to>
      <xdr:col>22</xdr:col>
      <xdr:colOff>165100</xdr:colOff>
      <xdr:row>36</xdr:row>
      <xdr:rowOff>5664</xdr:rowOff>
    </xdr:to>
    <xdr:sp macro="" textlink="">
      <xdr:nvSpPr>
        <xdr:cNvPr id="131" name="楕円 130"/>
        <xdr:cNvSpPr/>
      </xdr:nvSpPr>
      <xdr:spPr bwMode="auto">
        <a:xfrm>
          <a:off x="4254500" y="68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333341</xdr:rowOff>
    </xdr:from>
    <xdr:ext cx="762000" cy="259045"/>
    <xdr:sp macro="" textlink="">
      <xdr:nvSpPr>
        <xdr:cNvPr id="132" name="テキスト ボックス 131"/>
        <xdr:cNvSpPr txBox="1"/>
      </xdr:nvSpPr>
      <xdr:spPr>
        <a:xfrm>
          <a:off x="3924300" y="694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212034</xdr:rowOff>
    </xdr:from>
    <xdr:to>
      <xdr:col>19</xdr:col>
      <xdr:colOff>38100</xdr:colOff>
      <xdr:row>34</xdr:row>
      <xdr:rowOff>313634</xdr:rowOff>
    </xdr:to>
    <xdr:sp macro="" textlink="">
      <xdr:nvSpPr>
        <xdr:cNvPr id="133" name="楕円 132"/>
        <xdr:cNvSpPr/>
      </xdr:nvSpPr>
      <xdr:spPr bwMode="auto">
        <a:xfrm>
          <a:off x="3556000" y="6479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323811</xdr:rowOff>
    </xdr:from>
    <xdr:ext cx="762000" cy="259045"/>
    <xdr:sp macro="" textlink="">
      <xdr:nvSpPr>
        <xdr:cNvPr id="134" name="テキスト ボックス 133"/>
        <xdr:cNvSpPr txBox="1"/>
      </xdr:nvSpPr>
      <xdr:spPr>
        <a:xfrm>
          <a:off x="3225800" y="624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56586</xdr:rowOff>
    </xdr:from>
    <xdr:to>
      <xdr:col>15</xdr:col>
      <xdr:colOff>101600</xdr:colOff>
      <xdr:row>34</xdr:row>
      <xdr:rowOff>158186</xdr:rowOff>
    </xdr:to>
    <xdr:sp macro="" textlink="">
      <xdr:nvSpPr>
        <xdr:cNvPr id="135" name="楕円 134"/>
        <xdr:cNvSpPr/>
      </xdr:nvSpPr>
      <xdr:spPr bwMode="auto">
        <a:xfrm>
          <a:off x="2857500" y="6324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168363</xdr:rowOff>
    </xdr:from>
    <xdr:ext cx="762000" cy="259045"/>
    <xdr:sp macro="" textlink="">
      <xdr:nvSpPr>
        <xdr:cNvPr id="136" name="テキスト ボックス 135"/>
        <xdr:cNvSpPr txBox="1"/>
      </xdr:nvSpPr>
      <xdr:spPr>
        <a:xfrm>
          <a:off x="2527300" y="60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2,714,484
2,577,017
225.30
1,761,138,232
1,758,571,784
429,453
851,858,003
1,906,255,504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166355</xdr:rowOff>
    </xdr:from>
    <xdr:to>
      <xdr:col>24</xdr:col>
      <xdr:colOff>63500</xdr:colOff>
      <xdr:row>31</xdr:row>
      <xdr:rowOff>167567</xdr:rowOff>
    </xdr:to>
    <xdr:cxnSp macro="">
      <xdr:nvCxnSpPr>
        <xdr:cNvPr id="59" name="直線コネクタ 58"/>
        <xdr:cNvCxnSpPr/>
      </xdr:nvCxnSpPr>
      <xdr:spPr>
        <a:xfrm>
          <a:off x="3797300" y="5481305"/>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166355</xdr:rowOff>
    </xdr:from>
    <xdr:to>
      <xdr:col>19</xdr:col>
      <xdr:colOff>177800</xdr:colOff>
      <xdr:row>37</xdr:row>
      <xdr:rowOff>13581</xdr:rowOff>
    </xdr:to>
    <xdr:cxnSp macro="">
      <xdr:nvCxnSpPr>
        <xdr:cNvPr id="62" name="直線コネクタ 61"/>
        <xdr:cNvCxnSpPr/>
      </xdr:nvCxnSpPr>
      <xdr:spPr>
        <a:xfrm flipV="1">
          <a:off x="2908300" y="5481305"/>
          <a:ext cx="889000" cy="8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118143</xdr:rowOff>
    </xdr:from>
    <xdr:to>
      <xdr:col>15</xdr:col>
      <xdr:colOff>50800</xdr:colOff>
      <xdr:row>37</xdr:row>
      <xdr:rowOff>13581</xdr:rowOff>
    </xdr:to>
    <xdr:cxnSp macro="">
      <xdr:nvCxnSpPr>
        <xdr:cNvPr id="65" name="直線コネクタ 64"/>
        <xdr:cNvCxnSpPr/>
      </xdr:nvCxnSpPr>
      <xdr:spPr>
        <a:xfrm>
          <a:off x="2019300" y="6290343"/>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77841</xdr:rowOff>
    </xdr:from>
    <xdr:to>
      <xdr:col>10</xdr:col>
      <xdr:colOff>114300</xdr:colOff>
      <xdr:row>36</xdr:row>
      <xdr:rowOff>118143</xdr:rowOff>
    </xdr:to>
    <xdr:cxnSp macro="">
      <xdr:nvCxnSpPr>
        <xdr:cNvPr id="68" name="直線コネクタ 67"/>
        <xdr:cNvCxnSpPr/>
      </xdr:nvCxnSpPr>
      <xdr:spPr>
        <a:xfrm>
          <a:off x="1130300" y="6250041"/>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116767</xdr:rowOff>
    </xdr:from>
    <xdr:to>
      <xdr:col>24</xdr:col>
      <xdr:colOff>114300</xdr:colOff>
      <xdr:row>32</xdr:row>
      <xdr:rowOff>46917</xdr:rowOff>
    </xdr:to>
    <xdr:sp macro="" textlink="">
      <xdr:nvSpPr>
        <xdr:cNvPr id="78" name="楕円 77"/>
        <xdr:cNvSpPr/>
      </xdr:nvSpPr>
      <xdr:spPr>
        <a:xfrm>
          <a:off x="4584700" y="5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139644</xdr:rowOff>
    </xdr:from>
    <xdr:ext cx="599010" cy="259045"/>
    <xdr:sp macro="" textlink="">
      <xdr:nvSpPr>
        <xdr:cNvPr id="79" name="人件費該当値テキスト"/>
        <xdr:cNvSpPr txBox="1"/>
      </xdr:nvSpPr>
      <xdr:spPr>
        <a:xfrm>
          <a:off x="4686300" y="52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115555</xdr:rowOff>
    </xdr:from>
    <xdr:to>
      <xdr:col>20</xdr:col>
      <xdr:colOff>38100</xdr:colOff>
      <xdr:row>32</xdr:row>
      <xdr:rowOff>45705</xdr:rowOff>
    </xdr:to>
    <xdr:sp macro="" textlink="">
      <xdr:nvSpPr>
        <xdr:cNvPr id="80" name="楕円 79"/>
        <xdr:cNvSpPr/>
      </xdr:nvSpPr>
      <xdr:spPr>
        <a:xfrm>
          <a:off x="3746500" y="54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62232</xdr:rowOff>
    </xdr:from>
    <xdr:ext cx="599010" cy="259045"/>
    <xdr:sp macro="" textlink="">
      <xdr:nvSpPr>
        <xdr:cNvPr id="81" name="テキスト ボックス 80"/>
        <xdr:cNvSpPr txBox="1"/>
      </xdr:nvSpPr>
      <xdr:spPr>
        <a:xfrm>
          <a:off x="3497795" y="52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134231</xdr:rowOff>
    </xdr:from>
    <xdr:to>
      <xdr:col>15</xdr:col>
      <xdr:colOff>101600</xdr:colOff>
      <xdr:row>37</xdr:row>
      <xdr:rowOff>64381</xdr:rowOff>
    </xdr:to>
    <xdr:sp macro="" textlink="">
      <xdr:nvSpPr>
        <xdr:cNvPr id="82" name="楕円 81"/>
        <xdr:cNvSpPr/>
      </xdr:nvSpPr>
      <xdr:spPr>
        <a:xfrm>
          <a:off x="2857500" y="63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80908</xdr:rowOff>
    </xdr:from>
    <xdr:ext cx="534377" cy="259045"/>
    <xdr:sp macro="" textlink="">
      <xdr:nvSpPr>
        <xdr:cNvPr id="83" name="テキスト ボックス 82"/>
        <xdr:cNvSpPr txBox="1"/>
      </xdr:nvSpPr>
      <xdr:spPr>
        <a:xfrm>
          <a:off x="2641111" y="60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67343</xdr:rowOff>
    </xdr:from>
    <xdr:to>
      <xdr:col>10</xdr:col>
      <xdr:colOff>165100</xdr:colOff>
      <xdr:row>36</xdr:row>
      <xdr:rowOff>168943</xdr:rowOff>
    </xdr:to>
    <xdr:sp macro="" textlink="">
      <xdr:nvSpPr>
        <xdr:cNvPr id="84" name="楕円 83"/>
        <xdr:cNvSpPr/>
      </xdr:nvSpPr>
      <xdr:spPr>
        <a:xfrm>
          <a:off x="1968500" y="623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14020</xdr:rowOff>
    </xdr:from>
    <xdr:ext cx="534377" cy="259045"/>
    <xdr:sp macro="" textlink="">
      <xdr:nvSpPr>
        <xdr:cNvPr id="85" name="テキスト ボックス 84"/>
        <xdr:cNvSpPr txBox="1"/>
      </xdr:nvSpPr>
      <xdr:spPr>
        <a:xfrm>
          <a:off x="1752111" y="60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27041</xdr:rowOff>
    </xdr:from>
    <xdr:to>
      <xdr:col>6</xdr:col>
      <xdr:colOff>38100</xdr:colOff>
      <xdr:row>36</xdr:row>
      <xdr:rowOff>128641</xdr:rowOff>
    </xdr:to>
    <xdr:sp macro="" textlink="">
      <xdr:nvSpPr>
        <xdr:cNvPr id="86" name="楕円 85"/>
        <xdr:cNvSpPr/>
      </xdr:nvSpPr>
      <xdr:spPr>
        <a:xfrm>
          <a:off x="1079500" y="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145168</xdr:rowOff>
    </xdr:from>
    <xdr:ext cx="534377" cy="259045"/>
    <xdr:sp macro="" textlink="">
      <xdr:nvSpPr>
        <xdr:cNvPr id="87" name="テキスト ボックス 86"/>
        <xdr:cNvSpPr txBox="1"/>
      </xdr:nvSpPr>
      <xdr:spPr>
        <a:xfrm>
          <a:off x="863111" y="59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129139</xdr:rowOff>
    </xdr:from>
    <xdr:to>
      <xdr:col>24</xdr:col>
      <xdr:colOff>63500</xdr:colOff>
      <xdr:row>55</xdr:row>
      <xdr:rowOff>134717</xdr:rowOff>
    </xdr:to>
    <xdr:cxnSp macro="">
      <xdr:nvCxnSpPr>
        <xdr:cNvPr id="115" name="直線コネクタ 114"/>
        <xdr:cNvCxnSpPr/>
      </xdr:nvCxnSpPr>
      <xdr:spPr>
        <a:xfrm flipV="1">
          <a:off x="3797300" y="9558889"/>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6"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118943</xdr:rowOff>
    </xdr:from>
    <xdr:to>
      <xdr:col>19</xdr:col>
      <xdr:colOff>177800</xdr:colOff>
      <xdr:row>55</xdr:row>
      <xdr:rowOff>134717</xdr:rowOff>
    </xdr:to>
    <xdr:cxnSp macro="">
      <xdr:nvCxnSpPr>
        <xdr:cNvPr id="118" name="直線コネクタ 117"/>
        <xdr:cNvCxnSpPr/>
      </xdr:nvCxnSpPr>
      <xdr:spPr>
        <a:xfrm>
          <a:off x="2908300" y="9548693"/>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81937</xdr:rowOff>
    </xdr:from>
    <xdr:ext cx="534377" cy="259045"/>
    <xdr:sp macro="" textlink="">
      <xdr:nvSpPr>
        <xdr:cNvPr id="120" name="テキスト ボックス 119"/>
        <xdr:cNvSpPr txBox="1"/>
      </xdr:nvSpPr>
      <xdr:spPr>
        <a:xfrm>
          <a:off x="3530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104404</xdr:rowOff>
    </xdr:from>
    <xdr:to>
      <xdr:col>15</xdr:col>
      <xdr:colOff>50800</xdr:colOff>
      <xdr:row>55</xdr:row>
      <xdr:rowOff>118943</xdr:rowOff>
    </xdr:to>
    <xdr:cxnSp macro="">
      <xdr:nvCxnSpPr>
        <xdr:cNvPr id="121" name="直線コネクタ 120"/>
        <xdr:cNvCxnSpPr/>
      </xdr:nvCxnSpPr>
      <xdr:spPr>
        <a:xfrm>
          <a:off x="2019300" y="9534154"/>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3" name="テキスト ボックス 122"/>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74549</xdr:rowOff>
    </xdr:from>
    <xdr:to>
      <xdr:col>10</xdr:col>
      <xdr:colOff>114300</xdr:colOff>
      <xdr:row>55</xdr:row>
      <xdr:rowOff>104404</xdr:rowOff>
    </xdr:to>
    <xdr:cxnSp macro="">
      <xdr:nvCxnSpPr>
        <xdr:cNvPr id="124" name="直線コネクタ 123"/>
        <xdr:cNvCxnSpPr/>
      </xdr:nvCxnSpPr>
      <xdr:spPr>
        <a:xfrm>
          <a:off x="1130300" y="9504299"/>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170131</xdr:rowOff>
    </xdr:from>
    <xdr:ext cx="534377" cy="259045"/>
    <xdr:sp macro="" textlink="">
      <xdr:nvSpPr>
        <xdr:cNvPr id="126" name="テキスト ボックス 125"/>
        <xdr:cNvSpPr txBox="1"/>
      </xdr:nvSpPr>
      <xdr:spPr>
        <a:xfrm>
          <a:off x="1752111" y="9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21952</xdr:rowOff>
    </xdr:from>
    <xdr:ext cx="534377" cy="259045"/>
    <xdr:sp macro="" textlink="">
      <xdr:nvSpPr>
        <xdr:cNvPr id="128" name="テキスト ボックス 127"/>
        <xdr:cNvSpPr txBox="1"/>
      </xdr:nvSpPr>
      <xdr:spPr>
        <a:xfrm>
          <a:off x="863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78339</xdr:rowOff>
    </xdr:from>
    <xdr:to>
      <xdr:col>24</xdr:col>
      <xdr:colOff>114300</xdr:colOff>
      <xdr:row>56</xdr:row>
      <xdr:rowOff>8489</xdr:rowOff>
    </xdr:to>
    <xdr:sp macro="" textlink="">
      <xdr:nvSpPr>
        <xdr:cNvPr id="134" name="楕円 133"/>
        <xdr:cNvSpPr/>
      </xdr:nvSpPr>
      <xdr:spPr>
        <a:xfrm>
          <a:off x="4584700" y="95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56766</xdr:rowOff>
    </xdr:from>
    <xdr:ext cx="534377" cy="259045"/>
    <xdr:sp macro="" textlink="">
      <xdr:nvSpPr>
        <xdr:cNvPr id="135" name="物件費該当値テキスト"/>
        <xdr:cNvSpPr txBox="1"/>
      </xdr:nvSpPr>
      <xdr:spPr>
        <a:xfrm>
          <a:off x="4686300" y="948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83917</xdr:rowOff>
    </xdr:from>
    <xdr:to>
      <xdr:col>20</xdr:col>
      <xdr:colOff>38100</xdr:colOff>
      <xdr:row>56</xdr:row>
      <xdr:rowOff>14067</xdr:rowOff>
    </xdr:to>
    <xdr:sp macro="" textlink="">
      <xdr:nvSpPr>
        <xdr:cNvPr id="136" name="楕円 135"/>
        <xdr:cNvSpPr/>
      </xdr:nvSpPr>
      <xdr:spPr>
        <a:xfrm>
          <a:off x="3746500" y="95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5194</xdr:rowOff>
    </xdr:from>
    <xdr:ext cx="534377" cy="259045"/>
    <xdr:sp macro="" textlink="">
      <xdr:nvSpPr>
        <xdr:cNvPr id="137" name="テキスト ボックス 136"/>
        <xdr:cNvSpPr txBox="1"/>
      </xdr:nvSpPr>
      <xdr:spPr>
        <a:xfrm>
          <a:off x="3530111" y="96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68143</xdr:rowOff>
    </xdr:from>
    <xdr:to>
      <xdr:col>15</xdr:col>
      <xdr:colOff>101600</xdr:colOff>
      <xdr:row>55</xdr:row>
      <xdr:rowOff>169743</xdr:rowOff>
    </xdr:to>
    <xdr:sp macro="" textlink="">
      <xdr:nvSpPr>
        <xdr:cNvPr id="138" name="楕円 137"/>
        <xdr:cNvSpPr/>
      </xdr:nvSpPr>
      <xdr:spPr>
        <a:xfrm>
          <a:off x="2857500" y="94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160870</xdr:rowOff>
    </xdr:from>
    <xdr:ext cx="534377" cy="259045"/>
    <xdr:sp macro="" textlink="">
      <xdr:nvSpPr>
        <xdr:cNvPr id="139" name="テキスト ボックス 138"/>
        <xdr:cNvSpPr txBox="1"/>
      </xdr:nvSpPr>
      <xdr:spPr>
        <a:xfrm>
          <a:off x="2641111" y="959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53604</xdr:rowOff>
    </xdr:from>
    <xdr:to>
      <xdr:col>10</xdr:col>
      <xdr:colOff>165100</xdr:colOff>
      <xdr:row>55</xdr:row>
      <xdr:rowOff>155204</xdr:rowOff>
    </xdr:to>
    <xdr:sp macro="" textlink="">
      <xdr:nvSpPr>
        <xdr:cNvPr id="140" name="楕円 139"/>
        <xdr:cNvSpPr/>
      </xdr:nvSpPr>
      <xdr:spPr>
        <a:xfrm>
          <a:off x="1968500" y="94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146331</xdr:rowOff>
    </xdr:from>
    <xdr:ext cx="534377" cy="259045"/>
    <xdr:sp macro="" textlink="">
      <xdr:nvSpPr>
        <xdr:cNvPr id="141" name="テキスト ボックス 140"/>
        <xdr:cNvSpPr txBox="1"/>
      </xdr:nvSpPr>
      <xdr:spPr>
        <a:xfrm>
          <a:off x="1752111" y="95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23749</xdr:rowOff>
    </xdr:from>
    <xdr:to>
      <xdr:col>6</xdr:col>
      <xdr:colOff>38100</xdr:colOff>
      <xdr:row>55</xdr:row>
      <xdr:rowOff>125349</xdr:rowOff>
    </xdr:to>
    <xdr:sp macro="" textlink="">
      <xdr:nvSpPr>
        <xdr:cNvPr id="142" name="楕円 141"/>
        <xdr:cNvSpPr/>
      </xdr:nvSpPr>
      <xdr:spPr>
        <a:xfrm>
          <a:off x="1079500" y="9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116476</xdr:rowOff>
    </xdr:from>
    <xdr:ext cx="534377" cy="259045"/>
    <xdr:sp macro="" textlink="">
      <xdr:nvSpPr>
        <xdr:cNvPr id="143" name="テキスト ボックス 142"/>
        <xdr:cNvSpPr txBox="1"/>
      </xdr:nvSpPr>
      <xdr:spPr>
        <a:xfrm>
          <a:off x="863111" y="95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42599</xdr:rowOff>
    </xdr:from>
    <xdr:to>
      <xdr:col>24</xdr:col>
      <xdr:colOff>63500</xdr:colOff>
      <xdr:row>77</xdr:row>
      <xdr:rowOff>108348</xdr:rowOff>
    </xdr:to>
    <xdr:cxnSp macro="">
      <xdr:nvCxnSpPr>
        <xdr:cNvPr id="175" name="直線コネクタ 174"/>
        <xdr:cNvCxnSpPr/>
      </xdr:nvCxnSpPr>
      <xdr:spPr>
        <a:xfrm flipV="1">
          <a:off x="3797300" y="13244249"/>
          <a:ext cx="838200" cy="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108348</xdr:rowOff>
    </xdr:from>
    <xdr:to>
      <xdr:col>19</xdr:col>
      <xdr:colOff>177800</xdr:colOff>
      <xdr:row>77</xdr:row>
      <xdr:rowOff>147428</xdr:rowOff>
    </xdr:to>
    <xdr:cxnSp macro="">
      <xdr:nvCxnSpPr>
        <xdr:cNvPr id="178" name="直線コネクタ 177"/>
        <xdr:cNvCxnSpPr/>
      </xdr:nvCxnSpPr>
      <xdr:spPr>
        <a:xfrm flipV="1">
          <a:off x="2908300" y="13309998"/>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147428</xdr:rowOff>
    </xdr:from>
    <xdr:to>
      <xdr:col>15</xdr:col>
      <xdr:colOff>50800</xdr:colOff>
      <xdr:row>77</xdr:row>
      <xdr:rowOff>153090</xdr:rowOff>
    </xdr:to>
    <xdr:cxnSp macro="">
      <xdr:nvCxnSpPr>
        <xdr:cNvPr id="181" name="直線コネクタ 180"/>
        <xdr:cNvCxnSpPr/>
      </xdr:nvCxnSpPr>
      <xdr:spPr>
        <a:xfrm flipV="1">
          <a:off x="2019300" y="13349078"/>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67636</xdr:rowOff>
    </xdr:from>
    <xdr:to>
      <xdr:col>10</xdr:col>
      <xdr:colOff>114300</xdr:colOff>
      <xdr:row>77</xdr:row>
      <xdr:rowOff>153090</xdr:rowOff>
    </xdr:to>
    <xdr:cxnSp macro="">
      <xdr:nvCxnSpPr>
        <xdr:cNvPr id="184" name="直線コネクタ 183"/>
        <xdr:cNvCxnSpPr/>
      </xdr:nvCxnSpPr>
      <xdr:spPr>
        <a:xfrm>
          <a:off x="1130300" y="13269286"/>
          <a:ext cx="889000" cy="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163249</xdr:rowOff>
    </xdr:from>
    <xdr:to>
      <xdr:col>24</xdr:col>
      <xdr:colOff>114300</xdr:colOff>
      <xdr:row>77</xdr:row>
      <xdr:rowOff>93399</xdr:rowOff>
    </xdr:to>
    <xdr:sp macro="" textlink="">
      <xdr:nvSpPr>
        <xdr:cNvPr id="194" name="楕円 193"/>
        <xdr:cNvSpPr/>
      </xdr:nvSpPr>
      <xdr:spPr>
        <a:xfrm>
          <a:off x="4584700" y="131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141676</xdr:rowOff>
    </xdr:from>
    <xdr:ext cx="469744" cy="259045"/>
    <xdr:sp macro="" textlink="">
      <xdr:nvSpPr>
        <xdr:cNvPr id="195" name="維持補修費該当値テキスト"/>
        <xdr:cNvSpPr txBox="1"/>
      </xdr:nvSpPr>
      <xdr:spPr>
        <a:xfrm>
          <a:off x="4686300" y="1317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57548</xdr:rowOff>
    </xdr:from>
    <xdr:to>
      <xdr:col>20</xdr:col>
      <xdr:colOff>38100</xdr:colOff>
      <xdr:row>77</xdr:row>
      <xdr:rowOff>159148</xdr:rowOff>
    </xdr:to>
    <xdr:sp macro="" textlink="">
      <xdr:nvSpPr>
        <xdr:cNvPr id="196" name="楕円 195"/>
        <xdr:cNvSpPr/>
      </xdr:nvSpPr>
      <xdr:spPr>
        <a:xfrm>
          <a:off x="3746500" y="132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150275</xdr:rowOff>
    </xdr:from>
    <xdr:ext cx="469744" cy="259045"/>
    <xdr:sp macro="" textlink="">
      <xdr:nvSpPr>
        <xdr:cNvPr id="197" name="テキスト ボックス 196"/>
        <xdr:cNvSpPr txBox="1"/>
      </xdr:nvSpPr>
      <xdr:spPr>
        <a:xfrm>
          <a:off x="3562428" y="1335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96628</xdr:rowOff>
    </xdr:from>
    <xdr:to>
      <xdr:col>15</xdr:col>
      <xdr:colOff>101600</xdr:colOff>
      <xdr:row>78</xdr:row>
      <xdr:rowOff>26778</xdr:rowOff>
    </xdr:to>
    <xdr:sp macro="" textlink="">
      <xdr:nvSpPr>
        <xdr:cNvPr id="198" name="楕円 197"/>
        <xdr:cNvSpPr/>
      </xdr:nvSpPr>
      <xdr:spPr>
        <a:xfrm>
          <a:off x="2857500" y="132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17905</xdr:rowOff>
    </xdr:from>
    <xdr:ext cx="469744" cy="259045"/>
    <xdr:sp macro="" textlink="">
      <xdr:nvSpPr>
        <xdr:cNvPr id="199" name="テキスト ボックス 198"/>
        <xdr:cNvSpPr txBox="1"/>
      </xdr:nvSpPr>
      <xdr:spPr>
        <a:xfrm>
          <a:off x="2673428" y="1339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102290</xdr:rowOff>
    </xdr:from>
    <xdr:to>
      <xdr:col>10</xdr:col>
      <xdr:colOff>165100</xdr:colOff>
      <xdr:row>78</xdr:row>
      <xdr:rowOff>32440</xdr:rowOff>
    </xdr:to>
    <xdr:sp macro="" textlink="">
      <xdr:nvSpPr>
        <xdr:cNvPr id="200" name="楕円 199"/>
        <xdr:cNvSpPr/>
      </xdr:nvSpPr>
      <xdr:spPr>
        <a:xfrm>
          <a:off x="1968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23567</xdr:rowOff>
    </xdr:from>
    <xdr:ext cx="469744" cy="259045"/>
    <xdr:sp macro="" textlink="">
      <xdr:nvSpPr>
        <xdr:cNvPr id="201" name="テキスト ボックス 200"/>
        <xdr:cNvSpPr txBox="1"/>
      </xdr:nvSpPr>
      <xdr:spPr>
        <a:xfrm>
          <a:off x="1784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16836</xdr:rowOff>
    </xdr:from>
    <xdr:to>
      <xdr:col>6</xdr:col>
      <xdr:colOff>38100</xdr:colOff>
      <xdr:row>77</xdr:row>
      <xdr:rowOff>118436</xdr:rowOff>
    </xdr:to>
    <xdr:sp macro="" textlink="">
      <xdr:nvSpPr>
        <xdr:cNvPr id="202" name="楕円 201"/>
        <xdr:cNvSpPr/>
      </xdr:nvSpPr>
      <xdr:spPr>
        <a:xfrm>
          <a:off x="1079500" y="132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109563</xdr:rowOff>
    </xdr:from>
    <xdr:ext cx="469744" cy="259045"/>
    <xdr:sp macro="" textlink="">
      <xdr:nvSpPr>
        <xdr:cNvPr id="203" name="テキスト ボックス 202"/>
        <xdr:cNvSpPr txBox="1"/>
      </xdr:nvSpPr>
      <xdr:spPr>
        <a:xfrm>
          <a:off x="895428" y="1331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133871</xdr:rowOff>
    </xdr:from>
    <xdr:to>
      <xdr:col>24</xdr:col>
      <xdr:colOff>63500</xdr:colOff>
      <xdr:row>90</xdr:row>
      <xdr:rowOff>140715</xdr:rowOff>
    </xdr:to>
    <xdr:cxnSp macro="">
      <xdr:nvCxnSpPr>
        <xdr:cNvPr id="233" name="直線コネクタ 232"/>
        <xdr:cNvCxnSpPr/>
      </xdr:nvCxnSpPr>
      <xdr:spPr>
        <a:xfrm>
          <a:off x="3797300" y="15564371"/>
          <a:ext cx="8382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4"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133871</xdr:rowOff>
    </xdr:from>
    <xdr:to>
      <xdr:col>19</xdr:col>
      <xdr:colOff>177800</xdr:colOff>
      <xdr:row>91</xdr:row>
      <xdr:rowOff>3011</xdr:rowOff>
    </xdr:to>
    <xdr:cxnSp macro="">
      <xdr:nvCxnSpPr>
        <xdr:cNvPr id="236" name="直線コネクタ 235"/>
        <xdr:cNvCxnSpPr/>
      </xdr:nvCxnSpPr>
      <xdr:spPr>
        <a:xfrm flipV="1">
          <a:off x="2908300" y="15564371"/>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38" name="テキスト ボックス 237"/>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3011</xdr:rowOff>
    </xdr:from>
    <xdr:to>
      <xdr:col>15</xdr:col>
      <xdr:colOff>50800</xdr:colOff>
      <xdr:row>91</xdr:row>
      <xdr:rowOff>57519</xdr:rowOff>
    </xdr:to>
    <xdr:cxnSp macro="">
      <xdr:nvCxnSpPr>
        <xdr:cNvPr id="239" name="直線コネクタ 238"/>
        <xdr:cNvCxnSpPr/>
      </xdr:nvCxnSpPr>
      <xdr:spPr>
        <a:xfrm flipV="1">
          <a:off x="2019300" y="15604961"/>
          <a:ext cx="889000" cy="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1" name="テキスト ボックス 240"/>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57519</xdr:rowOff>
    </xdr:from>
    <xdr:to>
      <xdr:col>10</xdr:col>
      <xdr:colOff>114300</xdr:colOff>
      <xdr:row>91</xdr:row>
      <xdr:rowOff>99809</xdr:rowOff>
    </xdr:to>
    <xdr:cxnSp macro="">
      <xdr:nvCxnSpPr>
        <xdr:cNvPr id="242" name="直線コネクタ 241"/>
        <xdr:cNvCxnSpPr/>
      </xdr:nvCxnSpPr>
      <xdr:spPr>
        <a:xfrm flipV="1">
          <a:off x="1130300" y="15659469"/>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4" name="テキスト ボックス 243"/>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6" name="テキスト ボックス 245"/>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89915</xdr:rowOff>
    </xdr:from>
    <xdr:to>
      <xdr:col>24</xdr:col>
      <xdr:colOff>114300</xdr:colOff>
      <xdr:row>91</xdr:row>
      <xdr:rowOff>20065</xdr:rowOff>
    </xdr:to>
    <xdr:sp macro="" textlink="">
      <xdr:nvSpPr>
        <xdr:cNvPr id="252" name="楕円 251"/>
        <xdr:cNvSpPr/>
      </xdr:nvSpPr>
      <xdr:spPr>
        <a:xfrm>
          <a:off x="4584700" y="15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42942</xdr:rowOff>
    </xdr:from>
    <xdr:ext cx="599010" cy="259045"/>
    <xdr:sp macro="" textlink="">
      <xdr:nvSpPr>
        <xdr:cNvPr id="253" name="扶助費該当値テキスト"/>
        <xdr:cNvSpPr txBox="1"/>
      </xdr:nvSpPr>
      <xdr:spPr>
        <a:xfrm>
          <a:off x="4686300" y="1547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83071</xdr:rowOff>
    </xdr:from>
    <xdr:to>
      <xdr:col>20</xdr:col>
      <xdr:colOff>38100</xdr:colOff>
      <xdr:row>91</xdr:row>
      <xdr:rowOff>13221</xdr:rowOff>
    </xdr:to>
    <xdr:sp macro="" textlink="">
      <xdr:nvSpPr>
        <xdr:cNvPr id="254" name="楕円 253"/>
        <xdr:cNvSpPr/>
      </xdr:nvSpPr>
      <xdr:spPr>
        <a:xfrm>
          <a:off x="3746500" y="155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29748</xdr:rowOff>
    </xdr:from>
    <xdr:ext cx="599010" cy="259045"/>
    <xdr:sp macro="" textlink="">
      <xdr:nvSpPr>
        <xdr:cNvPr id="255" name="テキスト ボックス 254"/>
        <xdr:cNvSpPr txBox="1"/>
      </xdr:nvSpPr>
      <xdr:spPr>
        <a:xfrm>
          <a:off x="3497795" y="1528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123661</xdr:rowOff>
    </xdr:from>
    <xdr:to>
      <xdr:col>15</xdr:col>
      <xdr:colOff>101600</xdr:colOff>
      <xdr:row>91</xdr:row>
      <xdr:rowOff>53811</xdr:rowOff>
    </xdr:to>
    <xdr:sp macro="" textlink="">
      <xdr:nvSpPr>
        <xdr:cNvPr id="256" name="楕円 255"/>
        <xdr:cNvSpPr/>
      </xdr:nvSpPr>
      <xdr:spPr>
        <a:xfrm>
          <a:off x="2857500" y="15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70338</xdr:rowOff>
    </xdr:from>
    <xdr:ext cx="599010" cy="259045"/>
    <xdr:sp macro="" textlink="">
      <xdr:nvSpPr>
        <xdr:cNvPr id="257" name="テキスト ボックス 256"/>
        <xdr:cNvSpPr txBox="1"/>
      </xdr:nvSpPr>
      <xdr:spPr>
        <a:xfrm>
          <a:off x="2608795" y="1532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6719</xdr:rowOff>
    </xdr:from>
    <xdr:to>
      <xdr:col>10</xdr:col>
      <xdr:colOff>165100</xdr:colOff>
      <xdr:row>91</xdr:row>
      <xdr:rowOff>108319</xdr:rowOff>
    </xdr:to>
    <xdr:sp macro="" textlink="">
      <xdr:nvSpPr>
        <xdr:cNvPr id="258" name="楕円 257"/>
        <xdr:cNvSpPr/>
      </xdr:nvSpPr>
      <xdr:spPr>
        <a:xfrm>
          <a:off x="1968500" y="1560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124846</xdr:rowOff>
    </xdr:from>
    <xdr:ext cx="599010" cy="259045"/>
    <xdr:sp macro="" textlink="">
      <xdr:nvSpPr>
        <xdr:cNvPr id="259" name="テキスト ボックス 258"/>
        <xdr:cNvSpPr txBox="1"/>
      </xdr:nvSpPr>
      <xdr:spPr>
        <a:xfrm>
          <a:off x="1719795" y="1538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49009</xdr:rowOff>
    </xdr:from>
    <xdr:to>
      <xdr:col>6</xdr:col>
      <xdr:colOff>38100</xdr:colOff>
      <xdr:row>91</xdr:row>
      <xdr:rowOff>150609</xdr:rowOff>
    </xdr:to>
    <xdr:sp macro="" textlink="">
      <xdr:nvSpPr>
        <xdr:cNvPr id="260" name="楕円 259"/>
        <xdr:cNvSpPr/>
      </xdr:nvSpPr>
      <xdr:spPr>
        <a:xfrm>
          <a:off x="1079500" y="156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167136</xdr:rowOff>
    </xdr:from>
    <xdr:ext cx="599010" cy="259045"/>
    <xdr:sp macro="" textlink="">
      <xdr:nvSpPr>
        <xdr:cNvPr id="261" name="テキスト ボックス 260"/>
        <xdr:cNvSpPr txBox="1"/>
      </xdr:nvSpPr>
      <xdr:spPr>
        <a:xfrm>
          <a:off x="830795" y="1542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63995</xdr:rowOff>
    </xdr:from>
    <xdr:to>
      <xdr:col>55</xdr:col>
      <xdr:colOff>0</xdr:colOff>
      <xdr:row>31</xdr:row>
      <xdr:rowOff>168923</xdr:rowOff>
    </xdr:to>
    <xdr:cxnSp macro="">
      <xdr:nvCxnSpPr>
        <xdr:cNvPr id="291" name="直線コネクタ 290"/>
        <xdr:cNvCxnSpPr/>
      </xdr:nvCxnSpPr>
      <xdr:spPr>
        <a:xfrm flipV="1">
          <a:off x="9639300" y="5378945"/>
          <a:ext cx="8382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34523</xdr:rowOff>
    </xdr:from>
    <xdr:ext cx="534377" cy="259045"/>
    <xdr:sp macro="" textlink="">
      <xdr:nvSpPr>
        <xdr:cNvPr id="292" name="補助費等平均値テキスト"/>
        <xdr:cNvSpPr txBox="1"/>
      </xdr:nvSpPr>
      <xdr:spPr>
        <a:xfrm>
          <a:off x="10528300" y="569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151778</xdr:rowOff>
    </xdr:from>
    <xdr:to>
      <xdr:col>50</xdr:col>
      <xdr:colOff>114300</xdr:colOff>
      <xdr:row>31</xdr:row>
      <xdr:rowOff>168923</xdr:rowOff>
    </xdr:to>
    <xdr:cxnSp macro="">
      <xdr:nvCxnSpPr>
        <xdr:cNvPr id="294" name="直線コネクタ 293"/>
        <xdr:cNvCxnSpPr/>
      </xdr:nvCxnSpPr>
      <xdr:spPr>
        <a:xfrm>
          <a:off x="8750300" y="546672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6" name="テキスト ボックス 295"/>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17361</xdr:rowOff>
    </xdr:from>
    <xdr:to>
      <xdr:col>45</xdr:col>
      <xdr:colOff>177800</xdr:colOff>
      <xdr:row>31</xdr:row>
      <xdr:rowOff>151778</xdr:rowOff>
    </xdr:to>
    <xdr:cxnSp macro="">
      <xdr:nvCxnSpPr>
        <xdr:cNvPr id="297" name="直線コネクタ 296"/>
        <xdr:cNvCxnSpPr/>
      </xdr:nvCxnSpPr>
      <xdr:spPr>
        <a:xfrm>
          <a:off x="7861300" y="5332311"/>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299" name="テキスト ボックス 298"/>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17361</xdr:rowOff>
    </xdr:from>
    <xdr:to>
      <xdr:col>41</xdr:col>
      <xdr:colOff>50800</xdr:colOff>
      <xdr:row>31</xdr:row>
      <xdr:rowOff>136842</xdr:rowOff>
    </xdr:to>
    <xdr:cxnSp macro="">
      <xdr:nvCxnSpPr>
        <xdr:cNvPr id="300" name="直線コネクタ 299"/>
        <xdr:cNvCxnSpPr/>
      </xdr:nvCxnSpPr>
      <xdr:spPr>
        <a:xfrm flipV="1">
          <a:off x="6972300" y="5332311"/>
          <a:ext cx="8890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2" name="テキスト ボックス 301"/>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156062</xdr:rowOff>
    </xdr:from>
    <xdr:ext cx="534377" cy="259045"/>
    <xdr:sp macro="" textlink="">
      <xdr:nvSpPr>
        <xdr:cNvPr id="304" name="テキスト ボックス 303"/>
        <xdr:cNvSpPr txBox="1"/>
      </xdr:nvSpPr>
      <xdr:spPr>
        <a:xfrm>
          <a:off x="6705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13195</xdr:rowOff>
    </xdr:from>
    <xdr:to>
      <xdr:col>55</xdr:col>
      <xdr:colOff>50800</xdr:colOff>
      <xdr:row>31</xdr:row>
      <xdr:rowOff>114795</xdr:rowOff>
    </xdr:to>
    <xdr:sp macro="" textlink="">
      <xdr:nvSpPr>
        <xdr:cNvPr id="310" name="楕円 309"/>
        <xdr:cNvSpPr/>
      </xdr:nvSpPr>
      <xdr:spPr>
        <a:xfrm>
          <a:off x="10426700" y="53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99572</xdr:rowOff>
    </xdr:from>
    <xdr:ext cx="534377" cy="259045"/>
    <xdr:sp macro="" textlink="">
      <xdr:nvSpPr>
        <xdr:cNvPr id="311" name="補助費等該当値テキスト"/>
        <xdr:cNvSpPr txBox="1"/>
      </xdr:nvSpPr>
      <xdr:spPr>
        <a:xfrm>
          <a:off x="10528300" y="52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118123</xdr:rowOff>
    </xdr:from>
    <xdr:to>
      <xdr:col>50</xdr:col>
      <xdr:colOff>165100</xdr:colOff>
      <xdr:row>32</xdr:row>
      <xdr:rowOff>48273</xdr:rowOff>
    </xdr:to>
    <xdr:sp macro="" textlink="">
      <xdr:nvSpPr>
        <xdr:cNvPr id="312" name="楕円 311"/>
        <xdr:cNvSpPr/>
      </xdr:nvSpPr>
      <xdr:spPr>
        <a:xfrm>
          <a:off x="9588500" y="54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64800</xdr:rowOff>
    </xdr:from>
    <xdr:ext cx="534377" cy="259045"/>
    <xdr:sp macro="" textlink="">
      <xdr:nvSpPr>
        <xdr:cNvPr id="313" name="テキスト ボックス 312"/>
        <xdr:cNvSpPr txBox="1"/>
      </xdr:nvSpPr>
      <xdr:spPr>
        <a:xfrm>
          <a:off x="9372111" y="520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100978</xdr:rowOff>
    </xdr:from>
    <xdr:to>
      <xdr:col>46</xdr:col>
      <xdr:colOff>38100</xdr:colOff>
      <xdr:row>32</xdr:row>
      <xdr:rowOff>31128</xdr:rowOff>
    </xdr:to>
    <xdr:sp macro="" textlink="">
      <xdr:nvSpPr>
        <xdr:cNvPr id="314" name="楕円 313"/>
        <xdr:cNvSpPr/>
      </xdr:nvSpPr>
      <xdr:spPr>
        <a:xfrm>
          <a:off x="8699500" y="54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47655</xdr:rowOff>
    </xdr:from>
    <xdr:ext cx="534377" cy="259045"/>
    <xdr:sp macro="" textlink="">
      <xdr:nvSpPr>
        <xdr:cNvPr id="315" name="テキスト ボックス 314"/>
        <xdr:cNvSpPr txBox="1"/>
      </xdr:nvSpPr>
      <xdr:spPr>
        <a:xfrm>
          <a:off x="8483111" y="51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138011</xdr:rowOff>
    </xdr:from>
    <xdr:to>
      <xdr:col>41</xdr:col>
      <xdr:colOff>101600</xdr:colOff>
      <xdr:row>31</xdr:row>
      <xdr:rowOff>68161</xdr:rowOff>
    </xdr:to>
    <xdr:sp macro="" textlink="">
      <xdr:nvSpPr>
        <xdr:cNvPr id="316" name="楕円 315"/>
        <xdr:cNvSpPr/>
      </xdr:nvSpPr>
      <xdr:spPr>
        <a:xfrm>
          <a:off x="7810500" y="5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84688</xdr:rowOff>
    </xdr:from>
    <xdr:ext cx="534377" cy="259045"/>
    <xdr:sp macro="" textlink="">
      <xdr:nvSpPr>
        <xdr:cNvPr id="317" name="テキスト ボックス 316"/>
        <xdr:cNvSpPr txBox="1"/>
      </xdr:nvSpPr>
      <xdr:spPr>
        <a:xfrm>
          <a:off x="7594111" y="505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86042</xdr:rowOff>
    </xdr:from>
    <xdr:to>
      <xdr:col>36</xdr:col>
      <xdr:colOff>165100</xdr:colOff>
      <xdr:row>32</xdr:row>
      <xdr:rowOff>16192</xdr:rowOff>
    </xdr:to>
    <xdr:sp macro="" textlink="">
      <xdr:nvSpPr>
        <xdr:cNvPr id="318" name="楕円 317"/>
        <xdr:cNvSpPr/>
      </xdr:nvSpPr>
      <xdr:spPr>
        <a:xfrm>
          <a:off x="6921500" y="54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32719</xdr:rowOff>
    </xdr:from>
    <xdr:ext cx="534377" cy="259045"/>
    <xdr:sp macro="" textlink="">
      <xdr:nvSpPr>
        <xdr:cNvPr id="319" name="テキスト ボックス 318"/>
        <xdr:cNvSpPr txBox="1"/>
      </xdr:nvSpPr>
      <xdr:spPr>
        <a:xfrm>
          <a:off x="6705111" y="517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130654</xdr:rowOff>
    </xdr:from>
    <xdr:to>
      <xdr:col>55</xdr:col>
      <xdr:colOff>0</xdr:colOff>
      <xdr:row>57</xdr:row>
      <xdr:rowOff>22657</xdr:rowOff>
    </xdr:to>
    <xdr:cxnSp macro="">
      <xdr:nvCxnSpPr>
        <xdr:cNvPr id="351" name="直線コネクタ 350"/>
        <xdr:cNvCxnSpPr/>
      </xdr:nvCxnSpPr>
      <xdr:spPr>
        <a:xfrm flipV="1">
          <a:off x="9639300" y="9731854"/>
          <a:ext cx="8382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2"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22657</xdr:rowOff>
    </xdr:from>
    <xdr:to>
      <xdr:col>50</xdr:col>
      <xdr:colOff>114300</xdr:colOff>
      <xdr:row>58</xdr:row>
      <xdr:rowOff>35295</xdr:rowOff>
    </xdr:to>
    <xdr:cxnSp macro="">
      <xdr:nvCxnSpPr>
        <xdr:cNvPr id="354" name="直線コネクタ 353"/>
        <xdr:cNvCxnSpPr/>
      </xdr:nvCxnSpPr>
      <xdr:spPr>
        <a:xfrm flipV="1">
          <a:off x="8750300" y="9795307"/>
          <a:ext cx="889000" cy="1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104255</xdr:rowOff>
    </xdr:from>
    <xdr:ext cx="534377" cy="259045"/>
    <xdr:sp macro="" textlink="">
      <xdr:nvSpPr>
        <xdr:cNvPr id="356" name="テキスト ボックス 355"/>
        <xdr:cNvSpPr txBox="1"/>
      </xdr:nvSpPr>
      <xdr:spPr>
        <a:xfrm>
          <a:off x="9372111" y="91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21481</xdr:rowOff>
    </xdr:from>
    <xdr:to>
      <xdr:col>45</xdr:col>
      <xdr:colOff>177800</xdr:colOff>
      <xdr:row>58</xdr:row>
      <xdr:rowOff>35295</xdr:rowOff>
    </xdr:to>
    <xdr:cxnSp macro="">
      <xdr:nvCxnSpPr>
        <xdr:cNvPr id="357" name="直線コネクタ 356"/>
        <xdr:cNvCxnSpPr/>
      </xdr:nvCxnSpPr>
      <xdr:spPr>
        <a:xfrm>
          <a:off x="7861300" y="9965581"/>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4500</xdr:rowOff>
    </xdr:from>
    <xdr:to>
      <xdr:col>41</xdr:col>
      <xdr:colOff>50800</xdr:colOff>
      <xdr:row>58</xdr:row>
      <xdr:rowOff>21481</xdr:rowOff>
    </xdr:to>
    <xdr:cxnSp macro="">
      <xdr:nvCxnSpPr>
        <xdr:cNvPr id="360" name="直線コネクタ 359"/>
        <xdr:cNvCxnSpPr/>
      </xdr:nvCxnSpPr>
      <xdr:spPr>
        <a:xfrm>
          <a:off x="6972300" y="9948600"/>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136879</xdr:rowOff>
    </xdr:from>
    <xdr:ext cx="534377" cy="259045"/>
    <xdr:sp macro="" textlink="">
      <xdr:nvSpPr>
        <xdr:cNvPr id="362" name="テキスト ボックス 361"/>
        <xdr:cNvSpPr txBox="1"/>
      </xdr:nvSpPr>
      <xdr:spPr>
        <a:xfrm>
          <a:off x="7594111" y="92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82211</xdr:rowOff>
    </xdr:from>
    <xdr:ext cx="534377" cy="259045"/>
    <xdr:sp macro="" textlink="">
      <xdr:nvSpPr>
        <xdr:cNvPr id="364" name="テキスト ボックス 363"/>
        <xdr:cNvSpPr txBox="1"/>
      </xdr:nvSpPr>
      <xdr:spPr>
        <a:xfrm>
          <a:off x="6705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79854</xdr:rowOff>
    </xdr:from>
    <xdr:to>
      <xdr:col>55</xdr:col>
      <xdr:colOff>50800</xdr:colOff>
      <xdr:row>57</xdr:row>
      <xdr:rowOff>10004</xdr:rowOff>
    </xdr:to>
    <xdr:sp macro="" textlink="">
      <xdr:nvSpPr>
        <xdr:cNvPr id="370" name="楕円 369"/>
        <xdr:cNvSpPr/>
      </xdr:nvSpPr>
      <xdr:spPr>
        <a:xfrm>
          <a:off x="10426700" y="968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58281</xdr:rowOff>
    </xdr:from>
    <xdr:ext cx="534377" cy="259045"/>
    <xdr:sp macro="" textlink="">
      <xdr:nvSpPr>
        <xdr:cNvPr id="371" name="普通建設事業費該当値テキスト"/>
        <xdr:cNvSpPr txBox="1"/>
      </xdr:nvSpPr>
      <xdr:spPr>
        <a:xfrm>
          <a:off x="10528300" y="96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143307</xdr:rowOff>
    </xdr:from>
    <xdr:to>
      <xdr:col>50</xdr:col>
      <xdr:colOff>165100</xdr:colOff>
      <xdr:row>57</xdr:row>
      <xdr:rowOff>73457</xdr:rowOff>
    </xdr:to>
    <xdr:sp macro="" textlink="">
      <xdr:nvSpPr>
        <xdr:cNvPr id="372" name="楕円 371"/>
        <xdr:cNvSpPr/>
      </xdr:nvSpPr>
      <xdr:spPr>
        <a:xfrm>
          <a:off x="9588500" y="97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64584</xdr:rowOff>
    </xdr:from>
    <xdr:ext cx="534377" cy="259045"/>
    <xdr:sp macro="" textlink="">
      <xdr:nvSpPr>
        <xdr:cNvPr id="373" name="テキスト ボックス 372"/>
        <xdr:cNvSpPr txBox="1"/>
      </xdr:nvSpPr>
      <xdr:spPr>
        <a:xfrm>
          <a:off x="9372111" y="98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155945</xdr:rowOff>
    </xdr:from>
    <xdr:to>
      <xdr:col>46</xdr:col>
      <xdr:colOff>38100</xdr:colOff>
      <xdr:row>58</xdr:row>
      <xdr:rowOff>86095</xdr:rowOff>
    </xdr:to>
    <xdr:sp macro="" textlink="">
      <xdr:nvSpPr>
        <xdr:cNvPr id="374" name="楕円 373"/>
        <xdr:cNvSpPr/>
      </xdr:nvSpPr>
      <xdr:spPr>
        <a:xfrm>
          <a:off x="8699500" y="99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77222</xdr:rowOff>
    </xdr:from>
    <xdr:ext cx="534377" cy="259045"/>
    <xdr:sp macro="" textlink="">
      <xdr:nvSpPr>
        <xdr:cNvPr id="375" name="テキスト ボックス 374"/>
        <xdr:cNvSpPr txBox="1"/>
      </xdr:nvSpPr>
      <xdr:spPr>
        <a:xfrm>
          <a:off x="8483111" y="100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142131</xdr:rowOff>
    </xdr:from>
    <xdr:to>
      <xdr:col>41</xdr:col>
      <xdr:colOff>101600</xdr:colOff>
      <xdr:row>58</xdr:row>
      <xdr:rowOff>72281</xdr:rowOff>
    </xdr:to>
    <xdr:sp macro="" textlink="">
      <xdr:nvSpPr>
        <xdr:cNvPr id="376" name="楕円 375"/>
        <xdr:cNvSpPr/>
      </xdr:nvSpPr>
      <xdr:spPr>
        <a:xfrm>
          <a:off x="7810500" y="9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63408</xdr:rowOff>
    </xdr:from>
    <xdr:ext cx="534377" cy="259045"/>
    <xdr:sp macro="" textlink="">
      <xdr:nvSpPr>
        <xdr:cNvPr id="377" name="テキスト ボックス 376"/>
        <xdr:cNvSpPr txBox="1"/>
      </xdr:nvSpPr>
      <xdr:spPr>
        <a:xfrm>
          <a:off x="7594111" y="100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125150</xdr:rowOff>
    </xdr:from>
    <xdr:to>
      <xdr:col>36</xdr:col>
      <xdr:colOff>165100</xdr:colOff>
      <xdr:row>58</xdr:row>
      <xdr:rowOff>55300</xdr:rowOff>
    </xdr:to>
    <xdr:sp macro="" textlink="">
      <xdr:nvSpPr>
        <xdr:cNvPr id="378" name="楕円 377"/>
        <xdr:cNvSpPr/>
      </xdr:nvSpPr>
      <xdr:spPr>
        <a:xfrm>
          <a:off x="6921500" y="98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46427</xdr:rowOff>
    </xdr:from>
    <xdr:ext cx="534377" cy="259045"/>
    <xdr:sp macro="" textlink="">
      <xdr:nvSpPr>
        <xdr:cNvPr id="379" name="テキスト ボックス 378"/>
        <xdr:cNvSpPr txBox="1"/>
      </xdr:nvSpPr>
      <xdr:spPr>
        <a:xfrm>
          <a:off x="6705111" y="999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164846</xdr:rowOff>
    </xdr:from>
    <xdr:to>
      <xdr:col>55</xdr:col>
      <xdr:colOff>0</xdr:colOff>
      <xdr:row>77</xdr:row>
      <xdr:rowOff>5131</xdr:rowOff>
    </xdr:to>
    <xdr:cxnSp macro="">
      <xdr:nvCxnSpPr>
        <xdr:cNvPr id="408" name="直線コネクタ 407"/>
        <xdr:cNvCxnSpPr/>
      </xdr:nvCxnSpPr>
      <xdr:spPr>
        <a:xfrm>
          <a:off x="9639300" y="13195046"/>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09"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164846</xdr:rowOff>
    </xdr:from>
    <xdr:to>
      <xdr:col>50</xdr:col>
      <xdr:colOff>114300</xdr:colOff>
      <xdr:row>77</xdr:row>
      <xdr:rowOff>98285</xdr:rowOff>
    </xdr:to>
    <xdr:cxnSp macro="">
      <xdr:nvCxnSpPr>
        <xdr:cNvPr id="411" name="直線コネクタ 410"/>
        <xdr:cNvCxnSpPr/>
      </xdr:nvCxnSpPr>
      <xdr:spPr>
        <a:xfrm flipV="1">
          <a:off x="8750300" y="13195046"/>
          <a:ext cx="889000" cy="1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3" name="テキスト ボックス 412"/>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32562</xdr:rowOff>
    </xdr:from>
    <xdr:to>
      <xdr:col>45</xdr:col>
      <xdr:colOff>177800</xdr:colOff>
      <xdr:row>77</xdr:row>
      <xdr:rowOff>98285</xdr:rowOff>
    </xdr:to>
    <xdr:cxnSp macro="">
      <xdr:nvCxnSpPr>
        <xdr:cNvPr id="414" name="直線コネクタ 413"/>
        <xdr:cNvCxnSpPr/>
      </xdr:nvCxnSpPr>
      <xdr:spPr>
        <a:xfrm>
          <a:off x="7861300" y="13062762"/>
          <a:ext cx="889000" cy="2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6" name="テキスト ボックス 415"/>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32562</xdr:rowOff>
    </xdr:from>
    <xdr:to>
      <xdr:col>41</xdr:col>
      <xdr:colOff>50800</xdr:colOff>
      <xdr:row>76</xdr:row>
      <xdr:rowOff>47041</xdr:rowOff>
    </xdr:to>
    <xdr:cxnSp macro="">
      <xdr:nvCxnSpPr>
        <xdr:cNvPr id="417" name="直線コネクタ 416"/>
        <xdr:cNvCxnSpPr/>
      </xdr:nvCxnSpPr>
      <xdr:spPr>
        <a:xfrm flipV="1">
          <a:off x="6972300" y="1306276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9" name="テキスト ボックス 418"/>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1" name="テキスト ボックス 420"/>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125781</xdr:rowOff>
    </xdr:from>
    <xdr:to>
      <xdr:col>55</xdr:col>
      <xdr:colOff>50800</xdr:colOff>
      <xdr:row>77</xdr:row>
      <xdr:rowOff>55931</xdr:rowOff>
    </xdr:to>
    <xdr:sp macro="" textlink="">
      <xdr:nvSpPr>
        <xdr:cNvPr id="427" name="楕円 426"/>
        <xdr:cNvSpPr/>
      </xdr:nvSpPr>
      <xdr:spPr>
        <a:xfrm>
          <a:off x="10426700" y="131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104208</xdr:rowOff>
    </xdr:from>
    <xdr:ext cx="534377" cy="259045"/>
    <xdr:sp macro="" textlink="">
      <xdr:nvSpPr>
        <xdr:cNvPr id="428" name="普通建設事業費 （ うち新規整備　）該当値テキスト"/>
        <xdr:cNvSpPr txBox="1"/>
      </xdr:nvSpPr>
      <xdr:spPr>
        <a:xfrm>
          <a:off x="10528300" y="131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114046</xdr:rowOff>
    </xdr:from>
    <xdr:to>
      <xdr:col>50</xdr:col>
      <xdr:colOff>165100</xdr:colOff>
      <xdr:row>77</xdr:row>
      <xdr:rowOff>44196</xdr:rowOff>
    </xdr:to>
    <xdr:sp macro="" textlink="">
      <xdr:nvSpPr>
        <xdr:cNvPr id="429" name="楕円 428"/>
        <xdr:cNvSpPr/>
      </xdr:nvSpPr>
      <xdr:spPr>
        <a:xfrm>
          <a:off x="9588500" y="131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35323</xdr:rowOff>
    </xdr:from>
    <xdr:ext cx="534377" cy="259045"/>
    <xdr:sp macro="" textlink="">
      <xdr:nvSpPr>
        <xdr:cNvPr id="430" name="テキスト ボックス 429"/>
        <xdr:cNvSpPr txBox="1"/>
      </xdr:nvSpPr>
      <xdr:spPr>
        <a:xfrm>
          <a:off x="9372111" y="132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47485</xdr:rowOff>
    </xdr:from>
    <xdr:to>
      <xdr:col>46</xdr:col>
      <xdr:colOff>38100</xdr:colOff>
      <xdr:row>77</xdr:row>
      <xdr:rowOff>149085</xdr:rowOff>
    </xdr:to>
    <xdr:sp macro="" textlink="">
      <xdr:nvSpPr>
        <xdr:cNvPr id="431" name="楕円 430"/>
        <xdr:cNvSpPr/>
      </xdr:nvSpPr>
      <xdr:spPr>
        <a:xfrm>
          <a:off x="8699500" y="132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140212</xdr:rowOff>
    </xdr:from>
    <xdr:ext cx="469744" cy="259045"/>
    <xdr:sp macro="" textlink="">
      <xdr:nvSpPr>
        <xdr:cNvPr id="432" name="テキスト ボックス 431"/>
        <xdr:cNvSpPr txBox="1"/>
      </xdr:nvSpPr>
      <xdr:spPr>
        <a:xfrm>
          <a:off x="8515428" y="133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153212</xdr:rowOff>
    </xdr:from>
    <xdr:to>
      <xdr:col>41</xdr:col>
      <xdr:colOff>101600</xdr:colOff>
      <xdr:row>76</xdr:row>
      <xdr:rowOff>83362</xdr:rowOff>
    </xdr:to>
    <xdr:sp macro="" textlink="">
      <xdr:nvSpPr>
        <xdr:cNvPr id="433" name="楕円 432"/>
        <xdr:cNvSpPr/>
      </xdr:nvSpPr>
      <xdr:spPr>
        <a:xfrm>
          <a:off x="7810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74489</xdr:rowOff>
    </xdr:from>
    <xdr:ext cx="534377" cy="259045"/>
    <xdr:sp macro="" textlink="">
      <xdr:nvSpPr>
        <xdr:cNvPr id="434" name="テキスト ボックス 433"/>
        <xdr:cNvSpPr txBox="1"/>
      </xdr:nvSpPr>
      <xdr:spPr>
        <a:xfrm>
          <a:off x="7594111" y="131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167691</xdr:rowOff>
    </xdr:from>
    <xdr:to>
      <xdr:col>36</xdr:col>
      <xdr:colOff>165100</xdr:colOff>
      <xdr:row>76</xdr:row>
      <xdr:rowOff>97841</xdr:rowOff>
    </xdr:to>
    <xdr:sp macro="" textlink="">
      <xdr:nvSpPr>
        <xdr:cNvPr id="435" name="楕円 434"/>
        <xdr:cNvSpPr/>
      </xdr:nvSpPr>
      <xdr:spPr>
        <a:xfrm>
          <a:off x="6921500" y="130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88968</xdr:rowOff>
    </xdr:from>
    <xdr:ext cx="534377" cy="259045"/>
    <xdr:sp macro="" textlink="">
      <xdr:nvSpPr>
        <xdr:cNvPr id="436" name="テキスト ボックス 435"/>
        <xdr:cNvSpPr txBox="1"/>
      </xdr:nvSpPr>
      <xdr:spPr>
        <a:xfrm>
          <a:off x="6705111" y="131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17993</xdr:rowOff>
    </xdr:from>
    <xdr:to>
      <xdr:col>55</xdr:col>
      <xdr:colOff>0</xdr:colOff>
      <xdr:row>95</xdr:row>
      <xdr:rowOff>1352</xdr:rowOff>
    </xdr:to>
    <xdr:cxnSp macro="">
      <xdr:nvCxnSpPr>
        <xdr:cNvPr id="464" name="直線コネクタ 463"/>
        <xdr:cNvCxnSpPr/>
      </xdr:nvCxnSpPr>
      <xdr:spPr>
        <a:xfrm flipV="1">
          <a:off x="9639300" y="16134293"/>
          <a:ext cx="838200" cy="1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5"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1352</xdr:rowOff>
    </xdr:from>
    <xdr:to>
      <xdr:col>50</xdr:col>
      <xdr:colOff>114300</xdr:colOff>
      <xdr:row>95</xdr:row>
      <xdr:rowOff>84150</xdr:rowOff>
    </xdr:to>
    <xdr:cxnSp macro="">
      <xdr:nvCxnSpPr>
        <xdr:cNvPr id="467" name="直線コネクタ 466"/>
        <xdr:cNvCxnSpPr/>
      </xdr:nvCxnSpPr>
      <xdr:spPr>
        <a:xfrm flipV="1">
          <a:off x="8750300" y="16289102"/>
          <a:ext cx="889000" cy="8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69" name="テキスト ボックス 468"/>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84150</xdr:rowOff>
    </xdr:from>
    <xdr:to>
      <xdr:col>45</xdr:col>
      <xdr:colOff>177800</xdr:colOff>
      <xdr:row>96</xdr:row>
      <xdr:rowOff>106919</xdr:rowOff>
    </xdr:to>
    <xdr:cxnSp macro="">
      <xdr:nvCxnSpPr>
        <xdr:cNvPr id="470" name="直線コネクタ 469"/>
        <xdr:cNvCxnSpPr/>
      </xdr:nvCxnSpPr>
      <xdr:spPr>
        <a:xfrm flipV="1">
          <a:off x="7861300" y="16371900"/>
          <a:ext cx="889000" cy="19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2" name="テキスト ボックス 471"/>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46202</xdr:rowOff>
    </xdr:from>
    <xdr:to>
      <xdr:col>41</xdr:col>
      <xdr:colOff>50800</xdr:colOff>
      <xdr:row>96</xdr:row>
      <xdr:rowOff>106919</xdr:rowOff>
    </xdr:to>
    <xdr:cxnSp macro="">
      <xdr:nvCxnSpPr>
        <xdr:cNvPr id="473" name="直線コネクタ 472"/>
        <xdr:cNvCxnSpPr/>
      </xdr:nvCxnSpPr>
      <xdr:spPr>
        <a:xfrm>
          <a:off x="6972300" y="16505402"/>
          <a:ext cx="889000" cy="6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5" name="テキスト ボックス 474"/>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138643</xdr:rowOff>
    </xdr:from>
    <xdr:to>
      <xdr:col>55</xdr:col>
      <xdr:colOff>50800</xdr:colOff>
      <xdr:row>94</xdr:row>
      <xdr:rowOff>68793</xdr:rowOff>
    </xdr:to>
    <xdr:sp macro="" textlink="">
      <xdr:nvSpPr>
        <xdr:cNvPr id="483" name="楕円 482"/>
        <xdr:cNvSpPr/>
      </xdr:nvSpPr>
      <xdr:spPr>
        <a:xfrm>
          <a:off x="10426700" y="160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161520</xdr:rowOff>
    </xdr:from>
    <xdr:ext cx="534377" cy="259045"/>
    <xdr:sp macro="" textlink="">
      <xdr:nvSpPr>
        <xdr:cNvPr id="484" name="普通建設事業費 （ うち更新整備　）該当値テキスト"/>
        <xdr:cNvSpPr txBox="1"/>
      </xdr:nvSpPr>
      <xdr:spPr>
        <a:xfrm>
          <a:off x="10528300" y="1593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122002</xdr:rowOff>
    </xdr:from>
    <xdr:to>
      <xdr:col>50</xdr:col>
      <xdr:colOff>165100</xdr:colOff>
      <xdr:row>95</xdr:row>
      <xdr:rowOff>52152</xdr:rowOff>
    </xdr:to>
    <xdr:sp macro="" textlink="">
      <xdr:nvSpPr>
        <xdr:cNvPr id="485" name="楕円 484"/>
        <xdr:cNvSpPr/>
      </xdr:nvSpPr>
      <xdr:spPr>
        <a:xfrm>
          <a:off x="9588500" y="162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68679</xdr:rowOff>
    </xdr:from>
    <xdr:ext cx="534377" cy="259045"/>
    <xdr:sp macro="" textlink="">
      <xdr:nvSpPr>
        <xdr:cNvPr id="486" name="テキスト ボックス 485"/>
        <xdr:cNvSpPr txBox="1"/>
      </xdr:nvSpPr>
      <xdr:spPr>
        <a:xfrm>
          <a:off x="9372111" y="160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33350</xdr:rowOff>
    </xdr:from>
    <xdr:to>
      <xdr:col>46</xdr:col>
      <xdr:colOff>38100</xdr:colOff>
      <xdr:row>95</xdr:row>
      <xdr:rowOff>134950</xdr:rowOff>
    </xdr:to>
    <xdr:sp macro="" textlink="">
      <xdr:nvSpPr>
        <xdr:cNvPr id="487" name="楕円 486"/>
        <xdr:cNvSpPr/>
      </xdr:nvSpPr>
      <xdr:spPr>
        <a:xfrm>
          <a:off x="8699500" y="16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126077</xdr:rowOff>
    </xdr:from>
    <xdr:ext cx="534377" cy="259045"/>
    <xdr:sp macro="" textlink="">
      <xdr:nvSpPr>
        <xdr:cNvPr id="488" name="テキスト ボックス 487"/>
        <xdr:cNvSpPr txBox="1"/>
      </xdr:nvSpPr>
      <xdr:spPr>
        <a:xfrm>
          <a:off x="8483111" y="16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56119</xdr:rowOff>
    </xdr:from>
    <xdr:to>
      <xdr:col>41</xdr:col>
      <xdr:colOff>101600</xdr:colOff>
      <xdr:row>96</xdr:row>
      <xdr:rowOff>157719</xdr:rowOff>
    </xdr:to>
    <xdr:sp macro="" textlink="">
      <xdr:nvSpPr>
        <xdr:cNvPr id="489" name="楕円 488"/>
        <xdr:cNvSpPr/>
      </xdr:nvSpPr>
      <xdr:spPr>
        <a:xfrm>
          <a:off x="7810500" y="165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148846</xdr:rowOff>
    </xdr:from>
    <xdr:ext cx="534377" cy="259045"/>
    <xdr:sp macro="" textlink="">
      <xdr:nvSpPr>
        <xdr:cNvPr id="490" name="テキスト ボックス 489"/>
        <xdr:cNvSpPr txBox="1"/>
      </xdr:nvSpPr>
      <xdr:spPr>
        <a:xfrm>
          <a:off x="7594111" y="166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166852</xdr:rowOff>
    </xdr:from>
    <xdr:to>
      <xdr:col>36</xdr:col>
      <xdr:colOff>165100</xdr:colOff>
      <xdr:row>96</xdr:row>
      <xdr:rowOff>97002</xdr:rowOff>
    </xdr:to>
    <xdr:sp macro="" textlink="">
      <xdr:nvSpPr>
        <xdr:cNvPr id="491" name="楕円 490"/>
        <xdr:cNvSpPr/>
      </xdr:nvSpPr>
      <xdr:spPr>
        <a:xfrm>
          <a:off x="6921500" y="164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113529</xdr:rowOff>
    </xdr:from>
    <xdr:ext cx="534377" cy="259045"/>
    <xdr:sp macro="" textlink="">
      <xdr:nvSpPr>
        <xdr:cNvPr id="492" name="テキスト ボックス 491"/>
        <xdr:cNvSpPr txBox="1"/>
      </xdr:nvSpPr>
      <xdr:spPr>
        <a:xfrm>
          <a:off x="6705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6" name="直線コネクタ 515"/>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9"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0" name="直線コネクタ 519"/>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127279</xdr:rowOff>
    </xdr:from>
    <xdr:to>
      <xdr:col>85</xdr:col>
      <xdr:colOff>127000</xdr:colOff>
      <xdr:row>39</xdr:row>
      <xdr:rowOff>44450</xdr:rowOff>
    </xdr:to>
    <xdr:cxnSp macro="">
      <xdr:nvCxnSpPr>
        <xdr:cNvPr id="521" name="直線コネクタ 520"/>
        <xdr:cNvCxnSpPr/>
      </xdr:nvCxnSpPr>
      <xdr:spPr>
        <a:xfrm flipV="1">
          <a:off x="15481300" y="6642379"/>
          <a:ext cx="8382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2"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3" name="フローチャート: 判断 522"/>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5" name="フローチャート: 判断 524"/>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6" name="テキスト ボックス 525"/>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8" name="フローチャート: 判断 527"/>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9" name="テキスト ボックス 528"/>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1" name="フローチャート: 判断 530"/>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2" name="テキスト ボックス 531"/>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3" name="フローチャート: 判断 53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4" name="テキスト ボックス 533"/>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76479</xdr:rowOff>
    </xdr:from>
    <xdr:to>
      <xdr:col>85</xdr:col>
      <xdr:colOff>177800</xdr:colOff>
      <xdr:row>39</xdr:row>
      <xdr:rowOff>6629</xdr:rowOff>
    </xdr:to>
    <xdr:sp macro="" textlink="">
      <xdr:nvSpPr>
        <xdr:cNvPr id="540" name="楕円 539"/>
        <xdr:cNvSpPr/>
      </xdr:nvSpPr>
      <xdr:spPr>
        <a:xfrm>
          <a:off x="16268700" y="65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33189</xdr:rowOff>
    </xdr:from>
    <xdr:ext cx="469744" cy="259045"/>
    <xdr:sp macro="" textlink="">
      <xdr:nvSpPr>
        <xdr:cNvPr id="541" name="災害復旧事業費該当値テキスト"/>
        <xdr:cNvSpPr txBox="1"/>
      </xdr:nvSpPr>
      <xdr:spPr>
        <a:xfrm>
          <a:off x="16370300" y="65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3" name="直線コネクタ 622"/>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4"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5" name="直線コネクタ 624"/>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6"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7" name="直線コネクタ 626"/>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126918</xdr:rowOff>
    </xdr:from>
    <xdr:to>
      <xdr:col>85</xdr:col>
      <xdr:colOff>127000</xdr:colOff>
      <xdr:row>72</xdr:row>
      <xdr:rowOff>152806</xdr:rowOff>
    </xdr:to>
    <xdr:cxnSp macro="">
      <xdr:nvCxnSpPr>
        <xdr:cNvPr id="628" name="直線コネクタ 627"/>
        <xdr:cNvCxnSpPr/>
      </xdr:nvCxnSpPr>
      <xdr:spPr>
        <a:xfrm flipV="1">
          <a:off x="15481300" y="12299868"/>
          <a:ext cx="838200" cy="1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132783</xdr:rowOff>
    </xdr:from>
    <xdr:ext cx="534377" cy="259045"/>
    <xdr:sp macro="" textlink="">
      <xdr:nvSpPr>
        <xdr:cNvPr id="629" name="公債費平均値テキスト"/>
        <xdr:cNvSpPr txBox="1"/>
      </xdr:nvSpPr>
      <xdr:spPr>
        <a:xfrm>
          <a:off x="16370300" y="1316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0" name="フローチャート: 判断 629"/>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124117</xdr:rowOff>
    </xdr:from>
    <xdr:to>
      <xdr:col>81</xdr:col>
      <xdr:colOff>50800</xdr:colOff>
      <xdr:row>72</xdr:row>
      <xdr:rowOff>152806</xdr:rowOff>
    </xdr:to>
    <xdr:cxnSp macro="">
      <xdr:nvCxnSpPr>
        <xdr:cNvPr id="631" name="直線コネクタ 630"/>
        <xdr:cNvCxnSpPr/>
      </xdr:nvCxnSpPr>
      <xdr:spPr>
        <a:xfrm>
          <a:off x="14592300" y="12468517"/>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2" name="フローチャート: 判断 631"/>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3" name="テキスト ボックス 632"/>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28657</xdr:rowOff>
    </xdr:from>
    <xdr:to>
      <xdr:col>76</xdr:col>
      <xdr:colOff>114300</xdr:colOff>
      <xdr:row>72</xdr:row>
      <xdr:rowOff>124117</xdr:rowOff>
    </xdr:to>
    <xdr:cxnSp macro="">
      <xdr:nvCxnSpPr>
        <xdr:cNvPr id="634" name="直線コネクタ 633"/>
        <xdr:cNvCxnSpPr/>
      </xdr:nvCxnSpPr>
      <xdr:spPr>
        <a:xfrm>
          <a:off x="13703300" y="12373057"/>
          <a:ext cx="889000" cy="9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5" name="フローチャート: 判断 634"/>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6" name="テキスト ボックス 635"/>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28657</xdr:rowOff>
    </xdr:from>
    <xdr:to>
      <xdr:col>71</xdr:col>
      <xdr:colOff>177800</xdr:colOff>
      <xdr:row>72</xdr:row>
      <xdr:rowOff>109601</xdr:rowOff>
    </xdr:to>
    <xdr:cxnSp macro="">
      <xdr:nvCxnSpPr>
        <xdr:cNvPr id="637" name="直線コネクタ 636"/>
        <xdr:cNvCxnSpPr/>
      </xdr:nvCxnSpPr>
      <xdr:spPr>
        <a:xfrm flipV="1">
          <a:off x="12814300" y="12373057"/>
          <a:ext cx="889000" cy="8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8" name="フローチャート: 判断 637"/>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39" name="テキスト ボックス 638"/>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0" name="フローチャート: 判断 639"/>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1" name="テキスト ボックス 640"/>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76118</xdr:rowOff>
    </xdr:from>
    <xdr:to>
      <xdr:col>85</xdr:col>
      <xdr:colOff>177800</xdr:colOff>
      <xdr:row>72</xdr:row>
      <xdr:rowOff>6268</xdr:rowOff>
    </xdr:to>
    <xdr:sp macro="" textlink="">
      <xdr:nvSpPr>
        <xdr:cNvPr id="647" name="楕円 646"/>
        <xdr:cNvSpPr/>
      </xdr:nvSpPr>
      <xdr:spPr>
        <a:xfrm>
          <a:off x="16268700" y="122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29145</xdr:rowOff>
    </xdr:from>
    <xdr:ext cx="599010" cy="259045"/>
    <xdr:sp macro="" textlink="">
      <xdr:nvSpPr>
        <xdr:cNvPr id="648" name="公債費該当値テキスト"/>
        <xdr:cNvSpPr txBox="1"/>
      </xdr:nvSpPr>
      <xdr:spPr>
        <a:xfrm>
          <a:off x="16370300" y="1220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102006</xdr:rowOff>
    </xdr:from>
    <xdr:to>
      <xdr:col>81</xdr:col>
      <xdr:colOff>101600</xdr:colOff>
      <xdr:row>73</xdr:row>
      <xdr:rowOff>32156</xdr:rowOff>
    </xdr:to>
    <xdr:sp macro="" textlink="">
      <xdr:nvSpPr>
        <xdr:cNvPr id="649" name="楕円 648"/>
        <xdr:cNvSpPr/>
      </xdr:nvSpPr>
      <xdr:spPr>
        <a:xfrm>
          <a:off x="15430500" y="124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48683</xdr:rowOff>
    </xdr:from>
    <xdr:ext cx="534377" cy="259045"/>
    <xdr:sp macro="" textlink="">
      <xdr:nvSpPr>
        <xdr:cNvPr id="650" name="テキスト ボックス 649"/>
        <xdr:cNvSpPr txBox="1"/>
      </xdr:nvSpPr>
      <xdr:spPr>
        <a:xfrm>
          <a:off x="15214111" y="122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73317</xdr:rowOff>
    </xdr:from>
    <xdr:to>
      <xdr:col>76</xdr:col>
      <xdr:colOff>165100</xdr:colOff>
      <xdr:row>73</xdr:row>
      <xdr:rowOff>3467</xdr:rowOff>
    </xdr:to>
    <xdr:sp macro="" textlink="">
      <xdr:nvSpPr>
        <xdr:cNvPr id="651" name="楕円 650"/>
        <xdr:cNvSpPr/>
      </xdr:nvSpPr>
      <xdr:spPr>
        <a:xfrm>
          <a:off x="14541500" y="1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19994</xdr:rowOff>
    </xdr:from>
    <xdr:ext cx="534377" cy="259045"/>
    <xdr:sp macro="" textlink="">
      <xdr:nvSpPr>
        <xdr:cNvPr id="652" name="テキスト ボックス 651"/>
        <xdr:cNvSpPr txBox="1"/>
      </xdr:nvSpPr>
      <xdr:spPr>
        <a:xfrm>
          <a:off x="14325111" y="121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149307</xdr:rowOff>
    </xdr:from>
    <xdr:to>
      <xdr:col>72</xdr:col>
      <xdr:colOff>38100</xdr:colOff>
      <xdr:row>72</xdr:row>
      <xdr:rowOff>79457</xdr:rowOff>
    </xdr:to>
    <xdr:sp macro="" textlink="">
      <xdr:nvSpPr>
        <xdr:cNvPr id="653" name="楕円 652"/>
        <xdr:cNvSpPr/>
      </xdr:nvSpPr>
      <xdr:spPr>
        <a:xfrm>
          <a:off x="13652500" y="123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95984</xdr:rowOff>
    </xdr:from>
    <xdr:ext cx="599010" cy="259045"/>
    <xdr:sp macro="" textlink="">
      <xdr:nvSpPr>
        <xdr:cNvPr id="654" name="テキスト ボックス 653"/>
        <xdr:cNvSpPr txBox="1"/>
      </xdr:nvSpPr>
      <xdr:spPr>
        <a:xfrm>
          <a:off x="13403795" y="1209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58801</xdr:rowOff>
    </xdr:from>
    <xdr:to>
      <xdr:col>67</xdr:col>
      <xdr:colOff>101600</xdr:colOff>
      <xdr:row>72</xdr:row>
      <xdr:rowOff>160401</xdr:rowOff>
    </xdr:to>
    <xdr:sp macro="" textlink="">
      <xdr:nvSpPr>
        <xdr:cNvPr id="655" name="楕円 654"/>
        <xdr:cNvSpPr/>
      </xdr:nvSpPr>
      <xdr:spPr>
        <a:xfrm>
          <a:off x="12763500" y="124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5478</xdr:rowOff>
    </xdr:from>
    <xdr:ext cx="534377" cy="259045"/>
    <xdr:sp macro="" textlink="">
      <xdr:nvSpPr>
        <xdr:cNvPr id="656" name="テキスト ボックス 655"/>
        <xdr:cNvSpPr txBox="1"/>
      </xdr:nvSpPr>
      <xdr:spPr>
        <a:xfrm>
          <a:off x="12547111" y="1217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0" name="テキスト ボックス 66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33173</xdr:rowOff>
    </xdr:from>
    <xdr:to>
      <xdr:col>85</xdr:col>
      <xdr:colOff>126364</xdr:colOff>
      <xdr:row>99</xdr:row>
      <xdr:rowOff>13818</xdr:rowOff>
    </xdr:to>
    <xdr:cxnSp macro="">
      <xdr:nvCxnSpPr>
        <xdr:cNvPr id="680" name="直線コネクタ 679"/>
        <xdr:cNvCxnSpPr/>
      </xdr:nvCxnSpPr>
      <xdr:spPr>
        <a:xfrm flipV="1">
          <a:off x="16317595" y="16149473"/>
          <a:ext cx="1269" cy="83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17645</xdr:rowOff>
    </xdr:from>
    <xdr:ext cx="378565" cy="259045"/>
    <xdr:sp macro="" textlink="">
      <xdr:nvSpPr>
        <xdr:cNvPr id="681" name="積立金最小値テキスト"/>
        <xdr:cNvSpPr txBox="1"/>
      </xdr:nvSpPr>
      <xdr:spPr>
        <a:xfrm>
          <a:off x="16370300" y="169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13818</xdr:rowOff>
    </xdr:from>
    <xdr:to>
      <xdr:col>86</xdr:col>
      <xdr:colOff>25400</xdr:colOff>
      <xdr:row>99</xdr:row>
      <xdr:rowOff>13818</xdr:rowOff>
    </xdr:to>
    <xdr:cxnSp macro="">
      <xdr:nvCxnSpPr>
        <xdr:cNvPr id="682" name="直線コネクタ 681"/>
        <xdr:cNvCxnSpPr/>
      </xdr:nvCxnSpPr>
      <xdr:spPr>
        <a:xfrm>
          <a:off x="16230600" y="1698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151300</xdr:rowOff>
    </xdr:from>
    <xdr:ext cx="534377" cy="259045"/>
    <xdr:sp macro="" textlink="">
      <xdr:nvSpPr>
        <xdr:cNvPr id="683" name="積立金最大値テキスト"/>
        <xdr:cNvSpPr txBox="1"/>
      </xdr:nvSpPr>
      <xdr:spPr>
        <a:xfrm>
          <a:off x="16370300" y="159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33173</xdr:rowOff>
    </xdr:from>
    <xdr:to>
      <xdr:col>86</xdr:col>
      <xdr:colOff>25400</xdr:colOff>
      <xdr:row>94</xdr:row>
      <xdr:rowOff>33173</xdr:rowOff>
    </xdr:to>
    <xdr:cxnSp macro="">
      <xdr:nvCxnSpPr>
        <xdr:cNvPr id="684" name="直線コネクタ 683"/>
        <xdr:cNvCxnSpPr/>
      </xdr:nvCxnSpPr>
      <xdr:spPr>
        <a:xfrm>
          <a:off x="16230600" y="1614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126746</xdr:rowOff>
    </xdr:from>
    <xdr:to>
      <xdr:col>85</xdr:col>
      <xdr:colOff>127000</xdr:colOff>
      <xdr:row>98</xdr:row>
      <xdr:rowOff>31648</xdr:rowOff>
    </xdr:to>
    <xdr:cxnSp macro="">
      <xdr:nvCxnSpPr>
        <xdr:cNvPr id="685" name="直線コネクタ 684"/>
        <xdr:cNvCxnSpPr/>
      </xdr:nvCxnSpPr>
      <xdr:spPr>
        <a:xfrm>
          <a:off x="15481300" y="15728696"/>
          <a:ext cx="838200" cy="110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26661</xdr:rowOff>
    </xdr:from>
    <xdr:ext cx="469744" cy="259045"/>
    <xdr:sp macro="" textlink="">
      <xdr:nvSpPr>
        <xdr:cNvPr id="686" name="積立金平均値テキスト"/>
        <xdr:cNvSpPr txBox="1"/>
      </xdr:nvSpPr>
      <xdr:spPr>
        <a:xfrm>
          <a:off x="16370300" y="1648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3784</xdr:rowOff>
    </xdr:from>
    <xdr:to>
      <xdr:col>85</xdr:col>
      <xdr:colOff>177800</xdr:colOff>
      <xdr:row>97</xdr:row>
      <xdr:rowOff>105384</xdr:rowOff>
    </xdr:to>
    <xdr:sp macro="" textlink="">
      <xdr:nvSpPr>
        <xdr:cNvPr id="687" name="フローチャート: 判断 686"/>
        <xdr:cNvSpPr/>
      </xdr:nvSpPr>
      <xdr:spPr>
        <a:xfrm>
          <a:off x="162687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126746</xdr:rowOff>
    </xdr:from>
    <xdr:to>
      <xdr:col>81</xdr:col>
      <xdr:colOff>50800</xdr:colOff>
      <xdr:row>98</xdr:row>
      <xdr:rowOff>31268</xdr:rowOff>
    </xdr:to>
    <xdr:cxnSp macro="">
      <xdr:nvCxnSpPr>
        <xdr:cNvPr id="688" name="直線コネクタ 687"/>
        <xdr:cNvCxnSpPr/>
      </xdr:nvCxnSpPr>
      <xdr:spPr>
        <a:xfrm flipV="1">
          <a:off x="14592300" y="15728696"/>
          <a:ext cx="889000" cy="110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69317</xdr:rowOff>
    </xdr:from>
    <xdr:to>
      <xdr:col>81</xdr:col>
      <xdr:colOff>101600</xdr:colOff>
      <xdr:row>96</xdr:row>
      <xdr:rowOff>170917</xdr:rowOff>
    </xdr:to>
    <xdr:sp macro="" textlink="">
      <xdr:nvSpPr>
        <xdr:cNvPr id="689" name="フローチャート: 判断 688"/>
        <xdr:cNvSpPr/>
      </xdr:nvSpPr>
      <xdr:spPr>
        <a:xfrm>
          <a:off x="154305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162044</xdr:rowOff>
    </xdr:from>
    <xdr:ext cx="469744" cy="259045"/>
    <xdr:sp macro="" textlink="">
      <xdr:nvSpPr>
        <xdr:cNvPr id="690" name="テキスト ボックス 689"/>
        <xdr:cNvSpPr txBox="1"/>
      </xdr:nvSpPr>
      <xdr:spPr>
        <a:xfrm>
          <a:off x="15246428" y="1662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34697</xdr:rowOff>
    </xdr:from>
    <xdr:to>
      <xdr:col>76</xdr:col>
      <xdr:colOff>114300</xdr:colOff>
      <xdr:row>98</xdr:row>
      <xdr:rowOff>31268</xdr:rowOff>
    </xdr:to>
    <xdr:cxnSp macro="">
      <xdr:nvCxnSpPr>
        <xdr:cNvPr id="691" name="直線コネクタ 690"/>
        <xdr:cNvCxnSpPr/>
      </xdr:nvCxnSpPr>
      <xdr:spPr>
        <a:xfrm>
          <a:off x="13703300" y="16665347"/>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35255</xdr:rowOff>
    </xdr:from>
    <xdr:to>
      <xdr:col>76</xdr:col>
      <xdr:colOff>165100</xdr:colOff>
      <xdr:row>97</xdr:row>
      <xdr:rowOff>136855</xdr:rowOff>
    </xdr:to>
    <xdr:sp macro="" textlink="">
      <xdr:nvSpPr>
        <xdr:cNvPr id="692" name="フローチャート: 判断 691"/>
        <xdr:cNvSpPr/>
      </xdr:nvSpPr>
      <xdr:spPr>
        <a:xfrm>
          <a:off x="14541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153382</xdr:rowOff>
    </xdr:from>
    <xdr:ext cx="469744" cy="259045"/>
    <xdr:sp macro="" textlink="">
      <xdr:nvSpPr>
        <xdr:cNvPr id="693" name="テキスト ボックス 692"/>
        <xdr:cNvSpPr txBox="1"/>
      </xdr:nvSpPr>
      <xdr:spPr>
        <a:xfrm>
          <a:off x="14357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75767</xdr:rowOff>
    </xdr:from>
    <xdr:to>
      <xdr:col>71</xdr:col>
      <xdr:colOff>177800</xdr:colOff>
      <xdr:row>97</xdr:row>
      <xdr:rowOff>34697</xdr:rowOff>
    </xdr:to>
    <xdr:cxnSp macro="">
      <xdr:nvCxnSpPr>
        <xdr:cNvPr id="694" name="直線コネクタ 693"/>
        <xdr:cNvCxnSpPr/>
      </xdr:nvCxnSpPr>
      <xdr:spPr>
        <a:xfrm>
          <a:off x="12814300" y="16020617"/>
          <a:ext cx="889000" cy="6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143763</xdr:rowOff>
    </xdr:from>
    <xdr:to>
      <xdr:col>72</xdr:col>
      <xdr:colOff>38100</xdr:colOff>
      <xdr:row>97</xdr:row>
      <xdr:rowOff>73913</xdr:rowOff>
    </xdr:to>
    <xdr:sp macro="" textlink="">
      <xdr:nvSpPr>
        <xdr:cNvPr id="695" name="フローチャート: 判断 694"/>
        <xdr:cNvSpPr/>
      </xdr:nvSpPr>
      <xdr:spPr>
        <a:xfrm>
          <a:off x="13652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90440</xdr:rowOff>
    </xdr:from>
    <xdr:ext cx="469744" cy="259045"/>
    <xdr:sp macro="" textlink="">
      <xdr:nvSpPr>
        <xdr:cNvPr id="696" name="テキスト ボックス 695"/>
        <xdr:cNvSpPr txBox="1"/>
      </xdr:nvSpPr>
      <xdr:spPr>
        <a:xfrm>
          <a:off x="13468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119151</xdr:rowOff>
    </xdr:from>
    <xdr:to>
      <xdr:col>67</xdr:col>
      <xdr:colOff>101600</xdr:colOff>
      <xdr:row>97</xdr:row>
      <xdr:rowOff>49301</xdr:rowOff>
    </xdr:to>
    <xdr:sp macro="" textlink="">
      <xdr:nvSpPr>
        <xdr:cNvPr id="697" name="フローチャート: 判断 696"/>
        <xdr:cNvSpPr/>
      </xdr:nvSpPr>
      <xdr:spPr>
        <a:xfrm>
          <a:off x="12763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40428</xdr:rowOff>
    </xdr:from>
    <xdr:ext cx="469744" cy="259045"/>
    <xdr:sp macro="" textlink="">
      <xdr:nvSpPr>
        <xdr:cNvPr id="698" name="テキスト ボックス 697"/>
        <xdr:cNvSpPr txBox="1"/>
      </xdr:nvSpPr>
      <xdr:spPr>
        <a:xfrm>
          <a:off x="12579428"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152298</xdr:rowOff>
    </xdr:from>
    <xdr:to>
      <xdr:col>85</xdr:col>
      <xdr:colOff>177800</xdr:colOff>
      <xdr:row>98</xdr:row>
      <xdr:rowOff>82448</xdr:rowOff>
    </xdr:to>
    <xdr:sp macro="" textlink="">
      <xdr:nvSpPr>
        <xdr:cNvPr id="704" name="楕円 703"/>
        <xdr:cNvSpPr/>
      </xdr:nvSpPr>
      <xdr:spPr>
        <a:xfrm>
          <a:off x="162687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130725</xdr:rowOff>
    </xdr:from>
    <xdr:ext cx="469744" cy="259045"/>
    <xdr:sp macro="" textlink="">
      <xdr:nvSpPr>
        <xdr:cNvPr id="705" name="積立金該当値テキスト"/>
        <xdr:cNvSpPr txBox="1"/>
      </xdr:nvSpPr>
      <xdr:spPr>
        <a:xfrm>
          <a:off x="16370300" y="167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75946</xdr:rowOff>
    </xdr:from>
    <xdr:to>
      <xdr:col>81</xdr:col>
      <xdr:colOff>101600</xdr:colOff>
      <xdr:row>92</xdr:row>
      <xdr:rowOff>6096</xdr:rowOff>
    </xdr:to>
    <xdr:sp macro="" textlink="">
      <xdr:nvSpPr>
        <xdr:cNvPr id="706" name="楕円 705"/>
        <xdr:cNvSpPr/>
      </xdr:nvSpPr>
      <xdr:spPr>
        <a:xfrm>
          <a:off x="15430500" y="156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22623</xdr:rowOff>
    </xdr:from>
    <xdr:ext cx="534377" cy="259045"/>
    <xdr:sp macro="" textlink="">
      <xdr:nvSpPr>
        <xdr:cNvPr id="707" name="テキスト ボックス 706"/>
        <xdr:cNvSpPr txBox="1"/>
      </xdr:nvSpPr>
      <xdr:spPr>
        <a:xfrm>
          <a:off x="15214111" y="154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151918</xdr:rowOff>
    </xdr:from>
    <xdr:to>
      <xdr:col>76</xdr:col>
      <xdr:colOff>165100</xdr:colOff>
      <xdr:row>98</xdr:row>
      <xdr:rowOff>82068</xdr:rowOff>
    </xdr:to>
    <xdr:sp macro="" textlink="">
      <xdr:nvSpPr>
        <xdr:cNvPr id="708" name="楕円 707"/>
        <xdr:cNvSpPr/>
      </xdr:nvSpPr>
      <xdr:spPr>
        <a:xfrm>
          <a:off x="14541500" y="167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73195</xdr:rowOff>
    </xdr:from>
    <xdr:ext cx="469744" cy="259045"/>
    <xdr:sp macro="" textlink="">
      <xdr:nvSpPr>
        <xdr:cNvPr id="709" name="テキスト ボックス 708"/>
        <xdr:cNvSpPr txBox="1"/>
      </xdr:nvSpPr>
      <xdr:spPr>
        <a:xfrm>
          <a:off x="14357428" y="168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155347</xdr:rowOff>
    </xdr:from>
    <xdr:to>
      <xdr:col>72</xdr:col>
      <xdr:colOff>38100</xdr:colOff>
      <xdr:row>97</xdr:row>
      <xdr:rowOff>85497</xdr:rowOff>
    </xdr:to>
    <xdr:sp macro="" textlink="">
      <xdr:nvSpPr>
        <xdr:cNvPr id="710" name="楕円 709"/>
        <xdr:cNvSpPr/>
      </xdr:nvSpPr>
      <xdr:spPr>
        <a:xfrm>
          <a:off x="13652500" y="166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76624</xdr:rowOff>
    </xdr:from>
    <xdr:ext cx="469744" cy="259045"/>
    <xdr:sp macro="" textlink="">
      <xdr:nvSpPr>
        <xdr:cNvPr id="711" name="テキスト ボックス 710"/>
        <xdr:cNvSpPr txBox="1"/>
      </xdr:nvSpPr>
      <xdr:spPr>
        <a:xfrm>
          <a:off x="13468428" y="1670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24967</xdr:rowOff>
    </xdr:from>
    <xdr:to>
      <xdr:col>67</xdr:col>
      <xdr:colOff>101600</xdr:colOff>
      <xdr:row>93</xdr:row>
      <xdr:rowOff>126567</xdr:rowOff>
    </xdr:to>
    <xdr:sp macro="" textlink="">
      <xdr:nvSpPr>
        <xdr:cNvPr id="712" name="楕円 711"/>
        <xdr:cNvSpPr/>
      </xdr:nvSpPr>
      <xdr:spPr>
        <a:xfrm>
          <a:off x="12763500" y="159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143094</xdr:rowOff>
    </xdr:from>
    <xdr:ext cx="534377" cy="259045"/>
    <xdr:sp macro="" textlink="">
      <xdr:nvSpPr>
        <xdr:cNvPr id="713" name="テキスト ボックス 712"/>
        <xdr:cNvSpPr txBox="1"/>
      </xdr:nvSpPr>
      <xdr:spPr>
        <a:xfrm>
          <a:off x="12547111" y="157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124968</xdr:rowOff>
    </xdr:from>
    <xdr:to>
      <xdr:col>116</xdr:col>
      <xdr:colOff>62864</xdr:colOff>
      <xdr:row>39</xdr:row>
      <xdr:rowOff>44450</xdr:rowOff>
    </xdr:to>
    <xdr:cxnSp macro="">
      <xdr:nvCxnSpPr>
        <xdr:cNvPr id="737" name="直線コネクタ 736"/>
        <xdr:cNvCxnSpPr/>
      </xdr:nvCxnSpPr>
      <xdr:spPr>
        <a:xfrm flipV="1">
          <a:off x="22159595" y="6125718"/>
          <a:ext cx="1269" cy="6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71645</xdr:rowOff>
    </xdr:from>
    <xdr:ext cx="469744" cy="259045"/>
    <xdr:sp macro="" textlink="">
      <xdr:nvSpPr>
        <xdr:cNvPr id="740" name="投資及び出資金最大値テキスト"/>
        <xdr:cNvSpPr txBox="1"/>
      </xdr:nvSpPr>
      <xdr:spPr>
        <a:xfrm>
          <a:off x="22212300" y="590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124968</xdr:rowOff>
    </xdr:from>
    <xdr:to>
      <xdr:col>116</xdr:col>
      <xdr:colOff>152400</xdr:colOff>
      <xdr:row>35</xdr:row>
      <xdr:rowOff>124968</xdr:rowOff>
    </xdr:to>
    <xdr:cxnSp macro="">
      <xdr:nvCxnSpPr>
        <xdr:cNvPr id="741" name="直線コネクタ 740"/>
        <xdr:cNvCxnSpPr/>
      </xdr:nvCxnSpPr>
      <xdr:spPr>
        <a:xfrm>
          <a:off x="22072600" y="612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82423</xdr:rowOff>
    </xdr:from>
    <xdr:to>
      <xdr:col>116</xdr:col>
      <xdr:colOff>63500</xdr:colOff>
      <xdr:row>38</xdr:row>
      <xdr:rowOff>90297</xdr:rowOff>
    </xdr:to>
    <xdr:cxnSp macro="">
      <xdr:nvCxnSpPr>
        <xdr:cNvPr id="742" name="直線コネクタ 741"/>
        <xdr:cNvCxnSpPr/>
      </xdr:nvCxnSpPr>
      <xdr:spPr>
        <a:xfrm flipV="1">
          <a:off x="21323300" y="6597523"/>
          <a:ext cx="8382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102633</xdr:rowOff>
    </xdr:from>
    <xdr:ext cx="469744" cy="259045"/>
    <xdr:sp macro="" textlink="">
      <xdr:nvSpPr>
        <xdr:cNvPr id="743" name="投資及び出資金平均値テキスト"/>
        <xdr:cNvSpPr txBox="1"/>
      </xdr:nvSpPr>
      <xdr:spPr>
        <a:xfrm>
          <a:off x="22212300" y="6274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79756</xdr:rowOff>
    </xdr:from>
    <xdr:to>
      <xdr:col>116</xdr:col>
      <xdr:colOff>114300</xdr:colOff>
      <xdr:row>38</xdr:row>
      <xdr:rowOff>9906</xdr:rowOff>
    </xdr:to>
    <xdr:sp macro="" textlink="">
      <xdr:nvSpPr>
        <xdr:cNvPr id="744" name="フローチャート: 判断 743"/>
        <xdr:cNvSpPr/>
      </xdr:nvSpPr>
      <xdr:spPr>
        <a:xfrm>
          <a:off x="22110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54991</xdr:rowOff>
    </xdr:from>
    <xdr:to>
      <xdr:col>111</xdr:col>
      <xdr:colOff>177800</xdr:colOff>
      <xdr:row>38</xdr:row>
      <xdr:rowOff>90297</xdr:rowOff>
    </xdr:to>
    <xdr:cxnSp macro="">
      <xdr:nvCxnSpPr>
        <xdr:cNvPr id="745" name="直線コネクタ 744"/>
        <xdr:cNvCxnSpPr/>
      </xdr:nvCxnSpPr>
      <xdr:spPr>
        <a:xfrm>
          <a:off x="20434300" y="6570091"/>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53467</xdr:rowOff>
    </xdr:from>
    <xdr:to>
      <xdr:col>112</xdr:col>
      <xdr:colOff>38100</xdr:colOff>
      <xdr:row>37</xdr:row>
      <xdr:rowOff>155067</xdr:rowOff>
    </xdr:to>
    <xdr:sp macro="" textlink="">
      <xdr:nvSpPr>
        <xdr:cNvPr id="746" name="フローチャート: 判断 745"/>
        <xdr:cNvSpPr/>
      </xdr:nvSpPr>
      <xdr:spPr>
        <a:xfrm>
          <a:off x="21272500" y="639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144</xdr:rowOff>
    </xdr:from>
    <xdr:ext cx="469744" cy="259045"/>
    <xdr:sp macro="" textlink="">
      <xdr:nvSpPr>
        <xdr:cNvPr id="747" name="テキスト ボックス 746"/>
        <xdr:cNvSpPr txBox="1"/>
      </xdr:nvSpPr>
      <xdr:spPr>
        <a:xfrm>
          <a:off x="21088428" y="617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147955</xdr:rowOff>
    </xdr:from>
    <xdr:to>
      <xdr:col>107</xdr:col>
      <xdr:colOff>50800</xdr:colOff>
      <xdr:row>38</xdr:row>
      <xdr:rowOff>54991</xdr:rowOff>
    </xdr:to>
    <xdr:cxnSp macro="">
      <xdr:nvCxnSpPr>
        <xdr:cNvPr id="748" name="直線コネクタ 747"/>
        <xdr:cNvCxnSpPr/>
      </xdr:nvCxnSpPr>
      <xdr:spPr>
        <a:xfrm>
          <a:off x="19545300" y="6491605"/>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30734</xdr:rowOff>
    </xdr:from>
    <xdr:to>
      <xdr:col>107</xdr:col>
      <xdr:colOff>101600</xdr:colOff>
      <xdr:row>37</xdr:row>
      <xdr:rowOff>132334</xdr:rowOff>
    </xdr:to>
    <xdr:sp macro="" textlink="">
      <xdr:nvSpPr>
        <xdr:cNvPr id="749" name="フローチャート: 判断 748"/>
        <xdr:cNvSpPr/>
      </xdr:nvSpPr>
      <xdr:spPr>
        <a:xfrm>
          <a:off x="20383500" y="63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148861</xdr:rowOff>
    </xdr:from>
    <xdr:ext cx="469744" cy="259045"/>
    <xdr:sp macro="" textlink="">
      <xdr:nvSpPr>
        <xdr:cNvPr id="750" name="テキスト ボックス 749"/>
        <xdr:cNvSpPr txBox="1"/>
      </xdr:nvSpPr>
      <xdr:spPr>
        <a:xfrm>
          <a:off x="20199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119253</xdr:rowOff>
    </xdr:from>
    <xdr:to>
      <xdr:col>102</xdr:col>
      <xdr:colOff>114300</xdr:colOff>
      <xdr:row>37</xdr:row>
      <xdr:rowOff>147955</xdr:rowOff>
    </xdr:to>
    <xdr:cxnSp macro="">
      <xdr:nvCxnSpPr>
        <xdr:cNvPr id="751" name="直線コネクタ 750"/>
        <xdr:cNvCxnSpPr/>
      </xdr:nvCxnSpPr>
      <xdr:spPr>
        <a:xfrm>
          <a:off x="18656300" y="5262753"/>
          <a:ext cx="889000" cy="12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148082</xdr:rowOff>
    </xdr:from>
    <xdr:to>
      <xdr:col>102</xdr:col>
      <xdr:colOff>165100</xdr:colOff>
      <xdr:row>37</xdr:row>
      <xdr:rowOff>78232</xdr:rowOff>
    </xdr:to>
    <xdr:sp macro="" textlink="">
      <xdr:nvSpPr>
        <xdr:cNvPr id="752" name="フローチャート: 判断 751"/>
        <xdr:cNvSpPr/>
      </xdr:nvSpPr>
      <xdr:spPr>
        <a:xfrm>
          <a:off x="19494500" y="63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94759</xdr:rowOff>
    </xdr:from>
    <xdr:ext cx="469744" cy="259045"/>
    <xdr:sp macro="" textlink="">
      <xdr:nvSpPr>
        <xdr:cNvPr id="753" name="テキスト ボックス 752"/>
        <xdr:cNvSpPr txBox="1"/>
      </xdr:nvSpPr>
      <xdr:spPr>
        <a:xfrm>
          <a:off x="19310428"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42799</xdr:rowOff>
    </xdr:from>
    <xdr:to>
      <xdr:col>98</xdr:col>
      <xdr:colOff>38100</xdr:colOff>
      <xdr:row>36</xdr:row>
      <xdr:rowOff>144399</xdr:rowOff>
    </xdr:to>
    <xdr:sp macro="" textlink="">
      <xdr:nvSpPr>
        <xdr:cNvPr id="754" name="フローチャート: 判断 753"/>
        <xdr:cNvSpPr/>
      </xdr:nvSpPr>
      <xdr:spPr>
        <a:xfrm>
          <a:off x="18605500" y="621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135526</xdr:rowOff>
    </xdr:from>
    <xdr:ext cx="469744" cy="259045"/>
    <xdr:sp macro="" textlink="">
      <xdr:nvSpPr>
        <xdr:cNvPr id="755" name="テキスト ボックス 754"/>
        <xdr:cNvSpPr txBox="1"/>
      </xdr:nvSpPr>
      <xdr:spPr>
        <a:xfrm>
          <a:off x="18421428"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31623</xdr:rowOff>
    </xdr:from>
    <xdr:to>
      <xdr:col>116</xdr:col>
      <xdr:colOff>114300</xdr:colOff>
      <xdr:row>38</xdr:row>
      <xdr:rowOff>133223</xdr:rowOff>
    </xdr:to>
    <xdr:sp macro="" textlink="">
      <xdr:nvSpPr>
        <xdr:cNvPr id="761" name="楕円 760"/>
        <xdr:cNvSpPr/>
      </xdr:nvSpPr>
      <xdr:spPr>
        <a:xfrm>
          <a:off x="22110700" y="65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10050</xdr:rowOff>
    </xdr:from>
    <xdr:ext cx="469744" cy="259045"/>
    <xdr:sp macro="" textlink="">
      <xdr:nvSpPr>
        <xdr:cNvPr id="762" name="投資及び出資金該当値テキスト"/>
        <xdr:cNvSpPr txBox="1"/>
      </xdr:nvSpPr>
      <xdr:spPr>
        <a:xfrm>
          <a:off x="22212300" y="65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39497</xdr:rowOff>
    </xdr:from>
    <xdr:to>
      <xdr:col>112</xdr:col>
      <xdr:colOff>38100</xdr:colOff>
      <xdr:row>38</xdr:row>
      <xdr:rowOff>141097</xdr:rowOff>
    </xdr:to>
    <xdr:sp macro="" textlink="">
      <xdr:nvSpPr>
        <xdr:cNvPr id="763" name="楕円 762"/>
        <xdr:cNvSpPr/>
      </xdr:nvSpPr>
      <xdr:spPr>
        <a:xfrm>
          <a:off x="21272500" y="65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132224</xdr:rowOff>
    </xdr:from>
    <xdr:ext cx="378565" cy="259045"/>
    <xdr:sp macro="" textlink="">
      <xdr:nvSpPr>
        <xdr:cNvPr id="764" name="テキスト ボックス 763"/>
        <xdr:cNvSpPr txBox="1"/>
      </xdr:nvSpPr>
      <xdr:spPr>
        <a:xfrm>
          <a:off x="21134017" y="664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4191</xdr:rowOff>
    </xdr:from>
    <xdr:to>
      <xdr:col>107</xdr:col>
      <xdr:colOff>101600</xdr:colOff>
      <xdr:row>38</xdr:row>
      <xdr:rowOff>105791</xdr:rowOff>
    </xdr:to>
    <xdr:sp macro="" textlink="">
      <xdr:nvSpPr>
        <xdr:cNvPr id="765" name="楕円 764"/>
        <xdr:cNvSpPr/>
      </xdr:nvSpPr>
      <xdr:spPr>
        <a:xfrm>
          <a:off x="20383500" y="65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96918</xdr:rowOff>
    </xdr:from>
    <xdr:ext cx="469744" cy="259045"/>
    <xdr:sp macro="" textlink="">
      <xdr:nvSpPr>
        <xdr:cNvPr id="766" name="テキスト ボックス 765"/>
        <xdr:cNvSpPr txBox="1"/>
      </xdr:nvSpPr>
      <xdr:spPr>
        <a:xfrm>
          <a:off x="20199428" y="661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97155</xdr:rowOff>
    </xdr:from>
    <xdr:to>
      <xdr:col>102</xdr:col>
      <xdr:colOff>165100</xdr:colOff>
      <xdr:row>38</xdr:row>
      <xdr:rowOff>27305</xdr:rowOff>
    </xdr:to>
    <xdr:sp macro="" textlink="">
      <xdr:nvSpPr>
        <xdr:cNvPr id="767" name="楕円 766"/>
        <xdr:cNvSpPr/>
      </xdr:nvSpPr>
      <xdr:spPr>
        <a:xfrm>
          <a:off x="19494500" y="64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18432</xdr:rowOff>
    </xdr:from>
    <xdr:ext cx="469744" cy="259045"/>
    <xdr:sp macro="" textlink="">
      <xdr:nvSpPr>
        <xdr:cNvPr id="768" name="テキスト ボックス 767"/>
        <xdr:cNvSpPr txBox="1"/>
      </xdr:nvSpPr>
      <xdr:spPr>
        <a:xfrm>
          <a:off x="19310428" y="65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68453</xdr:rowOff>
    </xdr:from>
    <xdr:to>
      <xdr:col>98</xdr:col>
      <xdr:colOff>38100</xdr:colOff>
      <xdr:row>30</xdr:row>
      <xdr:rowOff>170053</xdr:rowOff>
    </xdr:to>
    <xdr:sp macro="" textlink="">
      <xdr:nvSpPr>
        <xdr:cNvPr id="769" name="楕円 768"/>
        <xdr:cNvSpPr/>
      </xdr:nvSpPr>
      <xdr:spPr>
        <a:xfrm>
          <a:off x="18605500" y="52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15130</xdr:rowOff>
    </xdr:from>
    <xdr:ext cx="534377" cy="259045"/>
    <xdr:sp macro="" textlink="">
      <xdr:nvSpPr>
        <xdr:cNvPr id="770" name="テキスト ボックス 769"/>
        <xdr:cNvSpPr txBox="1"/>
      </xdr:nvSpPr>
      <xdr:spPr>
        <a:xfrm>
          <a:off x="18389111" y="49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2" name="直線コネクタ 791"/>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3"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4" name="直線コネクタ 793"/>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5"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6" name="直線コネクタ 795"/>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87328</xdr:rowOff>
    </xdr:from>
    <xdr:to>
      <xdr:col>116</xdr:col>
      <xdr:colOff>63500</xdr:colOff>
      <xdr:row>54</xdr:row>
      <xdr:rowOff>127402</xdr:rowOff>
    </xdr:to>
    <xdr:cxnSp macro="">
      <xdr:nvCxnSpPr>
        <xdr:cNvPr id="797" name="直線コネクタ 796"/>
        <xdr:cNvCxnSpPr/>
      </xdr:nvCxnSpPr>
      <xdr:spPr>
        <a:xfrm>
          <a:off x="21323300" y="9345628"/>
          <a:ext cx="8382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104040</xdr:rowOff>
    </xdr:from>
    <xdr:ext cx="534377" cy="259045"/>
    <xdr:sp macro="" textlink="">
      <xdr:nvSpPr>
        <xdr:cNvPr id="798" name="貸付金平均値テキスト"/>
        <xdr:cNvSpPr txBox="1"/>
      </xdr:nvSpPr>
      <xdr:spPr>
        <a:xfrm>
          <a:off x="22212300" y="953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799" name="フローチャート: 判断 798"/>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82253</xdr:rowOff>
    </xdr:from>
    <xdr:to>
      <xdr:col>111</xdr:col>
      <xdr:colOff>177800</xdr:colOff>
      <xdr:row>54</xdr:row>
      <xdr:rowOff>87328</xdr:rowOff>
    </xdr:to>
    <xdr:cxnSp macro="">
      <xdr:nvCxnSpPr>
        <xdr:cNvPr id="800" name="直線コネクタ 799"/>
        <xdr:cNvCxnSpPr/>
      </xdr:nvCxnSpPr>
      <xdr:spPr>
        <a:xfrm>
          <a:off x="20434300" y="9340553"/>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1" name="フローチャート: 判断 800"/>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167591</xdr:rowOff>
    </xdr:from>
    <xdr:ext cx="534377" cy="259045"/>
    <xdr:sp macro="" textlink="">
      <xdr:nvSpPr>
        <xdr:cNvPr id="802" name="テキスト ボックス 801"/>
        <xdr:cNvSpPr txBox="1"/>
      </xdr:nvSpPr>
      <xdr:spPr>
        <a:xfrm>
          <a:off x="21056111" y="95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17194</xdr:rowOff>
    </xdr:from>
    <xdr:to>
      <xdr:col>107</xdr:col>
      <xdr:colOff>50800</xdr:colOff>
      <xdr:row>54</xdr:row>
      <xdr:rowOff>82253</xdr:rowOff>
    </xdr:to>
    <xdr:cxnSp macro="">
      <xdr:nvCxnSpPr>
        <xdr:cNvPr id="803" name="直線コネクタ 802"/>
        <xdr:cNvCxnSpPr/>
      </xdr:nvCxnSpPr>
      <xdr:spPr>
        <a:xfrm>
          <a:off x="19545300" y="9275494"/>
          <a:ext cx="889000" cy="6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4" name="フローチャート: 判断 803"/>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137965</xdr:rowOff>
    </xdr:from>
    <xdr:ext cx="534377" cy="259045"/>
    <xdr:sp macro="" textlink="">
      <xdr:nvSpPr>
        <xdr:cNvPr id="805" name="テキスト ボックス 804"/>
        <xdr:cNvSpPr txBox="1"/>
      </xdr:nvSpPr>
      <xdr:spPr>
        <a:xfrm>
          <a:off x="20167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136157</xdr:rowOff>
    </xdr:from>
    <xdr:to>
      <xdr:col>102</xdr:col>
      <xdr:colOff>114300</xdr:colOff>
      <xdr:row>54</xdr:row>
      <xdr:rowOff>17194</xdr:rowOff>
    </xdr:to>
    <xdr:cxnSp macro="">
      <xdr:nvCxnSpPr>
        <xdr:cNvPr id="806" name="直線コネクタ 805"/>
        <xdr:cNvCxnSpPr/>
      </xdr:nvCxnSpPr>
      <xdr:spPr>
        <a:xfrm>
          <a:off x="18656300" y="9223007"/>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7" name="フローチャート: 判断 806"/>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99674</xdr:rowOff>
    </xdr:from>
    <xdr:ext cx="534377" cy="259045"/>
    <xdr:sp macro="" textlink="">
      <xdr:nvSpPr>
        <xdr:cNvPr id="808" name="テキスト ボックス 807"/>
        <xdr:cNvSpPr txBox="1"/>
      </xdr:nvSpPr>
      <xdr:spPr>
        <a:xfrm>
          <a:off x="19278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09" name="フローチャート: 判断 808"/>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38912</xdr:rowOff>
    </xdr:from>
    <xdr:ext cx="534377" cy="259045"/>
    <xdr:sp macro="" textlink="">
      <xdr:nvSpPr>
        <xdr:cNvPr id="810" name="テキスト ボックス 809"/>
        <xdr:cNvSpPr txBox="1"/>
      </xdr:nvSpPr>
      <xdr:spPr>
        <a:xfrm>
          <a:off x="18389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76602</xdr:rowOff>
    </xdr:from>
    <xdr:to>
      <xdr:col>116</xdr:col>
      <xdr:colOff>114300</xdr:colOff>
      <xdr:row>55</xdr:row>
      <xdr:rowOff>6752</xdr:rowOff>
    </xdr:to>
    <xdr:sp macro="" textlink="">
      <xdr:nvSpPr>
        <xdr:cNvPr id="816" name="楕円 815"/>
        <xdr:cNvSpPr/>
      </xdr:nvSpPr>
      <xdr:spPr>
        <a:xfrm>
          <a:off x="22110700" y="93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99479</xdr:rowOff>
    </xdr:from>
    <xdr:ext cx="534377" cy="259045"/>
    <xdr:sp macro="" textlink="">
      <xdr:nvSpPr>
        <xdr:cNvPr id="817" name="貸付金該当値テキスト"/>
        <xdr:cNvSpPr txBox="1"/>
      </xdr:nvSpPr>
      <xdr:spPr>
        <a:xfrm>
          <a:off x="22212300" y="91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36528</xdr:rowOff>
    </xdr:from>
    <xdr:to>
      <xdr:col>112</xdr:col>
      <xdr:colOff>38100</xdr:colOff>
      <xdr:row>54</xdr:row>
      <xdr:rowOff>138128</xdr:rowOff>
    </xdr:to>
    <xdr:sp macro="" textlink="">
      <xdr:nvSpPr>
        <xdr:cNvPr id="818" name="楕円 817"/>
        <xdr:cNvSpPr/>
      </xdr:nvSpPr>
      <xdr:spPr>
        <a:xfrm>
          <a:off x="21272500" y="92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154655</xdr:rowOff>
    </xdr:from>
    <xdr:ext cx="534377" cy="259045"/>
    <xdr:sp macro="" textlink="">
      <xdr:nvSpPr>
        <xdr:cNvPr id="819" name="テキスト ボックス 818"/>
        <xdr:cNvSpPr txBox="1"/>
      </xdr:nvSpPr>
      <xdr:spPr>
        <a:xfrm>
          <a:off x="21056111" y="907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31453</xdr:rowOff>
    </xdr:from>
    <xdr:to>
      <xdr:col>107</xdr:col>
      <xdr:colOff>101600</xdr:colOff>
      <xdr:row>54</xdr:row>
      <xdr:rowOff>133053</xdr:rowOff>
    </xdr:to>
    <xdr:sp macro="" textlink="">
      <xdr:nvSpPr>
        <xdr:cNvPr id="820" name="楕円 819"/>
        <xdr:cNvSpPr/>
      </xdr:nvSpPr>
      <xdr:spPr>
        <a:xfrm>
          <a:off x="20383500" y="92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149580</xdr:rowOff>
    </xdr:from>
    <xdr:ext cx="534377" cy="259045"/>
    <xdr:sp macro="" textlink="">
      <xdr:nvSpPr>
        <xdr:cNvPr id="821" name="テキスト ボックス 820"/>
        <xdr:cNvSpPr txBox="1"/>
      </xdr:nvSpPr>
      <xdr:spPr>
        <a:xfrm>
          <a:off x="20167111" y="90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137844</xdr:rowOff>
    </xdr:from>
    <xdr:to>
      <xdr:col>102</xdr:col>
      <xdr:colOff>165100</xdr:colOff>
      <xdr:row>54</xdr:row>
      <xdr:rowOff>67994</xdr:rowOff>
    </xdr:to>
    <xdr:sp macro="" textlink="">
      <xdr:nvSpPr>
        <xdr:cNvPr id="822" name="楕円 821"/>
        <xdr:cNvSpPr/>
      </xdr:nvSpPr>
      <xdr:spPr>
        <a:xfrm>
          <a:off x="19494500" y="92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84521</xdr:rowOff>
    </xdr:from>
    <xdr:ext cx="534377" cy="259045"/>
    <xdr:sp macro="" textlink="">
      <xdr:nvSpPr>
        <xdr:cNvPr id="823" name="テキスト ボックス 822"/>
        <xdr:cNvSpPr txBox="1"/>
      </xdr:nvSpPr>
      <xdr:spPr>
        <a:xfrm>
          <a:off x="19278111" y="89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85357</xdr:rowOff>
    </xdr:from>
    <xdr:to>
      <xdr:col>98</xdr:col>
      <xdr:colOff>38100</xdr:colOff>
      <xdr:row>54</xdr:row>
      <xdr:rowOff>15507</xdr:rowOff>
    </xdr:to>
    <xdr:sp macro="" textlink="">
      <xdr:nvSpPr>
        <xdr:cNvPr id="824" name="楕円 823"/>
        <xdr:cNvSpPr/>
      </xdr:nvSpPr>
      <xdr:spPr>
        <a:xfrm>
          <a:off x="18605500" y="91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32034</xdr:rowOff>
    </xdr:from>
    <xdr:ext cx="534377" cy="259045"/>
    <xdr:sp macro="" textlink="">
      <xdr:nvSpPr>
        <xdr:cNvPr id="825" name="テキスト ボックス 824"/>
        <xdr:cNvSpPr txBox="1"/>
      </xdr:nvSpPr>
      <xdr:spPr>
        <a:xfrm>
          <a:off x="18389111" y="89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48526</xdr:rowOff>
    </xdr:from>
    <xdr:to>
      <xdr:col>116</xdr:col>
      <xdr:colOff>62864</xdr:colOff>
      <xdr:row>78</xdr:row>
      <xdr:rowOff>49631</xdr:rowOff>
    </xdr:to>
    <xdr:cxnSp macro="">
      <xdr:nvCxnSpPr>
        <xdr:cNvPr id="850" name="直線コネクタ 849"/>
        <xdr:cNvCxnSpPr/>
      </xdr:nvCxnSpPr>
      <xdr:spPr>
        <a:xfrm flipV="1">
          <a:off x="22159595" y="12392926"/>
          <a:ext cx="1269" cy="102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53458</xdr:rowOff>
    </xdr:from>
    <xdr:ext cx="534377" cy="259045"/>
    <xdr:sp macro="" textlink="">
      <xdr:nvSpPr>
        <xdr:cNvPr id="851" name="繰出金最小値テキスト"/>
        <xdr:cNvSpPr txBox="1"/>
      </xdr:nvSpPr>
      <xdr:spPr>
        <a:xfrm>
          <a:off x="22212300" y="134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49631</xdr:rowOff>
    </xdr:from>
    <xdr:to>
      <xdr:col>116</xdr:col>
      <xdr:colOff>152400</xdr:colOff>
      <xdr:row>78</xdr:row>
      <xdr:rowOff>49631</xdr:rowOff>
    </xdr:to>
    <xdr:cxnSp macro="">
      <xdr:nvCxnSpPr>
        <xdr:cNvPr id="852" name="直線コネクタ 851"/>
        <xdr:cNvCxnSpPr/>
      </xdr:nvCxnSpPr>
      <xdr:spPr>
        <a:xfrm>
          <a:off x="22072600" y="1342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166653</xdr:rowOff>
    </xdr:from>
    <xdr:ext cx="534377" cy="259045"/>
    <xdr:sp macro="" textlink="">
      <xdr:nvSpPr>
        <xdr:cNvPr id="853" name="繰出金最大値テキスト"/>
        <xdr:cNvSpPr txBox="1"/>
      </xdr:nvSpPr>
      <xdr:spPr>
        <a:xfrm>
          <a:off x="22212300" y="1216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48526</xdr:rowOff>
    </xdr:from>
    <xdr:to>
      <xdr:col>116</xdr:col>
      <xdr:colOff>152400</xdr:colOff>
      <xdr:row>72</xdr:row>
      <xdr:rowOff>48526</xdr:rowOff>
    </xdr:to>
    <xdr:cxnSp macro="">
      <xdr:nvCxnSpPr>
        <xdr:cNvPr id="854" name="直線コネクタ 853"/>
        <xdr:cNvCxnSpPr/>
      </xdr:nvCxnSpPr>
      <xdr:spPr>
        <a:xfrm>
          <a:off x="22072600" y="1239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48526</xdr:rowOff>
    </xdr:from>
    <xdr:to>
      <xdr:col>116</xdr:col>
      <xdr:colOff>63500</xdr:colOff>
      <xdr:row>73</xdr:row>
      <xdr:rowOff>11303</xdr:rowOff>
    </xdr:to>
    <xdr:cxnSp macro="">
      <xdr:nvCxnSpPr>
        <xdr:cNvPr id="855" name="直線コネクタ 854"/>
        <xdr:cNvCxnSpPr/>
      </xdr:nvCxnSpPr>
      <xdr:spPr>
        <a:xfrm flipV="1">
          <a:off x="21323300" y="12392926"/>
          <a:ext cx="838200" cy="13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83367</xdr:rowOff>
    </xdr:from>
    <xdr:ext cx="534377" cy="259045"/>
    <xdr:sp macro="" textlink="">
      <xdr:nvSpPr>
        <xdr:cNvPr id="856" name="繰出金平均値テキスト"/>
        <xdr:cNvSpPr txBox="1"/>
      </xdr:nvSpPr>
      <xdr:spPr>
        <a:xfrm>
          <a:off x="22212300" y="12942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104940</xdr:rowOff>
    </xdr:from>
    <xdr:to>
      <xdr:col>116</xdr:col>
      <xdr:colOff>114300</xdr:colOff>
      <xdr:row>76</xdr:row>
      <xdr:rowOff>35089</xdr:rowOff>
    </xdr:to>
    <xdr:sp macro="" textlink="">
      <xdr:nvSpPr>
        <xdr:cNvPr id="857" name="フローチャート: 判断 856"/>
        <xdr:cNvSpPr/>
      </xdr:nvSpPr>
      <xdr:spPr>
        <a:xfrm>
          <a:off x="221107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11303</xdr:rowOff>
    </xdr:from>
    <xdr:to>
      <xdr:col>111</xdr:col>
      <xdr:colOff>177800</xdr:colOff>
      <xdr:row>73</xdr:row>
      <xdr:rowOff>32906</xdr:rowOff>
    </xdr:to>
    <xdr:cxnSp macro="">
      <xdr:nvCxnSpPr>
        <xdr:cNvPr id="858" name="直線コネクタ 857"/>
        <xdr:cNvCxnSpPr/>
      </xdr:nvCxnSpPr>
      <xdr:spPr>
        <a:xfrm flipV="1">
          <a:off x="20434300" y="12527153"/>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117246</xdr:rowOff>
    </xdr:from>
    <xdr:to>
      <xdr:col>112</xdr:col>
      <xdr:colOff>38100</xdr:colOff>
      <xdr:row>76</xdr:row>
      <xdr:rowOff>47396</xdr:rowOff>
    </xdr:to>
    <xdr:sp macro="" textlink="">
      <xdr:nvSpPr>
        <xdr:cNvPr id="859" name="フローチャート: 判断 858"/>
        <xdr:cNvSpPr/>
      </xdr:nvSpPr>
      <xdr:spPr>
        <a:xfrm>
          <a:off x="21272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38524</xdr:rowOff>
    </xdr:from>
    <xdr:ext cx="534377" cy="259045"/>
    <xdr:sp macro="" textlink="">
      <xdr:nvSpPr>
        <xdr:cNvPr id="860" name="テキスト ボックス 859"/>
        <xdr:cNvSpPr txBox="1"/>
      </xdr:nvSpPr>
      <xdr:spPr>
        <a:xfrm>
          <a:off x="21056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167742</xdr:rowOff>
    </xdr:from>
    <xdr:to>
      <xdr:col>107</xdr:col>
      <xdr:colOff>50800</xdr:colOff>
      <xdr:row>73</xdr:row>
      <xdr:rowOff>32906</xdr:rowOff>
    </xdr:to>
    <xdr:cxnSp macro="">
      <xdr:nvCxnSpPr>
        <xdr:cNvPr id="861" name="直線コネクタ 860"/>
        <xdr:cNvCxnSpPr/>
      </xdr:nvCxnSpPr>
      <xdr:spPr>
        <a:xfrm>
          <a:off x="19545300" y="12169242"/>
          <a:ext cx="889000" cy="3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127381</xdr:rowOff>
    </xdr:from>
    <xdr:to>
      <xdr:col>107</xdr:col>
      <xdr:colOff>101600</xdr:colOff>
      <xdr:row>76</xdr:row>
      <xdr:rowOff>57531</xdr:rowOff>
    </xdr:to>
    <xdr:sp macro="" textlink="">
      <xdr:nvSpPr>
        <xdr:cNvPr id="862" name="フローチャート: 判断 861"/>
        <xdr:cNvSpPr/>
      </xdr:nvSpPr>
      <xdr:spPr>
        <a:xfrm>
          <a:off x="20383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48658</xdr:rowOff>
    </xdr:from>
    <xdr:ext cx="534377" cy="259045"/>
    <xdr:sp macro="" textlink="">
      <xdr:nvSpPr>
        <xdr:cNvPr id="863" name="テキスト ボックス 862"/>
        <xdr:cNvSpPr txBox="1"/>
      </xdr:nvSpPr>
      <xdr:spPr>
        <a:xfrm>
          <a:off x="20167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167742</xdr:rowOff>
    </xdr:from>
    <xdr:to>
      <xdr:col>102</xdr:col>
      <xdr:colOff>114300</xdr:colOff>
      <xdr:row>72</xdr:row>
      <xdr:rowOff>160998</xdr:rowOff>
    </xdr:to>
    <xdr:cxnSp macro="">
      <xdr:nvCxnSpPr>
        <xdr:cNvPr id="864" name="直線コネクタ 863"/>
        <xdr:cNvCxnSpPr/>
      </xdr:nvCxnSpPr>
      <xdr:spPr>
        <a:xfrm flipV="1">
          <a:off x="18656300" y="12169242"/>
          <a:ext cx="889000" cy="3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21234</xdr:rowOff>
    </xdr:from>
    <xdr:to>
      <xdr:col>102</xdr:col>
      <xdr:colOff>165100</xdr:colOff>
      <xdr:row>75</xdr:row>
      <xdr:rowOff>122834</xdr:rowOff>
    </xdr:to>
    <xdr:sp macro="" textlink="">
      <xdr:nvSpPr>
        <xdr:cNvPr id="865" name="フローチャート: 判断 864"/>
        <xdr:cNvSpPr/>
      </xdr:nvSpPr>
      <xdr:spPr>
        <a:xfrm>
          <a:off x="19494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113961</xdr:rowOff>
    </xdr:from>
    <xdr:ext cx="534377" cy="259045"/>
    <xdr:sp macro="" textlink="">
      <xdr:nvSpPr>
        <xdr:cNvPr id="866" name="テキスト ボックス 865"/>
        <xdr:cNvSpPr txBox="1"/>
      </xdr:nvSpPr>
      <xdr:spPr>
        <a:xfrm>
          <a:off x="19278111" y="129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4584</xdr:rowOff>
    </xdr:from>
    <xdr:to>
      <xdr:col>98</xdr:col>
      <xdr:colOff>38100</xdr:colOff>
      <xdr:row>76</xdr:row>
      <xdr:rowOff>106184</xdr:rowOff>
    </xdr:to>
    <xdr:sp macro="" textlink="">
      <xdr:nvSpPr>
        <xdr:cNvPr id="867" name="フローチャート: 判断 866"/>
        <xdr:cNvSpPr/>
      </xdr:nvSpPr>
      <xdr:spPr>
        <a:xfrm>
          <a:off x="18605500" y="130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97311</xdr:rowOff>
    </xdr:from>
    <xdr:ext cx="534377" cy="259045"/>
    <xdr:sp macro="" textlink="">
      <xdr:nvSpPr>
        <xdr:cNvPr id="868" name="テキスト ボックス 867"/>
        <xdr:cNvSpPr txBox="1"/>
      </xdr:nvSpPr>
      <xdr:spPr>
        <a:xfrm>
          <a:off x="18389111" y="1312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169176</xdr:rowOff>
    </xdr:from>
    <xdr:to>
      <xdr:col>116</xdr:col>
      <xdr:colOff>114300</xdr:colOff>
      <xdr:row>72</xdr:row>
      <xdr:rowOff>99326</xdr:rowOff>
    </xdr:to>
    <xdr:sp macro="" textlink="">
      <xdr:nvSpPr>
        <xdr:cNvPr id="874" name="楕円 873"/>
        <xdr:cNvSpPr/>
      </xdr:nvSpPr>
      <xdr:spPr>
        <a:xfrm>
          <a:off x="22110700" y="123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122203</xdr:rowOff>
    </xdr:from>
    <xdr:ext cx="534377" cy="259045"/>
    <xdr:sp macro="" textlink="">
      <xdr:nvSpPr>
        <xdr:cNvPr id="875" name="繰出金該当値テキスト"/>
        <xdr:cNvSpPr txBox="1"/>
      </xdr:nvSpPr>
      <xdr:spPr>
        <a:xfrm>
          <a:off x="22212300" y="122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131953</xdr:rowOff>
    </xdr:from>
    <xdr:to>
      <xdr:col>112</xdr:col>
      <xdr:colOff>38100</xdr:colOff>
      <xdr:row>73</xdr:row>
      <xdr:rowOff>62103</xdr:rowOff>
    </xdr:to>
    <xdr:sp macro="" textlink="">
      <xdr:nvSpPr>
        <xdr:cNvPr id="876" name="楕円 875"/>
        <xdr:cNvSpPr/>
      </xdr:nvSpPr>
      <xdr:spPr>
        <a:xfrm>
          <a:off x="21272500" y="124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78630</xdr:rowOff>
    </xdr:from>
    <xdr:ext cx="534377" cy="259045"/>
    <xdr:sp macro="" textlink="">
      <xdr:nvSpPr>
        <xdr:cNvPr id="877" name="テキスト ボックス 876"/>
        <xdr:cNvSpPr txBox="1"/>
      </xdr:nvSpPr>
      <xdr:spPr>
        <a:xfrm>
          <a:off x="21056111" y="122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153556</xdr:rowOff>
    </xdr:from>
    <xdr:to>
      <xdr:col>107</xdr:col>
      <xdr:colOff>101600</xdr:colOff>
      <xdr:row>73</xdr:row>
      <xdr:rowOff>83706</xdr:rowOff>
    </xdr:to>
    <xdr:sp macro="" textlink="">
      <xdr:nvSpPr>
        <xdr:cNvPr id="878" name="楕円 877"/>
        <xdr:cNvSpPr/>
      </xdr:nvSpPr>
      <xdr:spPr>
        <a:xfrm>
          <a:off x="20383500" y="124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100233</xdr:rowOff>
    </xdr:from>
    <xdr:ext cx="534377" cy="259045"/>
    <xdr:sp macro="" textlink="">
      <xdr:nvSpPr>
        <xdr:cNvPr id="879" name="テキスト ボックス 878"/>
        <xdr:cNvSpPr txBox="1"/>
      </xdr:nvSpPr>
      <xdr:spPr>
        <a:xfrm>
          <a:off x="20167111" y="122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116942</xdr:rowOff>
    </xdr:from>
    <xdr:to>
      <xdr:col>102</xdr:col>
      <xdr:colOff>165100</xdr:colOff>
      <xdr:row>71</xdr:row>
      <xdr:rowOff>47092</xdr:rowOff>
    </xdr:to>
    <xdr:sp macro="" textlink="">
      <xdr:nvSpPr>
        <xdr:cNvPr id="880" name="楕円 879"/>
        <xdr:cNvSpPr/>
      </xdr:nvSpPr>
      <xdr:spPr>
        <a:xfrm>
          <a:off x="19494500" y="121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63619</xdr:rowOff>
    </xdr:from>
    <xdr:ext cx="534377" cy="259045"/>
    <xdr:sp macro="" textlink="">
      <xdr:nvSpPr>
        <xdr:cNvPr id="881" name="テキスト ボックス 880"/>
        <xdr:cNvSpPr txBox="1"/>
      </xdr:nvSpPr>
      <xdr:spPr>
        <a:xfrm>
          <a:off x="19278111" y="118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110198</xdr:rowOff>
    </xdr:from>
    <xdr:to>
      <xdr:col>98</xdr:col>
      <xdr:colOff>38100</xdr:colOff>
      <xdr:row>73</xdr:row>
      <xdr:rowOff>40348</xdr:rowOff>
    </xdr:to>
    <xdr:sp macro="" textlink="">
      <xdr:nvSpPr>
        <xdr:cNvPr id="882" name="楕円 881"/>
        <xdr:cNvSpPr/>
      </xdr:nvSpPr>
      <xdr:spPr>
        <a:xfrm>
          <a:off x="18605500" y="124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56875</xdr:rowOff>
    </xdr:from>
    <xdr:ext cx="534377" cy="259045"/>
    <xdr:sp macro="" textlink="">
      <xdr:nvSpPr>
        <xdr:cNvPr id="883" name="テキスト ボックス 882"/>
        <xdr:cNvSpPr txBox="1"/>
      </xdr:nvSpPr>
      <xdr:spPr>
        <a:xfrm>
          <a:off x="18389111" y="122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本市における主な構成項目は、人件費・扶助費・公債費であり、中でも扶助費及び公債費は、依然として類似団体と比較して住民一人当たりコストが高い状況となっている。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扶助費については、生活保護費は減となったものの、障がい者自立支援給付費などが増となったことなどで、総額が昨年度から概ね横ばいとなる一方、分母である人口が増となったことにより、住民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人あたりのコストが昨年度と比較して</a:t>
          </a:r>
          <a:r>
            <a:rPr kumimoji="1" lang="en-US" altLang="ja-JP" sz="1300">
              <a:latin typeface="ＭＳ Ｐゴシック" panose="020B0600070205080204" pitchFamily="50" charset="-128"/>
              <a:ea typeface="ＭＳ Ｐゴシック" panose="020B0600070205080204" pitchFamily="50" charset="-128"/>
            </a:rPr>
            <a:t>539</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また、公債費については、交通事業の民営化に伴う終結処理に係る市債の繰上償還などの影響により昨年度と比べ増加している。</a:t>
          </a:r>
        </a:p>
        <a:p>
          <a:r>
            <a:rPr kumimoji="1" lang="ja-JP" altLang="en-US" sz="1300">
              <a:latin typeface="ＭＳ Ｐゴシック" panose="020B0600070205080204" pitchFamily="50" charset="-128"/>
              <a:ea typeface="ＭＳ Ｐゴシック" panose="020B0600070205080204" pitchFamily="50" charset="-128"/>
            </a:rPr>
            <a:t>そのほか、積立金については、交通事業の民営化に伴う終結処理に係る影響として、平成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年度に行った交通政策基金への積立が減となったことなどにより減少している。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2,714,484
2,577,017
225.30
1,761,138,232
1,758,571,784
429,453
851,858,003
1,906,255,504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100512</xdr:rowOff>
    </xdr:from>
    <xdr:to>
      <xdr:col>24</xdr:col>
      <xdr:colOff>63500</xdr:colOff>
      <xdr:row>38</xdr:row>
      <xdr:rowOff>157662</xdr:rowOff>
    </xdr:to>
    <xdr:cxnSp macro="">
      <xdr:nvCxnSpPr>
        <xdr:cNvPr id="63" name="直線コネクタ 62"/>
        <xdr:cNvCxnSpPr/>
      </xdr:nvCxnSpPr>
      <xdr:spPr>
        <a:xfrm flipV="1">
          <a:off x="3797300" y="661561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151130</xdr:rowOff>
    </xdr:from>
    <xdr:to>
      <xdr:col>19</xdr:col>
      <xdr:colOff>177800</xdr:colOff>
      <xdr:row>38</xdr:row>
      <xdr:rowOff>157662</xdr:rowOff>
    </xdr:to>
    <xdr:cxnSp macro="">
      <xdr:nvCxnSpPr>
        <xdr:cNvPr id="66" name="直線コネクタ 65"/>
        <xdr:cNvCxnSpPr/>
      </xdr:nvCxnSpPr>
      <xdr:spPr>
        <a:xfrm>
          <a:off x="2908300" y="66662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74766</xdr:rowOff>
    </xdr:from>
    <xdr:ext cx="469744" cy="259045"/>
    <xdr:sp macro="" textlink="">
      <xdr:nvSpPr>
        <xdr:cNvPr id="68" name="テキスト ボックス 67"/>
        <xdr:cNvSpPr txBox="1"/>
      </xdr:nvSpPr>
      <xdr:spPr>
        <a:xfrm>
          <a:off x="3562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71120</xdr:rowOff>
    </xdr:from>
    <xdr:to>
      <xdr:col>15</xdr:col>
      <xdr:colOff>50800</xdr:colOff>
      <xdr:row>38</xdr:row>
      <xdr:rowOff>151130</xdr:rowOff>
    </xdr:to>
    <xdr:cxnSp macro="">
      <xdr:nvCxnSpPr>
        <xdr:cNvPr id="69" name="直線コネクタ 68"/>
        <xdr:cNvCxnSpPr/>
      </xdr:nvCxnSpPr>
      <xdr:spPr>
        <a:xfrm>
          <a:off x="2019300" y="6586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64969</xdr:rowOff>
    </xdr:from>
    <xdr:ext cx="469744" cy="259045"/>
    <xdr:sp macro="" textlink="">
      <xdr:nvSpPr>
        <xdr:cNvPr id="71" name="テキスト ボックス 70"/>
        <xdr:cNvSpPr txBox="1"/>
      </xdr:nvSpPr>
      <xdr:spPr>
        <a:xfrm>
          <a:off x="2673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43362</xdr:rowOff>
    </xdr:from>
    <xdr:to>
      <xdr:col>10</xdr:col>
      <xdr:colOff>114300</xdr:colOff>
      <xdr:row>38</xdr:row>
      <xdr:rowOff>71120</xdr:rowOff>
    </xdr:to>
    <xdr:cxnSp macro="">
      <xdr:nvCxnSpPr>
        <xdr:cNvPr id="72" name="直線コネクタ 71"/>
        <xdr:cNvCxnSpPr/>
      </xdr:nvCxnSpPr>
      <xdr:spPr>
        <a:xfrm>
          <a:off x="1130300" y="65584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158041</xdr:rowOff>
    </xdr:from>
    <xdr:ext cx="469744" cy="259045"/>
    <xdr:sp macro="" textlink="">
      <xdr:nvSpPr>
        <xdr:cNvPr id="74" name="テキスト ボックス 73"/>
        <xdr:cNvSpPr txBox="1"/>
      </xdr:nvSpPr>
      <xdr:spPr>
        <a:xfrm>
          <a:off x="1784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42108</xdr:rowOff>
    </xdr:from>
    <xdr:ext cx="469744" cy="259045"/>
    <xdr:sp macro="" textlink="">
      <xdr:nvSpPr>
        <xdr:cNvPr id="76" name="テキスト ボックス 75"/>
        <xdr:cNvSpPr txBox="1"/>
      </xdr:nvSpPr>
      <xdr:spPr>
        <a:xfrm>
          <a:off x="895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49712</xdr:rowOff>
    </xdr:from>
    <xdr:to>
      <xdr:col>24</xdr:col>
      <xdr:colOff>114300</xdr:colOff>
      <xdr:row>38</xdr:row>
      <xdr:rowOff>151312</xdr:rowOff>
    </xdr:to>
    <xdr:sp macro="" textlink="">
      <xdr:nvSpPr>
        <xdr:cNvPr id="82" name="楕円 81"/>
        <xdr:cNvSpPr/>
      </xdr:nvSpPr>
      <xdr:spPr>
        <a:xfrm>
          <a:off x="45847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28139</xdr:rowOff>
    </xdr:from>
    <xdr:ext cx="378565" cy="259045"/>
    <xdr:sp macro="" textlink="">
      <xdr:nvSpPr>
        <xdr:cNvPr id="83" name="議会費該当値テキスト"/>
        <xdr:cNvSpPr txBox="1"/>
      </xdr:nvSpPr>
      <xdr:spPr>
        <a:xfrm>
          <a:off x="4686300" y="654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106862</xdr:rowOff>
    </xdr:from>
    <xdr:to>
      <xdr:col>20</xdr:col>
      <xdr:colOff>38100</xdr:colOff>
      <xdr:row>39</xdr:row>
      <xdr:rowOff>37012</xdr:rowOff>
    </xdr:to>
    <xdr:sp macro="" textlink="">
      <xdr:nvSpPr>
        <xdr:cNvPr id="84" name="楕円 83"/>
        <xdr:cNvSpPr/>
      </xdr:nvSpPr>
      <xdr:spPr>
        <a:xfrm>
          <a:off x="3746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28139</xdr:rowOff>
    </xdr:from>
    <xdr:ext cx="378565" cy="259045"/>
    <xdr:sp macro="" textlink="">
      <xdr:nvSpPr>
        <xdr:cNvPr id="85" name="テキスト ボックス 84"/>
        <xdr:cNvSpPr txBox="1"/>
      </xdr:nvSpPr>
      <xdr:spPr>
        <a:xfrm>
          <a:off x="3608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100330</xdr:rowOff>
    </xdr:from>
    <xdr:to>
      <xdr:col>15</xdr:col>
      <xdr:colOff>101600</xdr:colOff>
      <xdr:row>39</xdr:row>
      <xdr:rowOff>30480</xdr:rowOff>
    </xdr:to>
    <xdr:sp macro="" textlink="">
      <xdr:nvSpPr>
        <xdr:cNvPr id="86" name="楕円 85"/>
        <xdr:cNvSpPr/>
      </xdr:nvSpPr>
      <xdr:spPr>
        <a:xfrm>
          <a:off x="2857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21607</xdr:rowOff>
    </xdr:from>
    <xdr:ext cx="378565" cy="259045"/>
    <xdr:sp macro="" textlink="">
      <xdr:nvSpPr>
        <xdr:cNvPr id="87" name="テキスト ボックス 86"/>
        <xdr:cNvSpPr txBox="1"/>
      </xdr:nvSpPr>
      <xdr:spPr>
        <a:xfrm>
          <a:off x="2719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20320</xdr:rowOff>
    </xdr:from>
    <xdr:to>
      <xdr:col>10</xdr:col>
      <xdr:colOff>165100</xdr:colOff>
      <xdr:row>38</xdr:row>
      <xdr:rowOff>121920</xdr:rowOff>
    </xdr:to>
    <xdr:sp macro="" textlink="">
      <xdr:nvSpPr>
        <xdr:cNvPr id="88" name="楕円 87"/>
        <xdr:cNvSpPr/>
      </xdr:nvSpPr>
      <xdr:spPr>
        <a:xfrm>
          <a:off x="1968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113047</xdr:rowOff>
    </xdr:from>
    <xdr:ext cx="378565" cy="259045"/>
    <xdr:sp macro="" textlink="">
      <xdr:nvSpPr>
        <xdr:cNvPr id="89" name="テキスト ボックス 88"/>
        <xdr:cNvSpPr txBox="1"/>
      </xdr:nvSpPr>
      <xdr:spPr>
        <a:xfrm>
          <a:off x="1830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164012</xdr:rowOff>
    </xdr:from>
    <xdr:to>
      <xdr:col>6</xdr:col>
      <xdr:colOff>38100</xdr:colOff>
      <xdr:row>38</xdr:row>
      <xdr:rowOff>94162</xdr:rowOff>
    </xdr:to>
    <xdr:sp macro="" textlink="">
      <xdr:nvSpPr>
        <xdr:cNvPr id="90" name="楕円 89"/>
        <xdr:cNvSpPr/>
      </xdr:nvSpPr>
      <xdr:spPr>
        <a:xfrm>
          <a:off x="1079500" y="6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85289</xdr:rowOff>
    </xdr:from>
    <xdr:ext cx="378565" cy="259045"/>
    <xdr:sp macro="" textlink="">
      <xdr:nvSpPr>
        <xdr:cNvPr id="91" name="テキスト ボックス 90"/>
        <xdr:cNvSpPr txBox="1"/>
      </xdr:nvSpPr>
      <xdr:spPr>
        <a:xfrm>
          <a:off x="941017" y="660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104176</xdr:rowOff>
    </xdr:from>
    <xdr:to>
      <xdr:col>24</xdr:col>
      <xdr:colOff>63500</xdr:colOff>
      <xdr:row>56</xdr:row>
      <xdr:rowOff>88357</xdr:rowOff>
    </xdr:to>
    <xdr:cxnSp macro="">
      <xdr:nvCxnSpPr>
        <xdr:cNvPr id="119" name="直線コネクタ 118"/>
        <xdr:cNvCxnSpPr/>
      </xdr:nvCxnSpPr>
      <xdr:spPr>
        <a:xfrm>
          <a:off x="3797300" y="9533926"/>
          <a:ext cx="838200" cy="1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104176</xdr:rowOff>
    </xdr:from>
    <xdr:to>
      <xdr:col>19</xdr:col>
      <xdr:colOff>177800</xdr:colOff>
      <xdr:row>56</xdr:row>
      <xdr:rowOff>75281</xdr:rowOff>
    </xdr:to>
    <xdr:cxnSp macro="">
      <xdr:nvCxnSpPr>
        <xdr:cNvPr id="122" name="直線コネクタ 121"/>
        <xdr:cNvCxnSpPr/>
      </xdr:nvCxnSpPr>
      <xdr:spPr>
        <a:xfrm flipV="1">
          <a:off x="2908300" y="9533926"/>
          <a:ext cx="889000" cy="14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157759</xdr:rowOff>
    </xdr:from>
    <xdr:to>
      <xdr:col>15</xdr:col>
      <xdr:colOff>50800</xdr:colOff>
      <xdr:row>56</xdr:row>
      <xdr:rowOff>75281</xdr:rowOff>
    </xdr:to>
    <xdr:cxnSp macro="">
      <xdr:nvCxnSpPr>
        <xdr:cNvPr id="125" name="直線コネクタ 124"/>
        <xdr:cNvCxnSpPr/>
      </xdr:nvCxnSpPr>
      <xdr:spPr>
        <a:xfrm>
          <a:off x="2019300" y="9416059"/>
          <a:ext cx="889000" cy="26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53746</xdr:rowOff>
    </xdr:from>
    <xdr:to>
      <xdr:col>10</xdr:col>
      <xdr:colOff>114300</xdr:colOff>
      <xdr:row>54</xdr:row>
      <xdr:rowOff>157759</xdr:rowOff>
    </xdr:to>
    <xdr:cxnSp macro="">
      <xdr:nvCxnSpPr>
        <xdr:cNvPr id="128" name="直線コネクタ 127"/>
        <xdr:cNvCxnSpPr/>
      </xdr:nvCxnSpPr>
      <xdr:spPr>
        <a:xfrm>
          <a:off x="1130300" y="9140596"/>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114464</xdr:rowOff>
    </xdr:from>
    <xdr:ext cx="534377" cy="259045"/>
    <xdr:sp macro="" textlink="">
      <xdr:nvSpPr>
        <xdr:cNvPr id="130" name="テキスト ボックス 129"/>
        <xdr:cNvSpPr txBox="1"/>
      </xdr:nvSpPr>
      <xdr:spPr>
        <a:xfrm>
          <a:off x="1752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37557</xdr:rowOff>
    </xdr:from>
    <xdr:to>
      <xdr:col>24</xdr:col>
      <xdr:colOff>114300</xdr:colOff>
      <xdr:row>56</xdr:row>
      <xdr:rowOff>139157</xdr:rowOff>
    </xdr:to>
    <xdr:sp macro="" textlink="">
      <xdr:nvSpPr>
        <xdr:cNvPr id="138" name="楕円 137"/>
        <xdr:cNvSpPr/>
      </xdr:nvSpPr>
      <xdr:spPr>
        <a:xfrm>
          <a:off x="4584700" y="96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15984</xdr:rowOff>
    </xdr:from>
    <xdr:ext cx="534377" cy="259045"/>
    <xdr:sp macro="" textlink="">
      <xdr:nvSpPr>
        <xdr:cNvPr id="139" name="総務費該当値テキスト"/>
        <xdr:cNvSpPr txBox="1"/>
      </xdr:nvSpPr>
      <xdr:spPr>
        <a:xfrm>
          <a:off x="4686300" y="96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53376</xdr:rowOff>
    </xdr:from>
    <xdr:to>
      <xdr:col>20</xdr:col>
      <xdr:colOff>38100</xdr:colOff>
      <xdr:row>55</xdr:row>
      <xdr:rowOff>154976</xdr:rowOff>
    </xdr:to>
    <xdr:sp macro="" textlink="">
      <xdr:nvSpPr>
        <xdr:cNvPr id="140" name="楕円 139"/>
        <xdr:cNvSpPr/>
      </xdr:nvSpPr>
      <xdr:spPr>
        <a:xfrm>
          <a:off x="3746500" y="94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xdr:rowOff>
    </xdr:from>
    <xdr:ext cx="534377" cy="259045"/>
    <xdr:sp macro="" textlink="">
      <xdr:nvSpPr>
        <xdr:cNvPr id="141" name="テキスト ボックス 140"/>
        <xdr:cNvSpPr txBox="1"/>
      </xdr:nvSpPr>
      <xdr:spPr>
        <a:xfrm>
          <a:off x="3530111" y="92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24481</xdr:rowOff>
    </xdr:from>
    <xdr:to>
      <xdr:col>15</xdr:col>
      <xdr:colOff>101600</xdr:colOff>
      <xdr:row>56</xdr:row>
      <xdr:rowOff>126081</xdr:rowOff>
    </xdr:to>
    <xdr:sp macro="" textlink="">
      <xdr:nvSpPr>
        <xdr:cNvPr id="142" name="楕円 141"/>
        <xdr:cNvSpPr/>
      </xdr:nvSpPr>
      <xdr:spPr>
        <a:xfrm>
          <a:off x="2857500" y="96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117208</xdr:rowOff>
    </xdr:from>
    <xdr:ext cx="534377" cy="259045"/>
    <xdr:sp macro="" textlink="">
      <xdr:nvSpPr>
        <xdr:cNvPr id="143" name="テキスト ボックス 142"/>
        <xdr:cNvSpPr txBox="1"/>
      </xdr:nvSpPr>
      <xdr:spPr>
        <a:xfrm>
          <a:off x="2641111" y="971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106959</xdr:rowOff>
    </xdr:from>
    <xdr:to>
      <xdr:col>10</xdr:col>
      <xdr:colOff>165100</xdr:colOff>
      <xdr:row>55</xdr:row>
      <xdr:rowOff>37109</xdr:rowOff>
    </xdr:to>
    <xdr:sp macro="" textlink="">
      <xdr:nvSpPr>
        <xdr:cNvPr id="144" name="楕円 143"/>
        <xdr:cNvSpPr/>
      </xdr:nvSpPr>
      <xdr:spPr>
        <a:xfrm>
          <a:off x="1968500" y="93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53636</xdr:rowOff>
    </xdr:from>
    <xdr:ext cx="534377" cy="259045"/>
    <xdr:sp macro="" textlink="">
      <xdr:nvSpPr>
        <xdr:cNvPr id="145" name="テキスト ボックス 144"/>
        <xdr:cNvSpPr txBox="1"/>
      </xdr:nvSpPr>
      <xdr:spPr>
        <a:xfrm>
          <a:off x="1752111" y="91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2946</xdr:rowOff>
    </xdr:from>
    <xdr:to>
      <xdr:col>6</xdr:col>
      <xdr:colOff>38100</xdr:colOff>
      <xdr:row>53</xdr:row>
      <xdr:rowOff>104546</xdr:rowOff>
    </xdr:to>
    <xdr:sp macro="" textlink="">
      <xdr:nvSpPr>
        <xdr:cNvPr id="146" name="楕円 145"/>
        <xdr:cNvSpPr/>
      </xdr:nvSpPr>
      <xdr:spPr>
        <a:xfrm>
          <a:off x="1079500" y="90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121073</xdr:rowOff>
    </xdr:from>
    <xdr:ext cx="534377" cy="259045"/>
    <xdr:sp macro="" textlink="">
      <xdr:nvSpPr>
        <xdr:cNvPr id="147" name="テキスト ボックス 146"/>
        <xdr:cNvSpPr txBox="1"/>
      </xdr:nvSpPr>
      <xdr:spPr>
        <a:xfrm>
          <a:off x="863111" y="88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143390</xdr:rowOff>
    </xdr:from>
    <xdr:to>
      <xdr:col>24</xdr:col>
      <xdr:colOff>63500</xdr:colOff>
      <xdr:row>70</xdr:row>
      <xdr:rowOff>38561</xdr:rowOff>
    </xdr:to>
    <xdr:cxnSp macro="">
      <xdr:nvCxnSpPr>
        <xdr:cNvPr id="179" name="直線コネクタ 178"/>
        <xdr:cNvCxnSpPr/>
      </xdr:nvCxnSpPr>
      <xdr:spPr>
        <a:xfrm>
          <a:off x="3797300" y="11973440"/>
          <a:ext cx="8382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143390</xdr:rowOff>
    </xdr:from>
    <xdr:to>
      <xdr:col>19</xdr:col>
      <xdr:colOff>177800</xdr:colOff>
      <xdr:row>70</xdr:row>
      <xdr:rowOff>23887</xdr:rowOff>
    </xdr:to>
    <xdr:cxnSp macro="">
      <xdr:nvCxnSpPr>
        <xdr:cNvPr id="182" name="直線コネクタ 181"/>
        <xdr:cNvCxnSpPr/>
      </xdr:nvCxnSpPr>
      <xdr:spPr>
        <a:xfrm flipV="1">
          <a:off x="2908300" y="11973440"/>
          <a:ext cx="8890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23887</xdr:rowOff>
    </xdr:from>
    <xdr:to>
      <xdr:col>15</xdr:col>
      <xdr:colOff>50800</xdr:colOff>
      <xdr:row>70</xdr:row>
      <xdr:rowOff>58851</xdr:rowOff>
    </xdr:to>
    <xdr:cxnSp macro="">
      <xdr:nvCxnSpPr>
        <xdr:cNvPr id="185" name="直線コネクタ 184"/>
        <xdr:cNvCxnSpPr/>
      </xdr:nvCxnSpPr>
      <xdr:spPr>
        <a:xfrm flipV="1">
          <a:off x="2019300" y="12025387"/>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58851</xdr:rowOff>
    </xdr:from>
    <xdr:to>
      <xdr:col>10</xdr:col>
      <xdr:colOff>114300</xdr:colOff>
      <xdr:row>70</xdr:row>
      <xdr:rowOff>84183</xdr:rowOff>
    </xdr:to>
    <xdr:cxnSp macro="">
      <xdr:nvCxnSpPr>
        <xdr:cNvPr id="188" name="直線コネクタ 187"/>
        <xdr:cNvCxnSpPr/>
      </xdr:nvCxnSpPr>
      <xdr:spPr>
        <a:xfrm flipV="1">
          <a:off x="1130300" y="12060351"/>
          <a:ext cx="889000" cy="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19038</xdr:rowOff>
    </xdr:from>
    <xdr:ext cx="599010" cy="259045"/>
    <xdr:sp macro="" textlink="">
      <xdr:nvSpPr>
        <xdr:cNvPr id="190" name="テキスト ボックス 189"/>
        <xdr:cNvSpPr txBox="1"/>
      </xdr:nvSpPr>
      <xdr:spPr>
        <a:xfrm>
          <a:off x="1719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68927</xdr:rowOff>
    </xdr:from>
    <xdr:ext cx="599010" cy="259045"/>
    <xdr:sp macro="" textlink="">
      <xdr:nvSpPr>
        <xdr:cNvPr id="192" name="テキスト ボックス 191"/>
        <xdr:cNvSpPr txBox="1"/>
      </xdr:nvSpPr>
      <xdr:spPr>
        <a:xfrm>
          <a:off x="830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159211</xdr:rowOff>
    </xdr:from>
    <xdr:to>
      <xdr:col>24</xdr:col>
      <xdr:colOff>114300</xdr:colOff>
      <xdr:row>70</xdr:row>
      <xdr:rowOff>89361</xdr:rowOff>
    </xdr:to>
    <xdr:sp macro="" textlink="">
      <xdr:nvSpPr>
        <xdr:cNvPr id="198" name="楕円 197"/>
        <xdr:cNvSpPr/>
      </xdr:nvSpPr>
      <xdr:spPr>
        <a:xfrm>
          <a:off x="4584700" y="119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112238</xdr:rowOff>
    </xdr:from>
    <xdr:ext cx="599010" cy="259045"/>
    <xdr:sp macro="" textlink="">
      <xdr:nvSpPr>
        <xdr:cNvPr id="199" name="民生費該当値テキスト"/>
        <xdr:cNvSpPr txBox="1"/>
      </xdr:nvSpPr>
      <xdr:spPr>
        <a:xfrm>
          <a:off x="4686300" y="1194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92590</xdr:rowOff>
    </xdr:from>
    <xdr:to>
      <xdr:col>20</xdr:col>
      <xdr:colOff>38100</xdr:colOff>
      <xdr:row>70</xdr:row>
      <xdr:rowOff>22740</xdr:rowOff>
    </xdr:to>
    <xdr:sp macro="" textlink="">
      <xdr:nvSpPr>
        <xdr:cNvPr id="200" name="楕円 199"/>
        <xdr:cNvSpPr/>
      </xdr:nvSpPr>
      <xdr:spPr>
        <a:xfrm>
          <a:off x="3746500" y="119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39267</xdr:rowOff>
    </xdr:from>
    <xdr:ext cx="599010" cy="259045"/>
    <xdr:sp macro="" textlink="">
      <xdr:nvSpPr>
        <xdr:cNvPr id="201" name="テキスト ボックス 200"/>
        <xdr:cNvSpPr txBox="1"/>
      </xdr:nvSpPr>
      <xdr:spPr>
        <a:xfrm>
          <a:off x="3497795" y="1169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144537</xdr:rowOff>
    </xdr:from>
    <xdr:to>
      <xdr:col>15</xdr:col>
      <xdr:colOff>101600</xdr:colOff>
      <xdr:row>70</xdr:row>
      <xdr:rowOff>74687</xdr:rowOff>
    </xdr:to>
    <xdr:sp macro="" textlink="">
      <xdr:nvSpPr>
        <xdr:cNvPr id="202" name="楕円 201"/>
        <xdr:cNvSpPr/>
      </xdr:nvSpPr>
      <xdr:spPr>
        <a:xfrm>
          <a:off x="2857500" y="119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91214</xdr:rowOff>
    </xdr:from>
    <xdr:ext cx="599010" cy="259045"/>
    <xdr:sp macro="" textlink="">
      <xdr:nvSpPr>
        <xdr:cNvPr id="203" name="テキスト ボックス 202"/>
        <xdr:cNvSpPr txBox="1"/>
      </xdr:nvSpPr>
      <xdr:spPr>
        <a:xfrm>
          <a:off x="2608795" y="1174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8051</xdr:rowOff>
    </xdr:from>
    <xdr:to>
      <xdr:col>10</xdr:col>
      <xdr:colOff>165100</xdr:colOff>
      <xdr:row>70</xdr:row>
      <xdr:rowOff>109651</xdr:rowOff>
    </xdr:to>
    <xdr:sp macro="" textlink="">
      <xdr:nvSpPr>
        <xdr:cNvPr id="204" name="楕円 203"/>
        <xdr:cNvSpPr/>
      </xdr:nvSpPr>
      <xdr:spPr>
        <a:xfrm>
          <a:off x="1968500" y="120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126178</xdr:rowOff>
    </xdr:from>
    <xdr:ext cx="599010" cy="259045"/>
    <xdr:sp macro="" textlink="">
      <xdr:nvSpPr>
        <xdr:cNvPr id="205" name="テキスト ボックス 204"/>
        <xdr:cNvSpPr txBox="1"/>
      </xdr:nvSpPr>
      <xdr:spPr>
        <a:xfrm>
          <a:off x="1719795" y="117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33383</xdr:rowOff>
    </xdr:from>
    <xdr:to>
      <xdr:col>6</xdr:col>
      <xdr:colOff>38100</xdr:colOff>
      <xdr:row>70</xdr:row>
      <xdr:rowOff>134983</xdr:rowOff>
    </xdr:to>
    <xdr:sp macro="" textlink="">
      <xdr:nvSpPr>
        <xdr:cNvPr id="206" name="楕円 205"/>
        <xdr:cNvSpPr/>
      </xdr:nvSpPr>
      <xdr:spPr>
        <a:xfrm>
          <a:off x="1079500" y="120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151510</xdr:rowOff>
    </xdr:from>
    <xdr:ext cx="599010" cy="259045"/>
    <xdr:sp macro="" textlink="">
      <xdr:nvSpPr>
        <xdr:cNvPr id="207" name="テキスト ボックス 206"/>
        <xdr:cNvSpPr txBox="1"/>
      </xdr:nvSpPr>
      <xdr:spPr>
        <a:xfrm>
          <a:off x="830795" y="1181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165264</xdr:rowOff>
    </xdr:from>
    <xdr:to>
      <xdr:col>24</xdr:col>
      <xdr:colOff>63500</xdr:colOff>
      <xdr:row>97</xdr:row>
      <xdr:rowOff>14770</xdr:rowOff>
    </xdr:to>
    <xdr:cxnSp macro="">
      <xdr:nvCxnSpPr>
        <xdr:cNvPr id="237" name="直線コネクタ 236"/>
        <xdr:cNvCxnSpPr/>
      </xdr:nvCxnSpPr>
      <xdr:spPr>
        <a:xfrm flipV="1">
          <a:off x="3797300" y="166244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14770</xdr:rowOff>
    </xdr:from>
    <xdr:to>
      <xdr:col>19</xdr:col>
      <xdr:colOff>177800</xdr:colOff>
      <xdr:row>97</xdr:row>
      <xdr:rowOff>45746</xdr:rowOff>
    </xdr:to>
    <xdr:cxnSp macro="">
      <xdr:nvCxnSpPr>
        <xdr:cNvPr id="240" name="直線コネクタ 239"/>
        <xdr:cNvCxnSpPr/>
      </xdr:nvCxnSpPr>
      <xdr:spPr>
        <a:xfrm flipV="1">
          <a:off x="2908300" y="16645420"/>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39536</xdr:rowOff>
    </xdr:from>
    <xdr:to>
      <xdr:col>15</xdr:col>
      <xdr:colOff>50800</xdr:colOff>
      <xdr:row>97</xdr:row>
      <xdr:rowOff>45746</xdr:rowOff>
    </xdr:to>
    <xdr:cxnSp macro="">
      <xdr:nvCxnSpPr>
        <xdr:cNvPr id="243" name="直線コネクタ 242"/>
        <xdr:cNvCxnSpPr/>
      </xdr:nvCxnSpPr>
      <xdr:spPr>
        <a:xfrm>
          <a:off x="2019300" y="16498736"/>
          <a:ext cx="889000" cy="1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39536</xdr:rowOff>
    </xdr:from>
    <xdr:to>
      <xdr:col>10</xdr:col>
      <xdr:colOff>114300</xdr:colOff>
      <xdr:row>96</xdr:row>
      <xdr:rowOff>105220</xdr:rowOff>
    </xdr:to>
    <xdr:cxnSp macro="">
      <xdr:nvCxnSpPr>
        <xdr:cNvPr id="246" name="直線コネクタ 245"/>
        <xdr:cNvCxnSpPr/>
      </xdr:nvCxnSpPr>
      <xdr:spPr>
        <a:xfrm flipV="1">
          <a:off x="1130300" y="16498736"/>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114464</xdr:rowOff>
    </xdr:from>
    <xdr:to>
      <xdr:col>24</xdr:col>
      <xdr:colOff>114300</xdr:colOff>
      <xdr:row>97</xdr:row>
      <xdr:rowOff>44614</xdr:rowOff>
    </xdr:to>
    <xdr:sp macro="" textlink="">
      <xdr:nvSpPr>
        <xdr:cNvPr id="256" name="楕円 255"/>
        <xdr:cNvSpPr/>
      </xdr:nvSpPr>
      <xdr:spPr>
        <a:xfrm>
          <a:off x="4584700" y="165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92891</xdr:rowOff>
    </xdr:from>
    <xdr:ext cx="534377" cy="259045"/>
    <xdr:sp macro="" textlink="">
      <xdr:nvSpPr>
        <xdr:cNvPr id="257" name="衛生費該当値テキスト"/>
        <xdr:cNvSpPr txBox="1"/>
      </xdr:nvSpPr>
      <xdr:spPr>
        <a:xfrm>
          <a:off x="4686300" y="165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135420</xdr:rowOff>
    </xdr:from>
    <xdr:to>
      <xdr:col>20</xdr:col>
      <xdr:colOff>38100</xdr:colOff>
      <xdr:row>97</xdr:row>
      <xdr:rowOff>65570</xdr:rowOff>
    </xdr:to>
    <xdr:sp macro="" textlink="">
      <xdr:nvSpPr>
        <xdr:cNvPr id="258" name="楕円 257"/>
        <xdr:cNvSpPr/>
      </xdr:nvSpPr>
      <xdr:spPr>
        <a:xfrm>
          <a:off x="3746500" y="165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56697</xdr:rowOff>
    </xdr:from>
    <xdr:ext cx="534377" cy="259045"/>
    <xdr:sp macro="" textlink="">
      <xdr:nvSpPr>
        <xdr:cNvPr id="259" name="テキスト ボックス 258"/>
        <xdr:cNvSpPr txBox="1"/>
      </xdr:nvSpPr>
      <xdr:spPr>
        <a:xfrm>
          <a:off x="3530111" y="166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166396</xdr:rowOff>
    </xdr:from>
    <xdr:to>
      <xdr:col>15</xdr:col>
      <xdr:colOff>101600</xdr:colOff>
      <xdr:row>97</xdr:row>
      <xdr:rowOff>96546</xdr:rowOff>
    </xdr:to>
    <xdr:sp macro="" textlink="">
      <xdr:nvSpPr>
        <xdr:cNvPr id="260" name="楕円 259"/>
        <xdr:cNvSpPr/>
      </xdr:nvSpPr>
      <xdr:spPr>
        <a:xfrm>
          <a:off x="28575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87673</xdr:rowOff>
    </xdr:from>
    <xdr:ext cx="534377" cy="259045"/>
    <xdr:sp macro="" textlink="">
      <xdr:nvSpPr>
        <xdr:cNvPr id="261" name="テキスト ボックス 260"/>
        <xdr:cNvSpPr txBox="1"/>
      </xdr:nvSpPr>
      <xdr:spPr>
        <a:xfrm>
          <a:off x="2641111" y="167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160186</xdr:rowOff>
    </xdr:from>
    <xdr:to>
      <xdr:col>10</xdr:col>
      <xdr:colOff>165100</xdr:colOff>
      <xdr:row>96</xdr:row>
      <xdr:rowOff>90336</xdr:rowOff>
    </xdr:to>
    <xdr:sp macro="" textlink="">
      <xdr:nvSpPr>
        <xdr:cNvPr id="262" name="楕円 261"/>
        <xdr:cNvSpPr/>
      </xdr:nvSpPr>
      <xdr:spPr>
        <a:xfrm>
          <a:off x="1968500" y="164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106863</xdr:rowOff>
    </xdr:from>
    <xdr:ext cx="534377" cy="259045"/>
    <xdr:sp macro="" textlink="">
      <xdr:nvSpPr>
        <xdr:cNvPr id="263" name="テキスト ボックス 262"/>
        <xdr:cNvSpPr txBox="1"/>
      </xdr:nvSpPr>
      <xdr:spPr>
        <a:xfrm>
          <a:off x="1752111" y="162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54420</xdr:rowOff>
    </xdr:from>
    <xdr:to>
      <xdr:col>6</xdr:col>
      <xdr:colOff>38100</xdr:colOff>
      <xdr:row>96</xdr:row>
      <xdr:rowOff>156020</xdr:rowOff>
    </xdr:to>
    <xdr:sp macro="" textlink="">
      <xdr:nvSpPr>
        <xdr:cNvPr id="264" name="楕円 263"/>
        <xdr:cNvSpPr/>
      </xdr:nvSpPr>
      <xdr:spPr>
        <a:xfrm>
          <a:off x="1079500" y="165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147147</xdr:rowOff>
    </xdr:from>
    <xdr:ext cx="534377" cy="259045"/>
    <xdr:sp macro="" textlink="">
      <xdr:nvSpPr>
        <xdr:cNvPr id="265" name="テキスト ボックス 264"/>
        <xdr:cNvSpPr txBox="1"/>
      </xdr:nvSpPr>
      <xdr:spPr>
        <a:xfrm>
          <a:off x="863111" y="166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146558</xdr:rowOff>
    </xdr:to>
    <xdr:cxnSp macro="">
      <xdr:nvCxnSpPr>
        <xdr:cNvPr id="294" name="直線コネクタ 293"/>
        <xdr:cNvCxnSpPr/>
      </xdr:nvCxnSpPr>
      <xdr:spPr>
        <a:xfrm>
          <a:off x="9639300" y="66548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139700</xdr:rowOff>
    </xdr:to>
    <xdr:cxnSp macro="">
      <xdr:nvCxnSpPr>
        <xdr:cNvPr id="297" name="直線コネクタ 296"/>
        <xdr:cNvCxnSpPr/>
      </xdr:nvCxnSpPr>
      <xdr:spPr>
        <a:xfrm>
          <a:off x="8750300" y="6634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75692</xdr:rowOff>
    </xdr:from>
    <xdr:to>
      <xdr:col>45</xdr:col>
      <xdr:colOff>177800</xdr:colOff>
      <xdr:row>38</xdr:row>
      <xdr:rowOff>119126</xdr:rowOff>
    </xdr:to>
    <xdr:cxnSp macro="">
      <xdr:nvCxnSpPr>
        <xdr:cNvPr id="300" name="直線コネクタ 299"/>
        <xdr:cNvCxnSpPr/>
      </xdr:nvCxnSpPr>
      <xdr:spPr>
        <a:xfrm>
          <a:off x="7861300" y="65907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54356</xdr:rowOff>
    </xdr:from>
    <xdr:to>
      <xdr:col>41</xdr:col>
      <xdr:colOff>50800</xdr:colOff>
      <xdr:row>38</xdr:row>
      <xdr:rowOff>75692</xdr:rowOff>
    </xdr:to>
    <xdr:cxnSp macro="">
      <xdr:nvCxnSpPr>
        <xdr:cNvPr id="303" name="直線コネクタ 302"/>
        <xdr:cNvCxnSpPr/>
      </xdr:nvCxnSpPr>
      <xdr:spPr>
        <a:xfrm>
          <a:off x="6972300" y="656945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95758</xdr:rowOff>
    </xdr:from>
    <xdr:to>
      <xdr:col>55</xdr:col>
      <xdr:colOff>50800</xdr:colOff>
      <xdr:row>39</xdr:row>
      <xdr:rowOff>25908</xdr:rowOff>
    </xdr:to>
    <xdr:sp macro="" textlink="">
      <xdr:nvSpPr>
        <xdr:cNvPr id="313" name="楕円 312"/>
        <xdr:cNvSpPr/>
      </xdr:nvSpPr>
      <xdr:spPr>
        <a:xfrm>
          <a:off x="104267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10685</xdr:rowOff>
    </xdr:from>
    <xdr:ext cx="313932" cy="259045"/>
    <xdr:sp macro="" textlink="">
      <xdr:nvSpPr>
        <xdr:cNvPr id="314" name="労働費該当値テキスト"/>
        <xdr:cNvSpPr txBox="1"/>
      </xdr:nvSpPr>
      <xdr:spPr>
        <a:xfrm>
          <a:off x="10528300" y="65257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10177</xdr:rowOff>
    </xdr:from>
    <xdr:ext cx="378565" cy="259045"/>
    <xdr:sp macro="" textlink="">
      <xdr:nvSpPr>
        <xdr:cNvPr id="316" name="テキスト ボックス 315"/>
        <xdr:cNvSpPr txBox="1"/>
      </xdr:nvSpPr>
      <xdr:spPr>
        <a:xfrm>
          <a:off x="9450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17" name="楕円 316"/>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18" name="テキスト ボックス 317"/>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24892</xdr:rowOff>
    </xdr:from>
    <xdr:to>
      <xdr:col>41</xdr:col>
      <xdr:colOff>101600</xdr:colOff>
      <xdr:row>38</xdr:row>
      <xdr:rowOff>126492</xdr:rowOff>
    </xdr:to>
    <xdr:sp macro="" textlink="">
      <xdr:nvSpPr>
        <xdr:cNvPr id="319" name="楕円 318"/>
        <xdr:cNvSpPr/>
      </xdr:nvSpPr>
      <xdr:spPr>
        <a:xfrm>
          <a:off x="781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117619</xdr:rowOff>
    </xdr:from>
    <xdr:ext cx="378565" cy="259045"/>
    <xdr:sp macro="" textlink="">
      <xdr:nvSpPr>
        <xdr:cNvPr id="320" name="テキスト ボックス 319"/>
        <xdr:cNvSpPr txBox="1"/>
      </xdr:nvSpPr>
      <xdr:spPr>
        <a:xfrm>
          <a:off x="767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21" name="楕円 320"/>
        <xdr:cNvSpPr/>
      </xdr:nvSpPr>
      <xdr:spPr>
        <a:xfrm>
          <a:off x="6921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96283</xdr:rowOff>
    </xdr:from>
    <xdr:ext cx="378565" cy="259045"/>
    <xdr:sp macro="" textlink="">
      <xdr:nvSpPr>
        <xdr:cNvPr id="322" name="テキスト ボックス 321"/>
        <xdr:cNvSpPr txBox="1"/>
      </xdr:nvSpPr>
      <xdr:spPr>
        <a:xfrm>
          <a:off x="6783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92837</xdr:rowOff>
    </xdr:from>
    <xdr:to>
      <xdr:col>55</xdr:col>
      <xdr:colOff>0</xdr:colOff>
      <xdr:row>59</xdr:row>
      <xdr:rowOff>93327</xdr:rowOff>
    </xdr:to>
    <xdr:cxnSp macro="">
      <xdr:nvCxnSpPr>
        <xdr:cNvPr id="353" name="直線コネクタ 352"/>
        <xdr:cNvCxnSpPr/>
      </xdr:nvCxnSpPr>
      <xdr:spPr>
        <a:xfrm flipV="1">
          <a:off x="9639300" y="1020838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93327</xdr:rowOff>
    </xdr:from>
    <xdr:to>
      <xdr:col>50</xdr:col>
      <xdr:colOff>114300</xdr:colOff>
      <xdr:row>59</xdr:row>
      <xdr:rowOff>93490</xdr:rowOff>
    </xdr:to>
    <xdr:cxnSp macro="">
      <xdr:nvCxnSpPr>
        <xdr:cNvPr id="356" name="直線コネクタ 355"/>
        <xdr:cNvCxnSpPr/>
      </xdr:nvCxnSpPr>
      <xdr:spPr>
        <a:xfrm flipV="1">
          <a:off x="8750300" y="1020887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92673</xdr:rowOff>
    </xdr:from>
    <xdr:to>
      <xdr:col>45</xdr:col>
      <xdr:colOff>177800</xdr:colOff>
      <xdr:row>59</xdr:row>
      <xdr:rowOff>93490</xdr:rowOff>
    </xdr:to>
    <xdr:cxnSp macro="">
      <xdr:nvCxnSpPr>
        <xdr:cNvPr id="359" name="直線コネクタ 358"/>
        <xdr:cNvCxnSpPr/>
      </xdr:nvCxnSpPr>
      <xdr:spPr>
        <a:xfrm>
          <a:off x="7861300" y="1020822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92673</xdr:rowOff>
    </xdr:from>
    <xdr:to>
      <xdr:col>41</xdr:col>
      <xdr:colOff>50800</xdr:colOff>
      <xdr:row>59</xdr:row>
      <xdr:rowOff>93327</xdr:rowOff>
    </xdr:to>
    <xdr:cxnSp macro="">
      <xdr:nvCxnSpPr>
        <xdr:cNvPr id="362" name="直線コネクタ 361"/>
        <xdr:cNvCxnSpPr/>
      </xdr:nvCxnSpPr>
      <xdr:spPr>
        <a:xfrm flipV="1">
          <a:off x="6972300" y="1020822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42037</xdr:rowOff>
    </xdr:from>
    <xdr:to>
      <xdr:col>55</xdr:col>
      <xdr:colOff>50800</xdr:colOff>
      <xdr:row>59</xdr:row>
      <xdr:rowOff>143637</xdr:rowOff>
    </xdr:to>
    <xdr:sp macro="" textlink="">
      <xdr:nvSpPr>
        <xdr:cNvPr id="372" name="楕円 371"/>
        <xdr:cNvSpPr/>
      </xdr:nvSpPr>
      <xdr:spPr>
        <a:xfrm>
          <a:off x="104267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128414</xdr:rowOff>
    </xdr:from>
    <xdr:ext cx="313932" cy="259045"/>
    <xdr:sp macro="" textlink="">
      <xdr:nvSpPr>
        <xdr:cNvPr id="373" name="農林水産業費該当値テキスト"/>
        <xdr:cNvSpPr txBox="1"/>
      </xdr:nvSpPr>
      <xdr:spPr>
        <a:xfrm>
          <a:off x="10528300" y="10072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42527</xdr:rowOff>
    </xdr:from>
    <xdr:to>
      <xdr:col>50</xdr:col>
      <xdr:colOff>165100</xdr:colOff>
      <xdr:row>59</xdr:row>
      <xdr:rowOff>144127</xdr:rowOff>
    </xdr:to>
    <xdr:sp macro="" textlink="">
      <xdr:nvSpPr>
        <xdr:cNvPr id="374" name="楕円 373"/>
        <xdr:cNvSpPr/>
      </xdr:nvSpPr>
      <xdr:spPr>
        <a:xfrm>
          <a:off x="9588500" y="101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135254</xdr:rowOff>
    </xdr:from>
    <xdr:ext cx="313932" cy="259045"/>
    <xdr:sp macro="" textlink="">
      <xdr:nvSpPr>
        <xdr:cNvPr id="375" name="テキスト ボックス 374"/>
        <xdr:cNvSpPr txBox="1"/>
      </xdr:nvSpPr>
      <xdr:spPr>
        <a:xfrm>
          <a:off x="9482333" y="10250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42690</xdr:rowOff>
    </xdr:from>
    <xdr:to>
      <xdr:col>46</xdr:col>
      <xdr:colOff>38100</xdr:colOff>
      <xdr:row>59</xdr:row>
      <xdr:rowOff>144290</xdr:rowOff>
    </xdr:to>
    <xdr:sp macro="" textlink="">
      <xdr:nvSpPr>
        <xdr:cNvPr id="376" name="楕円 375"/>
        <xdr:cNvSpPr/>
      </xdr:nvSpPr>
      <xdr:spPr>
        <a:xfrm>
          <a:off x="8699500" y="1015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135417</xdr:rowOff>
    </xdr:from>
    <xdr:ext cx="313932" cy="259045"/>
    <xdr:sp macro="" textlink="">
      <xdr:nvSpPr>
        <xdr:cNvPr id="377" name="テキスト ボックス 376"/>
        <xdr:cNvSpPr txBox="1"/>
      </xdr:nvSpPr>
      <xdr:spPr>
        <a:xfrm>
          <a:off x="8593333" y="10250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41873</xdr:rowOff>
    </xdr:from>
    <xdr:to>
      <xdr:col>41</xdr:col>
      <xdr:colOff>101600</xdr:colOff>
      <xdr:row>59</xdr:row>
      <xdr:rowOff>143473</xdr:rowOff>
    </xdr:to>
    <xdr:sp macro="" textlink="">
      <xdr:nvSpPr>
        <xdr:cNvPr id="378" name="楕円 377"/>
        <xdr:cNvSpPr/>
      </xdr:nvSpPr>
      <xdr:spPr>
        <a:xfrm>
          <a:off x="7810500" y="10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134600</xdr:rowOff>
    </xdr:from>
    <xdr:ext cx="313932" cy="259045"/>
    <xdr:sp macro="" textlink="">
      <xdr:nvSpPr>
        <xdr:cNvPr id="379" name="テキスト ボックス 378"/>
        <xdr:cNvSpPr txBox="1"/>
      </xdr:nvSpPr>
      <xdr:spPr>
        <a:xfrm>
          <a:off x="7704333" y="10250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42527</xdr:rowOff>
    </xdr:from>
    <xdr:to>
      <xdr:col>36</xdr:col>
      <xdr:colOff>165100</xdr:colOff>
      <xdr:row>59</xdr:row>
      <xdr:rowOff>144127</xdr:rowOff>
    </xdr:to>
    <xdr:sp macro="" textlink="">
      <xdr:nvSpPr>
        <xdr:cNvPr id="380" name="楕円 379"/>
        <xdr:cNvSpPr/>
      </xdr:nvSpPr>
      <xdr:spPr>
        <a:xfrm>
          <a:off x="6921500" y="101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135254</xdr:rowOff>
    </xdr:from>
    <xdr:ext cx="313932" cy="259045"/>
    <xdr:sp macro="" textlink="">
      <xdr:nvSpPr>
        <xdr:cNvPr id="381" name="テキスト ボックス 380"/>
        <xdr:cNvSpPr txBox="1"/>
      </xdr:nvSpPr>
      <xdr:spPr>
        <a:xfrm>
          <a:off x="6815333" y="10250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61421</xdr:rowOff>
    </xdr:from>
    <xdr:to>
      <xdr:col>55</xdr:col>
      <xdr:colOff>0</xdr:colOff>
      <xdr:row>73</xdr:row>
      <xdr:rowOff>81309</xdr:rowOff>
    </xdr:to>
    <xdr:cxnSp macro="">
      <xdr:nvCxnSpPr>
        <xdr:cNvPr id="412" name="直線コネクタ 411"/>
        <xdr:cNvCxnSpPr/>
      </xdr:nvCxnSpPr>
      <xdr:spPr>
        <a:xfrm>
          <a:off x="9639300" y="12577271"/>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141524</xdr:rowOff>
    </xdr:from>
    <xdr:ext cx="534377" cy="259045"/>
    <xdr:sp macro="" textlink="">
      <xdr:nvSpPr>
        <xdr:cNvPr id="413" name="商工費平均値テキスト"/>
        <xdr:cNvSpPr txBox="1"/>
      </xdr:nvSpPr>
      <xdr:spPr>
        <a:xfrm>
          <a:off x="10528300" y="1282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14068</xdr:rowOff>
    </xdr:from>
    <xdr:to>
      <xdr:col>50</xdr:col>
      <xdr:colOff>114300</xdr:colOff>
      <xdr:row>73</xdr:row>
      <xdr:rowOff>61421</xdr:rowOff>
    </xdr:to>
    <xdr:cxnSp macro="">
      <xdr:nvCxnSpPr>
        <xdr:cNvPr id="415" name="直線コネクタ 414"/>
        <xdr:cNvCxnSpPr/>
      </xdr:nvCxnSpPr>
      <xdr:spPr>
        <a:xfrm>
          <a:off x="8750300" y="1252991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54754</xdr:rowOff>
    </xdr:from>
    <xdr:ext cx="534377" cy="259045"/>
    <xdr:sp macro="" textlink="">
      <xdr:nvSpPr>
        <xdr:cNvPr id="417" name="テキスト ボックス 416"/>
        <xdr:cNvSpPr txBox="1"/>
      </xdr:nvSpPr>
      <xdr:spPr>
        <a:xfrm>
          <a:off x="9372111" y="1291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100707</xdr:rowOff>
    </xdr:from>
    <xdr:to>
      <xdr:col>45</xdr:col>
      <xdr:colOff>177800</xdr:colOff>
      <xdr:row>73</xdr:row>
      <xdr:rowOff>14068</xdr:rowOff>
    </xdr:to>
    <xdr:cxnSp macro="">
      <xdr:nvCxnSpPr>
        <xdr:cNvPr id="418" name="直線コネクタ 417"/>
        <xdr:cNvCxnSpPr/>
      </xdr:nvCxnSpPr>
      <xdr:spPr>
        <a:xfrm>
          <a:off x="7861300" y="12445107"/>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4984</xdr:rowOff>
    </xdr:from>
    <xdr:ext cx="534377" cy="259045"/>
    <xdr:sp macro="" textlink="">
      <xdr:nvSpPr>
        <xdr:cNvPr id="420" name="テキスト ボックス 419"/>
        <xdr:cNvSpPr txBox="1"/>
      </xdr:nvSpPr>
      <xdr:spPr>
        <a:xfrm>
          <a:off x="8483111" y="12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52212</xdr:rowOff>
    </xdr:from>
    <xdr:to>
      <xdr:col>41</xdr:col>
      <xdr:colOff>50800</xdr:colOff>
      <xdr:row>72</xdr:row>
      <xdr:rowOff>100707</xdr:rowOff>
    </xdr:to>
    <xdr:cxnSp macro="">
      <xdr:nvCxnSpPr>
        <xdr:cNvPr id="421" name="直線コネクタ 420"/>
        <xdr:cNvCxnSpPr/>
      </xdr:nvCxnSpPr>
      <xdr:spPr>
        <a:xfrm>
          <a:off x="6972300" y="12396612"/>
          <a:ext cx="8890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97829</xdr:rowOff>
    </xdr:from>
    <xdr:ext cx="534377" cy="259045"/>
    <xdr:sp macro="" textlink="">
      <xdr:nvSpPr>
        <xdr:cNvPr id="423" name="テキスト ボックス 422"/>
        <xdr:cNvSpPr txBox="1"/>
      </xdr:nvSpPr>
      <xdr:spPr>
        <a:xfrm>
          <a:off x="7594111" y="127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63343</xdr:rowOff>
    </xdr:from>
    <xdr:ext cx="534377" cy="259045"/>
    <xdr:sp macro="" textlink="">
      <xdr:nvSpPr>
        <xdr:cNvPr id="425" name="テキスト ボックス 424"/>
        <xdr:cNvSpPr txBox="1"/>
      </xdr:nvSpPr>
      <xdr:spPr>
        <a:xfrm>
          <a:off x="6705111" y="1275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30509</xdr:rowOff>
    </xdr:from>
    <xdr:to>
      <xdr:col>55</xdr:col>
      <xdr:colOff>50800</xdr:colOff>
      <xdr:row>73</xdr:row>
      <xdr:rowOff>132109</xdr:rowOff>
    </xdr:to>
    <xdr:sp macro="" textlink="">
      <xdr:nvSpPr>
        <xdr:cNvPr id="431" name="楕円 430"/>
        <xdr:cNvSpPr/>
      </xdr:nvSpPr>
      <xdr:spPr>
        <a:xfrm>
          <a:off x="10426700" y="125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53386</xdr:rowOff>
    </xdr:from>
    <xdr:ext cx="534377" cy="259045"/>
    <xdr:sp macro="" textlink="">
      <xdr:nvSpPr>
        <xdr:cNvPr id="432" name="商工費該当値テキスト"/>
        <xdr:cNvSpPr txBox="1"/>
      </xdr:nvSpPr>
      <xdr:spPr>
        <a:xfrm>
          <a:off x="10528300" y="123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10621</xdr:rowOff>
    </xdr:from>
    <xdr:to>
      <xdr:col>50</xdr:col>
      <xdr:colOff>165100</xdr:colOff>
      <xdr:row>73</xdr:row>
      <xdr:rowOff>112221</xdr:rowOff>
    </xdr:to>
    <xdr:sp macro="" textlink="">
      <xdr:nvSpPr>
        <xdr:cNvPr id="433" name="楕円 432"/>
        <xdr:cNvSpPr/>
      </xdr:nvSpPr>
      <xdr:spPr>
        <a:xfrm>
          <a:off x="9588500" y="125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128748</xdr:rowOff>
    </xdr:from>
    <xdr:ext cx="534377" cy="259045"/>
    <xdr:sp macro="" textlink="">
      <xdr:nvSpPr>
        <xdr:cNvPr id="434" name="テキスト ボックス 433"/>
        <xdr:cNvSpPr txBox="1"/>
      </xdr:nvSpPr>
      <xdr:spPr>
        <a:xfrm>
          <a:off x="9372111" y="123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134718</xdr:rowOff>
    </xdr:from>
    <xdr:to>
      <xdr:col>46</xdr:col>
      <xdr:colOff>38100</xdr:colOff>
      <xdr:row>73</xdr:row>
      <xdr:rowOff>64868</xdr:rowOff>
    </xdr:to>
    <xdr:sp macro="" textlink="">
      <xdr:nvSpPr>
        <xdr:cNvPr id="435" name="楕円 434"/>
        <xdr:cNvSpPr/>
      </xdr:nvSpPr>
      <xdr:spPr>
        <a:xfrm>
          <a:off x="8699500" y="124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81395</xdr:rowOff>
    </xdr:from>
    <xdr:ext cx="534377" cy="259045"/>
    <xdr:sp macro="" textlink="">
      <xdr:nvSpPr>
        <xdr:cNvPr id="436" name="テキスト ボックス 435"/>
        <xdr:cNvSpPr txBox="1"/>
      </xdr:nvSpPr>
      <xdr:spPr>
        <a:xfrm>
          <a:off x="8483111" y="1225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49907</xdr:rowOff>
    </xdr:from>
    <xdr:to>
      <xdr:col>41</xdr:col>
      <xdr:colOff>101600</xdr:colOff>
      <xdr:row>72</xdr:row>
      <xdr:rowOff>151507</xdr:rowOff>
    </xdr:to>
    <xdr:sp macro="" textlink="">
      <xdr:nvSpPr>
        <xdr:cNvPr id="437" name="楕円 436"/>
        <xdr:cNvSpPr/>
      </xdr:nvSpPr>
      <xdr:spPr>
        <a:xfrm>
          <a:off x="7810500" y="1239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168034</xdr:rowOff>
    </xdr:from>
    <xdr:ext cx="534377" cy="259045"/>
    <xdr:sp macro="" textlink="">
      <xdr:nvSpPr>
        <xdr:cNvPr id="438" name="テキスト ボックス 437"/>
        <xdr:cNvSpPr txBox="1"/>
      </xdr:nvSpPr>
      <xdr:spPr>
        <a:xfrm>
          <a:off x="7594111" y="121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1412</xdr:rowOff>
    </xdr:from>
    <xdr:to>
      <xdr:col>36</xdr:col>
      <xdr:colOff>165100</xdr:colOff>
      <xdr:row>72</xdr:row>
      <xdr:rowOff>103012</xdr:rowOff>
    </xdr:to>
    <xdr:sp macro="" textlink="">
      <xdr:nvSpPr>
        <xdr:cNvPr id="439" name="楕円 438"/>
        <xdr:cNvSpPr/>
      </xdr:nvSpPr>
      <xdr:spPr>
        <a:xfrm>
          <a:off x="6921500" y="123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119539</xdr:rowOff>
    </xdr:from>
    <xdr:ext cx="534377" cy="259045"/>
    <xdr:sp macro="" textlink="">
      <xdr:nvSpPr>
        <xdr:cNvPr id="440" name="テキスト ボックス 439"/>
        <xdr:cNvSpPr txBox="1"/>
      </xdr:nvSpPr>
      <xdr:spPr>
        <a:xfrm>
          <a:off x="6705111" y="121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116449</xdr:rowOff>
    </xdr:from>
    <xdr:to>
      <xdr:col>55</xdr:col>
      <xdr:colOff>0</xdr:colOff>
      <xdr:row>91</xdr:row>
      <xdr:rowOff>140615</xdr:rowOff>
    </xdr:to>
    <xdr:cxnSp macro="">
      <xdr:nvCxnSpPr>
        <xdr:cNvPr id="472" name="直線コネクタ 471"/>
        <xdr:cNvCxnSpPr/>
      </xdr:nvCxnSpPr>
      <xdr:spPr>
        <a:xfrm flipV="1">
          <a:off x="9639300" y="15718399"/>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140615</xdr:rowOff>
    </xdr:from>
    <xdr:to>
      <xdr:col>50</xdr:col>
      <xdr:colOff>114300</xdr:colOff>
      <xdr:row>93</xdr:row>
      <xdr:rowOff>142672</xdr:rowOff>
    </xdr:to>
    <xdr:cxnSp macro="">
      <xdr:nvCxnSpPr>
        <xdr:cNvPr id="475" name="直線コネクタ 474"/>
        <xdr:cNvCxnSpPr/>
      </xdr:nvCxnSpPr>
      <xdr:spPr>
        <a:xfrm flipV="1">
          <a:off x="8750300" y="15742565"/>
          <a:ext cx="889000" cy="3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86072</xdr:rowOff>
    </xdr:from>
    <xdr:ext cx="534377" cy="259045"/>
    <xdr:sp macro="" textlink="">
      <xdr:nvSpPr>
        <xdr:cNvPr id="477" name="テキスト ボックス 476"/>
        <xdr:cNvSpPr txBox="1"/>
      </xdr:nvSpPr>
      <xdr:spPr>
        <a:xfrm>
          <a:off x="9372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36568</xdr:rowOff>
    </xdr:from>
    <xdr:to>
      <xdr:col>45</xdr:col>
      <xdr:colOff>177800</xdr:colOff>
      <xdr:row>93</xdr:row>
      <xdr:rowOff>142672</xdr:rowOff>
    </xdr:to>
    <xdr:cxnSp macro="">
      <xdr:nvCxnSpPr>
        <xdr:cNvPr id="478" name="直線コネクタ 477"/>
        <xdr:cNvCxnSpPr/>
      </xdr:nvCxnSpPr>
      <xdr:spPr>
        <a:xfrm>
          <a:off x="7861300" y="15809968"/>
          <a:ext cx="889000" cy="27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36568</xdr:rowOff>
    </xdr:from>
    <xdr:to>
      <xdr:col>41</xdr:col>
      <xdr:colOff>50800</xdr:colOff>
      <xdr:row>93</xdr:row>
      <xdr:rowOff>59069</xdr:rowOff>
    </xdr:to>
    <xdr:cxnSp macro="">
      <xdr:nvCxnSpPr>
        <xdr:cNvPr id="481" name="直線コネクタ 480"/>
        <xdr:cNvCxnSpPr/>
      </xdr:nvCxnSpPr>
      <xdr:spPr>
        <a:xfrm flipV="1">
          <a:off x="6972300" y="15809968"/>
          <a:ext cx="889000" cy="19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38915</xdr:rowOff>
    </xdr:from>
    <xdr:ext cx="534377" cy="259045"/>
    <xdr:sp macro="" textlink="">
      <xdr:nvSpPr>
        <xdr:cNvPr id="483" name="テキスト ボックス 482"/>
        <xdr:cNvSpPr txBox="1"/>
      </xdr:nvSpPr>
      <xdr:spPr>
        <a:xfrm>
          <a:off x="7594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65649</xdr:rowOff>
    </xdr:from>
    <xdr:to>
      <xdr:col>55</xdr:col>
      <xdr:colOff>50800</xdr:colOff>
      <xdr:row>91</xdr:row>
      <xdr:rowOff>167249</xdr:rowOff>
    </xdr:to>
    <xdr:sp macro="" textlink="">
      <xdr:nvSpPr>
        <xdr:cNvPr id="491" name="楕円 490"/>
        <xdr:cNvSpPr/>
      </xdr:nvSpPr>
      <xdr:spPr>
        <a:xfrm>
          <a:off x="10426700" y="156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88526</xdr:rowOff>
    </xdr:from>
    <xdr:ext cx="534377" cy="259045"/>
    <xdr:sp macro="" textlink="">
      <xdr:nvSpPr>
        <xdr:cNvPr id="492" name="土木費該当値テキスト"/>
        <xdr:cNvSpPr txBox="1"/>
      </xdr:nvSpPr>
      <xdr:spPr>
        <a:xfrm>
          <a:off x="10528300" y="1551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89815</xdr:rowOff>
    </xdr:from>
    <xdr:to>
      <xdr:col>50</xdr:col>
      <xdr:colOff>165100</xdr:colOff>
      <xdr:row>92</xdr:row>
      <xdr:rowOff>19965</xdr:rowOff>
    </xdr:to>
    <xdr:sp macro="" textlink="">
      <xdr:nvSpPr>
        <xdr:cNvPr id="493" name="楕円 492"/>
        <xdr:cNvSpPr/>
      </xdr:nvSpPr>
      <xdr:spPr>
        <a:xfrm>
          <a:off x="9588500" y="156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36492</xdr:rowOff>
    </xdr:from>
    <xdr:ext cx="534377" cy="259045"/>
    <xdr:sp macro="" textlink="">
      <xdr:nvSpPr>
        <xdr:cNvPr id="494" name="テキスト ボックス 493"/>
        <xdr:cNvSpPr txBox="1"/>
      </xdr:nvSpPr>
      <xdr:spPr>
        <a:xfrm>
          <a:off x="9372111" y="154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91872</xdr:rowOff>
    </xdr:from>
    <xdr:to>
      <xdr:col>46</xdr:col>
      <xdr:colOff>38100</xdr:colOff>
      <xdr:row>94</xdr:row>
      <xdr:rowOff>22022</xdr:rowOff>
    </xdr:to>
    <xdr:sp macro="" textlink="">
      <xdr:nvSpPr>
        <xdr:cNvPr id="495" name="楕円 494"/>
        <xdr:cNvSpPr/>
      </xdr:nvSpPr>
      <xdr:spPr>
        <a:xfrm>
          <a:off x="8699500" y="160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13149</xdr:rowOff>
    </xdr:from>
    <xdr:ext cx="534377" cy="259045"/>
    <xdr:sp macro="" textlink="">
      <xdr:nvSpPr>
        <xdr:cNvPr id="496" name="テキスト ボックス 495"/>
        <xdr:cNvSpPr txBox="1"/>
      </xdr:nvSpPr>
      <xdr:spPr>
        <a:xfrm>
          <a:off x="8483111" y="161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157218</xdr:rowOff>
    </xdr:from>
    <xdr:to>
      <xdr:col>41</xdr:col>
      <xdr:colOff>101600</xdr:colOff>
      <xdr:row>92</xdr:row>
      <xdr:rowOff>87368</xdr:rowOff>
    </xdr:to>
    <xdr:sp macro="" textlink="">
      <xdr:nvSpPr>
        <xdr:cNvPr id="497" name="楕円 496"/>
        <xdr:cNvSpPr/>
      </xdr:nvSpPr>
      <xdr:spPr>
        <a:xfrm>
          <a:off x="7810500" y="157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103895</xdr:rowOff>
    </xdr:from>
    <xdr:ext cx="534377" cy="259045"/>
    <xdr:sp macro="" textlink="">
      <xdr:nvSpPr>
        <xdr:cNvPr id="498" name="テキスト ボックス 497"/>
        <xdr:cNvSpPr txBox="1"/>
      </xdr:nvSpPr>
      <xdr:spPr>
        <a:xfrm>
          <a:off x="7594111" y="15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8269</xdr:rowOff>
    </xdr:from>
    <xdr:to>
      <xdr:col>36</xdr:col>
      <xdr:colOff>165100</xdr:colOff>
      <xdr:row>93</xdr:row>
      <xdr:rowOff>109869</xdr:rowOff>
    </xdr:to>
    <xdr:sp macro="" textlink="">
      <xdr:nvSpPr>
        <xdr:cNvPr id="499" name="楕円 498"/>
        <xdr:cNvSpPr/>
      </xdr:nvSpPr>
      <xdr:spPr>
        <a:xfrm>
          <a:off x="6921500" y="159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100996</xdr:rowOff>
    </xdr:from>
    <xdr:ext cx="534377" cy="259045"/>
    <xdr:sp macro="" textlink="">
      <xdr:nvSpPr>
        <xdr:cNvPr id="500" name="テキスト ボックス 499"/>
        <xdr:cNvSpPr txBox="1"/>
      </xdr:nvSpPr>
      <xdr:spPr>
        <a:xfrm>
          <a:off x="6705111" y="1604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2703</xdr:rowOff>
    </xdr:from>
    <xdr:to>
      <xdr:col>85</xdr:col>
      <xdr:colOff>127000</xdr:colOff>
      <xdr:row>34</xdr:row>
      <xdr:rowOff>29156</xdr:rowOff>
    </xdr:to>
    <xdr:cxnSp macro="">
      <xdr:nvCxnSpPr>
        <xdr:cNvPr id="532" name="直線コネクタ 531"/>
        <xdr:cNvCxnSpPr/>
      </xdr:nvCxnSpPr>
      <xdr:spPr>
        <a:xfrm>
          <a:off x="15481300" y="5832003"/>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33"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121739</xdr:rowOff>
    </xdr:from>
    <xdr:to>
      <xdr:col>81</xdr:col>
      <xdr:colOff>50800</xdr:colOff>
      <xdr:row>34</xdr:row>
      <xdr:rowOff>2703</xdr:rowOff>
    </xdr:to>
    <xdr:cxnSp macro="">
      <xdr:nvCxnSpPr>
        <xdr:cNvPr id="535" name="直線コネクタ 534"/>
        <xdr:cNvCxnSpPr/>
      </xdr:nvCxnSpPr>
      <xdr:spPr>
        <a:xfrm>
          <a:off x="14592300" y="5779589"/>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37" name="テキスト ボックス 536"/>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109165</xdr:rowOff>
    </xdr:from>
    <xdr:to>
      <xdr:col>76</xdr:col>
      <xdr:colOff>114300</xdr:colOff>
      <xdr:row>33</xdr:row>
      <xdr:rowOff>121739</xdr:rowOff>
    </xdr:to>
    <xdr:cxnSp macro="">
      <xdr:nvCxnSpPr>
        <xdr:cNvPr id="538" name="直線コネクタ 537"/>
        <xdr:cNvCxnSpPr/>
      </xdr:nvCxnSpPr>
      <xdr:spPr>
        <a:xfrm>
          <a:off x="13703300" y="5767015"/>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40" name="テキスト ボックス 539"/>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109165</xdr:rowOff>
    </xdr:from>
    <xdr:to>
      <xdr:col>71</xdr:col>
      <xdr:colOff>177800</xdr:colOff>
      <xdr:row>34</xdr:row>
      <xdr:rowOff>59690</xdr:rowOff>
    </xdr:to>
    <xdr:cxnSp macro="">
      <xdr:nvCxnSpPr>
        <xdr:cNvPr id="541" name="直線コネクタ 540"/>
        <xdr:cNvCxnSpPr/>
      </xdr:nvCxnSpPr>
      <xdr:spPr>
        <a:xfrm flipV="1">
          <a:off x="12814300" y="5767015"/>
          <a:ext cx="889000" cy="1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3" name="テキスト ボックス 542"/>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5" name="テキスト ボックス 544"/>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149806</xdr:rowOff>
    </xdr:from>
    <xdr:to>
      <xdr:col>85</xdr:col>
      <xdr:colOff>177800</xdr:colOff>
      <xdr:row>34</xdr:row>
      <xdr:rowOff>79956</xdr:rowOff>
    </xdr:to>
    <xdr:sp macro="" textlink="">
      <xdr:nvSpPr>
        <xdr:cNvPr id="551" name="楕円 550"/>
        <xdr:cNvSpPr/>
      </xdr:nvSpPr>
      <xdr:spPr>
        <a:xfrm>
          <a:off x="16268700" y="5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1233</xdr:rowOff>
    </xdr:from>
    <xdr:ext cx="534377" cy="259045"/>
    <xdr:sp macro="" textlink="">
      <xdr:nvSpPr>
        <xdr:cNvPr id="552" name="消防費該当値テキスト"/>
        <xdr:cNvSpPr txBox="1"/>
      </xdr:nvSpPr>
      <xdr:spPr>
        <a:xfrm>
          <a:off x="16370300" y="565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123353</xdr:rowOff>
    </xdr:from>
    <xdr:to>
      <xdr:col>81</xdr:col>
      <xdr:colOff>101600</xdr:colOff>
      <xdr:row>34</xdr:row>
      <xdr:rowOff>53503</xdr:rowOff>
    </xdr:to>
    <xdr:sp macro="" textlink="">
      <xdr:nvSpPr>
        <xdr:cNvPr id="553" name="楕円 552"/>
        <xdr:cNvSpPr/>
      </xdr:nvSpPr>
      <xdr:spPr>
        <a:xfrm>
          <a:off x="15430500" y="57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70030</xdr:rowOff>
    </xdr:from>
    <xdr:ext cx="534377" cy="259045"/>
    <xdr:sp macro="" textlink="">
      <xdr:nvSpPr>
        <xdr:cNvPr id="554" name="テキスト ボックス 553"/>
        <xdr:cNvSpPr txBox="1"/>
      </xdr:nvSpPr>
      <xdr:spPr>
        <a:xfrm>
          <a:off x="15214111" y="55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70939</xdr:rowOff>
    </xdr:from>
    <xdr:to>
      <xdr:col>76</xdr:col>
      <xdr:colOff>165100</xdr:colOff>
      <xdr:row>34</xdr:row>
      <xdr:rowOff>1089</xdr:rowOff>
    </xdr:to>
    <xdr:sp macro="" textlink="">
      <xdr:nvSpPr>
        <xdr:cNvPr id="555" name="楕円 554"/>
        <xdr:cNvSpPr/>
      </xdr:nvSpPr>
      <xdr:spPr>
        <a:xfrm>
          <a:off x="14541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17616</xdr:rowOff>
    </xdr:from>
    <xdr:ext cx="534377" cy="259045"/>
    <xdr:sp macro="" textlink="">
      <xdr:nvSpPr>
        <xdr:cNvPr id="556" name="テキスト ボックス 555"/>
        <xdr:cNvSpPr txBox="1"/>
      </xdr:nvSpPr>
      <xdr:spPr>
        <a:xfrm>
          <a:off x="14325111" y="550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58365</xdr:rowOff>
    </xdr:from>
    <xdr:to>
      <xdr:col>72</xdr:col>
      <xdr:colOff>38100</xdr:colOff>
      <xdr:row>33</xdr:row>
      <xdr:rowOff>159965</xdr:rowOff>
    </xdr:to>
    <xdr:sp macro="" textlink="">
      <xdr:nvSpPr>
        <xdr:cNvPr id="557" name="楕円 556"/>
        <xdr:cNvSpPr/>
      </xdr:nvSpPr>
      <xdr:spPr>
        <a:xfrm>
          <a:off x="13652500" y="57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5042</xdr:rowOff>
    </xdr:from>
    <xdr:ext cx="534377" cy="259045"/>
    <xdr:sp macro="" textlink="">
      <xdr:nvSpPr>
        <xdr:cNvPr id="558" name="テキスト ボックス 557"/>
        <xdr:cNvSpPr txBox="1"/>
      </xdr:nvSpPr>
      <xdr:spPr>
        <a:xfrm>
          <a:off x="13436111" y="549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8890</xdr:rowOff>
    </xdr:from>
    <xdr:to>
      <xdr:col>67</xdr:col>
      <xdr:colOff>101600</xdr:colOff>
      <xdr:row>34</xdr:row>
      <xdr:rowOff>110490</xdr:rowOff>
    </xdr:to>
    <xdr:sp macro="" textlink="">
      <xdr:nvSpPr>
        <xdr:cNvPr id="559" name="楕円 558"/>
        <xdr:cNvSpPr/>
      </xdr:nvSpPr>
      <xdr:spPr>
        <a:xfrm>
          <a:off x="12763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127017</xdr:rowOff>
    </xdr:from>
    <xdr:ext cx="534377" cy="259045"/>
    <xdr:sp macro="" textlink="">
      <xdr:nvSpPr>
        <xdr:cNvPr id="560" name="テキスト ボックス 559"/>
        <xdr:cNvSpPr txBox="1"/>
      </xdr:nvSpPr>
      <xdr:spPr>
        <a:xfrm>
          <a:off x="12547111" y="56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3" name="直線コネクタ 582"/>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4"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5" name="直線コネクタ 584"/>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6"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7" name="直線コネクタ 586"/>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164229</xdr:rowOff>
    </xdr:from>
    <xdr:to>
      <xdr:col>85</xdr:col>
      <xdr:colOff>127000</xdr:colOff>
      <xdr:row>52</xdr:row>
      <xdr:rowOff>8506</xdr:rowOff>
    </xdr:to>
    <xdr:cxnSp macro="">
      <xdr:nvCxnSpPr>
        <xdr:cNvPr id="588" name="直線コネクタ 587"/>
        <xdr:cNvCxnSpPr/>
      </xdr:nvCxnSpPr>
      <xdr:spPr>
        <a:xfrm>
          <a:off x="15481300" y="8908179"/>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9"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0" name="フローチャート: 判断 589"/>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164229</xdr:rowOff>
    </xdr:from>
    <xdr:to>
      <xdr:col>81</xdr:col>
      <xdr:colOff>50800</xdr:colOff>
      <xdr:row>57</xdr:row>
      <xdr:rowOff>136545</xdr:rowOff>
    </xdr:to>
    <xdr:cxnSp macro="">
      <xdr:nvCxnSpPr>
        <xdr:cNvPr id="591" name="直線コネクタ 590"/>
        <xdr:cNvCxnSpPr/>
      </xdr:nvCxnSpPr>
      <xdr:spPr>
        <a:xfrm flipV="1">
          <a:off x="14592300" y="8908179"/>
          <a:ext cx="889000" cy="100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2" name="フローチャート: 判断 591"/>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3" name="テキスト ボックス 592"/>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136545</xdr:rowOff>
    </xdr:from>
    <xdr:to>
      <xdr:col>76</xdr:col>
      <xdr:colOff>114300</xdr:colOff>
      <xdr:row>57</xdr:row>
      <xdr:rowOff>144661</xdr:rowOff>
    </xdr:to>
    <xdr:cxnSp macro="">
      <xdr:nvCxnSpPr>
        <xdr:cNvPr id="594" name="直線コネクタ 593"/>
        <xdr:cNvCxnSpPr/>
      </xdr:nvCxnSpPr>
      <xdr:spPr>
        <a:xfrm flipV="1">
          <a:off x="13703300" y="990919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5" name="フローチャート: 判断 594"/>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6" name="テキスト ボックス 595"/>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144661</xdr:rowOff>
    </xdr:from>
    <xdr:to>
      <xdr:col>71</xdr:col>
      <xdr:colOff>177800</xdr:colOff>
      <xdr:row>57</xdr:row>
      <xdr:rowOff>171407</xdr:rowOff>
    </xdr:to>
    <xdr:cxnSp macro="">
      <xdr:nvCxnSpPr>
        <xdr:cNvPr id="597" name="直線コネクタ 596"/>
        <xdr:cNvCxnSpPr/>
      </xdr:nvCxnSpPr>
      <xdr:spPr>
        <a:xfrm flipV="1">
          <a:off x="12814300" y="991731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8" name="フローチャート: 判断 597"/>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599" name="テキスト ボックス 598"/>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0" name="フローチャート: 判断 599"/>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601" name="テキスト ボックス 600"/>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129156</xdr:rowOff>
    </xdr:from>
    <xdr:to>
      <xdr:col>85</xdr:col>
      <xdr:colOff>177800</xdr:colOff>
      <xdr:row>52</xdr:row>
      <xdr:rowOff>59306</xdr:rowOff>
    </xdr:to>
    <xdr:sp macro="" textlink="">
      <xdr:nvSpPr>
        <xdr:cNvPr id="607" name="楕円 606"/>
        <xdr:cNvSpPr/>
      </xdr:nvSpPr>
      <xdr:spPr>
        <a:xfrm>
          <a:off x="16268700" y="88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50430</xdr:rowOff>
    </xdr:from>
    <xdr:ext cx="534377" cy="259045"/>
    <xdr:sp macro="" textlink="">
      <xdr:nvSpPr>
        <xdr:cNvPr id="608" name="教育費該当値テキスト"/>
        <xdr:cNvSpPr txBox="1"/>
      </xdr:nvSpPr>
      <xdr:spPr>
        <a:xfrm>
          <a:off x="16370300" y="8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113429</xdr:rowOff>
    </xdr:from>
    <xdr:to>
      <xdr:col>81</xdr:col>
      <xdr:colOff>101600</xdr:colOff>
      <xdr:row>52</xdr:row>
      <xdr:rowOff>43579</xdr:rowOff>
    </xdr:to>
    <xdr:sp macro="" textlink="">
      <xdr:nvSpPr>
        <xdr:cNvPr id="609" name="楕円 608"/>
        <xdr:cNvSpPr/>
      </xdr:nvSpPr>
      <xdr:spPr>
        <a:xfrm>
          <a:off x="15430500" y="88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60106</xdr:rowOff>
    </xdr:from>
    <xdr:ext cx="534377" cy="259045"/>
    <xdr:sp macro="" textlink="">
      <xdr:nvSpPr>
        <xdr:cNvPr id="610" name="テキスト ボックス 609"/>
        <xdr:cNvSpPr txBox="1"/>
      </xdr:nvSpPr>
      <xdr:spPr>
        <a:xfrm>
          <a:off x="15214111" y="86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85745</xdr:rowOff>
    </xdr:from>
    <xdr:to>
      <xdr:col>76</xdr:col>
      <xdr:colOff>165100</xdr:colOff>
      <xdr:row>58</xdr:row>
      <xdr:rowOff>15895</xdr:rowOff>
    </xdr:to>
    <xdr:sp macro="" textlink="">
      <xdr:nvSpPr>
        <xdr:cNvPr id="611" name="楕円 610"/>
        <xdr:cNvSpPr/>
      </xdr:nvSpPr>
      <xdr:spPr>
        <a:xfrm>
          <a:off x="14541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32422</xdr:rowOff>
    </xdr:from>
    <xdr:ext cx="534377" cy="259045"/>
    <xdr:sp macro="" textlink="">
      <xdr:nvSpPr>
        <xdr:cNvPr id="612" name="テキスト ボックス 611"/>
        <xdr:cNvSpPr txBox="1"/>
      </xdr:nvSpPr>
      <xdr:spPr>
        <a:xfrm>
          <a:off x="14325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93861</xdr:rowOff>
    </xdr:from>
    <xdr:to>
      <xdr:col>72</xdr:col>
      <xdr:colOff>38100</xdr:colOff>
      <xdr:row>58</xdr:row>
      <xdr:rowOff>24011</xdr:rowOff>
    </xdr:to>
    <xdr:sp macro="" textlink="">
      <xdr:nvSpPr>
        <xdr:cNvPr id="613" name="楕円 612"/>
        <xdr:cNvSpPr/>
      </xdr:nvSpPr>
      <xdr:spPr>
        <a:xfrm>
          <a:off x="13652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40538</xdr:rowOff>
    </xdr:from>
    <xdr:ext cx="534377" cy="259045"/>
    <xdr:sp macro="" textlink="">
      <xdr:nvSpPr>
        <xdr:cNvPr id="614" name="テキスト ボックス 613"/>
        <xdr:cNvSpPr txBox="1"/>
      </xdr:nvSpPr>
      <xdr:spPr>
        <a:xfrm>
          <a:off x="13436111" y="96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120607</xdr:rowOff>
    </xdr:from>
    <xdr:to>
      <xdr:col>67</xdr:col>
      <xdr:colOff>101600</xdr:colOff>
      <xdr:row>58</xdr:row>
      <xdr:rowOff>50757</xdr:rowOff>
    </xdr:to>
    <xdr:sp macro="" textlink="">
      <xdr:nvSpPr>
        <xdr:cNvPr id="615" name="楕円 614"/>
        <xdr:cNvSpPr/>
      </xdr:nvSpPr>
      <xdr:spPr>
        <a:xfrm>
          <a:off x="12763500" y="98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67284</xdr:rowOff>
    </xdr:from>
    <xdr:ext cx="534377" cy="259045"/>
    <xdr:sp macro="" textlink="">
      <xdr:nvSpPr>
        <xdr:cNvPr id="616" name="テキスト ボックス 615"/>
        <xdr:cNvSpPr txBox="1"/>
      </xdr:nvSpPr>
      <xdr:spPr>
        <a:xfrm>
          <a:off x="12547111" y="96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0" name="直線コネクタ 639"/>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3"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4" name="直線コネクタ 643"/>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127279</xdr:rowOff>
    </xdr:from>
    <xdr:to>
      <xdr:col>85</xdr:col>
      <xdr:colOff>127000</xdr:colOff>
      <xdr:row>79</xdr:row>
      <xdr:rowOff>44450</xdr:rowOff>
    </xdr:to>
    <xdr:cxnSp macro="">
      <xdr:nvCxnSpPr>
        <xdr:cNvPr id="645" name="直線コネクタ 644"/>
        <xdr:cNvCxnSpPr/>
      </xdr:nvCxnSpPr>
      <xdr:spPr>
        <a:xfrm flipV="1">
          <a:off x="15481300" y="13500379"/>
          <a:ext cx="8382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6"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7" name="フローチャート: 判断 646"/>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9" name="フローチャート: 判断 648"/>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0" name="テキスト ボックス 649"/>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2" name="フローチャート: 判断 651"/>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3" name="テキスト ボックス 652"/>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5" name="フローチャート: 判断 654"/>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6" name="テキスト ボックス 655"/>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7" name="フローチャート: 判断 656"/>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8" name="テキスト ボックス 657"/>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76479</xdr:rowOff>
    </xdr:from>
    <xdr:to>
      <xdr:col>85</xdr:col>
      <xdr:colOff>177800</xdr:colOff>
      <xdr:row>79</xdr:row>
      <xdr:rowOff>6629</xdr:rowOff>
    </xdr:to>
    <xdr:sp macro="" textlink="">
      <xdr:nvSpPr>
        <xdr:cNvPr id="664" name="楕円 663"/>
        <xdr:cNvSpPr/>
      </xdr:nvSpPr>
      <xdr:spPr>
        <a:xfrm>
          <a:off x="16268700" y="134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33189</xdr:rowOff>
    </xdr:from>
    <xdr:ext cx="469744" cy="259045"/>
    <xdr:sp macro="" textlink="">
      <xdr:nvSpPr>
        <xdr:cNvPr id="665" name="災害復旧費該当値テキスト"/>
        <xdr:cNvSpPr txBox="1"/>
      </xdr:nvSpPr>
      <xdr:spPr>
        <a:xfrm>
          <a:off x="16370300" y="134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8" name="直線コネクタ 697"/>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9"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0" name="直線コネクタ 699"/>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1"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2" name="直線コネクタ 701"/>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121355</xdr:rowOff>
    </xdr:from>
    <xdr:to>
      <xdr:col>85</xdr:col>
      <xdr:colOff>127000</xdr:colOff>
      <xdr:row>92</xdr:row>
      <xdr:rowOff>147377</xdr:rowOff>
    </xdr:to>
    <xdr:cxnSp macro="">
      <xdr:nvCxnSpPr>
        <xdr:cNvPr id="703" name="直線コネクタ 702"/>
        <xdr:cNvCxnSpPr/>
      </xdr:nvCxnSpPr>
      <xdr:spPr>
        <a:xfrm flipV="1">
          <a:off x="15481300" y="15723305"/>
          <a:ext cx="838200" cy="19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128667</xdr:rowOff>
    </xdr:from>
    <xdr:ext cx="534377" cy="259045"/>
    <xdr:sp macro="" textlink="">
      <xdr:nvSpPr>
        <xdr:cNvPr id="704" name="公債費平均値テキスト"/>
        <xdr:cNvSpPr txBox="1"/>
      </xdr:nvSpPr>
      <xdr:spPr>
        <a:xfrm>
          <a:off x="16370300" y="1658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5" name="フローチャート: 判断 704"/>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119011</xdr:rowOff>
    </xdr:from>
    <xdr:to>
      <xdr:col>81</xdr:col>
      <xdr:colOff>50800</xdr:colOff>
      <xdr:row>92</xdr:row>
      <xdr:rowOff>147377</xdr:rowOff>
    </xdr:to>
    <xdr:cxnSp macro="">
      <xdr:nvCxnSpPr>
        <xdr:cNvPr id="706" name="直線コネクタ 705"/>
        <xdr:cNvCxnSpPr/>
      </xdr:nvCxnSpPr>
      <xdr:spPr>
        <a:xfrm>
          <a:off x="14592300" y="15892411"/>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7" name="フローチャート: 判断 706"/>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08" name="テキスト ボックス 707"/>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22010</xdr:rowOff>
    </xdr:from>
    <xdr:to>
      <xdr:col>76</xdr:col>
      <xdr:colOff>114300</xdr:colOff>
      <xdr:row>92</xdr:row>
      <xdr:rowOff>119011</xdr:rowOff>
    </xdr:to>
    <xdr:cxnSp macro="">
      <xdr:nvCxnSpPr>
        <xdr:cNvPr id="709" name="直線コネクタ 708"/>
        <xdr:cNvCxnSpPr/>
      </xdr:nvCxnSpPr>
      <xdr:spPr>
        <a:xfrm>
          <a:off x="13703300" y="15795410"/>
          <a:ext cx="889000" cy="9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0" name="フローチャート: 判断 709"/>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11" name="テキスト ボックス 710"/>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22010</xdr:rowOff>
    </xdr:from>
    <xdr:to>
      <xdr:col>71</xdr:col>
      <xdr:colOff>177800</xdr:colOff>
      <xdr:row>92</xdr:row>
      <xdr:rowOff>103029</xdr:rowOff>
    </xdr:to>
    <xdr:cxnSp macro="">
      <xdr:nvCxnSpPr>
        <xdr:cNvPr id="712" name="直線コネクタ 711"/>
        <xdr:cNvCxnSpPr/>
      </xdr:nvCxnSpPr>
      <xdr:spPr>
        <a:xfrm flipV="1">
          <a:off x="12814300" y="15795410"/>
          <a:ext cx="889000" cy="8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3" name="フローチャート: 判断 712"/>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14" name="テキスト ボックス 713"/>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5" name="フローチャート: 判断 714"/>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16" name="テキスト ボックス 715"/>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70555</xdr:rowOff>
    </xdr:from>
    <xdr:to>
      <xdr:col>85</xdr:col>
      <xdr:colOff>177800</xdr:colOff>
      <xdr:row>92</xdr:row>
      <xdr:rowOff>705</xdr:rowOff>
    </xdr:to>
    <xdr:sp macro="" textlink="">
      <xdr:nvSpPr>
        <xdr:cNvPr id="722" name="楕円 721"/>
        <xdr:cNvSpPr/>
      </xdr:nvSpPr>
      <xdr:spPr>
        <a:xfrm>
          <a:off x="16268700" y="15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23582</xdr:rowOff>
    </xdr:from>
    <xdr:ext cx="599010" cy="259045"/>
    <xdr:sp macro="" textlink="">
      <xdr:nvSpPr>
        <xdr:cNvPr id="723" name="公債費該当値テキスト"/>
        <xdr:cNvSpPr txBox="1"/>
      </xdr:nvSpPr>
      <xdr:spPr>
        <a:xfrm>
          <a:off x="16370300" y="1562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96577</xdr:rowOff>
    </xdr:from>
    <xdr:to>
      <xdr:col>81</xdr:col>
      <xdr:colOff>101600</xdr:colOff>
      <xdr:row>93</xdr:row>
      <xdr:rowOff>26727</xdr:rowOff>
    </xdr:to>
    <xdr:sp macro="" textlink="">
      <xdr:nvSpPr>
        <xdr:cNvPr id="724" name="楕円 723"/>
        <xdr:cNvSpPr/>
      </xdr:nvSpPr>
      <xdr:spPr>
        <a:xfrm>
          <a:off x="15430500" y="158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43254</xdr:rowOff>
    </xdr:from>
    <xdr:ext cx="534377" cy="259045"/>
    <xdr:sp macro="" textlink="">
      <xdr:nvSpPr>
        <xdr:cNvPr id="725" name="テキスト ボックス 724"/>
        <xdr:cNvSpPr txBox="1"/>
      </xdr:nvSpPr>
      <xdr:spPr>
        <a:xfrm>
          <a:off x="15214111" y="156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68211</xdr:rowOff>
    </xdr:from>
    <xdr:to>
      <xdr:col>76</xdr:col>
      <xdr:colOff>165100</xdr:colOff>
      <xdr:row>92</xdr:row>
      <xdr:rowOff>169811</xdr:rowOff>
    </xdr:to>
    <xdr:sp macro="" textlink="">
      <xdr:nvSpPr>
        <xdr:cNvPr id="726" name="楕円 725"/>
        <xdr:cNvSpPr/>
      </xdr:nvSpPr>
      <xdr:spPr>
        <a:xfrm>
          <a:off x="14541500" y="158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14888</xdr:rowOff>
    </xdr:from>
    <xdr:ext cx="534377" cy="259045"/>
    <xdr:sp macro="" textlink="">
      <xdr:nvSpPr>
        <xdr:cNvPr id="727" name="テキスト ボックス 726"/>
        <xdr:cNvSpPr txBox="1"/>
      </xdr:nvSpPr>
      <xdr:spPr>
        <a:xfrm>
          <a:off x="14325111" y="156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142660</xdr:rowOff>
    </xdr:from>
    <xdr:to>
      <xdr:col>72</xdr:col>
      <xdr:colOff>38100</xdr:colOff>
      <xdr:row>92</xdr:row>
      <xdr:rowOff>72810</xdr:rowOff>
    </xdr:to>
    <xdr:sp macro="" textlink="">
      <xdr:nvSpPr>
        <xdr:cNvPr id="728" name="楕円 727"/>
        <xdr:cNvSpPr/>
      </xdr:nvSpPr>
      <xdr:spPr>
        <a:xfrm>
          <a:off x="13652500" y="1574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89337</xdr:rowOff>
    </xdr:from>
    <xdr:ext cx="599010" cy="259045"/>
    <xdr:sp macro="" textlink="">
      <xdr:nvSpPr>
        <xdr:cNvPr id="729" name="テキスト ボックス 728"/>
        <xdr:cNvSpPr txBox="1"/>
      </xdr:nvSpPr>
      <xdr:spPr>
        <a:xfrm>
          <a:off x="13403795" y="1551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52229</xdr:rowOff>
    </xdr:from>
    <xdr:to>
      <xdr:col>67</xdr:col>
      <xdr:colOff>101600</xdr:colOff>
      <xdr:row>92</xdr:row>
      <xdr:rowOff>153829</xdr:rowOff>
    </xdr:to>
    <xdr:sp macro="" textlink="">
      <xdr:nvSpPr>
        <xdr:cNvPr id="730" name="楕円 729"/>
        <xdr:cNvSpPr/>
      </xdr:nvSpPr>
      <xdr:spPr>
        <a:xfrm>
          <a:off x="12763500" y="158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170356</xdr:rowOff>
    </xdr:from>
    <xdr:ext cx="534377" cy="259045"/>
    <xdr:sp macro="" textlink="">
      <xdr:nvSpPr>
        <xdr:cNvPr id="731" name="テキスト ボックス 730"/>
        <xdr:cNvSpPr txBox="1"/>
      </xdr:nvSpPr>
      <xdr:spPr>
        <a:xfrm>
          <a:off x="12547111" y="156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5" name="テキスト ボックス 74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126075</xdr:rowOff>
    </xdr:from>
    <xdr:to>
      <xdr:col>116</xdr:col>
      <xdr:colOff>62864</xdr:colOff>
      <xdr:row>38</xdr:row>
      <xdr:rowOff>139700</xdr:rowOff>
    </xdr:to>
    <xdr:cxnSp macro="">
      <xdr:nvCxnSpPr>
        <xdr:cNvPr id="753" name="直線コネクタ 752"/>
        <xdr:cNvCxnSpPr/>
      </xdr:nvCxnSpPr>
      <xdr:spPr>
        <a:xfrm flipV="1">
          <a:off x="22159595" y="5441025"/>
          <a:ext cx="1269" cy="121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72752</xdr:rowOff>
    </xdr:from>
    <xdr:ext cx="534377" cy="259045"/>
    <xdr:sp macro="" textlink="">
      <xdr:nvSpPr>
        <xdr:cNvPr id="756" name="諸支出金最大値テキスト"/>
        <xdr:cNvSpPr txBox="1"/>
      </xdr:nvSpPr>
      <xdr:spPr>
        <a:xfrm>
          <a:off x="22212300" y="52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126075</xdr:rowOff>
    </xdr:from>
    <xdr:to>
      <xdr:col>116</xdr:col>
      <xdr:colOff>152400</xdr:colOff>
      <xdr:row>31</xdr:row>
      <xdr:rowOff>126075</xdr:rowOff>
    </xdr:to>
    <xdr:cxnSp macro="">
      <xdr:nvCxnSpPr>
        <xdr:cNvPr id="757" name="直線コネクタ 756"/>
        <xdr:cNvCxnSpPr/>
      </xdr:nvCxnSpPr>
      <xdr:spPr>
        <a:xfrm>
          <a:off x="22072600" y="544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159726</xdr:rowOff>
    </xdr:from>
    <xdr:to>
      <xdr:col>116</xdr:col>
      <xdr:colOff>63500</xdr:colOff>
      <xdr:row>37</xdr:row>
      <xdr:rowOff>154605</xdr:rowOff>
    </xdr:to>
    <xdr:cxnSp macro="">
      <xdr:nvCxnSpPr>
        <xdr:cNvPr id="758" name="直線コネクタ 757"/>
        <xdr:cNvCxnSpPr/>
      </xdr:nvCxnSpPr>
      <xdr:spPr>
        <a:xfrm flipV="1">
          <a:off x="21323300" y="6331926"/>
          <a:ext cx="838200" cy="1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131162</xdr:rowOff>
    </xdr:from>
    <xdr:ext cx="469744" cy="259045"/>
    <xdr:sp macro="" textlink="">
      <xdr:nvSpPr>
        <xdr:cNvPr id="759" name="諸支出金平均値テキスト"/>
        <xdr:cNvSpPr txBox="1"/>
      </xdr:nvSpPr>
      <xdr:spPr>
        <a:xfrm>
          <a:off x="22212300" y="613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108285</xdr:rowOff>
    </xdr:from>
    <xdr:to>
      <xdr:col>116</xdr:col>
      <xdr:colOff>114300</xdr:colOff>
      <xdr:row>37</xdr:row>
      <xdr:rowOff>38435</xdr:rowOff>
    </xdr:to>
    <xdr:sp macro="" textlink="">
      <xdr:nvSpPr>
        <xdr:cNvPr id="760" name="フローチャート: 判断 759"/>
        <xdr:cNvSpPr/>
      </xdr:nvSpPr>
      <xdr:spPr>
        <a:xfrm>
          <a:off x="22110700" y="628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154605</xdr:rowOff>
    </xdr:from>
    <xdr:to>
      <xdr:col>111</xdr:col>
      <xdr:colOff>177800</xdr:colOff>
      <xdr:row>37</xdr:row>
      <xdr:rowOff>155336</xdr:rowOff>
    </xdr:to>
    <xdr:cxnSp macro="">
      <xdr:nvCxnSpPr>
        <xdr:cNvPr id="761" name="直線コネクタ 760"/>
        <xdr:cNvCxnSpPr/>
      </xdr:nvCxnSpPr>
      <xdr:spPr>
        <a:xfrm flipV="1">
          <a:off x="20434300" y="649825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87620</xdr:rowOff>
    </xdr:from>
    <xdr:to>
      <xdr:col>112</xdr:col>
      <xdr:colOff>38100</xdr:colOff>
      <xdr:row>37</xdr:row>
      <xdr:rowOff>17770</xdr:rowOff>
    </xdr:to>
    <xdr:sp macro="" textlink="">
      <xdr:nvSpPr>
        <xdr:cNvPr id="762" name="フローチャート: 判断 761"/>
        <xdr:cNvSpPr/>
      </xdr:nvSpPr>
      <xdr:spPr>
        <a:xfrm>
          <a:off x="21272500" y="625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34297</xdr:rowOff>
    </xdr:from>
    <xdr:ext cx="469744" cy="259045"/>
    <xdr:sp macro="" textlink="">
      <xdr:nvSpPr>
        <xdr:cNvPr id="763" name="テキスト ボックス 762"/>
        <xdr:cNvSpPr txBox="1"/>
      </xdr:nvSpPr>
      <xdr:spPr>
        <a:xfrm>
          <a:off x="21088428" y="60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125527</xdr:rowOff>
    </xdr:from>
    <xdr:to>
      <xdr:col>107</xdr:col>
      <xdr:colOff>50800</xdr:colOff>
      <xdr:row>37</xdr:row>
      <xdr:rowOff>155336</xdr:rowOff>
    </xdr:to>
    <xdr:cxnSp macro="">
      <xdr:nvCxnSpPr>
        <xdr:cNvPr id="764" name="直線コネクタ 763"/>
        <xdr:cNvCxnSpPr/>
      </xdr:nvCxnSpPr>
      <xdr:spPr>
        <a:xfrm>
          <a:off x="19545300" y="6469177"/>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68052</xdr:rowOff>
    </xdr:from>
    <xdr:to>
      <xdr:col>107</xdr:col>
      <xdr:colOff>101600</xdr:colOff>
      <xdr:row>36</xdr:row>
      <xdr:rowOff>169652</xdr:rowOff>
    </xdr:to>
    <xdr:sp macro="" textlink="">
      <xdr:nvSpPr>
        <xdr:cNvPr id="765" name="フローチャート: 判断 764"/>
        <xdr:cNvSpPr/>
      </xdr:nvSpPr>
      <xdr:spPr>
        <a:xfrm>
          <a:off x="20383500" y="624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14729</xdr:rowOff>
    </xdr:from>
    <xdr:ext cx="469744" cy="259045"/>
    <xdr:sp macro="" textlink="">
      <xdr:nvSpPr>
        <xdr:cNvPr id="766" name="テキスト ボックス 765"/>
        <xdr:cNvSpPr txBox="1"/>
      </xdr:nvSpPr>
      <xdr:spPr>
        <a:xfrm>
          <a:off x="20199428" y="601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116291</xdr:rowOff>
    </xdr:from>
    <xdr:to>
      <xdr:col>102</xdr:col>
      <xdr:colOff>114300</xdr:colOff>
      <xdr:row>37</xdr:row>
      <xdr:rowOff>125527</xdr:rowOff>
    </xdr:to>
    <xdr:cxnSp macro="">
      <xdr:nvCxnSpPr>
        <xdr:cNvPr id="767" name="直線コネクタ 766"/>
        <xdr:cNvCxnSpPr/>
      </xdr:nvCxnSpPr>
      <xdr:spPr>
        <a:xfrm>
          <a:off x="18656300" y="5259791"/>
          <a:ext cx="889000" cy="12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17851</xdr:rowOff>
    </xdr:from>
    <xdr:to>
      <xdr:col>102</xdr:col>
      <xdr:colOff>165100</xdr:colOff>
      <xdr:row>36</xdr:row>
      <xdr:rowOff>119451</xdr:rowOff>
    </xdr:to>
    <xdr:sp macro="" textlink="">
      <xdr:nvSpPr>
        <xdr:cNvPr id="768" name="フローチャート: 判断 767"/>
        <xdr:cNvSpPr/>
      </xdr:nvSpPr>
      <xdr:spPr>
        <a:xfrm>
          <a:off x="19494500" y="61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135978</xdr:rowOff>
    </xdr:from>
    <xdr:ext cx="469744" cy="259045"/>
    <xdr:sp macro="" textlink="">
      <xdr:nvSpPr>
        <xdr:cNvPr id="769" name="テキスト ボックス 768"/>
        <xdr:cNvSpPr txBox="1"/>
      </xdr:nvSpPr>
      <xdr:spPr>
        <a:xfrm>
          <a:off x="19310428" y="596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85517</xdr:rowOff>
    </xdr:from>
    <xdr:to>
      <xdr:col>98</xdr:col>
      <xdr:colOff>38100</xdr:colOff>
      <xdr:row>36</xdr:row>
      <xdr:rowOff>15667</xdr:rowOff>
    </xdr:to>
    <xdr:sp macro="" textlink="">
      <xdr:nvSpPr>
        <xdr:cNvPr id="770" name="フローチャート: 判断 769"/>
        <xdr:cNvSpPr/>
      </xdr:nvSpPr>
      <xdr:spPr>
        <a:xfrm>
          <a:off x="18605500" y="60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6794</xdr:rowOff>
    </xdr:from>
    <xdr:ext cx="469744" cy="259045"/>
    <xdr:sp macro="" textlink="">
      <xdr:nvSpPr>
        <xdr:cNvPr id="771" name="テキスト ボックス 770"/>
        <xdr:cNvSpPr txBox="1"/>
      </xdr:nvSpPr>
      <xdr:spPr>
        <a:xfrm>
          <a:off x="18421428" y="617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108926</xdr:rowOff>
    </xdr:from>
    <xdr:to>
      <xdr:col>116</xdr:col>
      <xdr:colOff>114300</xdr:colOff>
      <xdr:row>37</xdr:row>
      <xdr:rowOff>39076</xdr:rowOff>
    </xdr:to>
    <xdr:sp macro="" textlink="">
      <xdr:nvSpPr>
        <xdr:cNvPr id="777" name="楕円 776"/>
        <xdr:cNvSpPr/>
      </xdr:nvSpPr>
      <xdr:spPr>
        <a:xfrm>
          <a:off x="22110700" y="62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87353</xdr:rowOff>
    </xdr:from>
    <xdr:ext cx="469744" cy="259045"/>
    <xdr:sp macro="" textlink="">
      <xdr:nvSpPr>
        <xdr:cNvPr id="778" name="諸支出金該当値テキスト"/>
        <xdr:cNvSpPr txBox="1"/>
      </xdr:nvSpPr>
      <xdr:spPr>
        <a:xfrm>
          <a:off x="22212300" y="625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103805</xdr:rowOff>
    </xdr:from>
    <xdr:to>
      <xdr:col>112</xdr:col>
      <xdr:colOff>38100</xdr:colOff>
      <xdr:row>38</xdr:row>
      <xdr:rowOff>33955</xdr:rowOff>
    </xdr:to>
    <xdr:sp macro="" textlink="">
      <xdr:nvSpPr>
        <xdr:cNvPr id="779" name="楕円 778"/>
        <xdr:cNvSpPr/>
      </xdr:nvSpPr>
      <xdr:spPr>
        <a:xfrm>
          <a:off x="21272500" y="64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25082</xdr:rowOff>
    </xdr:from>
    <xdr:ext cx="469744" cy="259045"/>
    <xdr:sp macro="" textlink="">
      <xdr:nvSpPr>
        <xdr:cNvPr id="780" name="テキスト ボックス 779"/>
        <xdr:cNvSpPr txBox="1"/>
      </xdr:nvSpPr>
      <xdr:spPr>
        <a:xfrm>
          <a:off x="21088428" y="654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104536</xdr:rowOff>
    </xdr:from>
    <xdr:to>
      <xdr:col>107</xdr:col>
      <xdr:colOff>101600</xdr:colOff>
      <xdr:row>38</xdr:row>
      <xdr:rowOff>34686</xdr:rowOff>
    </xdr:to>
    <xdr:sp macro="" textlink="">
      <xdr:nvSpPr>
        <xdr:cNvPr id="781" name="楕円 780"/>
        <xdr:cNvSpPr/>
      </xdr:nvSpPr>
      <xdr:spPr>
        <a:xfrm>
          <a:off x="20383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25813</xdr:rowOff>
    </xdr:from>
    <xdr:ext cx="469744" cy="259045"/>
    <xdr:sp macro="" textlink="">
      <xdr:nvSpPr>
        <xdr:cNvPr id="782" name="テキスト ボックス 781"/>
        <xdr:cNvSpPr txBox="1"/>
      </xdr:nvSpPr>
      <xdr:spPr>
        <a:xfrm>
          <a:off x="20199428" y="65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74727</xdr:rowOff>
    </xdr:from>
    <xdr:to>
      <xdr:col>102</xdr:col>
      <xdr:colOff>165100</xdr:colOff>
      <xdr:row>38</xdr:row>
      <xdr:rowOff>4877</xdr:rowOff>
    </xdr:to>
    <xdr:sp macro="" textlink="">
      <xdr:nvSpPr>
        <xdr:cNvPr id="783" name="楕円 782"/>
        <xdr:cNvSpPr/>
      </xdr:nvSpPr>
      <xdr:spPr>
        <a:xfrm>
          <a:off x="19494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167453</xdr:rowOff>
    </xdr:from>
    <xdr:ext cx="469744" cy="259045"/>
    <xdr:sp macro="" textlink="">
      <xdr:nvSpPr>
        <xdr:cNvPr id="784" name="テキスト ボックス 783"/>
        <xdr:cNvSpPr txBox="1"/>
      </xdr:nvSpPr>
      <xdr:spPr>
        <a:xfrm>
          <a:off x="19310428" y="65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65491</xdr:rowOff>
    </xdr:from>
    <xdr:to>
      <xdr:col>98</xdr:col>
      <xdr:colOff>38100</xdr:colOff>
      <xdr:row>30</xdr:row>
      <xdr:rowOff>167091</xdr:rowOff>
    </xdr:to>
    <xdr:sp macro="" textlink="">
      <xdr:nvSpPr>
        <xdr:cNvPr id="785" name="楕円 784"/>
        <xdr:cNvSpPr/>
      </xdr:nvSpPr>
      <xdr:spPr>
        <a:xfrm>
          <a:off x="18605500" y="52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12168</xdr:rowOff>
    </xdr:from>
    <xdr:ext cx="534377" cy="259045"/>
    <xdr:sp macro="" textlink="">
      <xdr:nvSpPr>
        <xdr:cNvPr id="786" name="テキスト ボックス 785"/>
        <xdr:cNvSpPr txBox="1"/>
      </xdr:nvSpPr>
      <xdr:spPr>
        <a:xfrm>
          <a:off x="18389111" y="4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民生費、公債費が、類似団体と比較して住民一人当たりコストが依然として高い状況となっている。 </a:t>
          </a:r>
        </a:p>
        <a:p>
          <a:r>
            <a:rPr kumimoji="1" lang="ja-JP" altLang="en-US" sz="1300">
              <a:latin typeface="ＭＳ Ｐゴシック" panose="020B0600070205080204" pitchFamily="50" charset="-128"/>
              <a:ea typeface="ＭＳ Ｐゴシック" panose="020B0600070205080204" pitchFamily="50" charset="-128"/>
            </a:rPr>
            <a:t>民生費については、障がい者自立支援給付費などが増となったものの、生活保護費や臨時福祉給付金が減となったことなどにより減少している。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公債費については、交通事業の民営化に伴う終結処理に係る市債の繰上償還などにより増加している。</a:t>
          </a:r>
        </a:p>
        <a:p>
          <a:r>
            <a:rPr kumimoji="1" lang="ja-JP" altLang="en-US" sz="1300">
              <a:latin typeface="ＭＳ Ｐゴシック" panose="020B0600070205080204" pitchFamily="50" charset="-128"/>
              <a:ea typeface="ＭＳ Ｐゴシック" panose="020B0600070205080204" pitchFamily="50" charset="-128"/>
            </a:rPr>
            <a:t>そのほか、総務費については、交通事業の民営化に伴う終結処理に係る影響として、平成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年度に行った減債基金への積立が減となったことなどにより減少している。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交通事業民営化に伴う終結処理として、歳出・歳入ともに増となったものの、一般財源が前年度と比較して概ね横ばいとなった結果、</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億円の実質黒字となり、実質収支の標準財政規模比も前年度と比較して横ばい（</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年度決算では、全ての会計において、昨年度に引き続き黒字（資金剰余）となったため、連結実質赤字比率は生じていない。</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まで発生していた国民健康保険事業会計の赤字については、国からの交付金が多く確保できたことなどにより黒字となり、資金不足が生じていた自動車運送事業会計（その他会計）については、交通事業の民営化に伴い、会計廃止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271004_&#22823;&#38442;&#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117.1</v>
          </cell>
          <cell r="CF51">
            <v>95.2</v>
          </cell>
          <cell r="CN51">
            <v>65.2</v>
          </cell>
          <cell r="CV51">
            <v>46.4</v>
          </cell>
        </row>
        <row r="53">
          <cell r="BX53">
            <v>51.3</v>
          </cell>
          <cell r="CF53">
            <v>53</v>
          </cell>
          <cell r="CN53">
            <v>54.3</v>
          </cell>
          <cell r="CV53">
            <v>56</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141.80000000000001</v>
          </cell>
          <cell r="BX73">
            <v>117.1</v>
          </cell>
          <cell r="CF73">
            <v>95.2</v>
          </cell>
          <cell r="CN73">
            <v>65.2</v>
          </cell>
          <cell r="CV73">
            <v>46.4</v>
          </cell>
        </row>
        <row r="75">
          <cell r="BP75">
            <v>9.3000000000000007</v>
          </cell>
          <cell r="BX75">
            <v>9.1999999999999993</v>
          </cell>
          <cell r="CF75">
            <v>7.9</v>
          </cell>
          <cell r="CN75">
            <v>5.7</v>
          </cell>
          <cell r="CV75">
            <v>4.2</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1761138232</v>
      </c>
      <c r="BO4" s="392"/>
      <c r="BP4" s="392"/>
      <c r="BQ4" s="392"/>
      <c r="BR4" s="392"/>
      <c r="BS4" s="392"/>
      <c r="BT4" s="392"/>
      <c r="BU4" s="393"/>
      <c r="BV4" s="391">
        <v>1742817144</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0.1</v>
      </c>
      <c r="CU4" s="398"/>
      <c r="CV4" s="398"/>
      <c r="CW4" s="398"/>
      <c r="CX4" s="398"/>
      <c r="CY4" s="398"/>
      <c r="CZ4" s="398"/>
      <c r="DA4" s="399"/>
      <c r="DB4" s="397">
        <v>0</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1758571784</v>
      </c>
      <c r="BO5" s="429"/>
      <c r="BP5" s="429"/>
      <c r="BQ5" s="429"/>
      <c r="BR5" s="429"/>
      <c r="BS5" s="429"/>
      <c r="BT5" s="429"/>
      <c r="BU5" s="430"/>
      <c r="BV5" s="428">
        <v>1740813287</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96.9</v>
      </c>
      <c r="CU5" s="426"/>
      <c r="CV5" s="426"/>
      <c r="CW5" s="426"/>
      <c r="CX5" s="426"/>
      <c r="CY5" s="426"/>
      <c r="CZ5" s="426"/>
      <c r="DA5" s="427"/>
      <c r="DB5" s="425">
        <v>98.3</v>
      </c>
      <c r="DC5" s="426"/>
      <c r="DD5" s="426"/>
      <c r="DE5" s="426"/>
      <c r="DF5" s="426"/>
      <c r="DG5" s="426"/>
      <c r="DH5" s="426"/>
      <c r="DI5" s="427"/>
      <c r="DJ5" s="185"/>
      <c r="DK5" s="185"/>
      <c r="DL5" s="185"/>
      <c r="DM5" s="185"/>
      <c r="DN5" s="185"/>
      <c r="DO5" s="185"/>
    </row>
    <row r="6" spans="1:119" ht="18.75" customHeight="1" x14ac:dyDescent="0.2">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2566448</v>
      </c>
      <c r="BO6" s="429"/>
      <c r="BP6" s="429"/>
      <c r="BQ6" s="429"/>
      <c r="BR6" s="429"/>
      <c r="BS6" s="429"/>
      <c r="BT6" s="429"/>
      <c r="BU6" s="430"/>
      <c r="BV6" s="428">
        <v>2003857</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104.3</v>
      </c>
      <c r="CU6" s="466"/>
      <c r="CV6" s="466"/>
      <c r="CW6" s="466"/>
      <c r="CX6" s="466"/>
      <c r="CY6" s="466"/>
      <c r="CZ6" s="466"/>
      <c r="DA6" s="467"/>
      <c r="DB6" s="465">
        <v>107.2</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2136995</v>
      </c>
      <c r="BO7" s="429"/>
      <c r="BP7" s="429"/>
      <c r="BQ7" s="429"/>
      <c r="BR7" s="429"/>
      <c r="BS7" s="429"/>
      <c r="BT7" s="429"/>
      <c r="BU7" s="430"/>
      <c r="BV7" s="428">
        <v>1584045</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851858003</v>
      </c>
      <c r="CU7" s="429"/>
      <c r="CV7" s="429"/>
      <c r="CW7" s="429"/>
      <c r="CX7" s="429"/>
      <c r="CY7" s="429"/>
      <c r="CZ7" s="429"/>
      <c r="DA7" s="430"/>
      <c r="DB7" s="428">
        <v>848686770</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93</v>
      </c>
      <c r="AV8" s="461"/>
      <c r="AW8" s="461"/>
      <c r="AX8" s="461"/>
      <c r="AY8" s="462" t="s">
        <v>107</v>
      </c>
      <c r="AZ8" s="463"/>
      <c r="BA8" s="463"/>
      <c r="BB8" s="463"/>
      <c r="BC8" s="463"/>
      <c r="BD8" s="463"/>
      <c r="BE8" s="463"/>
      <c r="BF8" s="463"/>
      <c r="BG8" s="463"/>
      <c r="BH8" s="463"/>
      <c r="BI8" s="463"/>
      <c r="BJ8" s="463"/>
      <c r="BK8" s="463"/>
      <c r="BL8" s="463"/>
      <c r="BM8" s="464"/>
      <c r="BN8" s="428">
        <v>429453</v>
      </c>
      <c r="BO8" s="429"/>
      <c r="BP8" s="429"/>
      <c r="BQ8" s="429"/>
      <c r="BR8" s="429"/>
      <c r="BS8" s="429"/>
      <c r="BT8" s="429"/>
      <c r="BU8" s="430"/>
      <c r="BV8" s="428">
        <v>419812</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0.93</v>
      </c>
      <c r="CU8" s="469"/>
      <c r="CV8" s="469"/>
      <c r="CW8" s="469"/>
      <c r="CX8" s="469"/>
      <c r="CY8" s="469"/>
      <c r="CZ8" s="469"/>
      <c r="DA8" s="470"/>
      <c r="DB8" s="468">
        <v>0.93</v>
      </c>
      <c r="DC8" s="469"/>
      <c r="DD8" s="469"/>
      <c r="DE8" s="469"/>
      <c r="DF8" s="469"/>
      <c r="DG8" s="469"/>
      <c r="DH8" s="469"/>
      <c r="DI8" s="470"/>
      <c r="DJ8" s="185"/>
      <c r="DK8" s="185"/>
      <c r="DL8" s="185"/>
      <c r="DM8" s="185"/>
      <c r="DN8" s="185"/>
      <c r="DO8" s="185"/>
    </row>
    <row r="9" spans="1:119" ht="18.75" customHeight="1" thickBot="1" x14ac:dyDescent="0.25">
      <c r="A9" s="186"/>
      <c r="B9" s="422" t="s">
        <v>109</v>
      </c>
      <c r="C9" s="423"/>
      <c r="D9" s="423"/>
      <c r="E9" s="423"/>
      <c r="F9" s="423"/>
      <c r="G9" s="423"/>
      <c r="H9" s="423"/>
      <c r="I9" s="423"/>
      <c r="J9" s="423"/>
      <c r="K9" s="471"/>
      <c r="L9" s="472" t="s">
        <v>110</v>
      </c>
      <c r="M9" s="473"/>
      <c r="N9" s="473"/>
      <c r="O9" s="473"/>
      <c r="P9" s="473"/>
      <c r="Q9" s="474"/>
      <c r="R9" s="475">
        <v>2691185</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113</v>
      </c>
      <c r="AV9" s="461"/>
      <c r="AW9" s="461"/>
      <c r="AX9" s="461"/>
      <c r="AY9" s="462" t="s">
        <v>114</v>
      </c>
      <c r="AZ9" s="463"/>
      <c r="BA9" s="463"/>
      <c r="BB9" s="463"/>
      <c r="BC9" s="463"/>
      <c r="BD9" s="463"/>
      <c r="BE9" s="463"/>
      <c r="BF9" s="463"/>
      <c r="BG9" s="463"/>
      <c r="BH9" s="463"/>
      <c r="BI9" s="463"/>
      <c r="BJ9" s="463"/>
      <c r="BK9" s="463"/>
      <c r="BL9" s="463"/>
      <c r="BM9" s="464"/>
      <c r="BN9" s="428">
        <v>9641</v>
      </c>
      <c r="BO9" s="429"/>
      <c r="BP9" s="429"/>
      <c r="BQ9" s="429"/>
      <c r="BR9" s="429"/>
      <c r="BS9" s="429"/>
      <c r="BT9" s="429"/>
      <c r="BU9" s="430"/>
      <c r="BV9" s="428">
        <v>19362</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22.1</v>
      </c>
      <c r="CU9" s="426"/>
      <c r="CV9" s="426"/>
      <c r="CW9" s="426"/>
      <c r="CX9" s="426"/>
      <c r="CY9" s="426"/>
      <c r="CZ9" s="426"/>
      <c r="DA9" s="427"/>
      <c r="DB9" s="425">
        <v>23.1</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116</v>
      </c>
      <c r="M10" s="458"/>
      <c r="N10" s="458"/>
      <c r="O10" s="458"/>
      <c r="P10" s="458"/>
      <c r="Q10" s="459"/>
      <c r="R10" s="479">
        <v>2665314</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113</v>
      </c>
      <c r="AV10" s="461"/>
      <c r="AW10" s="461"/>
      <c r="AX10" s="461"/>
      <c r="AY10" s="462" t="s">
        <v>118</v>
      </c>
      <c r="AZ10" s="463"/>
      <c r="BA10" s="463"/>
      <c r="BB10" s="463"/>
      <c r="BC10" s="463"/>
      <c r="BD10" s="463"/>
      <c r="BE10" s="463"/>
      <c r="BF10" s="463"/>
      <c r="BG10" s="463"/>
      <c r="BH10" s="463"/>
      <c r="BI10" s="463"/>
      <c r="BJ10" s="463"/>
      <c r="BK10" s="463"/>
      <c r="BL10" s="463"/>
      <c r="BM10" s="464"/>
      <c r="BN10" s="428">
        <v>4081504</v>
      </c>
      <c r="BO10" s="429"/>
      <c r="BP10" s="429"/>
      <c r="BQ10" s="429"/>
      <c r="BR10" s="429"/>
      <c r="BS10" s="429"/>
      <c r="BT10" s="429"/>
      <c r="BU10" s="430"/>
      <c r="BV10" s="428">
        <v>2926523</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93</v>
      </c>
      <c r="AV11" s="461"/>
      <c r="AW11" s="461"/>
      <c r="AX11" s="461"/>
      <c r="AY11" s="462" t="s">
        <v>123</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124</v>
      </c>
      <c r="CE11" s="432"/>
      <c r="CF11" s="432"/>
      <c r="CG11" s="432"/>
      <c r="CH11" s="432"/>
      <c r="CI11" s="432"/>
      <c r="CJ11" s="432"/>
      <c r="CK11" s="432"/>
      <c r="CL11" s="432"/>
      <c r="CM11" s="432"/>
      <c r="CN11" s="432"/>
      <c r="CO11" s="432"/>
      <c r="CP11" s="432"/>
      <c r="CQ11" s="432"/>
      <c r="CR11" s="432"/>
      <c r="CS11" s="433"/>
      <c r="CT11" s="468" t="s">
        <v>125</v>
      </c>
      <c r="CU11" s="469"/>
      <c r="CV11" s="469"/>
      <c r="CW11" s="469"/>
      <c r="CX11" s="469"/>
      <c r="CY11" s="469"/>
      <c r="CZ11" s="469"/>
      <c r="DA11" s="470"/>
      <c r="DB11" s="468" t="s">
        <v>125</v>
      </c>
      <c r="DC11" s="469"/>
      <c r="DD11" s="469"/>
      <c r="DE11" s="469"/>
      <c r="DF11" s="469"/>
      <c r="DG11" s="469"/>
      <c r="DH11" s="469"/>
      <c r="DI11" s="470"/>
      <c r="DJ11" s="185"/>
      <c r="DK11" s="185"/>
      <c r="DL11" s="185"/>
      <c r="DM11" s="185"/>
      <c r="DN11" s="185"/>
      <c r="DO11" s="185"/>
    </row>
    <row r="12" spans="1:119" ht="18.75" customHeight="1" x14ac:dyDescent="0.2">
      <c r="A12" s="186"/>
      <c r="B12" s="488" t="s">
        <v>126</v>
      </c>
      <c r="C12" s="489"/>
      <c r="D12" s="489"/>
      <c r="E12" s="489"/>
      <c r="F12" s="489"/>
      <c r="G12" s="489"/>
      <c r="H12" s="489"/>
      <c r="I12" s="489"/>
      <c r="J12" s="489"/>
      <c r="K12" s="490"/>
      <c r="L12" s="497" t="s">
        <v>127</v>
      </c>
      <c r="M12" s="498"/>
      <c r="N12" s="498"/>
      <c r="O12" s="498"/>
      <c r="P12" s="498"/>
      <c r="Q12" s="499"/>
      <c r="R12" s="500">
        <v>2714484</v>
      </c>
      <c r="S12" s="501"/>
      <c r="T12" s="501"/>
      <c r="U12" s="501"/>
      <c r="V12" s="502"/>
      <c r="W12" s="503" t="s">
        <v>1</v>
      </c>
      <c r="X12" s="461"/>
      <c r="Y12" s="461"/>
      <c r="Z12" s="461"/>
      <c r="AA12" s="461"/>
      <c r="AB12" s="504"/>
      <c r="AC12" s="460" t="s">
        <v>128</v>
      </c>
      <c r="AD12" s="461"/>
      <c r="AE12" s="461"/>
      <c r="AF12" s="461"/>
      <c r="AG12" s="504"/>
      <c r="AH12" s="460" t="s">
        <v>129</v>
      </c>
      <c r="AI12" s="461"/>
      <c r="AJ12" s="461"/>
      <c r="AK12" s="461"/>
      <c r="AL12" s="505"/>
      <c r="AM12" s="457" t="s">
        <v>130</v>
      </c>
      <c r="AN12" s="458"/>
      <c r="AO12" s="458"/>
      <c r="AP12" s="458"/>
      <c r="AQ12" s="458"/>
      <c r="AR12" s="458"/>
      <c r="AS12" s="458"/>
      <c r="AT12" s="459"/>
      <c r="AU12" s="460" t="s">
        <v>131</v>
      </c>
      <c r="AV12" s="461"/>
      <c r="AW12" s="461"/>
      <c r="AX12" s="461"/>
      <c r="AY12" s="462" t="s">
        <v>132</v>
      </c>
      <c r="AZ12" s="463"/>
      <c r="BA12" s="463"/>
      <c r="BB12" s="463"/>
      <c r="BC12" s="463"/>
      <c r="BD12" s="463"/>
      <c r="BE12" s="463"/>
      <c r="BF12" s="463"/>
      <c r="BG12" s="463"/>
      <c r="BH12" s="463"/>
      <c r="BI12" s="463"/>
      <c r="BJ12" s="463"/>
      <c r="BK12" s="463"/>
      <c r="BL12" s="463"/>
      <c r="BM12" s="464"/>
      <c r="BN12" s="428">
        <v>6670882</v>
      </c>
      <c r="BO12" s="429"/>
      <c r="BP12" s="429"/>
      <c r="BQ12" s="429"/>
      <c r="BR12" s="429"/>
      <c r="BS12" s="429"/>
      <c r="BT12" s="429"/>
      <c r="BU12" s="430"/>
      <c r="BV12" s="428">
        <v>6549061</v>
      </c>
      <c r="BW12" s="429"/>
      <c r="BX12" s="429"/>
      <c r="BY12" s="429"/>
      <c r="BZ12" s="429"/>
      <c r="CA12" s="429"/>
      <c r="CB12" s="429"/>
      <c r="CC12" s="430"/>
      <c r="CD12" s="431" t="s">
        <v>133</v>
      </c>
      <c r="CE12" s="432"/>
      <c r="CF12" s="432"/>
      <c r="CG12" s="432"/>
      <c r="CH12" s="432"/>
      <c r="CI12" s="432"/>
      <c r="CJ12" s="432"/>
      <c r="CK12" s="432"/>
      <c r="CL12" s="432"/>
      <c r="CM12" s="432"/>
      <c r="CN12" s="432"/>
      <c r="CO12" s="432"/>
      <c r="CP12" s="432"/>
      <c r="CQ12" s="432"/>
      <c r="CR12" s="432"/>
      <c r="CS12" s="433"/>
      <c r="CT12" s="468" t="s">
        <v>125</v>
      </c>
      <c r="CU12" s="469"/>
      <c r="CV12" s="469"/>
      <c r="CW12" s="469"/>
      <c r="CX12" s="469"/>
      <c r="CY12" s="469"/>
      <c r="CZ12" s="469"/>
      <c r="DA12" s="470"/>
      <c r="DB12" s="468" t="s">
        <v>125</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134</v>
      </c>
      <c r="N13" s="517"/>
      <c r="O13" s="517"/>
      <c r="P13" s="517"/>
      <c r="Q13" s="518"/>
      <c r="R13" s="509">
        <v>2577017</v>
      </c>
      <c r="S13" s="510"/>
      <c r="T13" s="510"/>
      <c r="U13" s="510"/>
      <c r="V13" s="511"/>
      <c r="W13" s="444" t="s">
        <v>135</v>
      </c>
      <c r="X13" s="445"/>
      <c r="Y13" s="445"/>
      <c r="Z13" s="445"/>
      <c r="AA13" s="445"/>
      <c r="AB13" s="435"/>
      <c r="AC13" s="479">
        <v>1122</v>
      </c>
      <c r="AD13" s="480"/>
      <c r="AE13" s="480"/>
      <c r="AF13" s="480"/>
      <c r="AG13" s="519"/>
      <c r="AH13" s="479">
        <v>995</v>
      </c>
      <c r="AI13" s="480"/>
      <c r="AJ13" s="480"/>
      <c r="AK13" s="480"/>
      <c r="AL13" s="481"/>
      <c r="AM13" s="457" t="s">
        <v>136</v>
      </c>
      <c r="AN13" s="458"/>
      <c r="AO13" s="458"/>
      <c r="AP13" s="458"/>
      <c r="AQ13" s="458"/>
      <c r="AR13" s="458"/>
      <c r="AS13" s="458"/>
      <c r="AT13" s="459"/>
      <c r="AU13" s="460" t="s">
        <v>137</v>
      </c>
      <c r="AV13" s="461"/>
      <c r="AW13" s="461"/>
      <c r="AX13" s="461"/>
      <c r="AY13" s="462" t="s">
        <v>138</v>
      </c>
      <c r="AZ13" s="463"/>
      <c r="BA13" s="463"/>
      <c r="BB13" s="463"/>
      <c r="BC13" s="463"/>
      <c r="BD13" s="463"/>
      <c r="BE13" s="463"/>
      <c r="BF13" s="463"/>
      <c r="BG13" s="463"/>
      <c r="BH13" s="463"/>
      <c r="BI13" s="463"/>
      <c r="BJ13" s="463"/>
      <c r="BK13" s="463"/>
      <c r="BL13" s="463"/>
      <c r="BM13" s="464"/>
      <c r="BN13" s="428">
        <v>-2579737</v>
      </c>
      <c r="BO13" s="429"/>
      <c r="BP13" s="429"/>
      <c r="BQ13" s="429"/>
      <c r="BR13" s="429"/>
      <c r="BS13" s="429"/>
      <c r="BT13" s="429"/>
      <c r="BU13" s="430"/>
      <c r="BV13" s="428">
        <v>-3603176</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4.2</v>
      </c>
      <c r="CU13" s="426"/>
      <c r="CV13" s="426"/>
      <c r="CW13" s="426"/>
      <c r="CX13" s="426"/>
      <c r="CY13" s="426"/>
      <c r="CZ13" s="426"/>
      <c r="DA13" s="427"/>
      <c r="DB13" s="425">
        <v>5.7</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140</v>
      </c>
      <c r="M14" s="507"/>
      <c r="N14" s="507"/>
      <c r="O14" s="507"/>
      <c r="P14" s="507"/>
      <c r="Q14" s="508"/>
      <c r="R14" s="509">
        <v>2702432</v>
      </c>
      <c r="S14" s="510"/>
      <c r="T14" s="510"/>
      <c r="U14" s="510"/>
      <c r="V14" s="511"/>
      <c r="W14" s="418"/>
      <c r="X14" s="419"/>
      <c r="Y14" s="419"/>
      <c r="Z14" s="419"/>
      <c r="AA14" s="419"/>
      <c r="AB14" s="408"/>
      <c r="AC14" s="512">
        <v>0.1</v>
      </c>
      <c r="AD14" s="513"/>
      <c r="AE14" s="513"/>
      <c r="AF14" s="513"/>
      <c r="AG14" s="514"/>
      <c r="AH14" s="512">
        <v>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v>46.4</v>
      </c>
      <c r="CU14" s="524"/>
      <c r="CV14" s="524"/>
      <c r="CW14" s="524"/>
      <c r="CX14" s="524"/>
      <c r="CY14" s="524"/>
      <c r="CZ14" s="524"/>
      <c r="DA14" s="525"/>
      <c r="DB14" s="523">
        <v>65.2</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134</v>
      </c>
      <c r="N15" s="517"/>
      <c r="O15" s="517"/>
      <c r="P15" s="517"/>
      <c r="Q15" s="518"/>
      <c r="R15" s="509">
        <v>2570850</v>
      </c>
      <c r="S15" s="510"/>
      <c r="T15" s="510"/>
      <c r="U15" s="510"/>
      <c r="V15" s="511"/>
      <c r="W15" s="444" t="s">
        <v>142</v>
      </c>
      <c r="X15" s="445"/>
      <c r="Y15" s="445"/>
      <c r="Z15" s="445"/>
      <c r="AA15" s="445"/>
      <c r="AB15" s="435"/>
      <c r="AC15" s="479">
        <v>220980</v>
      </c>
      <c r="AD15" s="480"/>
      <c r="AE15" s="480"/>
      <c r="AF15" s="480"/>
      <c r="AG15" s="519"/>
      <c r="AH15" s="479">
        <v>235506</v>
      </c>
      <c r="AI15" s="480"/>
      <c r="AJ15" s="480"/>
      <c r="AK15" s="480"/>
      <c r="AL15" s="481"/>
      <c r="AM15" s="457"/>
      <c r="AN15" s="458"/>
      <c r="AO15" s="458"/>
      <c r="AP15" s="458"/>
      <c r="AQ15" s="458"/>
      <c r="AR15" s="458"/>
      <c r="AS15" s="458"/>
      <c r="AT15" s="459"/>
      <c r="AU15" s="460"/>
      <c r="AV15" s="461"/>
      <c r="AW15" s="461"/>
      <c r="AX15" s="461"/>
      <c r="AY15" s="388" t="s">
        <v>143</v>
      </c>
      <c r="AZ15" s="389"/>
      <c r="BA15" s="389"/>
      <c r="BB15" s="389"/>
      <c r="BC15" s="389"/>
      <c r="BD15" s="389"/>
      <c r="BE15" s="389"/>
      <c r="BF15" s="389"/>
      <c r="BG15" s="389"/>
      <c r="BH15" s="389"/>
      <c r="BI15" s="389"/>
      <c r="BJ15" s="389"/>
      <c r="BK15" s="389"/>
      <c r="BL15" s="389"/>
      <c r="BM15" s="390"/>
      <c r="BN15" s="391">
        <v>582725337</v>
      </c>
      <c r="BO15" s="392"/>
      <c r="BP15" s="392"/>
      <c r="BQ15" s="392"/>
      <c r="BR15" s="392"/>
      <c r="BS15" s="392"/>
      <c r="BT15" s="392"/>
      <c r="BU15" s="393"/>
      <c r="BV15" s="391">
        <v>564608862</v>
      </c>
      <c r="BW15" s="392"/>
      <c r="BX15" s="392"/>
      <c r="BY15" s="392"/>
      <c r="BZ15" s="392"/>
      <c r="CA15" s="392"/>
      <c r="CB15" s="392"/>
      <c r="CC15" s="393"/>
      <c r="CD15" s="526" t="s">
        <v>144</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145</v>
      </c>
      <c r="M16" s="537"/>
      <c r="N16" s="537"/>
      <c r="O16" s="537"/>
      <c r="P16" s="537"/>
      <c r="Q16" s="538"/>
      <c r="R16" s="529" t="s">
        <v>146</v>
      </c>
      <c r="S16" s="530"/>
      <c r="T16" s="530"/>
      <c r="U16" s="530"/>
      <c r="V16" s="531"/>
      <c r="W16" s="418"/>
      <c r="X16" s="419"/>
      <c r="Y16" s="419"/>
      <c r="Z16" s="419"/>
      <c r="AA16" s="419"/>
      <c r="AB16" s="408"/>
      <c r="AC16" s="512">
        <v>22.7</v>
      </c>
      <c r="AD16" s="513"/>
      <c r="AE16" s="513"/>
      <c r="AF16" s="513"/>
      <c r="AG16" s="514"/>
      <c r="AH16" s="512">
        <v>23</v>
      </c>
      <c r="AI16" s="513"/>
      <c r="AJ16" s="513"/>
      <c r="AK16" s="513"/>
      <c r="AL16" s="515"/>
      <c r="AM16" s="457"/>
      <c r="AN16" s="458"/>
      <c r="AO16" s="458"/>
      <c r="AP16" s="458"/>
      <c r="AQ16" s="458"/>
      <c r="AR16" s="458"/>
      <c r="AS16" s="458"/>
      <c r="AT16" s="459"/>
      <c r="AU16" s="460"/>
      <c r="AV16" s="461"/>
      <c r="AW16" s="461"/>
      <c r="AX16" s="461"/>
      <c r="AY16" s="462" t="s">
        <v>147</v>
      </c>
      <c r="AZ16" s="463"/>
      <c r="BA16" s="463"/>
      <c r="BB16" s="463"/>
      <c r="BC16" s="463"/>
      <c r="BD16" s="463"/>
      <c r="BE16" s="463"/>
      <c r="BF16" s="463"/>
      <c r="BG16" s="463"/>
      <c r="BH16" s="463"/>
      <c r="BI16" s="463"/>
      <c r="BJ16" s="463"/>
      <c r="BK16" s="463"/>
      <c r="BL16" s="463"/>
      <c r="BM16" s="464"/>
      <c r="BN16" s="428">
        <v>625019815</v>
      </c>
      <c r="BO16" s="429"/>
      <c r="BP16" s="429"/>
      <c r="BQ16" s="429"/>
      <c r="BR16" s="429"/>
      <c r="BS16" s="429"/>
      <c r="BT16" s="429"/>
      <c r="BU16" s="430"/>
      <c r="BV16" s="428">
        <v>617149386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148</v>
      </c>
      <c r="N17" s="533"/>
      <c r="O17" s="533"/>
      <c r="P17" s="533"/>
      <c r="Q17" s="534"/>
      <c r="R17" s="529" t="s">
        <v>149</v>
      </c>
      <c r="S17" s="530"/>
      <c r="T17" s="530"/>
      <c r="U17" s="530"/>
      <c r="V17" s="531"/>
      <c r="W17" s="444" t="s">
        <v>150</v>
      </c>
      <c r="X17" s="445"/>
      <c r="Y17" s="445"/>
      <c r="Z17" s="445"/>
      <c r="AA17" s="445"/>
      <c r="AB17" s="435"/>
      <c r="AC17" s="479">
        <v>752032</v>
      </c>
      <c r="AD17" s="480"/>
      <c r="AE17" s="480"/>
      <c r="AF17" s="480"/>
      <c r="AG17" s="519"/>
      <c r="AH17" s="479">
        <v>786671</v>
      </c>
      <c r="AI17" s="480"/>
      <c r="AJ17" s="480"/>
      <c r="AK17" s="480"/>
      <c r="AL17" s="481"/>
      <c r="AM17" s="457"/>
      <c r="AN17" s="458"/>
      <c r="AO17" s="458"/>
      <c r="AP17" s="458"/>
      <c r="AQ17" s="458"/>
      <c r="AR17" s="458"/>
      <c r="AS17" s="458"/>
      <c r="AT17" s="459"/>
      <c r="AU17" s="460"/>
      <c r="AV17" s="461"/>
      <c r="AW17" s="461"/>
      <c r="AX17" s="461"/>
      <c r="AY17" s="462" t="s">
        <v>151</v>
      </c>
      <c r="AZ17" s="463"/>
      <c r="BA17" s="463"/>
      <c r="BB17" s="463"/>
      <c r="BC17" s="463"/>
      <c r="BD17" s="463"/>
      <c r="BE17" s="463"/>
      <c r="BF17" s="463"/>
      <c r="BG17" s="463"/>
      <c r="BH17" s="463"/>
      <c r="BI17" s="463"/>
      <c r="BJ17" s="463"/>
      <c r="BK17" s="463"/>
      <c r="BL17" s="463"/>
      <c r="BM17" s="464"/>
      <c r="BN17" s="428">
        <v>745486755</v>
      </c>
      <c r="BO17" s="429"/>
      <c r="BP17" s="429"/>
      <c r="BQ17" s="429"/>
      <c r="BR17" s="429"/>
      <c r="BS17" s="429"/>
      <c r="BT17" s="429"/>
      <c r="BU17" s="430"/>
      <c r="BV17" s="428">
        <v>722067232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152</v>
      </c>
      <c r="C18" s="471"/>
      <c r="D18" s="471"/>
      <c r="E18" s="540"/>
      <c r="F18" s="540"/>
      <c r="G18" s="540"/>
      <c r="H18" s="540"/>
      <c r="I18" s="540"/>
      <c r="J18" s="540"/>
      <c r="K18" s="540"/>
      <c r="L18" s="541">
        <v>225.3</v>
      </c>
      <c r="M18" s="541"/>
      <c r="N18" s="541"/>
      <c r="O18" s="541"/>
      <c r="P18" s="541"/>
      <c r="Q18" s="541"/>
      <c r="R18" s="542"/>
      <c r="S18" s="542"/>
      <c r="T18" s="542"/>
      <c r="U18" s="542"/>
      <c r="V18" s="543"/>
      <c r="W18" s="446"/>
      <c r="X18" s="447"/>
      <c r="Y18" s="447"/>
      <c r="Z18" s="447"/>
      <c r="AA18" s="447"/>
      <c r="AB18" s="438"/>
      <c r="AC18" s="544">
        <v>77.2</v>
      </c>
      <c r="AD18" s="545"/>
      <c r="AE18" s="545"/>
      <c r="AF18" s="545"/>
      <c r="AG18" s="546"/>
      <c r="AH18" s="544">
        <v>76.900000000000006</v>
      </c>
      <c r="AI18" s="545"/>
      <c r="AJ18" s="545"/>
      <c r="AK18" s="545"/>
      <c r="AL18" s="547"/>
      <c r="AM18" s="457"/>
      <c r="AN18" s="458"/>
      <c r="AO18" s="458"/>
      <c r="AP18" s="458"/>
      <c r="AQ18" s="458"/>
      <c r="AR18" s="458"/>
      <c r="AS18" s="458"/>
      <c r="AT18" s="459"/>
      <c r="AU18" s="460"/>
      <c r="AV18" s="461"/>
      <c r="AW18" s="461"/>
      <c r="AX18" s="461"/>
      <c r="AY18" s="462" t="s">
        <v>153</v>
      </c>
      <c r="AZ18" s="463"/>
      <c r="BA18" s="463"/>
      <c r="BB18" s="463"/>
      <c r="BC18" s="463"/>
      <c r="BD18" s="463"/>
      <c r="BE18" s="463"/>
      <c r="BF18" s="463"/>
      <c r="BG18" s="463"/>
      <c r="BH18" s="463"/>
      <c r="BI18" s="463"/>
      <c r="BJ18" s="463"/>
      <c r="BK18" s="463"/>
      <c r="BL18" s="463"/>
      <c r="BM18" s="464"/>
      <c r="BN18" s="428">
        <v>869183768</v>
      </c>
      <c r="BO18" s="429"/>
      <c r="BP18" s="429"/>
      <c r="BQ18" s="429"/>
      <c r="BR18" s="429"/>
      <c r="BS18" s="429"/>
      <c r="BT18" s="429"/>
      <c r="BU18" s="430"/>
      <c r="BV18" s="428">
        <v>882446265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154</v>
      </c>
      <c r="C19" s="471"/>
      <c r="D19" s="471"/>
      <c r="E19" s="540"/>
      <c r="F19" s="540"/>
      <c r="G19" s="540"/>
      <c r="H19" s="540"/>
      <c r="I19" s="540"/>
      <c r="J19" s="540"/>
      <c r="K19" s="540"/>
      <c r="L19" s="548">
        <v>11945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155</v>
      </c>
      <c r="AZ19" s="463"/>
      <c r="BA19" s="463"/>
      <c r="BB19" s="463"/>
      <c r="BC19" s="463"/>
      <c r="BD19" s="463"/>
      <c r="BE19" s="463"/>
      <c r="BF19" s="463"/>
      <c r="BG19" s="463"/>
      <c r="BH19" s="463"/>
      <c r="BI19" s="463"/>
      <c r="BJ19" s="463"/>
      <c r="BK19" s="463"/>
      <c r="BL19" s="463"/>
      <c r="BM19" s="464"/>
      <c r="BN19" s="428">
        <v>1008763616</v>
      </c>
      <c r="BO19" s="429"/>
      <c r="BP19" s="429"/>
      <c r="BQ19" s="429"/>
      <c r="BR19" s="429"/>
      <c r="BS19" s="429"/>
      <c r="BT19" s="429"/>
      <c r="BU19" s="430"/>
      <c r="BV19" s="428">
        <v>999957906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156</v>
      </c>
      <c r="C20" s="471"/>
      <c r="D20" s="471"/>
      <c r="E20" s="540"/>
      <c r="F20" s="540"/>
      <c r="G20" s="540"/>
      <c r="H20" s="540"/>
      <c r="I20" s="540"/>
      <c r="J20" s="540"/>
      <c r="K20" s="540"/>
      <c r="L20" s="548">
        <v>1354793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157</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158</v>
      </c>
      <c r="C22" s="563"/>
      <c r="D22" s="564"/>
      <c r="E22" s="440" t="s">
        <v>1</v>
      </c>
      <c r="F22" s="445"/>
      <c r="G22" s="445"/>
      <c r="H22" s="445"/>
      <c r="I22" s="445"/>
      <c r="J22" s="445"/>
      <c r="K22" s="435"/>
      <c r="L22" s="440" t="s">
        <v>159</v>
      </c>
      <c r="M22" s="445"/>
      <c r="N22" s="445"/>
      <c r="O22" s="445"/>
      <c r="P22" s="435"/>
      <c r="Q22" s="571" t="s">
        <v>160</v>
      </c>
      <c r="R22" s="572"/>
      <c r="S22" s="572"/>
      <c r="T22" s="572"/>
      <c r="U22" s="572"/>
      <c r="V22" s="573"/>
      <c r="W22" s="577" t="s">
        <v>161</v>
      </c>
      <c r="X22" s="563"/>
      <c r="Y22" s="564"/>
      <c r="Z22" s="440" t="s">
        <v>1</v>
      </c>
      <c r="AA22" s="445"/>
      <c r="AB22" s="445"/>
      <c r="AC22" s="445"/>
      <c r="AD22" s="445"/>
      <c r="AE22" s="445"/>
      <c r="AF22" s="445"/>
      <c r="AG22" s="435"/>
      <c r="AH22" s="590" t="s">
        <v>162</v>
      </c>
      <c r="AI22" s="445"/>
      <c r="AJ22" s="445"/>
      <c r="AK22" s="445"/>
      <c r="AL22" s="435"/>
      <c r="AM22" s="590" t="s">
        <v>163</v>
      </c>
      <c r="AN22" s="591"/>
      <c r="AO22" s="591"/>
      <c r="AP22" s="591"/>
      <c r="AQ22" s="591"/>
      <c r="AR22" s="592"/>
      <c r="AS22" s="571" t="s">
        <v>160</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164</v>
      </c>
      <c r="AZ23" s="389"/>
      <c r="BA23" s="389"/>
      <c r="BB23" s="389"/>
      <c r="BC23" s="389"/>
      <c r="BD23" s="389"/>
      <c r="BE23" s="389"/>
      <c r="BF23" s="389"/>
      <c r="BG23" s="389"/>
      <c r="BH23" s="389"/>
      <c r="BI23" s="389"/>
      <c r="BJ23" s="389"/>
      <c r="BK23" s="389"/>
      <c r="BL23" s="389"/>
      <c r="BM23" s="390"/>
      <c r="BN23" s="428">
        <v>1906255504</v>
      </c>
      <c r="BO23" s="429"/>
      <c r="BP23" s="429"/>
      <c r="BQ23" s="429"/>
      <c r="BR23" s="429"/>
      <c r="BS23" s="429"/>
      <c r="BT23" s="429"/>
      <c r="BU23" s="430"/>
      <c r="BV23" s="428">
        <v>2069776601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165</v>
      </c>
      <c r="F24" s="458"/>
      <c r="G24" s="458"/>
      <c r="H24" s="458"/>
      <c r="I24" s="458"/>
      <c r="J24" s="458"/>
      <c r="K24" s="459"/>
      <c r="L24" s="479">
        <v>1</v>
      </c>
      <c r="M24" s="480"/>
      <c r="N24" s="480"/>
      <c r="O24" s="480"/>
      <c r="P24" s="519"/>
      <c r="Q24" s="479">
        <v>16690</v>
      </c>
      <c r="R24" s="480"/>
      <c r="S24" s="480"/>
      <c r="T24" s="480"/>
      <c r="U24" s="480"/>
      <c r="V24" s="519"/>
      <c r="W24" s="578"/>
      <c r="X24" s="566"/>
      <c r="Y24" s="567"/>
      <c r="Z24" s="478" t="s">
        <v>166</v>
      </c>
      <c r="AA24" s="458"/>
      <c r="AB24" s="458"/>
      <c r="AC24" s="458"/>
      <c r="AD24" s="458"/>
      <c r="AE24" s="458"/>
      <c r="AF24" s="458"/>
      <c r="AG24" s="459"/>
      <c r="AH24" s="479">
        <v>20500</v>
      </c>
      <c r="AI24" s="480"/>
      <c r="AJ24" s="480"/>
      <c r="AK24" s="480"/>
      <c r="AL24" s="519"/>
      <c r="AM24" s="479">
        <v>62033000</v>
      </c>
      <c r="AN24" s="480"/>
      <c r="AO24" s="480"/>
      <c r="AP24" s="480"/>
      <c r="AQ24" s="480"/>
      <c r="AR24" s="519"/>
      <c r="AS24" s="479">
        <v>3026</v>
      </c>
      <c r="AT24" s="480"/>
      <c r="AU24" s="480"/>
      <c r="AV24" s="480"/>
      <c r="AW24" s="480"/>
      <c r="AX24" s="481"/>
      <c r="AY24" s="598" t="s">
        <v>167</v>
      </c>
      <c r="AZ24" s="599"/>
      <c r="BA24" s="599"/>
      <c r="BB24" s="599"/>
      <c r="BC24" s="599"/>
      <c r="BD24" s="599"/>
      <c r="BE24" s="599"/>
      <c r="BF24" s="599"/>
      <c r="BG24" s="599"/>
      <c r="BH24" s="599"/>
      <c r="BI24" s="599"/>
      <c r="BJ24" s="599"/>
      <c r="BK24" s="599"/>
      <c r="BL24" s="599"/>
      <c r="BM24" s="600"/>
      <c r="BN24" s="428">
        <v>297402277</v>
      </c>
      <c r="BO24" s="429"/>
      <c r="BP24" s="429"/>
      <c r="BQ24" s="429"/>
      <c r="BR24" s="429"/>
      <c r="BS24" s="429"/>
      <c r="BT24" s="429"/>
      <c r="BU24" s="430"/>
      <c r="BV24" s="428">
        <v>368746792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168</v>
      </c>
      <c r="F25" s="458"/>
      <c r="G25" s="458"/>
      <c r="H25" s="458"/>
      <c r="I25" s="458"/>
      <c r="J25" s="458"/>
      <c r="K25" s="459"/>
      <c r="L25" s="479">
        <v>3</v>
      </c>
      <c r="M25" s="480"/>
      <c r="N25" s="480"/>
      <c r="O25" s="480"/>
      <c r="P25" s="519"/>
      <c r="Q25" s="479">
        <v>9426</v>
      </c>
      <c r="R25" s="480"/>
      <c r="S25" s="480"/>
      <c r="T25" s="480"/>
      <c r="U25" s="480"/>
      <c r="V25" s="519"/>
      <c r="W25" s="578"/>
      <c r="X25" s="566"/>
      <c r="Y25" s="567"/>
      <c r="Z25" s="478" t="s">
        <v>169</v>
      </c>
      <c r="AA25" s="458"/>
      <c r="AB25" s="458"/>
      <c r="AC25" s="458"/>
      <c r="AD25" s="458"/>
      <c r="AE25" s="458"/>
      <c r="AF25" s="458"/>
      <c r="AG25" s="459"/>
      <c r="AH25" s="479">
        <v>3469</v>
      </c>
      <c r="AI25" s="480"/>
      <c r="AJ25" s="480"/>
      <c r="AK25" s="480"/>
      <c r="AL25" s="519"/>
      <c r="AM25" s="479">
        <v>10174577</v>
      </c>
      <c r="AN25" s="480"/>
      <c r="AO25" s="480"/>
      <c r="AP25" s="480"/>
      <c r="AQ25" s="480"/>
      <c r="AR25" s="519"/>
      <c r="AS25" s="479">
        <v>2933</v>
      </c>
      <c r="AT25" s="480"/>
      <c r="AU25" s="480"/>
      <c r="AV25" s="480"/>
      <c r="AW25" s="480"/>
      <c r="AX25" s="481"/>
      <c r="AY25" s="388" t="s">
        <v>170</v>
      </c>
      <c r="AZ25" s="389"/>
      <c r="BA25" s="389"/>
      <c r="BB25" s="389"/>
      <c r="BC25" s="389"/>
      <c r="BD25" s="389"/>
      <c r="BE25" s="389"/>
      <c r="BF25" s="389"/>
      <c r="BG25" s="389"/>
      <c r="BH25" s="389"/>
      <c r="BI25" s="389"/>
      <c r="BJ25" s="389"/>
      <c r="BK25" s="389"/>
      <c r="BL25" s="389"/>
      <c r="BM25" s="390"/>
      <c r="BN25" s="391">
        <v>227510526</v>
      </c>
      <c r="BO25" s="392"/>
      <c r="BP25" s="392"/>
      <c r="BQ25" s="392"/>
      <c r="BR25" s="392"/>
      <c r="BS25" s="392"/>
      <c r="BT25" s="392"/>
      <c r="BU25" s="393"/>
      <c r="BV25" s="391">
        <v>205498035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171</v>
      </c>
      <c r="F26" s="458"/>
      <c r="G26" s="458"/>
      <c r="H26" s="458"/>
      <c r="I26" s="458"/>
      <c r="J26" s="458"/>
      <c r="K26" s="459"/>
      <c r="L26" s="479">
        <v>1</v>
      </c>
      <c r="M26" s="480"/>
      <c r="N26" s="480"/>
      <c r="O26" s="480"/>
      <c r="P26" s="519"/>
      <c r="Q26" s="479">
        <v>8163</v>
      </c>
      <c r="R26" s="480"/>
      <c r="S26" s="480"/>
      <c r="T26" s="480"/>
      <c r="U26" s="480"/>
      <c r="V26" s="519"/>
      <c r="W26" s="578"/>
      <c r="X26" s="566"/>
      <c r="Y26" s="567"/>
      <c r="Z26" s="478" t="s">
        <v>172</v>
      </c>
      <c r="AA26" s="588"/>
      <c r="AB26" s="588"/>
      <c r="AC26" s="588"/>
      <c r="AD26" s="588"/>
      <c r="AE26" s="588"/>
      <c r="AF26" s="588"/>
      <c r="AG26" s="589"/>
      <c r="AH26" s="479">
        <v>4543</v>
      </c>
      <c r="AI26" s="480"/>
      <c r="AJ26" s="480"/>
      <c r="AK26" s="480"/>
      <c r="AL26" s="519"/>
      <c r="AM26" s="479">
        <v>12847604</v>
      </c>
      <c r="AN26" s="480"/>
      <c r="AO26" s="480"/>
      <c r="AP26" s="480"/>
      <c r="AQ26" s="480"/>
      <c r="AR26" s="519"/>
      <c r="AS26" s="479">
        <v>2828</v>
      </c>
      <c r="AT26" s="480"/>
      <c r="AU26" s="480"/>
      <c r="AV26" s="480"/>
      <c r="AW26" s="480"/>
      <c r="AX26" s="481"/>
      <c r="AY26" s="431" t="s">
        <v>173</v>
      </c>
      <c r="AZ26" s="432"/>
      <c r="BA26" s="432"/>
      <c r="BB26" s="432"/>
      <c r="BC26" s="432"/>
      <c r="BD26" s="432"/>
      <c r="BE26" s="432"/>
      <c r="BF26" s="432"/>
      <c r="BG26" s="432"/>
      <c r="BH26" s="432"/>
      <c r="BI26" s="432"/>
      <c r="BJ26" s="432"/>
      <c r="BK26" s="432"/>
      <c r="BL26" s="432"/>
      <c r="BM26" s="433"/>
      <c r="BN26" s="428">
        <v>9335785</v>
      </c>
      <c r="BO26" s="429"/>
      <c r="BP26" s="429"/>
      <c r="BQ26" s="429"/>
      <c r="BR26" s="429"/>
      <c r="BS26" s="429"/>
      <c r="BT26" s="429"/>
      <c r="BU26" s="430"/>
      <c r="BV26" s="428">
        <v>9444887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174</v>
      </c>
      <c r="F27" s="458"/>
      <c r="G27" s="458"/>
      <c r="H27" s="458"/>
      <c r="I27" s="458"/>
      <c r="J27" s="458"/>
      <c r="K27" s="459"/>
      <c r="L27" s="479">
        <v>1</v>
      </c>
      <c r="M27" s="480"/>
      <c r="N27" s="480"/>
      <c r="O27" s="480"/>
      <c r="P27" s="519"/>
      <c r="Q27" s="479">
        <v>9500</v>
      </c>
      <c r="R27" s="480"/>
      <c r="S27" s="480"/>
      <c r="T27" s="480"/>
      <c r="U27" s="480"/>
      <c r="V27" s="519"/>
      <c r="W27" s="578"/>
      <c r="X27" s="566"/>
      <c r="Y27" s="567"/>
      <c r="Z27" s="478" t="s">
        <v>175</v>
      </c>
      <c r="AA27" s="458"/>
      <c r="AB27" s="458"/>
      <c r="AC27" s="458"/>
      <c r="AD27" s="458"/>
      <c r="AE27" s="458"/>
      <c r="AF27" s="458"/>
      <c r="AG27" s="459"/>
      <c r="AH27" s="479">
        <v>11484</v>
      </c>
      <c r="AI27" s="480"/>
      <c r="AJ27" s="480"/>
      <c r="AK27" s="480"/>
      <c r="AL27" s="519"/>
      <c r="AM27" s="479">
        <v>38781018</v>
      </c>
      <c r="AN27" s="480"/>
      <c r="AO27" s="480"/>
      <c r="AP27" s="480"/>
      <c r="AQ27" s="480"/>
      <c r="AR27" s="519"/>
      <c r="AS27" s="479">
        <v>3377</v>
      </c>
      <c r="AT27" s="480"/>
      <c r="AU27" s="480"/>
      <c r="AV27" s="480"/>
      <c r="AW27" s="480"/>
      <c r="AX27" s="481"/>
      <c r="AY27" s="520" t="s">
        <v>176</v>
      </c>
      <c r="AZ27" s="521"/>
      <c r="BA27" s="521"/>
      <c r="BB27" s="521"/>
      <c r="BC27" s="521"/>
      <c r="BD27" s="521"/>
      <c r="BE27" s="521"/>
      <c r="BF27" s="521"/>
      <c r="BG27" s="521"/>
      <c r="BH27" s="521"/>
      <c r="BI27" s="521"/>
      <c r="BJ27" s="521"/>
      <c r="BK27" s="521"/>
      <c r="BL27" s="521"/>
      <c r="BM27" s="522"/>
      <c r="BN27" s="601">
        <v>20642806</v>
      </c>
      <c r="BO27" s="602"/>
      <c r="BP27" s="602"/>
      <c r="BQ27" s="602"/>
      <c r="BR27" s="602"/>
      <c r="BS27" s="602"/>
      <c r="BT27" s="602"/>
      <c r="BU27" s="603"/>
      <c r="BV27" s="601">
        <v>20642806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177</v>
      </c>
      <c r="F28" s="458"/>
      <c r="G28" s="458"/>
      <c r="H28" s="458"/>
      <c r="I28" s="458"/>
      <c r="J28" s="458"/>
      <c r="K28" s="459"/>
      <c r="L28" s="479">
        <v>1</v>
      </c>
      <c r="M28" s="480"/>
      <c r="N28" s="480"/>
      <c r="O28" s="480"/>
      <c r="P28" s="519"/>
      <c r="Q28" s="479">
        <v>8440</v>
      </c>
      <c r="R28" s="480"/>
      <c r="S28" s="480"/>
      <c r="T28" s="480"/>
      <c r="U28" s="480"/>
      <c r="V28" s="519"/>
      <c r="W28" s="578"/>
      <c r="X28" s="566"/>
      <c r="Y28" s="567"/>
      <c r="Z28" s="478" t="s">
        <v>178</v>
      </c>
      <c r="AA28" s="458"/>
      <c r="AB28" s="458"/>
      <c r="AC28" s="458"/>
      <c r="AD28" s="458"/>
      <c r="AE28" s="458"/>
      <c r="AF28" s="458"/>
      <c r="AG28" s="459"/>
      <c r="AH28" s="479" t="s">
        <v>125</v>
      </c>
      <c r="AI28" s="480"/>
      <c r="AJ28" s="480"/>
      <c r="AK28" s="480"/>
      <c r="AL28" s="519"/>
      <c r="AM28" s="479" t="s">
        <v>179</v>
      </c>
      <c r="AN28" s="480"/>
      <c r="AO28" s="480"/>
      <c r="AP28" s="480"/>
      <c r="AQ28" s="480"/>
      <c r="AR28" s="519"/>
      <c r="AS28" s="479" t="s">
        <v>179</v>
      </c>
      <c r="AT28" s="480"/>
      <c r="AU28" s="480"/>
      <c r="AV28" s="480"/>
      <c r="AW28" s="480"/>
      <c r="AX28" s="481"/>
      <c r="AY28" s="604" t="s">
        <v>180</v>
      </c>
      <c r="AZ28" s="605"/>
      <c r="BA28" s="605"/>
      <c r="BB28" s="606"/>
      <c r="BC28" s="388" t="s">
        <v>47</v>
      </c>
      <c r="BD28" s="389"/>
      <c r="BE28" s="389"/>
      <c r="BF28" s="389"/>
      <c r="BG28" s="389"/>
      <c r="BH28" s="389"/>
      <c r="BI28" s="389"/>
      <c r="BJ28" s="389"/>
      <c r="BK28" s="389"/>
      <c r="BL28" s="389"/>
      <c r="BM28" s="390"/>
      <c r="BN28" s="391">
        <v>160430946</v>
      </c>
      <c r="BO28" s="392"/>
      <c r="BP28" s="392"/>
      <c r="BQ28" s="392"/>
      <c r="BR28" s="392"/>
      <c r="BS28" s="392"/>
      <c r="BT28" s="392"/>
      <c r="BU28" s="393"/>
      <c r="BV28" s="391">
        <v>163020324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181</v>
      </c>
      <c r="F29" s="458"/>
      <c r="G29" s="458"/>
      <c r="H29" s="458"/>
      <c r="I29" s="458"/>
      <c r="J29" s="458"/>
      <c r="K29" s="459"/>
      <c r="L29" s="479">
        <v>84</v>
      </c>
      <c r="M29" s="480"/>
      <c r="N29" s="480"/>
      <c r="O29" s="480"/>
      <c r="P29" s="519"/>
      <c r="Q29" s="479">
        <v>7740</v>
      </c>
      <c r="R29" s="480"/>
      <c r="S29" s="480"/>
      <c r="T29" s="480"/>
      <c r="U29" s="480"/>
      <c r="V29" s="519"/>
      <c r="W29" s="579"/>
      <c r="X29" s="580"/>
      <c r="Y29" s="581"/>
      <c r="Z29" s="478" t="s">
        <v>182</v>
      </c>
      <c r="AA29" s="458"/>
      <c r="AB29" s="458"/>
      <c r="AC29" s="458"/>
      <c r="AD29" s="458"/>
      <c r="AE29" s="458"/>
      <c r="AF29" s="458"/>
      <c r="AG29" s="459"/>
      <c r="AH29" s="479">
        <v>31984</v>
      </c>
      <c r="AI29" s="480"/>
      <c r="AJ29" s="480"/>
      <c r="AK29" s="480"/>
      <c r="AL29" s="519"/>
      <c r="AM29" s="479">
        <v>100814018</v>
      </c>
      <c r="AN29" s="480"/>
      <c r="AO29" s="480"/>
      <c r="AP29" s="480"/>
      <c r="AQ29" s="480"/>
      <c r="AR29" s="519"/>
      <c r="AS29" s="479">
        <v>3152</v>
      </c>
      <c r="AT29" s="480"/>
      <c r="AU29" s="480"/>
      <c r="AV29" s="480"/>
      <c r="AW29" s="480"/>
      <c r="AX29" s="481"/>
      <c r="AY29" s="607"/>
      <c r="AZ29" s="608"/>
      <c r="BA29" s="608"/>
      <c r="BB29" s="609"/>
      <c r="BC29" s="462" t="s">
        <v>183</v>
      </c>
      <c r="BD29" s="463"/>
      <c r="BE29" s="463"/>
      <c r="BF29" s="463"/>
      <c r="BG29" s="463"/>
      <c r="BH29" s="463"/>
      <c r="BI29" s="463"/>
      <c r="BJ29" s="463"/>
      <c r="BK29" s="463"/>
      <c r="BL29" s="463"/>
      <c r="BM29" s="464"/>
      <c r="BN29" s="428" t="s">
        <v>125</v>
      </c>
      <c r="BO29" s="429"/>
      <c r="BP29" s="429"/>
      <c r="BQ29" s="429"/>
      <c r="BR29" s="429"/>
      <c r="BS29" s="429"/>
      <c r="BT29" s="429"/>
      <c r="BU29" s="430"/>
      <c r="BV29" s="428">
        <v>11592101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184</v>
      </c>
      <c r="X30" s="586"/>
      <c r="Y30" s="586"/>
      <c r="Z30" s="586"/>
      <c r="AA30" s="586"/>
      <c r="AB30" s="586"/>
      <c r="AC30" s="586"/>
      <c r="AD30" s="586"/>
      <c r="AE30" s="586"/>
      <c r="AF30" s="586"/>
      <c r="AG30" s="587"/>
      <c r="AH30" s="544">
        <v>96.5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65644700</v>
      </c>
      <c r="BO30" s="602"/>
      <c r="BP30" s="602"/>
      <c r="BQ30" s="602"/>
      <c r="BR30" s="602"/>
      <c r="BS30" s="602"/>
      <c r="BT30" s="602"/>
      <c r="BU30" s="603"/>
      <c r="BV30" s="601">
        <v>66041273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191</v>
      </c>
      <c r="D33" s="452"/>
      <c r="E33" s="417" t="s">
        <v>192</v>
      </c>
      <c r="F33" s="417"/>
      <c r="G33" s="417"/>
      <c r="H33" s="417"/>
      <c r="I33" s="417"/>
      <c r="J33" s="417"/>
      <c r="K33" s="417"/>
      <c r="L33" s="417"/>
      <c r="M33" s="417"/>
      <c r="N33" s="417"/>
      <c r="O33" s="417"/>
      <c r="P33" s="417"/>
      <c r="Q33" s="417"/>
      <c r="R33" s="417"/>
      <c r="S33" s="417"/>
      <c r="T33" s="215"/>
      <c r="U33" s="452" t="s">
        <v>191</v>
      </c>
      <c r="V33" s="452"/>
      <c r="W33" s="417" t="s">
        <v>192</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191</v>
      </c>
      <c r="CP33" s="452"/>
      <c r="CQ33" s="417" t="s">
        <v>198</v>
      </c>
      <c r="CR33" s="417"/>
      <c r="CS33" s="417"/>
      <c r="CT33" s="417"/>
      <c r="CU33" s="417"/>
      <c r="CV33" s="417"/>
      <c r="CW33" s="417"/>
      <c r="CX33" s="417"/>
      <c r="CY33" s="417"/>
      <c r="CZ33" s="417"/>
      <c r="DA33" s="417"/>
      <c r="DB33" s="417"/>
      <c r="DC33" s="417"/>
      <c r="DD33" s="417"/>
      <c r="DE33" s="417"/>
      <c r="DF33" s="215"/>
      <c r="DG33" s="613" t="s">
        <v>199</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駐車場事業会計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14</v>
      </c>
      <c r="BF34" s="614"/>
      <c r="BG34" s="615" t="str">
        <f>IF('各会計、関係団体の財政状況及び健全化判断比率'!B37="","",'各会計、関係団体の財政状況及び健全化判断比率'!B37)</f>
        <v>食肉市場事業会計</v>
      </c>
      <c r="BH34" s="615"/>
      <c r="BI34" s="615"/>
      <c r="BJ34" s="615"/>
      <c r="BK34" s="615"/>
      <c r="BL34" s="615"/>
      <c r="BM34" s="615"/>
      <c r="BN34" s="615"/>
      <c r="BO34" s="615"/>
      <c r="BP34" s="615"/>
      <c r="BQ34" s="615"/>
      <c r="BR34" s="615"/>
      <c r="BS34" s="615"/>
      <c r="BT34" s="615"/>
      <c r="BU34" s="615"/>
      <c r="BV34" s="213"/>
      <c r="BW34" s="614" t="str">
        <f>IF(BY34="","",MAX(C34:D43,U34:V43,AM34:AN43,BE34:BF43)+1)</f>
        <v/>
      </c>
      <c r="BX34" s="614"/>
      <c r="BY34" s="615" t="str">
        <f>IF('各会計、関係団体の財政状況及び健全化判断比率'!B68="","",'各会計、関係団体の財政状況及び健全化判断比率'!B68)</f>
        <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母子父子寡婦福祉貸付資金会計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国民健康保険事業会計</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t="str">
        <f t="shared" ref="BW35:BW43" si="2">IF(BY35="","",BW34+1)</f>
        <v/>
      </c>
      <c r="BX35" s="614"/>
      <c r="BY35" s="615" t="str">
        <f>IF('各会計、関係団体の財政状況及び健全化判断比率'!B69="","",'各会計、関係団体の財政状況及び健全化判断比率'!B69)</f>
        <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心身障害者扶養共済事業会計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介護保険事業会計</v>
      </c>
      <c r="X36" s="615"/>
      <c r="Y36" s="615"/>
      <c r="Z36" s="615"/>
      <c r="AA36" s="615"/>
      <c r="AB36" s="615"/>
      <c r="AC36" s="615"/>
      <c r="AD36" s="615"/>
      <c r="AE36" s="615"/>
      <c r="AF36" s="615"/>
      <c r="AG36" s="615"/>
      <c r="AH36" s="615"/>
      <c r="AI36" s="615"/>
      <c r="AJ36" s="615"/>
      <c r="AK36" s="615"/>
      <c r="AL36" s="213"/>
      <c r="AM36" s="614">
        <f t="shared" si="0"/>
        <v>11</v>
      </c>
      <c r="AN36" s="614"/>
      <c r="AO36" s="615" t="str">
        <f>IF('各会計、関係団体の財政状況及び健全化判断比率'!B34="","",'各会計、関係団体の財政状況及び健全化判断比率'!B34)</f>
        <v>中央卸売市場事業会計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公債費会計</v>
      </c>
      <c r="F37" s="615"/>
      <c r="G37" s="615"/>
      <c r="H37" s="615"/>
      <c r="I37" s="615"/>
      <c r="J37" s="615"/>
      <c r="K37" s="615"/>
      <c r="L37" s="615"/>
      <c r="M37" s="615"/>
      <c r="N37" s="615"/>
      <c r="O37" s="615"/>
      <c r="P37" s="615"/>
      <c r="Q37" s="615"/>
      <c r="R37" s="615"/>
      <c r="S37" s="615"/>
      <c r="T37" s="213"/>
      <c r="U37" s="614">
        <f t="shared" si="4"/>
        <v>8</v>
      </c>
      <c r="V37" s="614"/>
      <c r="W37" s="615" t="str">
        <f>IF('各会計、関係団体の財政状況及び健全化判断比率'!B31="","",'各会計、関係団体の財政状況及び健全化判断比率'!B31)</f>
        <v>後期高齢者医療事業会計</v>
      </c>
      <c r="X37" s="615"/>
      <c r="Y37" s="615"/>
      <c r="Z37" s="615"/>
      <c r="AA37" s="615"/>
      <c r="AB37" s="615"/>
      <c r="AC37" s="615"/>
      <c r="AD37" s="615"/>
      <c r="AE37" s="615"/>
      <c r="AF37" s="615"/>
      <c r="AG37" s="615"/>
      <c r="AH37" s="615"/>
      <c r="AI37" s="615"/>
      <c r="AJ37" s="615"/>
      <c r="AK37" s="615"/>
      <c r="AL37" s="213"/>
      <c r="AM37" s="614">
        <f t="shared" si="0"/>
        <v>12</v>
      </c>
      <c r="AN37" s="614"/>
      <c r="AO37" s="615" t="str">
        <f>IF('各会計、関係団体の財政状況及び健全化判断比率'!B35="","",'各会計、関係団体の財政状況及び健全化判断比率'!B35)</f>
        <v>下水道事業会計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f t="shared" si="0"/>
        <v>13</v>
      </c>
      <c r="AN38" s="614"/>
      <c r="AO38" s="615" t="str">
        <f>IF('各会計、関係団体の財政状況及び健全化判断比率'!B36="","",'各会計、関係団体の財政状況及び健全化判断比率'!B36)</f>
        <v>港営事業会計</v>
      </c>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204</v>
      </c>
    </row>
    <row r="50" spans="5:5" x14ac:dyDescent="0.2">
      <c r="E50" s="187" t="s">
        <v>205</v>
      </c>
    </row>
    <row r="51" spans="5:5" x14ac:dyDescent="0.2">
      <c r="E51" s="187" t="s">
        <v>206</v>
      </c>
    </row>
    <row r="52" spans="5:5" x14ac:dyDescent="0.2">
      <c r="E52" s="187" t="s">
        <v>207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hfVAvtL40gIoPDIOkfQdqyhyaz8X8biQh5LAeNQdLg34Z3A66SzC78OmJUMiRrnncDiva9+TcyrTsZqWTx/ZbA==" saltValue="u0JkY7tC5W3OGaNFQdRK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06" t="s">
        <v>572</v>
      </c>
      <c r="D34" s="1206"/>
      <c r="E34" s="1207"/>
      <c r="F34" s="32">
        <v>4.1900000000000004</v>
      </c>
      <c r="G34" s="33">
        <v>5.27</v>
      </c>
      <c r="H34" s="33">
        <v>5.22</v>
      </c>
      <c r="I34" s="33">
        <v>4.53</v>
      </c>
      <c r="J34" s="34">
        <v>4.84</v>
      </c>
      <c r="K34" s="22"/>
      <c r="L34" s="22"/>
      <c r="M34" s="22"/>
      <c r="N34" s="22"/>
      <c r="O34" s="22"/>
      <c r="P34" s="22"/>
    </row>
    <row r="35" spans="1:16" ht="39" customHeight="1" x14ac:dyDescent="0.2">
      <c r="A35" s="22"/>
      <c r="B35" s="35"/>
      <c r="C35" s="1200" t="s">
        <v>573</v>
      </c>
      <c r="D35" s="1201"/>
      <c r="E35" s="1202"/>
      <c r="F35" s="36">
        <v>2.81</v>
      </c>
      <c r="G35" s="37">
        <v>2.76</v>
      </c>
      <c r="H35" s="37">
        <v>4</v>
      </c>
      <c r="I35" s="37">
        <v>3.87</v>
      </c>
      <c r="J35" s="38">
        <v>4.32</v>
      </c>
      <c r="K35" s="22"/>
      <c r="L35" s="22"/>
      <c r="M35" s="22"/>
      <c r="N35" s="22"/>
      <c r="O35" s="22"/>
      <c r="P35" s="22"/>
    </row>
    <row r="36" spans="1:16" ht="39" customHeight="1" x14ac:dyDescent="0.2">
      <c r="A36" s="22"/>
      <c r="B36" s="35"/>
      <c r="C36" s="1200" t="s">
        <v>574</v>
      </c>
      <c r="D36" s="1201"/>
      <c r="E36" s="1202"/>
      <c r="F36" s="36" t="s">
        <v>575</v>
      </c>
      <c r="G36" s="37">
        <v>0.13</v>
      </c>
      <c r="H36" s="37">
        <v>0.45</v>
      </c>
      <c r="I36" s="37">
        <v>0.62</v>
      </c>
      <c r="J36" s="38">
        <v>0.76</v>
      </c>
      <c r="K36" s="22"/>
      <c r="L36" s="22"/>
      <c r="M36" s="22"/>
      <c r="N36" s="22"/>
      <c r="O36" s="22"/>
      <c r="P36" s="22"/>
    </row>
    <row r="37" spans="1:16" ht="39" customHeight="1" x14ac:dyDescent="0.2">
      <c r="A37" s="22"/>
      <c r="B37" s="35"/>
      <c r="C37" s="1200" t="s">
        <v>576</v>
      </c>
      <c r="D37" s="1201"/>
      <c r="E37" s="1202"/>
      <c r="F37" s="36">
        <v>0.76</v>
      </c>
      <c r="G37" s="37">
        <v>0.81</v>
      </c>
      <c r="H37" s="37">
        <v>0.87</v>
      </c>
      <c r="I37" s="37">
        <v>0.78</v>
      </c>
      <c r="J37" s="38">
        <v>0.66</v>
      </c>
      <c r="K37" s="22"/>
      <c r="L37" s="22"/>
      <c r="M37" s="22"/>
      <c r="N37" s="22"/>
      <c r="O37" s="22"/>
      <c r="P37" s="22"/>
    </row>
    <row r="38" spans="1:16" ht="39" customHeight="1" x14ac:dyDescent="0.2">
      <c r="A38" s="22"/>
      <c r="B38" s="35"/>
      <c r="C38" s="1200" t="s">
        <v>577</v>
      </c>
      <c r="D38" s="1201"/>
      <c r="E38" s="1202"/>
      <c r="F38" s="36">
        <v>0.05</v>
      </c>
      <c r="G38" s="37">
        <v>0.14000000000000001</v>
      </c>
      <c r="H38" s="37">
        <v>0.19</v>
      </c>
      <c r="I38" s="37">
        <v>0.08</v>
      </c>
      <c r="J38" s="38">
        <v>0.48</v>
      </c>
      <c r="K38" s="22"/>
      <c r="L38" s="22"/>
      <c r="M38" s="22"/>
      <c r="N38" s="22"/>
      <c r="O38" s="22"/>
      <c r="P38" s="22"/>
    </row>
    <row r="39" spans="1:16" ht="39" customHeight="1" x14ac:dyDescent="0.2">
      <c r="A39" s="22"/>
      <c r="B39" s="35"/>
      <c r="C39" s="1200" t="s">
        <v>578</v>
      </c>
      <c r="D39" s="1201"/>
      <c r="E39" s="1202"/>
      <c r="F39" s="36" t="s">
        <v>579</v>
      </c>
      <c r="G39" s="37" t="s">
        <v>580</v>
      </c>
      <c r="H39" s="37" t="s">
        <v>581</v>
      </c>
      <c r="I39" s="37">
        <v>0.19</v>
      </c>
      <c r="J39" s="38">
        <v>0.26</v>
      </c>
      <c r="K39" s="22"/>
      <c r="L39" s="22"/>
      <c r="M39" s="22"/>
      <c r="N39" s="22"/>
      <c r="O39" s="22"/>
      <c r="P39" s="22"/>
    </row>
    <row r="40" spans="1:16" ht="39" customHeight="1" x14ac:dyDescent="0.2">
      <c r="A40" s="22"/>
      <c r="B40" s="35"/>
      <c r="C40" s="1200" t="s">
        <v>582</v>
      </c>
      <c r="D40" s="1201"/>
      <c r="E40" s="1202"/>
      <c r="F40" s="36">
        <v>0.15</v>
      </c>
      <c r="G40" s="37">
        <v>0.16</v>
      </c>
      <c r="H40" s="37">
        <v>0.17</v>
      </c>
      <c r="I40" s="37">
        <v>0.16</v>
      </c>
      <c r="J40" s="38">
        <v>0.17</v>
      </c>
      <c r="K40" s="22"/>
      <c r="L40" s="22"/>
      <c r="M40" s="22"/>
      <c r="N40" s="22"/>
      <c r="O40" s="22"/>
      <c r="P40" s="22"/>
    </row>
    <row r="41" spans="1:16" ht="39" customHeight="1" x14ac:dyDescent="0.2">
      <c r="A41" s="22"/>
      <c r="B41" s="35"/>
      <c r="C41" s="1200" t="s">
        <v>583</v>
      </c>
      <c r="D41" s="1201"/>
      <c r="E41" s="1202"/>
      <c r="F41" s="36">
        <v>0.05</v>
      </c>
      <c r="G41" s="37">
        <v>0.05</v>
      </c>
      <c r="H41" s="37">
        <v>0.05</v>
      </c>
      <c r="I41" s="37">
        <v>0.04</v>
      </c>
      <c r="J41" s="38">
        <v>0.05</v>
      </c>
      <c r="K41" s="22"/>
      <c r="L41" s="22"/>
      <c r="M41" s="22"/>
      <c r="N41" s="22"/>
      <c r="O41" s="22"/>
      <c r="P41" s="22"/>
    </row>
    <row r="42" spans="1:16" ht="39" customHeight="1" x14ac:dyDescent="0.2">
      <c r="A42" s="22"/>
      <c r="B42" s="39"/>
      <c r="C42" s="1200" t="s">
        <v>584</v>
      </c>
      <c r="D42" s="1201"/>
      <c r="E42" s="1202"/>
      <c r="F42" s="36" t="s">
        <v>585</v>
      </c>
      <c r="G42" s="37" t="s">
        <v>586</v>
      </c>
      <c r="H42" s="37" t="s">
        <v>587</v>
      </c>
      <c r="I42" s="37" t="s">
        <v>522</v>
      </c>
      <c r="J42" s="38" t="s">
        <v>522</v>
      </c>
      <c r="K42" s="22"/>
      <c r="L42" s="22"/>
      <c r="M42" s="22"/>
      <c r="N42" s="22"/>
      <c r="O42" s="22"/>
      <c r="P42" s="22"/>
    </row>
    <row r="43" spans="1:16" ht="39" customHeight="1" thickBot="1" x14ac:dyDescent="0.25">
      <c r="A43" s="22"/>
      <c r="B43" s="40"/>
      <c r="C43" s="1203" t="s">
        <v>588</v>
      </c>
      <c r="D43" s="1204"/>
      <c r="E43" s="1205"/>
      <c r="F43" s="41">
        <v>9.7100000000000009</v>
      </c>
      <c r="G43" s="42">
        <v>12.47</v>
      </c>
      <c r="H43" s="42">
        <v>16.54</v>
      </c>
      <c r="I43" s="42">
        <v>0.23</v>
      </c>
      <c r="J43" s="43">
        <v>0.01</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euklqPfe3EO7upzs3HqpSjPLNJez8jmVhWmSPIg36AyyBkhtbqkfk8VgJmF1S8VV9iCm1dg6tZwXjuXvw904g==" saltValue="fUgew27NGAoa/gaylEF/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08" t="s">
        <v>10</v>
      </c>
      <c r="C45" s="1209"/>
      <c r="D45" s="58"/>
      <c r="E45" s="1214" t="s">
        <v>11</v>
      </c>
      <c r="F45" s="1214"/>
      <c r="G45" s="1214"/>
      <c r="H45" s="1214"/>
      <c r="I45" s="1214"/>
      <c r="J45" s="1215"/>
      <c r="K45" s="59">
        <v>104895</v>
      </c>
      <c r="L45" s="60">
        <v>100289</v>
      </c>
      <c r="M45" s="60">
        <v>98498</v>
      </c>
      <c r="N45" s="60">
        <v>91416</v>
      </c>
      <c r="O45" s="61">
        <v>98356</v>
      </c>
      <c r="P45" s="48"/>
      <c r="Q45" s="48"/>
      <c r="R45" s="48"/>
      <c r="S45" s="48"/>
      <c r="T45" s="48"/>
      <c r="U45" s="48"/>
    </row>
    <row r="46" spans="1:21" ht="30.75" customHeight="1" x14ac:dyDescent="0.2">
      <c r="A46" s="48"/>
      <c r="B46" s="1210"/>
      <c r="C46" s="1211"/>
      <c r="D46" s="62"/>
      <c r="E46" s="1216" t="s">
        <v>12</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2">
      <c r="A47" s="48"/>
      <c r="B47" s="1210"/>
      <c r="C47" s="1211"/>
      <c r="D47" s="62"/>
      <c r="E47" s="1216" t="s">
        <v>13</v>
      </c>
      <c r="F47" s="1216"/>
      <c r="G47" s="1216"/>
      <c r="H47" s="1216"/>
      <c r="I47" s="1216"/>
      <c r="J47" s="1217"/>
      <c r="K47" s="63">
        <v>91953</v>
      </c>
      <c r="L47" s="64">
        <v>92740</v>
      </c>
      <c r="M47" s="64">
        <v>96041</v>
      </c>
      <c r="N47" s="64">
        <v>90869</v>
      </c>
      <c r="O47" s="65">
        <v>90622</v>
      </c>
      <c r="P47" s="48"/>
      <c r="Q47" s="48"/>
      <c r="R47" s="48"/>
      <c r="S47" s="48"/>
      <c r="T47" s="48"/>
      <c r="U47" s="48"/>
    </row>
    <row r="48" spans="1:21" ht="30.75" customHeight="1" x14ac:dyDescent="0.2">
      <c r="A48" s="48"/>
      <c r="B48" s="1210"/>
      <c r="C48" s="1211"/>
      <c r="D48" s="62"/>
      <c r="E48" s="1216" t="s">
        <v>14</v>
      </c>
      <c r="F48" s="1216"/>
      <c r="G48" s="1216"/>
      <c r="H48" s="1216"/>
      <c r="I48" s="1216"/>
      <c r="J48" s="1217"/>
      <c r="K48" s="63">
        <v>49786</v>
      </c>
      <c r="L48" s="64">
        <v>46688</v>
      </c>
      <c r="M48" s="64">
        <v>29493</v>
      </c>
      <c r="N48" s="64">
        <v>28678</v>
      </c>
      <c r="O48" s="65">
        <v>24087</v>
      </c>
      <c r="P48" s="48"/>
      <c r="Q48" s="48"/>
      <c r="R48" s="48"/>
      <c r="S48" s="48"/>
      <c r="T48" s="48"/>
      <c r="U48" s="48"/>
    </row>
    <row r="49" spans="1:21" ht="30.75" customHeight="1" x14ac:dyDescent="0.2">
      <c r="A49" s="48"/>
      <c r="B49" s="1210"/>
      <c r="C49" s="1211"/>
      <c r="D49" s="62"/>
      <c r="E49" s="1216" t="s">
        <v>15</v>
      </c>
      <c r="F49" s="1216"/>
      <c r="G49" s="1216"/>
      <c r="H49" s="1216"/>
      <c r="I49" s="1216"/>
      <c r="J49" s="1217"/>
      <c r="K49" s="63" t="s">
        <v>522</v>
      </c>
      <c r="L49" s="64">
        <v>2369</v>
      </c>
      <c r="M49" s="64">
        <v>1401</v>
      </c>
      <c r="N49" s="64">
        <v>1421</v>
      </c>
      <c r="O49" s="65">
        <v>944</v>
      </c>
      <c r="P49" s="48"/>
      <c r="Q49" s="48"/>
      <c r="R49" s="48"/>
      <c r="S49" s="48"/>
      <c r="T49" s="48"/>
      <c r="U49" s="48"/>
    </row>
    <row r="50" spans="1:21" ht="30.75" customHeight="1" x14ac:dyDescent="0.2">
      <c r="A50" s="48"/>
      <c r="B50" s="1210"/>
      <c r="C50" s="1211"/>
      <c r="D50" s="62"/>
      <c r="E50" s="1216" t="s">
        <v>16</v>
      </c>
      <c r="F50" s="1216"/>
      <c r="G50" s="1216"/>
      <c r="H50" s="1216"/>
      <c r="I50" s="1216"/>
      <c r="J50" s="1217"/>
      <c r="K50" s="63">
        <v>6566</v>
      </c>
      <c r="L50" s="64">
        <v>6536</v>
      </c>
      <c r="M50" s="64">
        <v>9624</v>
      </c>
      <c r="N50" s="64">
        <v>9504</v>
      </c>
      <c r="O50" s="65">
        <v>9777</v>
      </c>
      <c r="P50" s="48"/>
      <c r="Q50" s="48"/>
      <c r="R50" s="48"/>
      <c r="S50" s="48"/>
      <c r="T50" s="48"/>
      <c r="U50" s="48"/>
    </row>
    <row r="51" spans="1:21" ht="30.75" customHeight="1" x14ac:dyDescent="0.2">
      <c r="A51" s="48"/>
      <c r="B51" s="1212"/>
      <c r="C51" s="1213"/>
      <c r="D51" s="66"/>
      <c r="E51" s="1216" t="s">
        <v>17</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2">
      <c r="A52" s="48"/>
      <c r="B52" s="1218" t="s">
        <v>18</v>
      </c>
      <c r="C52" s="1219"/>
      <c r="D52" s="66"/>
      <c r="E52" s="1216" t="s">
        <v>19</v>
      </c>
      <c r="F52" s="1216"/>
      <c r="G52" s="1216"/>
      <c r="H52" s="1216"/>
      <c r="I52" s="1216"/>
      <c r="J52" s="1217"/>
      <c r="K52" s="63">
        <v>188624</v>
      </c>
      <c r="L52" s="64">
        <v>192901</v>
      </c>
      <c r="M52" s="64">
        <v>201375</v>
      </c>
      <c r="N52" s="64">
        <v>197595</v>
      </c>
      <c r="O52" s="65">
        <v>192279</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64576</v>
      </c>
      <c r="L53" s="69">
        <v>55721</v>
      </c>
      <c r="M53" s="69">
        <v>33682</v>
      </c>
      <c r="N53" s="69">
        <v>24293</v>
      </c>
      <c r="O53" s="70">
        <v>31507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589</v>
      </c>
      <c r="L56" s="80" t="s">
        <v>590</v>
      </c>
      <c r="M56" s="80" t="s">
        <v>591</v>
      </c>
      <c r="N56" s="80" t="s">
        <v>592</v>
      </c>
      <c r="O56" s="81" t="s">
        <v>593</v>
      </c>
      <c r="P56" s="48"/>
      <c r="Q56" s="48"/>
      <c r="R56" s="48"/>
      <c r="S56" s="48"/>
      <c r="T56" s="48"/>
      <c r="U56" s="48"/>
    </row>
    <row r="57" spans="1:21" ht="31.5" customHeight="1" x14ac:dyDescent="0.2">
      <c r="B57" s="1224" t="s">
        <v>24</v>
      </c>
      <c r="C57" s="1225"/>
      <c r="D57" s="1228" t="s">
        <v>25</v>
      </c>
      <c r="E57" s="1229"/>
      <c r="F57" s="1229"/>
      <c r="G57" s="1229"/>
      <c r="H57" s="1229"/>
      <c r="I57" s="1229"/>
      <c r="J57" s="1230"/>
      <c r="K57" s="82">
        <v>465363</v>
      </c>
      <c r="L57" s="83">
        <v>460215</v>
      </c>
      <c r="M57" s="83">
        <v>444956</v>
      </c>
      <c r="N57" s="83">
        <v>467875</v>
      </c>
      <c r="O57" s="84">
        <v>612799</v>
      </c>
    </row>
    <row r="58" spans="1:21" ht="31.5" customHeight="1" thickBot="1" x14ac:dyDescent="0.25">
      <c r="B58" s="1226"/>
      <c r="C58" s="1227"/>
      <c r="D58" s="1231" t="s">
        <v>26</v>
      </c>
      <c r="E58" s="1232"/>
      <c r="F58" s="1232"/>
      <c r="G58" s="1232"/>
      <c r="H58" s="1232"/>
      <c r="I58" s="1232"/>
      <c r="J58" s="1233"/>
      <c r="K58" s="85">
        <v>413540</v>
      </c>
      <c r="L58" s="86">
        <v>416630</v>
      </c>
      <c r="M58" s="86">
        <v>438190</v>
      </c>
      <c r="N58" s="86">
        <v>444376</v>
      </c>
      <c r="O58" s="87">
        <v>462062</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TxGY3W9uNOFZA3i8vRNyZgZ+uFSo+8qCdVgI+dxg0sfJ3884ZzpqCsii615rdm8k01wfxDUrErGNY5M8PHR0A==" saltValue="l/WbIavI35gAlphGEvyY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563</v>
      </c>
      <c r="J40" s="99" t="s">
        <v>564</v>
      </c>
      <c r="K40" s="99" t="s">
        <v>565</v>
      </c>
      <c r="L40" s="99" t="s">
        <v>566</v>
      </c>
      <c r="M40" s="100" t="s">
        <v>567</v>
      </c>
    </row>
    <row r="41" spans="2:13" ht="27.75" customHeight="1" x14ac:dyDescent="0.2">
      <c r="B41" s="1234" t="s">
        <v>29</v>
      </c>
      <c r="C41" s="1235"/>
      <c r="D41" s="101"/>
      <c r="E41" s="1240" t="s">
        <v>30</v>
      </c>
      <c r="F41" s="1240"/>
      <c r="G41" s="1240"/>
      <c r="H41" s="1241"/>
      <c r="I41" s="102">
        <v>3056138</v>
      </c>
      <c r="J41" s="103">
        <v>2924643</v>
      </c>
      <c r="K41" s="103">
        <v>2943610</v>
      </c>
      <c r="L41" s="103">
        <v>3330875</v>
      </c>
      <c r="M41" s="104">
        <v>2785361</v>
      </c>
    </row>
    <row r="42" spans="2:13" ht="27.75" customHeight="1" x14ac:dyDescent="0.2">
      <c r="B42" s="1236"/>
      <c r="C42" s="1237"/>
      <c r="D42" s="105"/>
      <c r="E42" s="1242" t="s">
        <v>31</v>
      </c>
      <c r="F42" s="1242"/>
      <c r="G42" s="1242"/>
      <c r="H42" s="1243"/>
      <c r="I42" s="106">
        <v>65361</v>
      </c>
      <c r="J42" s="107">
        <v>125185</v>
      </c>
      <c r="K42" s="107">
        <v>117430</v>
      </c>
      <c r="L42" s="107">
        <v>109016</v>
      </c>
      <c r="M42" s="108">
        <v>99424</v>
      </c>
    </row>
    <row r="43" spans="2:13" ht="27.75" customHeight="1" x14ac:dyDescent="0.2">
      <c r="B43" s="1236"/>
      <c r="C43" s="1237"/>
      <c r="D43" s="105"/>
      <c r="E43" s="1242" t="s">
        <v>32</v>
      </c>
      <c r="F43" s="1242"/>
      <c r="G43" s="1242"/>
      <c r="H43" s="1243"/>
      <c r="I43" s="106">
        <v>499277</v>
      </c>
      <c r="J43" s="107">
        <v>464316</v>
      </c>
      <c r="K43" s="107">
        <v>343540</v>
      </c>
      <c r="L43" s="107">
        <v>308633</v>
      </c>
      <c r="M43" s="108">
        <v>308783</v>
      </c>
    </row>
    <row r="44" spans="2:13" ht="27.75" customHeight="1" x14ac:dyDescent="0.2">
      <c r="B44" s="1236"/>
      <c r="C44" s="1237"/>
      <c r="D44" s="105"/>
      <c r="E44" s="1242" t="s">
        <v>33</v>
      </c>
      <c r="F44" s="1242"/>
      <c r="G44" s="1242"/>
      <c r="H44" s="1243"/>
      <c r="I44" s="106" t="s">
        <v>522</v>
      </c>
      <c r="J44" s="107">
        <v>11919</v>
      </c>
      <c r="K44" s="107">
        <v>10537</v>
      </c>
      <c r="L44" s="107">
        <v>9344</v>
      </c>
      <c r="M44" s="108">
        <v>8849</v>
      </c>
    </row>
    <row r="45" spans="2:13" ht="27.75" customHeight="1" x14ac:dyDescent="0.2">
      <c r="B45" s="1236"/>
      <c r="C45" s="1237"/>
      <c r="D45" s="105"/>
      <c r="E45" s="1242" t="s">
        <v>34</v>
      </c>
      <c r="F45" s="1242"/>
      <c r="G45" s="1242"/>
      <c r="H45" s="1243"/>
      <c r="I45" s="106">
        <v>178100</v>
      </c>
      <c r="J45" s="107">
        <v>175463</v>
      </c>
      <c r="K45" s="107">
        <v>173475</v>
      </c>
      <c r="L45" s="107">
        <v>238982</v>
      </c>
      <c r="M45" s="108">
        <v>239730</v>
      </c>
    </row>
    <row r="46" spans="2:13" ht="27.75" customHeight="1" x14ac:dyDescent="0.2">
      <c r="B46" s="1236"/>
      <c r="C46" s="1237"/>
      <c r="D46" s="109"/>
      <c r="E46" s="1242" t="s">
        <v>35</v>
      </c>
      <c r="F46" s="1242"/>
      <c r="G46" s="1242"/>
      <c r="H46" s="1243"/>
      <c r="I46" s="106">
        <v>37382</v>
      </c>
      <c r="J46" s="107">
        <v>35032</v>
      </c>
      <c r="K46" s="107">
        <v>33146</v>
      </c>
      <c r="L46" s="107">
        <v>31652</v>
      </c>
      <c r="M46" s="108">
        <v>29793</v>
      </c>
    </row>
    <row r="47" spans="2:13" ht="27.75" customHeight="1" x14ac:dyDescent="0.2">
      <c r="B47" s="1236"/>
      <c r="C47" s="1237"/>
      <c r="D47" s="110"/>
      <c r="E47" s="1244" t="s">
        <v>36</v>
      </c>
      <c r="F47" s="1245"/>
      <c r="G47" s="1245"/>
      <c r="H47" s="1246"/>
      <c r="I47" s="106" t="s">
        <v>522</v>
      </c>
      <c r="J47" s="107" t="s">
        <v>522</v>
      </c>
      <c r="K47" s="107" t="s">
        <v>522</v>
      </c>
      <c r="L47" s="107" t="s">
        <v>522</v>
      </c>
      <c r="M47" s="108" t="s">
        <v>522</v>
      </c>
    </row>
    <row r="48" spans="2:13" ht="27.75" customHeight="1" x14ac:dyDescent="0.2">
      <c r="B48" s="1236"/>
      <c r="C48" s="1237"/>
      <c r="D48" s="105"/>
      <c r="E48" s="1242" t="s">
        <v>37</v>
      </c>
      <c r="F48" s="1242"/>
      <c r="G48" s="1242"/>
      <c r="H48" s="1243"/>
      <c r="I48" s="106" t="s">
        <v>522</v>
      </c>
      <c r="J48" s="107" t="s">
        <v>522</v>
      </c>
      <c r="K48" s="107" t="s">
        <v>522</v>
      </c>
      <c r="L48" s="107" t="s">
        <v>522</v>
      </c>
      <c r="M48" s="108" t="s">
        <v>522</v>
      </c>
    </row>
    <row r="49" spans="2:13" ht="27.75" customHeight="1" x14ac:dyDescent="0.2">
      <c r="B49" s="1238"/>
      <c r="C49" s="1239"/>
      <c r="D49" s="105"/>
      <c r="E49" s="1242" t="s">
        <v>38</v>
      </c>
      <c r="F49" s="1242"/>
      <c r="G49" s="1242"/>
      <c r="H49" s="1243"/>
      <c r="I49" s="106" t="s">
        <v>522</v>
      </c>
      <c r="J49" s="107" t="s">
        <v>522</v>
      </c>
      <c r="K49" s="107" t="s">
        <v>522</v>
      </c>
      <c r="L49" s="107" t="s">
        <v>522</v>
      </c>
      <c r="M49" s="108" t="s">
        <v>522</v>
      </c>
    </row>
    <row r="50" spans="2:13" ht="27.75" customHeight="1" x14ac:dyDescent="0.2">
      <c r="B50" s="1247" t="s">
        <v>39</v>
      </c>
      <c r="C50" s="1248"/>
      <c r="D50" s="111"/>
      <c r="E50" s="1242" t="s">
        <v>40</v>
      </c>
      <c r="F50" s="1242"/>
      <c r="G50" s="1242"/>
      <c r="H50" s="1243"/>
      <c r="I50" s="106">
        <v>733418</v>
      </c>
      <c r="J50" s="107">
        <v>753843</v>
      </c>
      <c r="K50" s="107">
        <v>789994</v>
      </c>
      <c r="L50" s="107">
        <v>1357768</v>
      </c>
      <c r="M50" s="108">
        <v>967903</v>
      </c>
    </row>
    <row r="51" spans="2:13" ht="27.75" customHeight="1" x14ac:dyDescent="0.2">
      <c r="B51" s="1236"/>
      <c r="C51" s="1237"/>
      <c r="D51" s="105"/>
      <c r="E51" s="1242" t="s">
        <v>41</v>
      </c>
      <c r="F51" s="1242"/>
      <c r="G51" s="1242"/>
      <c r="H51" s="1243"/>
      <c r="I51" s="106">
        <v>771342</v>
      </c>
      <c r="J51" s="107">
        <v>809547</v>
      </c>
      <c r="K51" s="107">
        <v>823324</v>
      </c>
      <c r="L51" s="107">
        <v>802848</v>
      </c>
      <c r="M51" s="108">
        <v>775725</v>
      </c>
    </row>
    <row r="52" spans="2:13" ht="27.75" customHeight="1" x14ac:dyDescent="0.2">
      <c r="B52" s="1238"/>
      <c r="C52" s="1239"/>
      <c r="D52" s="105"/>
      <c r="E52" s="1242" t="s">
        <v>42</v>
      </c>
      <c r="F52" s="1242"/>
      <c r="G52" s="1242"/>
      <c r="H52" s="1243"/>
      <c r="I52" s="106">
        <v>1416002</v>
      </c>
      <c r="J52" s="107">
        <v>1413022</v>
      </c>
      <c r="K52" s="107">
        <v>1391907</v>
      </c>
      <c r="L52" s="107">
        <v>1388561</v>
      </c>
      <c r="M52" s="108">
        <v>1383105</v>
      </c>
    </row>
    <row r="53" spans="2:13" ht="27.75" customHeight="1" thickBot="1" x14ac:dyDescent="0.25">
      <c r="B53" s="1249" t="s">
        <v>43</v>
      </c>
      <c r="C53" s="1250"/>
      <c r="D53" s="112"/>
      <c r="E53" s="1251" t="s">
        <v>44</v>
      </c>
      <c r="F53" s="1251"/>
      <c r="G53" s="1251"/>
      <c r="H53" s="1252"/>
      <c r="I53" s="113">
        <v>915495</v>
      </c>
      <c r="J53" s="114">
        <v>760145</v>
      </c>
      <c r="K53" s="114">
        <v>616512</v>
      </c>
      <c r="L53" s="114">
        <v>479324</v>
      </c>
      <c r="M53" s="115">
        <v>345207</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zjJ3BJP2FPKXjTPncBh/Az5uKj4rMN6BvgQkcyhyxV4R0MOyDKRvwzDdlT6ZFcG4Pl0VL3XqKstVE4W8h+b5A==" saltValue="JW36niyR8bdoIdxSViQH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565</v>
      </c>
      <c r="G54" s="124" t="s">
        <v>566</v>
      </c>
      <c r="H54" s="125" t="s">
        <v>567</v>
      </c>
    </row>
    <row r="55" spans="2:8" ht="52.5" customHeight="1" x14ac:dyDescent="0.2">
      <c r="B55" s="126"/>
      <c r="C55" s="1261" t="s">
        <v>47</v>
      </c>
      <c r="D55" s="1261"/>
      <c r="E55" s="1262"/>
      <c r="F55" s="127">
        <v>166643</v>
      </c>
      <c r="G55" s="127">
        <v>163020</v>
      </c>
      <c r="H55" s="128">
        <v>160431</v>
      </c>
    </row>
    <row r="56" spans="2:8" ht="52.5" customHeight="1" x14ac:dyDescent="0.2">
      <c r="B56" s="129"/>
      <c r="C56" s="1263" t="s">
        <v>48</v>
      </c>
      <c r="D56" s="1263"/>
      <c r="E56" s="1264"/>
      <c r="F56" s="130" t="s">
        <v>522</v>
      </c>
      <c r="G56" s="130">
        <v>11592</v>
      </c>
      <c r="H56" s="131" t="s">
        <v>522</v>
      </c>
    </row>
    <row r="57" spans="2:8" ht="53.25" customHeight="1" x14ac:dyDescent="0.2">
      <c r="B57" s="129"/>
      <c r="C57" s="1265" t="s">
        <v>49</v>
      </c>
      <c r="D57" s="1265"/>
      <c r="E57" s="1266"/>
      <c r="F57" s="132">
        <v>36389</v>
      </c>
      <c r="G57" s="132">
        <v>66041</v>
      </c>
      <c r="H57" s="133">
        <v>65645</v>
      </c>
    </row>
    <row r="58" spans="2:8" ht="45.75" customHeight="1" x14ac:dyDescent="0.2">
      <c r="B58" s="134"/>
      <c r="C58" s="1253" t="s">
        <v>594</v>
      </c>
      <c r="D58" s="1254"/>
      <c r="E58" s="1255"/>
      <c r="F58" s="135">
        <v>13569</v>
      </c>
      <c r="G58" s="135">
        <v>22582</v>
      </c>
      <c r="H58" s="136">
        <v>22616</v>
      </c>
    </row>
    <row r="59" spans="2:8" ht="45.75" customHeight="1" x14ac:dyDescent="0.2">
      <c r="B59" s="134"/>
      <c r="C59" s="1253" t="s">
        <v>595</v>
      </c>
      <c r="D59" s="1254"/>
      <c r="E59" s="1255"/>
      <c r="F59" s="135" t="s">
        <v>522</v>
      </c>
      <c r="G59" s="135">
        <v>20850</v>
      </c>
      <c r="H59" s="136">
        <v>19395</v>
      </c>
    </row>
    <row r="60" spans="2:8" ht="45.75" customHeight="1" x14ac:dyDescent="0.2">
      <c r="B60" s="134"/>
      <c r="C60" s="1253" t="s">
        <v>596</v>
      </c>
      <c r="D60" s="1254"/>
      <c r="E60" s="1255"/>
      <c r="F60" s="135">
        <v>8493</v>
      </c>
      <c r="G60" s="135">
        <v>8091</v>
      </c>
      <c r="H60" s="136">
        <v>7938</v>
      </c>
    </row>
    <row r="61" spans="2:8" ht="45.75" customHeight="1" x14ac:dyDescent="0.2">
      <c r="B61" s="134"/>
      <c r="C61" s="1253" t="s">
        <v>597</v>
      </c>
      <c r="D61" s="1254"/>
      <c r="E61" s="1255"/>
      <c r="F61" s="135">
        <v>2368</v>
      </c>
      <c r="G61" s="135">
        <v>2501</v>
      </c>
      <c r="H61" s="136">
        <v>2539</v>
      </c>
    </row>
    <row r="62" spans="2:8" ht="45.75" customHeight="1" thickBot="1" x14ac:dyDescent="0.25">
      <c r="B62" s="137"/>
      <c r="C62" s="1256" t="s">
        <v>598</v>
      </c>
      <c r="D62" s="1257"/>
      <c r="E62" s="1258"/>
      <c r="F62" s="138">
        <v>1964</v>
      </c>
      <c r="G62" s="138">
        <v>1867</v>
      </c>
      <c r="H62" s="139">
        <v>1775</v>
      </c>
    </row>
    <row r="63" spans="2:8" ht="52.5" customHeight="1" thickBot="1" x14ac:dyDescent="0.25">
      <c r="B63" s="140"/>
      <c r="C63" s="1259" t="s">
        <v>50</v>
      </c>
      <c r="D63" s="1259"/>
      <c r="E63" s="1260"/>
      <c r="F63" s="141">
        <v>203032</v>
      </c>
      <c r="G63" s="141">
        <v>240654</v>
      </c>
      <c r="H63" s="142">
        <v>226076</v>
      </c>
    </row>
    <row r="64" spans="2:8" ht="15" customHeight="1" x14ac:dyDescent="0.2"/>
    <row r="65" ht="0" hidden="1" customHeight="1" x14ac:dyDescent="0.2"/>
    <row r="66" ht="0" hidden="1" customHeight="1" x14ac:dyDescent="0.2"/>
  </sheetData>
  <sheetProtection algorithmName="SHA-512" hashValue="Bc7PN9cOfb+1L4X3wXwmVEpRQaL8KMEKxd3U/xSxhe8IbAeOJBGIhO5voYbQ0BtTr2lrOIP2xxwIfJ3J7uUF7Q==" saltValue="RO00FWWac8HwoTQHsPya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600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601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603</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563</v>
      </c>
      <c r="BQ50" s="1301"/>
      <c r="BR50" s="1301"/>
      <c r="BS50" s="1301"/>
      <c r="BT50" s="1301"/>
      <c r="BU50" s="1301"/>
      <c r="BV50" s="1301"/>
      <c r="BW50" s="1301"/>
      <c r="BX50" s="1301" t="s">
        <v>564</v>
      </c>
      <c r="BY50" s="1301"/>
      <c r="BZ50" s="1301"/>
      <c r="CA50" s="1301"/>
      <c r="CB50" s="1301"/>
      <c r="CC50" s="1301"/>
      <c r="CD50" s="1301"/>
      <c r="CE50" s="1301"/>
      <c r="CF50" s="1301" t="s">
        <v>565</v>
      </c>
      <c r="CG50" s="1301"/>
      <c r="CH50" s="1301"/>
      <c r="CI50" s="1301"/>
      <c r="CJ50" s="1301"/>
      <c r="CK50" s="1301"/>
      <c r="CL50" s="1301"/>
      <c r="CM50" s="1301"/>
      <c r="CN50" s="1301" t="s">
        <v>566</v>
      </c>
      <c r="CO50" s="1301"/>
      <c r="CP50" s="1301"/>
      <c r="CQ50" s="1301"/>
      <c r="CR50" s="1301"/>
      <c r="CS50" s="1301"/>
      <c r="CT50" s="1301"/>
      <c r="CU50" s="1301"/>
      <c r="CV50" s="1301" t="s">
        <v>567</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604</v>
      </c>
      <c r="AO51" s="1305"/>
      <c r="AP51" s="1305"/>
      <c r="AQ51" s="1305"/>
      <c r="AR51" s="1305"/>
      <c r="AS51" s="1305"/>
      <c r="AT51" s="1305"/>
      <c r="AU51" s="1305"/>
      <c r="AV51" s="1305"/>
      <c r="AW51" s="1305"/>
      <c r="AX51" s="1305"/>
      <c r="AY51" s="1305"/>
      <c r="AZ51" s="1305"/>
      <c r="BA51" s="1305"/>
      <c r="BB51" s="1305" t="s">
        <v>605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117.1</v>
      </c>
      <c r="BY51" s="1307"/>
      <c r="BZ51" s="1307"/>
      <c r="CA51" s="1307"/>
      <c r="CB51" s="1307"/>
      <c r="CC51" s="1307"/>
      <c r="CD51" s="1307"/>
      <c r="CE51" s="1307"/>
      <c r="CF51" s="1307">
        <v>95.2</v>
      </c>
      <c r="CG51" s="1307"/>
      <c r="CH51" s="1307"/>
      <c r="CI51" s="1307"/>
      <c r="CJ51" s="1307"/>
      <c r="CK51" s="1307"/>
      <c r="CL51" s="1307"/>
      <c r="CM51" s="1307"/>
      <c r="CN51" s="1307">
        <v>65.2</v>
      </c>
      <c r="CO51" s="1307"/>
      <c r="CP51" s="1307"/>
      <c r="CQ51" s="1307"/>
      <c r="CR51" s="1307"/>
      <c r="CS51" s="1307"/>
      <c r="CT51" s="1307"/>
      <c r="CU51" s="1307"/>
      <c r="CV51" s="1307">
        <v>46.4</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51.3</v>
      </c>
      <c r="BY53" s="1307"/>
      <c r="BZ53" s="1307"/>
      <c r="CA53" s="1307"/>
      <c r="CB53" s="1307"/>
      <c r="CC53" s="1307"/>
      <c r="CD53" s="1307"/>
      <c r="CE53" s="1307"/>
      <c r="CF53" s="1307">
        <v>53</v>
      </c>
      <c r="CG53" s="1307"/>
      <c r="CH53" s="1307"/>
      <c r="CI53" s="1307"/>
      <c r="CJ53" s="1307"/>
      <c r="CK53" s="1307"/>
      <c r="CL53" s="1307"/>
      <c r="CM53" s="1307"/>
      <c r="CN53" s="1307">
        <v>54.3</v>
      </c>
      <c r="CO53" s="1307"/>
      <c r="CP53" s="1307"/>
      <c r="CQ53" s="1307"/>
      <c r="CR53" s="1307"/>
      <c r="CS53" s="1307"/>
      <c r="CT53" s="1307"/>
      <c r="CU53" s="1307"/>
      <c r="CV53" s="1307">
        <v>56</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607</v>
      </c>
      <c r="AO55" s="1301"/>
      <c r="AP55" s="1301"/>
      <c r="AQ55" s="1301"/>
      <c r="AR55" s="1301"/>
      <c r="AS55" s="1301"/>
      <c r="AT55" s="1301"/>
      <c r="AU55" s="1301"/>
      <c r="AV55" s="1301"/>
      <c r="AW55" s="1301"/>
      <c r="AX55" s="1301"/>
      <c r="AY55" s="1301"/>
      <c r="AZ55" s="1301"/>
      <c r="BA55" s="1301"/>
      <c r="BB55" s="1305" t="s">
        <v>605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124.2</v>
      </c>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59.4</v>
      </c>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608</v>
      </c>
    </row>
    <row r="64" spans="1:109" ht="13" x14ac:dyDescent="0.2">
      <c r="B64" s="1276"/>
      <c r="G64" s="1283"/>
      <c r="I64" s="1317"/>
      <c r="J64" s="1317"/>
      <c r="K64" s="1317"/>
      <c r="L64" s="1317"/>
      <c r="M64" s="1317"/>
      <c r="N64" s="1318"/>
      <c r="AM64" s="1283"/>
      <c r="AN64" s="1283" t="s">
        <v>601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285" t="s">
        <v>609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22"/>
      <c r="I71" s="1323"/>
      <c r="J71" s="1320"/>
      <c r="K71" s="1320"/>
      <c r="L71" s="1321"/>
      <c r="M71" s="1320"/>
      <c r="N71" s="1321"/>
      <c r="AM71" s="1322"/>
      <c r="AN71" s="1269" t="s">
        <v>603</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563</v>
      </c>
      <c r="BQ72" s="1301"/>
      <c r="BR72" s="1301"/>
      <c r="BS72" s="1301"/>
      <c r="BT72" s="1301"/>
      <c r="BU72" s="1301"/>
      <c r="BV72" s="1301"/>
      <c r="BW72" s="1301"/>
      <c r="BX72" s="1301" t="s">
        <v>564</v>
      </c>
      <c r="BY72" s="1301"/>
      <c r="BZ72" s="1301"/>
      <c r="CA72" s="1301"/>
      <c r="CB72" s="1301"/>
      <c r="CC72" s="1301"/>
      <c r="CD72" s="1301"/>
      <c r="CE72" s="1301"/>
      <c r="CF72" s="1301" t="s">
        <v>565</v>
      </c>
      <c r="CG72" s="1301"/>
      <c r="CH72" s="1301"/>
      <c r="CI72" s="1301"/>
      <c r="CJ72" s="1301"/>
      <c r="CK72" s="1301"/>
      <c r="CL72" s="1301"/>
      <c r="CM72" s="1301"/>
      <c r="CN72" s="1301" t="s">
        <v>566</v>
      </c>
      <c r="CO72" s="1301"/>
      <c r="CP72" s="1301"/>
      <c r="CQ72" s="1301"/>
      <c r="CR72" s="1301"/>
      <c r="CS72" s="1301"/>
      <c r="CT72" s="1301"/>
      <c r="CU72" s="1301"/>
      <c r="CV72" s="1301" t="s">
        <v>567</v>
      </c>
      <c r="CW72" s="1301"/>
      <c r="CX72" s="1301"/>
      <c r="CY72" s="1301"/>
      <c r="CZ72" s="1301"/>
      <c r="DA72" s="1301"/>
      <c r="DB72" s="1301"/>
      <c r="DC72" s="1301"/>
    </row>
    <row r="73" spans="2:107" ht="13" x14ac:dyDescent="0.2">
      <c r="B73" s="1276"/>
      <c r="G73" s="1302"/>
      <c r="H73" s="1302"/>
      <c r="I73" s="1302"/>
      <c r="J73" s="1302"/>
      <c r="K73" s="1324"/>
      <c r="L73" s="1324"/>
      <c r="M73" s="1324"/>
      <c r="N73" s="1324"/>
      <c r="AM73" s="1294"/>
      <c r="AN73" s="1305" t="s">
        <v>604</v>
      </c>
      <c r="AO73" s="1305"/>
      <c r="AP73" s="1305"/>
      <c r="AQ73" s="1305"/>
      <c r="AR73" s="1305"/>
      <c r="AS73" s="1305"/>
      <c r="AT73" s="1305"/>
      <c r="AU73" s="1305"/>
      <c r="AV73" s="1305"/>
      <c r="AW73" s="1305"/>
      <c r="AX73" s="1305"/>
      <c r="AY73" s="1305"/>
      <c r="AZ73" s="1305"/>
      <c r="BA73" s="1305"/>
      <c r="BB73" s="1305" t="s">
        <v>605</v>
      </c>
      <c r="BC73" s="1305"/>
      <c r="BD73" s="1305"/>
      <c r="BE73" s="1305"/>
      <c r="BF73" s="1305"/>
      <c r="BG73" s="1305"/>
      <c r="BH73" s="1305"/>
      <c r="BI73" s="1305"/>
      <c r="BJ73" s="1305"/>
      <c r="BK73" s="1305"/>
      <c r="BL73" s="1305"/>
      <c r="BM73" s="1305"/>
      <c r="BN73" s="1305"/>
      <c r="BO73" s="1305"/>
      <c r="BP73" s="1307">
        <v>141.80000000000001</v>
      </c>
      <c r="BQ73" s="1307"/>
      <c r="BR73" s="1307"/>
      <c r="BS73" s="1307"/>
      <c r="BT73" s="1307"/>
      <c r="BU73" s="1307"/>
      <c r="BV73" s="1307"/>
      <c r="BW73" s="1307"/>
      <c r="BX73" s="1307">
        <v>117.1</v>
      </c>
      <c r="BY73" s="1307"/>
      <c r="BZ73" s="1307"/>
      <c r="CA73" s="1307"/>
      <c r="CB73" s="1307"/>
      <c r="CC73" s="1307"/>
      <c r="CD73" s="1307"/>
      <c r="CE73" s="1307"/>
      <c r="CF73" s="1307">
        <v>95.2</v>
      </c>
      <c r="CG73" s="1307"/>
      <c r="CH73" s="1307"/>
      <c r="CI73" s="1307"/>
      <c r="CJ73" s="1307"/>
      <c r="CK73" s="1307"/>
      <c r="CL73" s="1307"/>
      <c r="CM73" s="1307"/>
      <c r="CN73" s="1307">
        <v>65.2</v>
      </c>
      <c r="CO73" s="1307"/>
      <c r="CP73" s="1307"/>
      <c r="CQ73" s="1307"/>
      <c r="CR73" s="1307"/>
      <c r="CS73" s="1307"/>
      <c r="CT73" s="1307"/>
      <c r="CU73" s="1307"/>
      <c r="CV73" s="1307">
        <v>46.4</v>
      </c>
      <c r="CW73" s="1307"/>
      <c r="CX73" s="1307"/>
      <c r="CY73" s="1307"/>
      <c r="CZ73" s="1307"/>
      <c r="DA73" s="1307"/>
      <c r="DB73" s="1307"/>
      <c r="DC73" s="1307"/>
    </row>
    <row r="74" spans="2:107" ht="13"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610</v>
      </c>
      <c r="BC75" s="1305"/>
      <c r="BD75" s="1305"/>
      <c r="BE75" s="1305"/>
      <c r="BF75" s="1305"/>
      <c r="BG75" s="1305"/>
      <c r="BH75" s="1305"/>
      <c r="BI75" s="1305"/>
      <c r="BJ75" s="1305"/>
      <c r="BK75" s="1305"/>
      <c r="BL75" s="1305"/>
      <c r="BM75" s="1305"/>
      <c r="BN75" s="1305"/>
      <c r="BO75" s="1305"/>
      <c r="BP75" s="1307">
        <v>9.3000000000000007</v>
      </c>
      <c r="BQ75" s="1307"/>
      <c r="BR75" s="1307"/>
      <c r="BS75" s="1307"/>
      <c r="BT75" s="1307"/>
      <c r="BU75" s="1307"/>
      <c r="BV75" s="1307"/>
      <c r="BW75" s="1307"/>
      <c r="BX75" s="1307">
        <v>9.1999999999999993</v>
      </c>
      <c r="BY75" s="1307"/>
      <c r="BZ75" s="1307"/>
      <c r="CA75" s="1307"/>
      <c r="CB75" s="1307"/>
      <c r="CC75" s="1307"/>
      <c r="CD75" s="1307"/>
      <c r="CE75" s="1307"/>
      <c r="CF75" s="1307">
        <v>7.9</v>
      </c>
      <c r="CG75" s="1307"/>
      <c r="CH75" s="1307"/>
      <c r="CI75" s="1307"/>
      <c r="CJ75" s="1307"/>
      <c r="CK75" s="1307"/>
      <c r="CL75" s="1307"/>
      <c r="CM75" s="1307"/>
      <c r="CN75" s="1307">
        <v>5.7</v>
      </c>
      <c r="CO75" s="1307"/>
      <c r="CP75" s="1307"/>
      <c r="CQ75" s="1307"/>
      <c r="CR75" s="1307"/>
      <c r="CS75" s="1307"/>
      <c r="CT75" s="1307"/>
      <c r="CU75" s="1307"/>
      <c r="CV75" s="1307">
        <v>4.2</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24"/>
      <c r="L77" s="1324"/>
      <c r="M77" s="1324"/>
      <c r="N77" s="1324"/>
      <c r="AN77" s="1301" t="s">
        <v>607</v>
      </c>
      <c r="AO77" s="1301"/>
      <c r="AP77" s="1301"/>
      <c r="AQ77" s="1301"/>
      <c r="AR77" s="1301"/>
      <c r="AS77" s="1301"/>
      <c r="AT77" s="1301"/>
      <c r="AU77" s="1301"/>
      <c r="AV77" s="1301"/>
      <c r="AW77" s="1301"/>
      <c r="AX77" s="1301"/>
      <c r="AY77" s="1301"/>
      <c r="AZ77" s="1301"/>
      <c r="BA77" s="1301"/>
      <c r="BB77" s="1305" t="s">
        <v>605</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610</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27"/>
      <c r="AQ87" s="1327"/>
      <c r="BC87" s="1327"/>
      <c r="BO87" s="1327"/>
      <c r="CA87" s="1327"/>
      <c r="CM87" s="1327"/>
      <c r="CY87" s="1327"/>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KbFZZhdor9Cz9Q4C54AwejEkmoAI2+TiW4JnJ9i+pXsrIVt/Xm1zu40aUJXTWat51FuFhwdWUBVKp6nGtgBD8Q==" saltValue="iyF33/yKbF5Ikg27ODnH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ddlMf1XAsShSXCgHHRVA+wD1kCLZHB7R74JcfZ8U2FPxgNK76WIdjwT10t+qy6SyzItslr14lhBjWl81d+lHw==" saltValue="duiRsViXzwdjlW7/fW4kK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Vz8YgVRSeGk38J5q30ephUjBRnBEcbIX4Fnc+Dwx9hYKcvHDKBhmMsxZovCqfUkwG5/p7X/f98ClEaRDWAIKQ==" saltValue="rOIwupgcCcDnby3YFxoub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560</v>
      </c>
      <c r="G2" s="156"/>
      <c r="H2" s="157"/>
    </row>
    <row r="3" spans="1:8" x14ac:dyDescent="0.2">
      <c r="A3" s="153" t="s">
        <v>553</v>
      </c>
      <c r="B3" s="158"/>
      <c r="C3" s="159"/>
      <c r="D3" s="160">
        <v>38140</v>
      </c>
      <c r="E3" s="161"/>
      <c r="F3" s="162">
        <v>53572</v>
      </c>
      <c r="G3" s="163"/>
      <c r="H3" s="164"/>
    </row>
    <row r="4" spans="1:8" x14ac:dyDescent="0.2">
      <c r="A4" s="165"/>
      <c r="B4" s="166"/>
      <c r="C4" s="167"/>
      <c r="D4" s="168">
        <v>15716</v>
      </c>
      <c r="E4" s="169"/>
      <c r="F4" s="170">
        <v>25259</v>
      </c>
      <c r="G4" s="171"/>
      <c r="H4" s="172"/>
    </row>
    <row r="5" spans="1:8" x14ac:dyDescent="0.2">
      <c r="A5" s="153" t="s">
        <v>555</v>
      </c>
      <c r="B5" s="158"/>
      <c r="C5" s="159"/>
      <c r="D5" s="160">
        <v>37620</v>
      </c>
      <c r="E5" s="161"/>
      <c r="F5" s="162">
        <v>51898</v>
      </c>
      <c r="G5" s="163"/>
      <c r="H5" s="164"/>
    </row>
    <row r="6" spans="1:8" x14ac:dyDescent="0.2">
      <c r="A6" s="165"/>
      <c r="B6" s="166"/>
      <c r="C6" s="167"/>
      <c r="D6" s="168">
        <v>17055</v>
      </c>
      <c r="E6" s="169"/>
      <c r="F6" s="170">
        <v>25986</v>
      </c>
      <c r="G6" s="171"/>
      <c r="H6" s="172"/>
    </row>
    <row r="7" spans="1:8" x14ac:dyDescent="0.2">
      <c r="A7" s="153" t="s">
        <v>556</v>
      </c>
      <c r="B7" s="158"/>
      <c r="C7" s="159"/>
      <c r="D7" s="160">
        <v>37197</v>
      </c>
      <c r="E7" s="161"/>
      <c r="F7" s="162">
        <v>51684</v>
      </c>
      <c r="G7" s="163"/>
      <c r="H7" s="164"/>
    </row>
    <row r="8" spans="1:8" x14ac:dyDescent="0.2">
      <c r="A8" s="165"/>
      <c r="B8" s="166"/>
      <c r="C8" s="167"/>
      <c r="D8" s="168">
        <v>15303</v>
      </c>
      <c r="E8" s="169"/>
      <c r="F8" s="170">
        <v>26671</v>
      </c>
      <c r="G8" s="171"/>
      <c r="H8" s="172"/>
    </row>
    <row r="9" spans="1:8" x14ac:dyDescent="0.2">
      <c r="A9" s="153" t="s">
        <v>557</v>
      </c>
      <c r="B9" s="158"/>
      <c r="C9" s="159"/>
      <c r="D9" s="160">
        <v>42834</v>
      </c>
      <c r="E9" s="161"/>
      <c r="F9" s="162">
        <v>52897</v>
      </c>
      <c r="G9" s="163"/>
      <c r="H9" s="164"/>
    </row>
    <row r="10" spans="1:8" x14ac:dyDescent="0.2">
      <c r="A10" s="165"/>
      <c r="B10" s="166"/>
      <c r="C10" s="167"/>
      <c r="D10" s="168">
        <v>15416</v>
      </c>
      <c r="E10" s="169"/>
      <c r="F10" s="170">
        <v>27013</v>
      </c>
      <c r="G10" s="171"/>
      <c r="H10" s="172"/>
    </row>
    <row r="11" spans="1:8" x14ac:dyDescent="0.2">
      <c r="A11" s="153" t="s">
        <v>558</v>
      </c>
      <c r="B11" s="158"/>
      <c r="C11" s="159"/>
      <c r="D11" s="160">
        <v>44777</v>
      </c>
      <c r="E11" s="161"/>
      <c r="F11" s="162">
        <v>54945</v>
      </c>
      <c r="G11" s="163"/>
      <c r="H11" s="164"/>
    </row>
    <row r="12" spans="1:8" x14ac:dyDescent="0.2">
      <c r="A12" s="165"/>
      <c r="B12" s="166"/>
      <c r="C12" s="173"/>
      <c r="D12" s="168">
        <v>19036</v>
      </c>
      <c r="E12" s="169"/>
      <c r="F12" s="170">
        <v>29293</v>
      </c>
      <c r="G12" s="171"/>
      <c r="H12" s="172"/>
    </row>
    <row r="13" spans="1:8" x14ac:dyDescent="0.2">
      <c r="A13" s="153"/>
      <c r="B13" s="158"/>
      <c r="C13" s="174"/>
      <c r="D13" s="175">
        <v>40114</v>
      </c>
      <c r="E13" s="176"/>
      <c r="F13" s="177">
        <v>52999</v>
      </c>
      <c r="G13" s="178"/>
      <c r="H13" s="164"/>
    </row>
    <row r="14" spans="1:8" x14ac:dyDescent="0.2">
      <c r="A14" s="165"/>
      <c r="B14" s="166"/>
      <c r="C14" s="167"/>
      <c r="D14" s="168">
        <v>16505</v>
      </c>
      <c r="E14" s="169"/>
      <c r="F14" s="170">
        <v>26844</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0.06</v>
      </c>
      <c r="C19" s="179">
        <f>ROUND(VALUE(SUBSTITUTE(実質収支比率等に係る経年分析!G$48,"▲","-")),2)</f>
        <v>0.05</v>
      </c>
      <c r="D19" s="179">
        <f>ROUND(VALUE(SUBSTITUTE(実質収支比率等に係る経年分析!H$48,"▲","-")),2)</f>
        <v>0.05</v>
      </c>
      <c r="E19" s="179">
        <f>ROUND(VALUE(SUBSTITUTE(実質収支比率等に係る経年分析!I$48,"▲","-")),2)</f>
        <v>0.05</v>
      </c>
      <c r="F19" s="179">
        <f>ROUND(VALUE(SUBSTITUTE(実質収支比率等に係る経年分析!J$48,"▲","-")),2)</f>
        <v>0.05</v>
      </c>
    </row>
    <row r="20" spans="1:11" x14ac:dyDescent="0.2">
      <c r="A20" s="179" t="s">
        <v>54</v>
      </c>
      <c r="B20" s="179">
        <f>ROUND(VALUE(SUBSTITUTE(実質収支比率等に係る経年分析!F$47,"▲","-")),2)</f>
        <v>21.29</v>
      </c>
      <c r="C20" s="179">
        <f>ROUND(VALUE(SUBSTITUTE(実質収支比率等に係る経年分析!G$47,"▲","-")),2)</f>
        <v>21.91</v>
      </c>
      <c r="D20" s="179">
        <f>ROUND(VALUE(SUBSTITUTE(実質収支比率等に係る経年分析!H$47,"▲","-")),2)</f>
        <v>21.82</v>
      </c>
      <c r="E20" s="179">
        <f>ROUND(VALUE(SUBSTITUTE(実質収支比率等に係る経年分析!I$47,"▲","-")),2)</f>
        <v>19.21</v>
      </c>
      <c r="F20" s="179">
        <f>ROUND(VALUE(SUBSTITUTE(実質収支比率等に係る経年分析!J$47,"▲","-")),2)</f>
        <v>18.829999999999998</v>
      </c>
    </row>
    <row r="21" spans="1:11" x14ac:dyDescent="0.2">
      <c r="A21" s="179" t="s">
        <v>55</v>
      </c>
      <c r="B21" s="179">
        <f>IF(ISNUMBER(VALUE(SUBSTITUTE(実質収支比率等に係る経年分析!F$49,"▲","-"))),ROUND(VALUE(SUBSTITUTE(実質収支比率等に係る経年分析!F$49,"▲","-")),2),NA())</f>
        <v>-2.94</v>
      </c>
      <c r="C21" s="179">
        <f>IF(ISNUMBER(VALUE(SUBSTITUTE(実質収支比率等に係る経年分析!G$49,"▲","-"))),ROUND(VALUE(SUBSTITUTE(実質収支比率等に係る経年分析!G$49,"▲","-")),2),NA())</f>
        <v>0.8</v>
      </c>
      <c r="D21" s="179">
        <f>IF(ISNUMBER(VALUE(SUBSTITUTE(実質収支比率等に係る経年分析!H$49,"▲","-"))),ROUND(VALUE(SUBSTITUTE(実質収支比率等に係る経年分析!H$49,"▲","-")),2),NA())</f>
        <v>-0.17</v>
      </c>
      <c r="E21" s="179">
        <f>IF(ISNUMBER(VALUE(SUBSTITUTE(実質収支比率等に係る経年分析!I$49,"▲","-"))),ROUND(VALUE(SUBSTITUTE(実質収支比率等に係る経年分析!I$49,"▲","-")),2),NA())</f>
        <v>-0.42</v>
      </c>
      <c r="F21" s="179">
        <f>IF(ISNUMBER(VALUE(SUBSTITUTE(実質収支比率等に係る経年分析!J$49,"▲","-"))),ROUND(VALUE(SUBSTITUTE(実質収支比率等に係る経年分析!J$49,"▲","-")),2),NA())</f>
        <v>-0.3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9.7100000000000009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12.47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16.54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2">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2.17</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2.0499999999999998</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2.3199999999999998</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一般会計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2">
      <c r="A30" s="180" t="str">
        <f>IF(連結実質赤字比率に係る赤字・黒字の構成分析!C$40="",NA(),連結実質赤字比率に係る赤字・黒字の構成分析!C$40)</f>
        <v>後期高齢者医療事業会計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2">
      <c r="A31" s="180" t="str">
        <f>IF(連結実質赤字比率に係る赤字・黒字の構成分析!C$39="",NA(),連結実質赤字比率に係る赤字・黒字の構成分析!C$39)</f>
        <v>国民健康保険事業会計</v>
      </c>
      <c r="B31" s="180">
        <f>IF(ROUND(VALUE(SUBSTITUTE(連結実質赤字比率に係る赤字・黒字の構成分析!F$39,"▲", "-")), 2) &lt; 0, ABS(ROUND(VALUE(SUBSTITUTE(連結実質赤字比率に係る赤字・黒字の構成分析!F$39,"▲", "-")), 2)), NA())</f>
        <v>1.61</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1.79</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0.97</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0.26</v>
      </c>
    </row>
    <row r="32" spans="1:11" x14ac:dyDescent="0.2">
      <c r="A32" s="180" t="str">
        <f>IF(連結実質赤字比率に係る赤字・黒字の構成分析!C$38="",NA(),連結実質赤字比率に係る赤字・黒字の構成分析!C$38)</f>
        <v>介護保険事業会計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0.48</v>
      </c>
    </row>
    <row r="33" spans="1:16" x14ac:dyDescent="0.2">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0.66</v>
      </c>
    </row>
    <row r="34" spans="1:16" x14ac:dyDescent="0.2">
      <c r="A34" s="180" t="str">
        <f>IF(連結実質赤字比率に係る赤字・黒字の構成分析!C$36="",NA(),連結実質赤字比率に係る赤字・黒字の構成分析!C$36)</f>
        <v>中央卸売市場事業会計</v>
      </c>
      <c r="B34" s="180">
        <f>IF(ROUND(VALUE(SUBSTITUTE(連結実質赤字比率に係る赤字・黒字の構成分析!F$36,"▲", "-")), 2) &lt; 0, ABS(ROUND(VALUE(SUBSTITUTE(連結実質赤字比率に係る赤字・黒字の構成分析!F$36,"▲", "-")), 2)), NA())</f>
        <v>0.18</v>
      </c>
      <c r="C34" s="180" t="e">
        <f>IF(ROUND(VALUE(SUBSTITUTE(連結実質赤字比率に係る赤字・黒字の構成分析!F$36,"▲", "-")), 2) &gt;= 0, ABS(ROUND(VALUE(SUBSTITUTE(連結実質赤字比率に係る赤字・黒字の構成分析!F$36,"▲", "-")), 2)), NA())</f>
        <v>#N/A</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0.76</v>
      </c>
    </row>
    <row r="35" spans="1:16" x14ac:dyDescent="0.2">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4.32</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4.1900000000000004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4.84</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188624</v>
      </c>
      <c r="E42" s="181"/>
      <c r="F42" s="181"/>
      <c r="G42" s="181">
        <f>'実質公債費比率（分子）の構造'!L$52</f>
        <v>192901</v>
      </c>
      <c r="H42" s="181"/>
      <c r="I42" s="181"/>
      <c r="J42" s="181">
        <f>'実質公債費比率（分子）の構造'!M$52</f>
        <v>201375</v>
      </c>
      <c r="K42" s="181"/>
      <c r="L42" s="181"/>
      <c r="M42" s="181">
        <f>'実質公債費比率（分子）の構造'!N$52</f>
        <v>197595</v>
      </c>
      <c r="N42" s="181"/>
      <c r="O42" s="181"/>
      <c r="P42" s="181">
        <f>'実質公債費比率（分子）の構造'!O$52</f>
        <v>192279</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6566</v>
      </c>
      <c r="C44" s="181"/>
      <c r="D44" s="181"/>
      <c r="E44" s="181">
        <f>'実質公債費比率（分子）の構造'!L$50</f>
        <v>6536</v>
      </c>
      <c r="F44" s="181"/>
      <c r="G44" s="181"/>
      <c r="H44" s="181">
        <f>'実質公債費比率（分子）の構造'!M$50</f>
        <v>9624</v>
      </c>
      <c r="I44" s="181"/>
      <c r="J44" s="181"/>
      <c r="K44" s="181">
        <f>'実質公債費比率（分子）の構造'!N$50</f>
        <v>9504</v>
      </c>
      <c r="L44" s="181"/>
      <c r="M44" s="181"/>
      <c r="N44" s="181">
        <f>'実質公債費比率（分子）の構造'!O$50</f>
        <v>9777</v>
      </c>
      <c r="O44" s="181"/>
      <c r="P44" s="181"/>
    </row>
    <row r="45" spans="1:16" x14ac:dyDescent="0.2">
      <c r="A45" s="181" t="s">
        <v>65</v>
      </c>
      <c r="B45" s="181" t="str">
        <f>'実質公債費比率（分子）の構造'!K$49</f>
        <v>-</v>
      </c>
      <c r="C45" s="181"/>
      <c r="D45" s="181"/>
      <c r="E45" s="181">
        <f>'実質公債費比率（分子）の構造'!L$49</f>
        <v>2369</v>
      </c>
      <c r="F45" s="181"/>
      <c r="G45" s="181"/>
      <c r="H45" s="181">
        <f>'実質公債費比率（分子）の構造'!M$49</f>
        <v>1401</v>
      </c>
      <c r="I45" s="181"/>
      <c r="J45" s="181"/>
      <c r="K45" s="181">
        <f>'実質公債費比率（分子）の構造'!N$49</f>
        <v>1421</v>
      </c>
      <c r="L45" s="181"/>
      <c r="M45" s="181"/>
      <c r="N45" s="181">
        <f>'実質公債費比率（分子）の構造'!O$49</f>
        <v>944</v>
      </c>
      <c r="O45" s="181"/>
      <c r="P45" s="181"/>
    </row>
    <row r="46" spans="1:16" x14ac:dyDescent="0.2">
      <c r="A46" s="181" t="s">
        <v>66</v>
      </c>
      <c r="B46" s="181">
        <f>'実質公債費比率（分子）の構造'!K$48</f>
        <v>49786</v>
      </c>
      <c r="C46" s="181"/>
      <c r="D46" s="181"/>
      <c r="E46" s="181">
        <f>'実質公債費比率（分子）の構造'!L$48</f>
        <v>46688</v>
      </c>
      <c r="F46" s="181"/>
      <c r="G46" s="181"/>
      <c r="H46" s="181">
        <f>'実質公債費比率（分子）の構造'!M$48</f>
        <v>29493</v>
      </c>
      <c r="I46" s="181"/>
      <c r="J46" s="181"/>
      <c r="K46" s="181">
        <f>'実質公債費比率（分子）の構造'!N$48</f>
        <v>28678</v>
      </c>
      <c r="L46" s="181"/>
      <c r="M46" s="181"/>
      <c r="N46" s="181">
        <f>'実質公債費比率（分子）の構造'!O$48</f>
        <v>24087</v>
      </c>
      <c r="O46" s="181"/>
      <c r="P46" s="181"/>
    </row>
    <row r="47" spans="1:16" x14ac:dyDescent="0.2">
      <c r="A47" s="181" t="s">
        <v>67</v>
      </c>
      <c r="B47" s="181">
        <f>'実質公債費比率（分子）の構造'!K$47</f>
        <v>91953</v>
      </c>
      <c r="C47" s="181"/>
      <c r="D47" s="181"/>
      <c r="E47" s="181">
        <f>'実質公債費比率（分子）の構造'!L$47</f>
        <v>92740</v>
      </c>
      <c r="F47" s="181"/>
      <c r="G47" s="181"/>
      <c r="H47" s="181">
        <f>'実質公債費比率（分子）の構造'!M$47</f>
        <v>96041</v>
      </c>
      <c r="I47" s="181"/>
      <c r="J47" s="181"/>
      <c r="K47" s="181">
        <f>'実質公債費比率（分子）の構造'!N$47</f>
        <v>90869</v>
      </c>
      <c r="L47" s="181"/>
      <c r="M47" s="181"/>
      <c r="N47" s="181">
        <f>'実質公債費比率（分子）の構造'!O$47</f>
        <v>90622</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104895</v>
      </c>
      <c r="C49" s="181"/>
      <c r="D49" s="181"/>
      <c r="E49" s="181">
        <f>'実質公債費比率（分子）の構造'!L$45</f>
        <v>100289</v>
      </c>
      <c r="F49" s="181"/>
      <c r="G49" s="181"/>
      <c r="H49" s="181">
        <f>'実質公債費比率（分子）の構造'!M$45</f>
        <v>98498</v>
      </c>
      <c r="I49" s="181"/>
      <c r="J49" s="181"/>
      <c r="K49" s="181">
        <f>'実質公債費比率（分子）の構造'!N$45</f>
        <v>91416</v>
      </c>
      <c r="L49" s="181"/>
      <c r="M49" s="181"/>
      <c r="N49" s="181">
        <f>'実質公債費比率（分子）の構造'!O$45</f>
        <v>98356</v>
      </c>
      <c r="O49" s="181"/>
      <c r="P49" s="181"/>
    </row>
    <row r="50" spans="1:16" x14ac:dyDescent="0.2">
      <c r="A50" s="181" t="s">
        <v>70</v>
      </c>
      <c r="B50" s="181" t="e">
        <f>NA()</f>
        <v>#N/A</v>
      </c>
      <c r="C50" s="181">
        <f>IF(ISNUMBER('実質公債費比率（分子）の構造'!K$53),'実質公債費比率（分子）の構造'!K$53,NA())</f>
        <v>64576</v>
      </c>
      <c r="D50" s="181" t="e">
        <f>NA()</f>
        <v>#N/A</v>
      </c>
      <c r="E50" s="181" t="e">
        <f>NA()</f>
        <v>#N/A</v>
      </c>
      <c r="F50" s="181">
        <f>IF(ISNUMBER('実質公債費比率（分子）の構造'!L$53),'実質公債費比率（分子）の構造'!L$53,NA())</f>
        <v>55721</v>
      </c>
      <c r="G50" s="181" t="e">
        <f>NA()</f>
        <v>#N/A</v>
      </c>
      <c r="H50" s="181" t="e">
        <f>NA()</f>
        <v>#N/A</v>
      </c>
      <c r="I50" s="181">
        <f>IF(ISNUMBER('実質公債費比率（分子）の構造'!M$53),'実質公債費比率（分子）の構造'!M$53,NA())</f>
        <v>33682</v>
      </c>
      <c r="J50" s="181" t="e">
        <f>NA()</f>
        <v>#N/A</v>
      </c>
      <c r="K50" s="181" t="e">
        <f>NA()</f>
        <v>#N/A</v>
      </c>
      <c r="L50" s="181">
        <f>IF(ISNUMBER('実質公債費比率（分子）の構造'!N$53),'実質公債費比率（分子）の構造'!N$53,NA())</f>
        <v>24293</v>
      </c>
      <c r="M50" s="181" t="e">
        <f>NA()</f>
        <v>#N/A</v>
      </c>
      <c r="N50" s="181" t="e">
        <f>NA()</f>
        <v>#N/A</v>
      </c>
      <c r="O50" s="181">
        <f>IF(ISNUMBER('実質公債費比率（分子）の構造'!O$53),'実質公債費比率（分子）の構造'!O$53,NA())</f>
        <v>31507</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1416002</v>
      </c>
      <c r="E56" s="180"/>
      <c r="F56" s="180"/>
      <c r="G56" s="180">
        <f>'将来負担比率（分子）の構造'!J$52</f>
        <v>1413022</v>
      </c>
      <c r="H56" s="180"/>
      <c r="I56" s="180"/>
      <c r="J56" s="180">
        <f>'将来負担比率（分子）の構造'!K$52</f>
        <v>1391907</v>
      </c>
      <c r="K56" s="180"/>
      <c r="L56" s="180"/>
      <c r="M56" s="180">
        <f>'将来負担比率（分子）の構造'!L$52</f>
        <v>1388561</v>
      </c>
      <c r="N56" s="180"/>
      <c r="O56" s="180"/>
      <c r="P56" s="180">
        <f>'将来負担比率（分子）の構造'!M$52</f>
        <v>1383105</v>
      </c>
    </row>
    <row r="57" spans="1:16" x14ac:dyDescent="0.2">
      <c r="A57" s="180" t="s">
        <v>41</v>
      </c>
      <c r="B57" s="180"/>
      <c r="C57" s="180"/>
      <c r="D57" s="180">
        <f>'将来負担比率（分子）の構造'!I$51</f>
        <v>771342</v>
      </c>
      <c r="E57" s="180"/>
      <c r="F57" s="180"/>
      <c r="G57" s="180">
        <f>'将来負担比率（分子）の構造'!J$51</f>
        <v>809547</v>
      </c>
      <c r="H57" s="180"/>
      <c r="I57" s="180"/>
      <c r="J57" s="180">
        <f>'将来負担比率（分子）の構造'!K$51</f>
        <v>823324</v>
      </c>
      <c r="K57" s="180"/>
      <c r="L57" s="180"/>
      <c r="M57" s="180">
        <f>'将来負担比率（分子）の構造'!L$51</f>
        <v>802848</v>
      </c>
      <c r="N57" s="180"/>
      <c r="O57" s="180"/>
      <c r="P57" s="180">
        <f>'将来負担比率（分子）の構造'!M$51</f>
        <v>775725</v>
      </c>
    </row>
    <row r="58" spans="1:16" x14ac:dyDescent="0.2">
      <c r="A58" s="180" t="s">
        <v>40</v>
      </c>
      <c r="B58" s="180"/>
      <c r="C58" s="180"/>
      <c r="D58" s="180">
        <f>'将来負担比率（分子）の構造'!I$50</f>
        <v>733418</v>
      </c>
      <c r="E58" s="180"/>
      <c r="F58" s="180"/>
      <c r="G58" s="180">
        <f>'将来負担比率（分子）の構造'!J$50</f>
        <v>753843</v>
      </c>
      <c r="H58" s="180"/>
      <c r="I58" s="180"/>
      <c r="J58" s="180">
        <f>'将来負担比率（分子）の構造'!K$50</f>
        <v>789994</v>
      </c>
      <c r="K58" s="180"/>
      <c r="L58" s="180"/>
      <c r="M58" s="180">
        <f>'将来負担比率（分子）の構造'!L$50</f>
        <v>1357768</v>
      </c>
      <c r="N58" s="180"/>
      <c r="O58" s="180"/>
      <c r="P58" s="180">
        <f>'将来負担比率（分子）の構造'!M$50</f>
        <v>967903</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37382</v>
      </c>
      <c r="C61" s="180"/>
      <c r="D61" s="180"/>
      <c r="E61" s="180">
        <f>'将来負担比率（分子）の構造'!J$46</f>
        <v>35032</v>
      </c>
      <c r="F61" s="180"/>
      <c r="G61" s="180"/>
      <c r="H61" s="180">
        <f>'将来負担比率（分子）の構造'!K$46</f>
        <v>33146</v>
      </c>
      <c r="I61" s="180"/>
      <c r="J61" s="180"/>
      <c r="K61" s="180">
        <f>'将来負担比率（分子）の構造'!L$46</f>
        <v>31652</v>
      </c>
      <c r="L61" s="180"/>
      <c r="M61" s="180"/>
      <c r="N61" s="180">
        <f>'将来負担比率（分子）の構造'!M$46</f>
        <v>29793</v>
      </c>
      <c r="O61" s="180"/>
      <c r="P61" s="180"/>
    </row>
    <row r="62" spans="1:16" x14ac:dyDescent="0.2">
      <c r="A62" s="180" t="s">
        <v>34</v>
      </c>
      <c r="B62" s="180">
        <f>'将来負担比率（分子）の構造'!I$45</f>
        <v>178100</v>
      </c>
      <c r="C62" s="180"/>
      <c r="D62" s="180"/>
      <c r="E62" s="180">
        <f>'将来負担比率（分子）の構造'!J$45</f>
        <v>175463</v>
      </c>
      <c r="F62" s="180"/>
      <c r="G62" s="180"/>
      <c r="H62" s="180">
        <f>'将来負担比率（分子）の構造'!K$45</f>
        <v>173475</v>
      </c>
      <c r="I62" s="180"/>
      <c r="J62" s="180"/>
      <c r="K62" s="180">
        <f>'将来負担比率（分子）の構造'!L$45</f>
        <v>238982</v>
      </c>
      <c r="L62" s="180"/>
      <c r="M62" s="180"/>
      <c r="N62" s="180">
        <f>'将来負担比率（分子）の構造'!M$45</f>
        <v>239730</v>
      </c>
      <c r="O62" s="180"/>
      <c r="P62" s="180"/>
    </row>
    <row r="63" spans="1:16" x14ac:dyDescent="0.2">
      <c r="A63" s="180" t="s">
        <v>33</v>
      </c>
      <c r="B63" s="180" t="str">
        <f>'将来負担比率（分子）の構造'!I$44</f>
        <v>-</v>
      </c>
      <c r="C63" s="180"/>
      <c r="D63" s="180"/>
      <c r="E63" s="180">
        <f>'将来負担比率（分子）の構造'!J$44</f>
        <v>11919</v>
      </c>
      <c r="F63" s="180"/>
      <c r="G63" s="180"/>
      <c r="H63" s="180">
        <f>'将来負担比率（分子）の構造'!K$44</f>
        <v>10537</v>
      </c>
      <c r="I63" s="180"/>
      <c r="J63" s="180"/>
      <c r="K63" s="180">
        <f>'将来負担比率（分子）の構造'!L$44</f>
        <v>9344</v>
      </c>
      <c r="L63" s="180"/>
      <c r="M63" s="180"/>
      <c r="N63" s="180">
        <f>'将来負担比率（分子）の構造'!M$44</f>
        <v>8849</v>
      </c>
      <c r="O63" s="180"/>
      <c r="P63" s="180"/>
    </row>
    <row r="64" spans="1:16" x14ac:dyDescent="0.2">
      <c r="A64" s="180" t="s">
        <v>32</v>
      </c>
      <c r="B64" s="180">
        <f>'将来負担比率（分子）の構造'!I$43</f>
        <v>499277</v>
      </c>
      <c r="C64" s="180"/>
      <c r="D64" s="180"/>
      <c r="E64" s="180">
        <f>'将来負担比率（分子）の構造'!J$43</f>
        <v>464316</v>
      </c>
      <c r="F64" s="180"/>
      <c r="G64" s="180"/>
      <c r="H64" s="180">
        <f>'将来負担比率（分子）の構造'!K$43</f>
        <v>343540</v>
      </c>
      <c r="I64" s="180"/>
      <c r="J64" s="180"/>
      <c r="K64" s="180">
        <f>'将来負担比率（分子）の構造'!L$43</f>
        <v>308633</v>
      </c>
      <c r="L64" s="180"/>
      <c r="M64" s="180"/>
      <c r="N64" s="180">
        <f>'将来負担比率（分子）の構造'!M$43</f>
        <v>308783</v>
      </c>
      <c r="O64" s="180"/>
      <c r="P64" s="180"/>
    </row>
    <row r="65" spans="1:16" x14ac:dyDescent="0.2">
      <c r="A65" s="180" t="s">
        <v>31</v>
      </c>
      <c r="B65" s="180">
        <f>'将来負担比率（分子）の構造'!I$42</f>
        <v>65361</v>
      </c>
      <c r="C65" s="180"/>
      <c r="D65" s="180"/>
      <c r="E65" s="180">
        <f>'将来負担比率（分子）の構造'!J$42</f>
        <v>125185</v>
      </c>
      <c r="F65" s="180"/>
      <c r="G65" s="180"/>
      <c r="H65" s="180">
        <f>'将来負担比率（分子）の構造'!K$42</f>
        <v>117430</v>
      </c>
      <c r="I65" s="180"/>
      <c r="J65" s="180"/>
      <c r="K65" s="180">
        <f>'将来負担比率（分子）の構造'!L$42</f>
        <v>109016</v>
      </c>
      <c r="L65" s="180"/>
      <c r="M65" s="180"/>
      <c r="N65" s="180">
        <f>'将来負担比率（分子）の構造'!M$42</f>
        <v>99424</v>
      </c>
      <c r="O65" s="180"/>
      <c r="P65" s="180"/>
    </row>
    <row r="66" spans="1:16" x14ac:dyDescent="0.2">
      <c r="A66" s="180" t="s">
        <v>30</v>
      </c>
      <c r="B66" s="180">
        <f>'将来負担比率（分子）の構造'!I$41</f>
        <v>3056138</v>
      </c>
      <c r="C66" s="180"/>
      <c r="D66" s="180"/>
      <c r="E66" s="180">
        <f>'将来負担比率（分子）の構造'!J$41</f>
        <v>2924643</v>
      </c>
      <c r="F66" s="180"/>
      <c r="G66" s="180"/>
      <c r="H66" s="180">
        <f>'将来負担比率（分子）の構造'!K$41</f>
        <v>2943610</v>
      </c>
      <c r="I66" s="180"/>
      <c r="J66" s="180"/>
      <c r="K66" s="180">
        <f>'将来負担比率（分子）の構造'!L$41</f>
        <v>3330875</v>
      </c>
      <c r="L66" s="180"/>
      <c r="M66" s="180"/>
      <c r="N66" s="180">
        <f>'将来負担比率（分子）の構造'!M$41</f>
        <v>2785361</v>
      </c>
      <c r="O66" s="180"/>
      <c r="P66" s="180"/>
    </row>
    <row r="67" spans="1:16" x14ac:dyDescent="0.2">
      <c r="A67" s="180" t="s">
        <v>74</v>
      </c>
      <c r="B67" s="180" t="e">
        <f>NA()</f>
        <v>#N/A</v>
      </c>
      <c r="C67" s="180">
        <f>IF(ISNUMBER('将来負担比率（分子）の構造'!I$53), IF('将来負担比率（分子）の構造'!I$53 &lt; 0, 0, '将来負担比率（分子）の構造'!I$53), NA())</f>
        <v>915495</v>
      </c>
      <c r="D67" s="180" t="e">
        <f>NA()</f>
        <v>#N/A</v>
      </c>
      <c r="E67" s="180" t="e">
        <f>NA()</f>
        <v>#N/A</v>
      </c>
      <c r="F67" s="180">
        <f>IF(ISNUMBER('将来負担比率（分子）の構造'!J$53), IF('将来負担比率（分子）の構造'!J$53 &lt; 0, 0, '将来負担比率（分子）の構造'!J$53), NA())</f>
        <v>760145</v>
      </c>
      <c r="G67" s="180" t="e">
        <f>NA()</f>
        <v>#N/A</v>
      </c>
      <c r="H67" s="180" t="e">
        <f>NA()</f>
        <v>#N/A</v>
      </c>
      <c r="I67" s="180">
        <f>IF(ISNUMBER('将来負担比率（分子）の構造'!K$53), IF('将来負担比率（分子）の構造'!K$53 &lt; 0, 0, '将来負担比率（分子）の構造'!K$53), NA())</f>
        <v>616512</v>
      </c>
      <c r="J67" s="180" t="e">
        <f>NA()</f>
        <v>#N/A</v>
      </c>
      <c r="K67" s="180" t="e">
        <f>NA()</f>
        <v>#N/A</v>
      </c>
      <c r="L67" s="180">
        <f>IF(ISNUMBER('将来負担比率（分子）の構造'!L$53), IF('将来負担比率（分子）の構造'!L$53 &lt; 0, 0, '将来負担比率（分子）の構造'!L$53), NA())</f>
        <v>479324</v>
      </c>
      <c r="M67" s="180" t="e">
        <f>NA()</f>
        <v>#N/A</v>
      </c>
      <c r="N67" s="180" t="e">
        <f>NA()</f>
        <v>#N/A</v>
      </c>
      <c r="O67" s="180">
        <f>IF(ISNUMBER('将来負担比率（分子）の構造'!M$53), IF('将来負担比率（分子）の構造'!M$53 &lt; 0, 0, '将来負担比率（分子）の構造'!M$53), NA())</f>
        <v>345207</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166643</v>
      </c>
      <c r="C72" s="184">
        <f>基金残高に係る経年分析!G55</f>
        <v>163020</v>
      </c>
      <c r="D72" s="184">
        <f>基金残高に係る経年分析!H55</f>
        <v>160431</v>
      </c>
    </row>
    <row r="73" spans="1:16" x14ac:dyDescent="0.2">
      <c r="A73" s="183" t="s">
        <v>77</v>
      </c>
      <c r="B73" s="184" t="str">
        <f>基金残高に係る経年分析!F56</f>
        <v>-</v>
      </c>
      <c r="C73" s="184">
        <f>基金残高に係る経年分析!G56</f>
        <v>11592</v>
      </c>
      <c r="D73" s="184" t="str">
        <f>基金残高に係る経年分析!H56</f>
        <v>-</v>
      </c>
    </row>
    <row r="74" spans="1:16" x14ac:dyDescent="0.2">
      <c r="A74" s="183" t="s">
        <v>78</v>
      </c>
      <c r="B74" s="184">
        <f>基金残高に係る経年分析!F57</f>
        <v>36389</v>
      </c>
      <c r="C74" s="184">
        <f>基金残高に係る経年分析!G57</f>
        <v>66041</v>
      </c>
      <c r="D74" s="184">
        <f>基金残高に係る経年分析!H57</f>
        <v>65645</v>
      </c>
    </row>
  </sheetData>
  <sheetProtection algorithmName="SHA-512" hashValue="x9kZfJSI8wVlksueekb1Eq09Q9rSSIPTAfXamIZ6i0C6CV7rYGh9u6s+vReQFJYExo1AI/E7QATRs1tbXQHE/w==" saltValue="gIoP0I86L0rNfI5apnAk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208</v>
      </c>
      <c r="DI1" s="618"/>
      <c r="DJ1" s="618"/>
      <c r="DK1" s="618"/>
      <c r="DL1" s="618"/>
      <c r="DM1" s="618"/>
      <c r="DN1" s="619"/>
      <c r="DO1" s="225"/>
      <c r="DP1" s="617" t="s">
        <v>209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214</v>
      </c>
      <c r="S4" s="621"/>
      <c r="T4" s="621"/>
      <c r="U4" s="621"/>
      <c r="V4" s="621"/>
      <c r="W4" s="621"/>
      <c r="X4" s="621"/>
      <c r="Y4" s="622"/>
      <c r="Z4" s="620" t="s">
        <v>215</v>
      </c>
      <c r="AA4" s="621"/>
      <c r="AB4" s="621"/>
      <c r="AC4" s="622"/>
      <c r="AD4" s="620" t="s">
        <v>216</v>
      </c>
      <c r="AE4" s="621"/>
      <c r="AF4" s="621"/>
      <c r="AG4" s="621"/>
      <c r="AH4" s="621"/>
      <c r="AI4" s="621"/>
      <c r="AJ4" s="621"/>
      <c r="AK4" s="622"/>
      <c r="AL4" s="620" t="s">
        <v>215</v>
      </c>
      <c r="AM4" s="621"/>
      <c r="AN4" s="621"/>
      <c r="AO4" s="622"/>
      <c r="AP4" s="626" t="s">
        <v>217</v>
      </c>
      <c r="AQ4" s="626"/>
      <c r="AR4" s="626"/>
      <c r="AS4" s="626"/>
      <c r="AT4" s="626"/>
      <c r="AU4" s="626"/>
      <c r="AV4" s="626"/>
      <c r="AW4" s="626"/>
      <c r="AX4" s="626"/>
      <c r="AY4" s="626"/>
      <c r="AZ4" s="626"/>
      <c r="BA4" s="626"/>
      <c r="BB4" s="626"/>
      <c r="BC4" s="626"/>
      <c r="BD4" s="626"/>
      <c r="BE4" s="626"/>
      <c r="BF4" s="626"/>
      <c r="BG4" s="626" t="s">
        <v>218</v>
      </c>
      <c r="BH4" s="626"/>
      <c r="BI4" s="626"/>
      <c r="BJ4" s="626"/>
      <c r="BK4" s="626"/>
      <c r="BL4" s="626"/>
      <c r="BM4" s="626"/>
      <c r="BN4" s="626"/>
      <c r="BO4" s="626" t="s">
        <v>215</v>
      </c>
      <c r="BP4" s="626"/>
      <c r="BQ4" s="626"/>
      <c r="BR4" s="626"/>
      <c r="BS4" s="626" t="s">
        <v>219</v>
      </c>
      <c r="BT4" s="626"/>
      <c r="BU4" s="626"/>
      <c r="BV4" s="626"/>
      <c r="BW4" s="626"/>
      <c r="BX4" s="626"/>
      <c r="BY4" s="626"/>
      <c r="BZ4" s="626"/>
      <c r="CA4" s="626"/>
      <c r="CB4" s="626"/>
      <c r="CD4" s="623" t="s">
        <v>220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221</v>
      </c>
      <c r="C5" s="628"/>
      <c r="D5" s="628"/>
      <c r="E5" s="628"/>
      <c r="F5" s="628"/>
      <c r="G5" s="628"/>
      <c r="H5" s="628"/>
      <c r="I5" s="628"/>
      <c r="J5" s="628"/>
      <c r="K5" s="628"/>
      <c r="L5" s="628"/>
      <c r="M5" s="628"/>
      <c r="N5" s="628"/>
      <c r="O5" s="628"/>
      <c r="P5" s="628"/>
      <c r="Q5" s="629"/>
      <c r="R5" s="630">
        <v>737441209</v>
      </c>
      <c r="S5" s="631"/>
      <c r="T5" s="631"/>
      <c r="U5" s="631"/>
      <c r="V5" s="631"/>
      <c r="W5" s="631"/>
      <c r="X5" s="631"/>
      <c r="Y5" s="632"/>
      <c r="Z5" s="633">
        <v>41.9</v>
      </c>
      <c r="AA5" s="633"/>
      <c r="AB5" s="633"/>
      <c r="AC5" s="633"/>
      <c r="AD5" s="634">
        <v>679726760</v>
      </c>
      <c r="AE5" s="634"/>
      <c r="AF5" s="634"/>
      <c r="AG5" s="634"/>
      <c r="AH5" s="634"/>
      <c r="AI5" s="634"/>
      <c r="AJ5" s="634"/>
      <c r="AK5" s="634"/>
      <c r="AL5" s="635">
        <v>81.599999999999994</v>
      </c>
      <c r="AM5" s="636"/>
      <c r="AN5" s="636"/>
      <c r="AO5" s="637"/>
      <c r="AP5" s="627" t="s">
        <v>222</v>
      </c>
      <c r="AQ5" s="628"/>
      <c r="AR5" s="628"/>
      <c r="AS5" s="628"/>
      <c r="AT5" s="628"/>
      <c r="AU5" s="628"/>
      <c r="AV5" s="628"/>
      <c r="AW5" s="628"/>
      <c r="AX5" s="628"/>
      <c r="AY5" s="628"/>
      <c r="AZ5" s="628"/>
      <c r="BA5" s="628"/>
      <c r="BB5" s="628"/>
      <c r="BC5" s="628"/>
      <c r="BD5" s="628"/>
      <c r="BE5" s="628"/>
      <c r="BF5" s="629"/>
      <c r="BG5" s="641">
        <v>651834407</v>
      </c>
      <c r="BH5" s="642"/>
      <c r="BI5" s="642"/>
      <c r="BJ5" s="642"/>
      <c r="BK5" s="642"/>
      <c r="BL5" s="642"/>
      <c r="BM5" s="642"/>
      <c r="BN5" s="643"/>
      <c r="BO5" s="644">
        <v>88.4</v>
      </c>
      <c r="BP5" s="644"/>
      <c r="BQ5" s="644"/>
      <c r="BR5" s="644"/>
      <c r="BS5" s="645">
        <v>20466207</v>
      </c>
      <c r="BT5" s="645"/>
      <c r="BU5" s="645"/>
      <c r="BV5" s="645"/>
      <c r="BW5" s="645"/>
      <c r="BX5" s="645"/>
      <c r="BY5" s="645"/>
      <c r="BZ5" s="645"/>
      <c r="CA5" s="645"/>
      <c r="CB5" s="649"/>
      <c r="CD5" s="623" t="s">
        <v>217</v>
      </c>
      <c r="CE5" s="624"/>
      <c r="CF5" s="624"/>
      <c r="CG5" s="624"/>
      <c r="CH5" s="624"/>
      <c r="CI5" s="624"/>
      <c r="CJ5" s="624"/>
      <c r="CK5" s="624"/>
      <c r="CL5" s="624"/>
      <c r="CM5" s="624"/>
      <c r="CN5" s="624"/>
      <c r="CO5" s="624"/>
      <c r="CP5" s="624"/>
      <c r="CQ5" s="625"/>
      <c r="CR5" s="623" t="s">
        <v>223</v>
      </c>
      <c r="CS5" s="624"/>
      <c r="CT5" s="624"/>
      <c r="CU5" s="624"/>
      <c r="CV5" s="624"/>
      <c r="CW5" s="624"/>
      <c r="CX5" s="624"/>
      <c r="CY5" s="625"/>
      <c r="CZ5" s="623" t="s">
        <v>215</v>
      </c>
      <c r="DA5" s="624"/>
      <c r="DB5" s="624"/>
      <c r="DC5" s="625"/>
      <c r="DD5" s="623" t="s">
        <v>224</v>
      </c>
      <c r="DE5" s="624"/>
      <c r="DF5" s="624"/>
      <c r="DG5" s="624"/>
      <c r="DH5" s="624"/>
      <c r="DI5" s="624"/>
      <c r="DJ5" s="624"/>
      <c r="DK5" s="624"/>
      <c r="DL5" s="624"/>
      <c r="DM5" s="624"/>
      <c r="DN5" s="624"/>
      <c r="DO5" s="624"/>
      <c r="DP5" s="625"/>
      <c r="DQ5" s="623" t="s">
        <v>225</v>
      </c>
      <c r="DR5" s="624"/>
      <c r="DS5" s="624"/>
      <c r="DT5" s="624"/>
      <c r="DU5" s="624"/>
      <c r="DV5" s="624"/>
      <c r="DW5" s="624"/>
      <c r="DX5" s="624"/>
      <c r="DY5" s="624"/>
      <c r="DZ5" s="624"/>
      <c r="EA5" s="624"/>
      <c r="EB5" s="624"/>
      <c r="EC5" s="625"/>
    </row>
    <row r="6" spans="2:143" ht="11.25" customHeight="1" x14ac:dyDescent="0.2">
      <c r="B6" s="638" t="s">
        <v>226</v>
      </c>
      <c r="C6" s="639"/>
      <c r="D6" s="639"/>
      <c r="E6" s="639"/>
      <c r="F6" s="639"/>
      <c r="G6" s="639"/>
      <c r="H6" s="639"/>
      <c r="I6" s="639"/>
      <c r="J6" s="639"/>
      <c r="K6" s="639"/>
      <c r="L6" s="639"/>
      <c r="M6" s="639"/>
      <c r="N6" s="639"/>
      <c r="O6" s="639"/>
      <c r="P6" s="639"/>
      <c r="Q6" s="640"/>
      <c r="R6" s="641">
        <v>6017535</v>
      </c>
      <c r="S6" s="642"/>
      <c r="T6" s="642"/>
      <c r="U6" s="642"/>
      <c r="V6" s="642"/>
      <c r="W6" s="642"/>
      <c r="X6" s="642"/>
      <c r="Y6" s="643"/>
      <c r="Z6" s="644">
        <v>0.3</v>
      </c>
      <c r="AA6" s="644"/>
      <c r="AB6" s="644"/>
      <c r="AC6" s="644"/>
      <c r="AD6" s="645">
        <v>6017535</v>
      </c>
      <c r="AE6" s="645"/>
      <c r="AF6" s="645"/>
      <c r="AG6" s="645"/>
      <c r="AH6" s="645"/>
      <c r="AI6" s="645"/>
      <c r="AJ6" s="645"/>
      <c r="AK6" s="645"/>
      <c r="AL6" s="646">
        <v>0.7</v>
      </c>
      <c r="AM6" s="647"/>
      <c r="AN6" s="647"/>
      <c r="AO6" s="648"/>
      <c r="AP6" s="638" t="s">
        <v>227</v>
      </c>
      <c r="AQ6" s="639"/>
      <c r="AR6" s="639"/>
      <c r="AS6" s="639"/>
      <c r="AT6" s="639"/>
      <c r="AU6" s="639"/>
      <c r="AV6" s="639"/>
      <c r="AW6" s="639"/>
      <c r="AX6" s="639"/>
      <c r="AY6" s="639"/>
      <c r="AZ6" s="639"/>
      <c r="BA6" s="639"/>
      <c r="BB6" s="639"/>
      <c r="BC6" s="639"/>
      <c r="BD6" s="639"/>
      <c r="BE6" s="639"/>
      <c r="BF6" s="640"/>
      <c r="BG6" s="641">
        <v>651834407</v>
      </c>
      <c r="BH6" s="642"/>
      <c r="BI6" s="642"/>
      <c r="BJ6" s="642"/>
      <c r="BK6" s="642"/>
      <c r="BL6" s="642"/>
      <c r="BM6" s="642"/>
      <c r="BN6" s="643"/>
      <c r="BO6" s="644">
        <v>88.4</v>
      </c>
      <c r="BP6" s="644"/>
      <c r="BQ6" s="644"/>
      <c r="BR6" s="644"/>
      <c r="BS6" s="645">
        <v>20466207</v>
      </c>
      <c r="BT6" s="645"/>
      <c r="BU6" s="645"/>
      <c r="BV6" s="645"/>
      <c r="BW6" s="645"/>
      <c r="BX6" s="645"/>
      <c r="BY6" s="645"/>
      <c r="BZ6" s="645"/>
      <c r="CA6" s="645"/>
      <c r="CB6" s="649"/>
      <c r="CD6" s="652" t="s">
        <v>228</v>
      </c>
      <c r="CE6" s="653"/>
      <c r="CF6" s="653"/>
      <c r="CG6" s="653"/>
      <c r="CH6" s="653"/>
      <c r="CI6" s="653"/>
      <c r="CJ6" s="653"/>
      <c r="CK6" s="653"/>
      <c r="CL6" s="653"/>
      <c r="CM6" s="653"/>
      <c r="CN6" s="653"/>
      <c r="CO6" s="653"/>
      <c r="CP6" s="653"/>
      <c r="CQ6" s="654"/>
      <c r="CR6" s="641">
        <v>2453441</v>
      </c>
      <c r="CS6" s="642"/>
      <c r="CT6" s="642"/>
      <c r="CU6" s="642"/>
      <c r="CV6" s="642"/>
      <c r="CW6" s="642"/>
      <c r="CX6" s="642"/>
      <c r="CY6" s="643"/>
      <c r="CZ6" s="635">
        <v>0.1</v>
      </c>
      <c r="DA6" s="636"/>
      <c r="DB6" s="636"/>
      <c r="DC6" s="655"/>
      <c r="DD6" s="650">
        <v>119211</v>
      </c>
      <c r="DE6" s="642"/>
      <c r="DF6" s="642"/>
      <c r="DG6" s="642"/>
      <c r="DH6" s="642"/>
      <c r="DI6" s="642"/>
      <c r="DJ6" s="642"/>
      <c r="DK6" s="642"/>
      <c r="DL6" s="642"/>
      <c r="DM6" s="642"/>
      <c r="DN6" s="642"/>
      <c r="DO6" s="642"/>
      <c r="DP6" s="643"/>
      <c r="DQ6" s="650">
        <v>2332835</v>
      </c>
      <c r="DR6" s="642"/>
      <c r="DS6" s="642"/>
      <c r="DT6" s="642"/>
      <c r="DU6" s="642"/>
      <c r="DV6" s="642"/>
      <c r="DW6" s="642"/>
      <c r="DX6" s="642"/>
      <c r="DY6" s="642"/>
      <c r="DZ6" s="642"/>
      <c r="EA6" s="642"/>
      <c r="EB6" s="642"/>
      <c r="EC6" s="651"/>
    </row>
    <row r="7" spans="2:143" ht="11.25" customHeight="1" x14ac:dyDescent="0.2">
      <c r="B7" s="638" t="s">
        <v>229</v>
      </c>
      <c r="C7" s="639"/>
      <c r="D7" s="639"/>
      <c r="E7" s="639"/>
      <c r="F7" s="639"/>
      <c r="G7" s="639"/>
      <c r="H7" s="639"/>
      <c r="I7" s="639"/>
      <c r="J7" s="639"/>
      <c r="K7" s="639"/>
      <c r="L7" s="639"/>
      <c r="M7" s="639"/>
      <c r="N7" s="639"/>
      <c r="O7" s="639"/>
      <c r="P7" s="639"/>
      <c r="Q7" s="640"/>
      <c r="R7" s="641">
        <v>896509</v>
      </c>
      <c r="S7" s="642"/>
      <c r="T7" s="642"/>
      <c r="U7" s="642"/>
      <c r="V7" s="642"/>
      <c r="W7" s="642"/>
      <c r="X7" s="642"/>
      <c r="Y7" s="643"/>
      <c r="Z7" s="644">
        <v>0.1</v>
      </c>
      <c r="AA7" s="644"/>
      <c r="AB7" s="644"/>
      <c r="AC7" s="644"/>
      <c r="AD7" s="645">
        <v>896509</v>
      </c>
      <c r="AE7" s="645"/>
      <c r="AF7" s="645"/>
      <c r="AG7" s="645"/>
      <c r="AH7" s="645"/>
      <c r="AI7" s="645"/>
      <c r="AJ7" s="645"/>
      <c r="AK7" s="645"/>
      <c r="AL7" s="646">
        <v>0.1</v>
      </c>
      <c r="AM7" s="647"/>
      <c r="AN7" s="647"/>
      <c r="AO7" s="648"/>
      <c r="AP7" s="638" t="s">
        <v>230</v>
      </c>
      <c r="AQ7" s="639"/>
      <c r="AR7" s="639"/>
      <c r="AS7" s="639"/>
      <c r="AT7" s="639"/>
      <c r="AU7" s="639"/>
      <c r="AV7" s="639"/>
      <c r="AW7" s="639"/>
      <c r="AX7" s="639"/>
      <c r="AY7" s="639"/>
      <c r="AZ7" s="639"/>
      <c r="BA7" s="639"/>
      <c r="BB7" s="639"/>
      <c r="BC7" s="639"/>
      <c r="BD7" s="639"/>
      <c r="BE7" s="639"/>
      <c r="BF7" s="640"/>
      <c r="BG7" s="641">
        <v>338079696</v>
      </c>
      <c r="BH7" s="642"/>
      <c r="BI7" s="642"/>
      <c r="BJ7" s="642"/>
      <c r="BK7" s="642"/>
      <c r="BL7" s="642"/>
      <c r="BM7" s="642"/>
      <c r="BN7" s="643"/>
      <c r="BO7" s="644">
        <v>45.8</v>
      </c>
      <c r="BP7" s="644"/>
      <c r="BQ7" s="644"/>
      <c r="BR7" s="644"/>
      <c r="BS7" s="645">
        <v>20466207</v>
      </c>
      <c r="BT7" s="645"/>
      <c r="BU7" s="645"/>
      <c r="BV7" s="645"/>
      <c r="BW7" s="645"/>
      <c r="BX7" s="645"/>
      <c r="BY7" s="645"/>
      <c r="BZ7" s="645"/>
      <c r="CA7" s="645"/>
      <c r="CB7" s="649"/>
      <c r="CD7" s="656" t="s">
        <v>231</v>
      </c>
      <c r="CE7" s="657"/>
      <c r="CF7" s="657"/>
      <c r="CG7" s="657"/>
      <c r="CH7" s="657"/>
      <c r="CI7" s="657"/>
      <c r="CJ7" s="657"/>
      <c r="CK7" s="657"/>
      <c r="CL7" s="657"/>
      <c r="CM7" s="657"/>
      <c r="CN7" s="657"/>
      <c r="CO7" s="657"/>
      <c r="CP7" s="657"/>
      <c r="CQ7" s="658"/>
      <c r="CR7" s="641">
        <v>77697256</v>
      </c>
      <c r="CS7" s="642"/>
      <c r="CT7" s="642"/>
      <c r="CU7" s="642"/>
      <c r="CV7" s="642"/>
      <c r="CW7" s="642"/>
      <c r="CX7" s="642"/>
      <c r="CY7" s="643"/>
      <c r="CZ7" s="644">
        <v>4.4000000000000004</v>
      </c>
      <c r="DA7" s="644"/>
      <c r="DB7" s="644"/>
      <c r="DC7" s="644"/>
      <c r="DD7" s="650">
        <v>4069857</v>
      </c>
      <c r="DE7" s="642"/>
      <c r="DF7" s="642"/>
      <c r="DG7" s="642"/>
      <c r="DH7" s="642"/>
      <c r="DI7" s="642"/>
      <c r="DJ7" s="642"/>
      <c r="DK7" s="642"/>
      <c r="DL7" s="642"/>
      <c r="DM7" s="642"/>
      <c r="DN7" s="642"/>
      <c r="DO7" s="642"/>
      <c r="DP7" s="643"/>
      <c r="DQ7" s="650">
        <v>64075182</v>
      </c>
      <c r="DR7" s="642"/>
      <c r="DS7" s="642"/>
      <c r="DT7" s="642"/>
      <c r="DU7" s="642"/>
      <c r="DV7" s="642"/>
      <c r="DW7" s="642"/>
      <c r="DX7" s="642"/>
      <c r="DY7" s="642"/>
      <c r="DZ7" s="642"/>
      <c r="EA7" s="642"/>
      <c r="EB7" s="642"/>
      <c r="EC7" s="651"/>
    </row>
    <row r="8" spans="2:143" ht="11.25" customHeight="1" x14ac:dyDescent="0.2">
      <c r="B8" s="638" t="s">
        <v>232</v>
      </c>
      <c r="C8" s="639"/>
      <c r="D8" s="639"/>
      <c r="E8" s="639"/>
      <c r="F8" s="639"/>
      <c r="G8" s="639"/>
      <c r="H8" s="639"/>
      <c r="I8" s="639"/>
      <c r="J8" s="639"/>
      <c r="K8" s="639"/>
      <c r="L8" s="639"/>
      <c r="M8" s="639"/>
      <c r="N8" s="639"/>
      <c r="O8" s="639"/>
      <c r="P8" s="639"/>
      <c r="Q8" s="640"/>
      <c r="R8" s="641">
        <v>2137659</v>
      </c>
      <c r="S8" s="642"/>
      <c r="T8" s="642"/>
      <c r="U8" s="642"/>
      <c r="V8" s="642"/>
      <c r="W8" s="642"/>
      <c r="X8" s="642"/>
      <c r="Y8" s="643"/>
      <c r="Z8" s="644">
        <v>0.1</v>
      </c>
      <c r="AA8" s="644"/>
      <c r="AB8" s="644"/>
      <c r="AC8" s="644"/>
      <c r="AD8" s="645">
        <v>2137659</v>
      </c>
      <c r="AE8" s="645"/>
      <c r="AF8" s="645"/>
      <c r="AG8" s="645"/>
      <c r="AH8" s="645"/>
      <c r="AI8" s="645"/>
      <c r="AJ8" s="645"/>
      <c r="AK8" s="645"/>
      <c r="AL8" s="646">
        <v>0.3</v>
      </c>
      <c r="AM8" s="647"/>
      <c r="AN8" s="647"/>
      <c r="AO8" s="648"/>
      <c r="AP8" s="638" t="s">
        <v>233</v>
      </c>
      <c r="AQ8" s="639"/>
      <c r="AR8" s="639"/>
      <c r="AS8" s="639"/>
      <c r="AT8" s="639"/>
      <c r="AU8" s="639"/>
      <c r="AV8" s="639"/>
      <c r="AW8" s="639"/>
      <c r="AX8" s="639"/>
      <c r="AY8" s="639"/>
      <c r="AZ8" s="639"/>
      <c r="BA8" s="639"/>
      <c r="BB8" s="639"/>
      <c r="BC8" s="639"/>
      <c r="BD8" s="639"/>
      <c r="BE8" s="639"/>
      <c r="BF8" s="640"/>
      <c r="BG8" s="641">
        <v>4441937</v>
      </c>
      <c r="BH8" s="642"/>
      <c r="BI8" s="642"/>
      <c r="BJ8" s="642"/>
      <c r="BK8" s="642"/>
      <c r="BL8" s="642"/>
      <c r="BM8" s="642"/>
      <c r="BN8" s="643"/>
      <c r="BO8" s="644">
        <v>0.6</v>
      </c>
      <c r="BP8" s="644"/>
      <c r="BQ8" s="644"/>
      <c r="BR8" s="644"/>
      <c r="BS8" s="650" t="s">
        <v>234</v>
      </c>
      <c r="BT8" s="642"/>
      <c r="BU8" s="642"/>
      <c r="BV8" s="642"/>
      <c r="BW8" s="642"/>
      <c r="BX8" s="642"/>
      <c r="BY8" s="642"/>
      <c r="BZ8" s="642"/>
      <c r="CA8" s="642"/>
      <c r="CB8" s="651"/>
      <c r="CD8" s="656" t="s">
        <v>235</v>
      </c>
      <c r="CE8" s="657"/>
      <c r="CF8" s="657"/>
      <c r="CG8" s="657"/>
      <c r="CH8" s="657"/>
      <c r="CI8" s="657"/>
      <c r="CJ8" s="657"/>
      <c r="CK8" s="657"/>
      <c r="CL8" s="657"/>
      <c r="CM8" s="657"/>
      <c r="CN8" s="657"/>
      <c r="CO8" s="657"/>
      <c r="CP8" s="657"/>
      <c r="CQ8" s="658"/>
      <c r="CR8" s="641">
        <v>725557200</v>
      </c>
      <c r="CS8" s="642"/>
      <c r="CT8" s="642"/>
      <c r="CU8" s="642"/>
      <c r="CV8" s="642"/>
      <c r="CW8" s="642"/>
      <c r="CX8" s="642"/>
      <c r="CY8" s="643"/>
      <c r="CZ8" s="644">
        <v>41.3</v>
      </c>
      <c r="DA8" s="644"/>
      <c r="DB8" s="644"/>
      <c r="DC8" s="644"/>
      <c r="DD8" s="650">
        <v>9331460</v>
      </c>
      <c r="DE8" s="642"/>
      <c r="DF8" s="642"/>
      <c r="DG8" s="642"/>
      <c r="DH8" s="642"/>
      <c r="DI8" s="642"/>
      <c r="DJ8" s="642"/>
      <c r="DK8" s="642"/>
      <c r="DL8" s="642"/>
      <c r="DM8" s="642"/>
      <c r="DN8" s="642"/>
      <c r="DO8" s="642"/>
      <c r="DP8" s="643"/>
      <c r="DQ8" s="650">
        <v>298811642</v>
      </c>
      <c r="DR8" s="642"/>
      <c r="DS8" s="642"/>
      <c r="DT8" s="642"/>
      <c r="DU8" s="642"/>
      <c r="DV8" s="642"/>
      <c r="DW8" s="642"/>
      <c r="DX8" s="642"/>
      <c r="DY8" s="642"/>
      <c r="DZ8" s="642"/>
      <c r="EA8" s="642"/>
      <c r="EB8" s="642"/>
      <c r="EC8" s="651"/>
    </row>
    <row r="9" spans="2:143" ht="11.25" customHeight="1" x14ac:dyDescent="0.2">
      <c r="B9" s="638" t="s">
        <v>236</v>
      </c>
      <c r="C9" s="639"/>
      <c r="D9" s="639"/>
      <c r="E9" s="639"/>
      <c r="F9" s="639"/>
      <c r="G9" s="639"/>
      <c r="H9" s="639"/>
      <c r="I9" s="639"/>
      <c r="J9" s="639"/>
      <c r="K9" s="639"/>
      <c r="L9" s="639"/>
      <c r="M9" s="639"/>
      <c r="N9" s="639"/>
      <c r="O9" s="639"/>
      <c r="P9" s="639"/>
      <c r="Q9" s="640"/>
      <c r="R9" s="641">
        <v>1820660</v>
      </c>
      <c r="S9" s="642"/>
      <c r="T9" s="642"/>
      <c r="U9" s="642"/>
      <c r="V9" s="642"/>
      <c r="W9" s="642"/>
      <c r="X9" s="642"/>
      <c r="Y9" s="643"/>
      <c r="Z9" s="644">
        <v>0.1</v>
      </c>
      <c r="AA9" s="644"/>
      <c r="AB9" s="644"/>
      <c r="AC9" s="644"/>
      <c r="AD9" s="645">
        <v>1820660</v>
      </c>
      <c r="AE9" s="645"/>
      <c r="AF9" s="645"/>
      <c r="AG9" s="645"/>
      <c r="AH9" s="645"/>
      <c r="AI9" s="645"/>
      <c r="AJ9" s="645"/>
      <c r="AK9" s="645"/>
      <c r="AL9" s="646">
        <v>0.2</v>
      </c>
      <c r="AM9" s="647"/>
      <c r="AN9" s="647"/>
      <c r="AO9" s="648"/>
      <c r="AP9" s="638" t="s">
        <v>237</v>
      </c>
      <c r="AQ9" s="639"/>
      <c r="AR9" s="639"/>
      <c r="AS9" s="639"/>
      <c r="AT9" s="639"/>
      <c r="AU9" s="639"/>
      <c r="AV9" s="639"/>
      <c r="AW9" s="639"/>
      <c r="AX9" s="639"/>
      <c r="AY9" s="639"/>
      <c r="AZ9" s="639"/>
      <c r="BA9" s="639"/>
      <c r="BB9" s="639"/>
      <c r="BC9" s="639"/>
      <c r="BD9" s="639"/>
      <c r="BE9" s="639"/>
      <c r="BF9" s="640"/>
      <c r="BG9" s="641">
        <v>194861143</v>
      </c>
      <c r="BH9" s="642"/>
      <c r="BI9" s="642"/>
      <c r="BJ9" s="642"/>
      <c r="BK9" s="642"/>
      <c r="BL9" s="642"/>
      <c r="BM9" s="642"/>
      <c r="BN9" s="643"/>
      <c r="BO9" s="644">
        <v>26.4</v>
      </c>
      <c r="BP9" s="644"/>
      <c r="BQ9" s="644"/>
      <c r="BR9" s="644"/>
      <c r="BS9" s="650" t="s">
        <v>179</v>
      </c>
      <c r="BT9" s="642"/>
      <c r="BU9" s="642"/>
      <c r="BV9" s="642"/>
      <c r="BW9" s="642"/>
      <c r="BX9" s="642"/>
      <c r="BY9" s="642"/>
      <c r="BZ9" s="642"/>
      <c r="CA9" s="642"/>
      <c r="CB9" s="651"/>
      <c r="CD9" s="656" t="s">
        <v>238</v>
      </c>
      <c r="CE9" s="657"/>
      <c r="CF9" s="657"/>
      <c r="CG9" s="657"/>
      <c r="CH9" s="657"/>
      <c r="CI9" s="657"/>
      <c r="CJ9" s="657"/>
      <c r="CK9" s="657"/>
      <c r="CL9" s="657"/>
      <c r="CM9" s="657"/>
      <c r="CN9" s="657"/>
      <c r="CO9" s="657"/>
      <c r="CP9" s="657"/>
      <c r="CQ9" s="658"/>
      <c r="CR9" s="641">
        <v>82328159</v>
      </c>
      <c r="CS9" s="642"/>
      <c r="CT9" s="642"/>
      <c r="CU9" s="642"/>
      <c r="CV9" s="642"/>
      <c r="CW9" s="642"/>
      <c r="CX9" s="642"/>
      <c r="CY9" s="643"/>
      <c r="CZ9" s="644">
        <v>4.7</v>
      </c>
      <c r="DA9" s="644"/>
      <c r="DB9" s="644"/>
      <c r="DC9" s="644"/>
      <c r="DD9" s="650">
        <v>1806318</v>
      </c>
      <c r="DE9" s="642"/>
      <c r="DF9" s="642"/>
      <c r="DG9" s="642"/>
      <c r="DH9" s="642"/>
      <c r="DI9" s="642"/>
      <c r="DJ9" s="642"/>
      <c r="DK9" s="642"/>
      <c r="DL9" s="642"/>
      <c r="DM9" s="642"/>
      <c r="DN9" s="642"/>
      <c r="DO9" s="642"/>
      <c r="DP9" s="643"/>
      <c r="DQ9" s="650">
        <v>61286372</v>
      </c>
      <c r="DR9" s="642"/>
      <c r="DS9" s="642"/>
      <c r="DT9" s="642"/>
      <c r="DU9" s="642"/>
      <c r="DV9" s="642"/>
      <c r="DW9" s="642"/>
      <c r="DX9" s="642"/>
      <c r="DY9" s="642"/>
      <c r="DZ9" s="642"/>
      <c r="EA9" s="642"/>
      <c r="EB9" s="642"/>
      <c r="EC9" s="651"/>
    </row>
    <row r="10" spans="2:143" ht="11.25" customHeight="1" x14ac:dyDescent="0.2">
      <c r="B10" s="638" t="s">
        <v>239</v>
      </c>
      <c r="C10" s="639"/>
      <c r="D10" s="639"/>
      <c r="E10" s="639"/>
      <c r="F10" s="639"/>
      <c r="G10" s="639"/>
      <c r="H10" s="639"/>
      <c r="I10" s="639"/>
      <c r="J10" s="639"/>
      <c r="K10" s="639"/>
      <c r="L10" s="639"/>
      <c r="M10" s="639"/>
      <c r="N10" s="639"/>
      <c r="O10" s="639"/>
      <c r="P10" s="639"/>
      <c r="Q10" s="640"/>
      <c r="R10" s="641">
        <v>507634</v>
      </c>
      <c r="S10" s="642"/>
      <c r="T10" s="642"/>
      <c r="U10" s="642"/>
      <c r="V10" s="642"/>
      <c r="W10" s="642"/>
      <c r="X10" s="642"/>
      <c r="Y10" s="643"/>
      <c r="Z10" s="644">
        <v>0</v>
      </c>
      <c r="AA10" s="644"/>
      <c r="AB10" s="644"/>
      <c r="AC10" s="644"/>
      <c r="AD10" s="645">
        <v>507634</v>
      </c>
      <c r="AE10" s="645"/>
      <c r="AF10" s="645"/>
      <c r="AG10" s="645"/>
      <c r="AH10" s="645"/>
      <c r="AI10" s="645"/>
      <c r="AJ10" s="645"/>
      <c r="AK10" s="645"/>
      <c r="AL10" s="646">
        <v>0.1</v>
      </c>
      <c r="AM10" s="647"/>
      <c r="AN10" s="647"/>
      <c r="AO10" s="648"/>
      <c r="AP10" s="638" t="s">
        <v>240</v>
      </c>
      <c r="AQ10" s="639"/>
      <c r="AR10" s="639"/>
      <c r="AS10" s="639"/>
      <c r="AT10" s="639"/>
      <c r="AU10" s="639"/>
      <c r="AV10" s="639"/>
      <c r="AW10" s="639"/>
      <c r="AX10" s="639"/>
      <c r="AY10" s="639"/>
      <c r="AZ10" s="639"/>
      <c r="BA10" s="639"/>
      <c r="BB10" s="639"/>
      <c r="BC10" s="639"/>
      <c r="BD10" s="639"/>
      <c r="BE10" s="639"/>
      <c r="BF10" s="640"/>
      <c r="BG10" s="641">
        <v>19139918</v>
      </c>
      <c r="BH10" s="642"/>
      <c r="BI10" s="642"/>
      <c r="BJ10" s="642"/>
      <c r="BK10" s="642"/>
      <c r="BL10" s="642"/>
      <c r="BM10" s="642"/>
      <c r="BN10" s="643"/>
      <c r="BO10" s="644">
        <v>2.6</v>
      </c>
      <c r="BP10" s="644"/>
      <c r="BQ10" s="644"/>
      <c r="BR10" s="644"/>
      <c r="BS10" s="650" t="s">
        <v>179</v>
      </c>
      <c r="BT10" s="642"/>
      <c r="BU10" s="642"/>
      <c r="BV10" s="642"/>
      <c r="BW10" s="642"/>
      <c r="BX10" s="642"/>
      <c r="BY10" s="642"/>
      <c r="BZ10" s="642"/>
      <c r="CA10" s="642"/>
      <c r="CB10" s="651"/>
      <c r="CD10" s="656" t="s">
        <v>241</v>
      </c>
      <c r="CE10" s="657"/>
      <c r="CF10" s="657"/>
      <c r="CG10" s="657"/>
      <c r="CH10" s="657"/>
      <c r="CI10" s="657"/>
      <c r="CJ10" s="657"/>
      <c r="CK10" s="657"/>
      <c r="CL10" s="657"/>
      <c r="CM10" s="657"/>
      <c r="CN10" s="657"/>
      <c r="CO10" s="657"/>
      <c r="CP10" s="657"/>
      <c r="CQ10" s="658"/>
      <c r="CR10" s="641">
        <v>245968</v>
      </c>
      <c r="CS10" s="642"/>
      <c r="CT10" s="642"/>
      <c r="CU10" s="642"/>
      <c r="CV10" s="642"/>
      <c r="CW10" s="642"/>
      <c r="CX10" s="642"/>
      <c r="CY10" s="643"/>
      <c r="CZ10" s="644">
        <v>0</v>
      </c>
      <c r="DA10" s="644"/>
      <c r="DB10" s="644"/>
      <c r="DC10" s="644"/>
      <c r="DD10" s="650" t="s">
        <v>179</v>
      </c>
      <c r="DE10" s="642"/>
      <c r="DF10" s="642"/>
      <c r="DG10" s="642"/>
      <c r="DH10" s="642"/>
      <c r="DI10" s="642"/>
      <c r="DJ10" s="642"/>
      <c r="DK10" s="642"/>
      <c r="DL10" s="642"/>
      <c r="DM10" s="642"/>
      <c r="DN10" s="642"/>
      <c r="DO10" s="642"/>
      <c r="DP10" s="643"/>
      <c r="DQ10" s="650">
        <v>196043</v>
      </c>
      <c r="DR10" s="642"/>
      <c r="DS10" s="642"/>
      <c r="DT10" s="642"/>
      <c r="DU10" s="642"/>
      <c r="DV10" s="642"/>
      <c r="DW10" s="642"/>
      <c r="DX10" s="642"/>
      <c r="DY10" s="642"/>
      <c r="DZ10" s="642"/>
      <c r="EA10" s="642"/>
      <c r="EB10" s="642"/>
      <c r="EC10" s="651"/>
    </row>
    <row r="11" spans="2:143" ht="11.25" customHeight="1" x14ac:dyDescent="0.2">
      <c r="B11" s="638" t="s">
        <v>242</v>
      </c>
      <c r="C11" s="639"/>
      <c r="D11" s="639"/>
      <c r="E11" s="639"/>
      <c r="F11" s="639"/>
      <c r="G11" s="639"/>
      <c r="H11" s="639"/>
      <c r="I11" s="639"/>
      <c r="J11" s="639"/>
      <c r="K11" s="639"/>
      <c r="L11" s="639"/>
      <c r="M11" s="639"/>
      <c r="N11" s="639"/>
      <c r="O11" s="639"/>
      <c r="P11" s="639"/>
      <c r="Q11" s="640"/>
      <c r="R11" s="641">
        <v>6489938</v>
      </c>
      <c r="S11" s="642"/>
      <c r="T11" s="642"/>
      <c r="U11" s="642"/>
      <c r="V11" s="642"/>
      <c r="W11" s="642"/>
      <c r="X11" s="642"/>
      <c r="Y11" s="643"/>
      <c r="Z11" s="644">
        <v>0.4</v>
      </c>
      <c r="AA11" s="644"/>
      <c r="AB11" s="644"/>
      <c r="AC11" s="644"/>
      <c r="AD11" s="645">
        <v>6489938</v>
      </c>
      <c r="AE11" s="645"/>
      <c r="AF11" s="645"/>
      <c r="AG11" s="645"/>
      <c r="AH11" s="645"/>
      <c r="AI11" s="645"/>
      <c r="AJ11" s="645"/>
      <c r="AK11" s="645"/>
      <c r="AL11" s="646">
        <v>0.8</v>
      </c>
      <c r="AM11" s="647"/>
      <c r="AN11" s="647"/>
      <c r="AO11" s="648"/>
      <c r="AP11" s="638" t="s">
        <v>243</v>
      </c>
      <c r="AQ11" s="639"/>
      <c r="AR11" s="639"/>
      <c r="AS11" s="639"/>
      <c r="AT11" s="639"/>
      <c r="AU11" s="639"/>
      <c r="AV11" s="639"/>
      <c r="AW11" s="639"/>
      <c r="AX11" s="639"/>
      <c r="AY11" s="639"/>
      <c r="AZ11" s="639"/>
      <c r="BA11" s="639"/>
      <c r="BB11" s="639"/>
      <c r="BC11" s="639"/>
      <c r="BD11" s="639"/>
      <c r="BE11" s="639"/>
      <c r="BF11" s="640"/>
      <c r="BG11" s="641">
        <v>119636698</v>
      </c>
      <c r="BH11" s="642"/>
      <c r="BI11" s="642"/>
      <c r="BJ11" s="642"/>
      <c r="BK11" s="642"/>
      <c r="BL11" s="642"/>
      <c r="BM11" s="642"/>
      <c r="BN11" s="643"/>
      <c r="BO11" s="644">
        <v>16.2</v>
      </c>
      <c r="BP11" s="644"/>
      <c r="BQ11" s="644"/>
      <c r="BR11" s="644"/>
      <c r="BS11" s="650">
        <v>20466207</v>
      </c>
      <c r="BT11" s="642"/>
      <c r="BU11" s="642"/>
      <c r="BV11" s="642"/>
      <c r="BW11" s="642"/>
      <c r="BX11" s="642"/>
      <c r="BY11" s="642"/>
      <c r="BZ11" s="642"/>
      <c r="CA11" s="642"/>
      <c r="CB11" s="651"/>
      <c r="CD11" s="656" t="s">
        <v>244</v>
      </c>
      <c r="CE11" s="657"/>
      <c r="CF11" s="657"/>
      <c r="CG11" s="657"/>
      <c r="CH11" s="657"/>
      <c r="CI11" s="657"/>
      <c r="CJ11" s="657"/>
      <c r="CK11" s="657"/>
      <c r="CL11" s="657"/>
      <c r="CM11" s="657"/>
      <c r="CN11" s="657"/>
      <c r="CO11" s="657"/>
      <c r="CP11" s="657"/>
      <c r="CQ11" s="658"/>
      <c r="CR11" s="641">
        <v>99158</v>
      </c>
      <c r="CS11" s="642"/>
      <c r="CT11" s="642"/>
      <c r="CU11" s="642"/>
      <c r="CV11" s="642"/>
      <c r="CW11" s="642"/>
      <c r="CX11" s="642"/>
      <c r="CY11" s="643"/>
      <c r="CZ11" s="644">
        <v>0</v>
      </c>
      <c r="DA11" s="644"/>
      <c r="DB11" s="644"/>
      <c r="DC11" s="644"/>
      <c r="DD11" s="650" t="s">
        <v>179</v>
      </c>
      <c r="DE11" s="642"/>
      <c r="DF11" s="642"/>
      <c r="DG11" s="642"/>
      <c r="DH11" s="642"/>
      <c r="DI11" s="642"/>
      <c r="DJ11" s="642"/>
      <c r="DK11" s="642"/>
      <c r="DL11" s="642"/>
      <c r="DM11" s="642"/>
      <c r="DN11" s="642"/>
      <c r="DO11" s="642"/>
      <c r="DP11" s="643"/>
      <c r="DQ11" s="650">
        <v>20177</v>
      </c>
      <c r="DR11" s="642"/>
      <c r="DS11" s="642"/>
      <c r="DT11" s="642"/>
      <c r="DU11" s="642"/>
      <c r="DV11" s="642"/>
      <c r="DW11" s="642"/>
      <c r="DX11" s="642"/>
      <c r="DY11" s="642"/>
      <c r="DZ11" s="642"/>
      <c r="EA11" s="642"/>
      <c r="EB11" s="642"/>
      <c r="EC11" s="651"/>
    </row>
    <row r="12" spans="2:143" ht="11.25" customHeight="1" x14ac:dyDescent="0.2">
      <c r="B12" s="638" t="s">
        <v>245</v>
      </c>
      <c r="C12" s="639"/>
      <c r="D12" s="639"/>
      <c r="E12" s="639"/>
      <c r="F12" s="639"/>
      <c r="G12" s="639"/>
      <c r="H12" s="639"/>
      <c r="I12" s="639"/>
      <c r="J12" s="639"/>
      <c r="K12" s="639"/>
      <c r="L12" s="639"/>
      <c r="M12" s="639"/>
      <c r="N12" s="639"/>
      <c r="O12" s="639"/>
      <c r="P12" s="639"/>
      <c r="Q12" s="640"/>
      <c r="R12" s="641">
        <v>59102525</v>
      </c>
      <c r="S12" s="642"/>
      <c r="T12" s="642"/>
      <c r="U12" s="642"/>
      <c r="V12" s="642"/>
      <c r="W12" s="642"/>
      <c r="X12" s="642"/>
      <c r="Y12" s="643"/>
      <c r="Z12" s="644">
        <v>3.4</v>
      </c>
      <c r="AA12" s="644"/>
      <c r="AB12" s="644"/>
      <c r="AC12" s="644"/>
      <c r="AD12" s="645">
        <v>59102525</v>
      </c>
      <c r="AE12" s="645"/>
      <c r="AF12" s="645"/>
      <c r="AG12" s="645"/>
      <c r="AH12" s="645"/>
      <c r="AI12" s="645"/>
      <c r="AJ12" s="645"/>
      <c r="AK12" s="645"/>
      <c r="AL12" s="646">
        <v>7.1</v>
      </c>
      <c r="AM12" s="647"/>
      <c r="AN12" s="647"/>
      <c r="AO12" s="648"/>
      <c r="AP12" s="638" t="s">
        <v>246</v>
      </c>
      <c r="AQ12" s="639"/>
      <c r="AR12" s="639"/>
      <c r="AS12" s="639"/>
      <c r="AT12" s="639"/>
      <c r="AU12" s="639"/>
      <c r="AV12" s="639"/>
      <c r="AW12" s="639"/>
      <c r="AX12" s="639"/>
      <c r="AY12" s="639"/>
      <c r="AZ12" s="639"/>
      <c r="BA12" s="639"/>
      <c r="BB12" s="639"/>
      <c r="BC12" s="639"/>
      <c r="BD12" s="639"/>
      <c r="BE12" s="639"/>
      <c r="BF12" s="640"/>
      <c r="BG12" s="641">
        <v>283108379</v>
      </c>
      <c r="BH12" s="642"/>
      <c r="BI12" s="642"/>
      <c r="BJ12" s="642"/>
      <c r="BK12" s="642"/>
      <c r="BL12" s="642"/>
      <c r="BM12" s="642"/>
      <c r="BN12" s="643"/>
      <c r="BO12" s="644">
        <v>38.4</v>
      </c>
      <c r="BP12" s="644"/>
      <c r="BQ12" s="644"/>
      <c r="BR12" s="644"/>
      <c r="BS12" s="650" t="s">
        <v>234</v>
      </c>
      <c r="BT12" s="642"/>
      <c r="BU12" s="642"/>
      <c r="BV12" s="642"/>
      <c r="BW12" s="642"/>
      <c r="BX12" s="642"/>
      <c r="BY12" s="642"/>
      <c r="BZ12" s="642"/>
      <c r="CA12" s="642"/>
      <c r="CB12" s="651"/>
      <c r="CD12" s="656" t="s">
        <v>247</v>
      </c>
      <c r="CE12" s="657"/>
      <c r="CF12" s="657"/>
      <c r="CG12" s="657"/>
      <c r="CH12" s="657"/>
      <c r="CI12" s="657"/>
      <c r="CJ12" s="657"/>
      <c r="CK12" s="657"/>
      <c r="CL12" s="657"/>
      <c r="CM12" s="657"/>
      <c r="CN12" s="657"/>
      <c r="CO12" s="657"/>
      <c r="CP12" s="657"/>
      <c r="CQ12" s="658"/>
      <c r="CR12" s="641">
        <v>86966977</v>
      </c>
      <c r="CS12" s="642"/>
      <c r="CT12" s="642"/>
      <c r="CU12" s="642"/>
      <c r="CV12" s="642"/>
      <c r="CW12" s="642"/>
      <c r="CX12" s="642"/>
      <c r="CY12" s="643"/>
      <c r="CZ12" s="644">
        <v>4.9000000000000004</v>
      </c>
      <c r="DA12" s="644"/>
      <c r="DB12" s="644"/>
      <c r="DC12" s="644"/>
      <c r="DD12" s="650">
        <v>28857</v>
      </c>
      <c r="DE12" s="642"/>
      <c r="DF12" s="642"/>
      <c r="DG12" s="642"/>
      <c r="DH12" s="642"/>
      <c r="DI12" s="642"/>
      <c r="DJ12" s="642"/>
      <c r="DK12" s="642"/>
      <c r="DL12" s="642"/>
      <c r="DM12" s="642"/>
      <c r="DN12" s="642"/>
      <c r="DO12" s="642"/>
      <c r="DP12" s="643"/>
      <c r="DQ12" s="650">
        <v>8517263</v>
      </c>
      <c r="DR12" s="642"/>
      <c r="DS12" s="642"/>
      <c r="DT12" s="642"/>
      <c r="DU12" s="642"/>
      <c r="DV12" s="642"/>
      <c r="DW12" s="642"/>
      <c r="DX12" s="642"/>
      <c r="DY12" s="642"/>
      <c r="DZ12" s="642"/>
      <c r="EA12" s="642"/>
      <c r="EB12" s="642"/>
      <c r="EC12" s="651"/>
    </row>
    <row r="13" spans="2:143" ht="11.25" customHeight="1" x14ac:dyDescent="0.2">
      <c r="B13" s="638" t="s">
        <v>248</v>
      </c>
      <c r="C13" s="639"/>
      <c r="D13" s="639"/>
      <c r="E13" s="639"/>
      <c r="F13" s="639"/>
      <c r="G13" s="639"/>
      <c r="H13" s="639"/>
      <c r="I13" s="639"/>
      <c r="J13" s="639"/>
      <c r="K13" s="639"/>
      <c r="L13" s="639"/>
      <c r="M13" s="639"/>
      <c r="N13" s="639"/>
      <c r="O13" s="639"/>
      <c r="P13" s="639"/>
      <c r="Q13" s="640"/>
      <c r="R13" s="641" t="s">
        <v>234</v>
      </c>
      <c r="S13" s="642"/>
      <c r="T13" s="642"/>
      <c r="U13" s="642"/>
      <c r="V13" s="642"/>
      <c r="W13" s="642"/>
      <c r="X13" s="642"/>
      <c r="Y13" s="643"/>
      <c r="Z13" s="644" t="s">
        <v>179</v>
      </c>
      <c r="AA13" s="644"/>
      <c r="AB13" s="644"/>
      <c r="AC13" s="644"/>
      <c r="AD13" s="645" t="s">
        <v>125</v>
      </c>
      <c r="AE13" s="645"/>
      <c r="AF13" s="645"/>
      <c r="AG13" s="645"/>
      <c r="AH13" s="645"/>
      <c r="AI13" s="645"/>
      <c r="AJ13" s="645"/>
      <c r="AK13" s="645"/>
      <c r="AL13" s="646" t="s">
        <v>125</v>
      </c>
      <c r="AM13" s="647"/>
      <c r="AN13" s="647"/>
      <c r="AO13" s="648"/>
      <c r="AP13" s="638" t="s">
        <v>249</v>
      </c>
      <c r="AQ13" s="639"/>
      <c r="AR13" s="639"/>
      <c r="AS13" s="639"/>
      <c r="AT13" s="639"/>
      <c r="AU13" s="639"/>
      <c r="AV13" s="639"/>
      <c r="AW13" s="639"/>
      <c r="AX13" s="639"/>
      <c r="AY13" s="639"/>
      <c r="AZ13" s="639"/>
      <c r="BA13" s="639"/>
      <c r="BB13" s="639"/>
      <c r="BC13" s="639"/>
      <c r="BD13" s="639"/>
      <c r="BE13" s="639"/>
      <c r="BF13" s="640"/>
      <c r="BG13" s="641">
        <v>282838633</v>
      </c>
      <c r="BH13" s="642"/>
      <c r="BI13" s="642"/>
      <c r="BJ13" s="642"/>
      <c r="BK13" s="642"/>
      <c r="BL13" s="642"/>
      <c r="BM13" s="642"/>
      <c r="BN13" s="643"/>
      <c r="BO13" s="644">
        <v>38.4</v>
      </c>
      <c r="BP13" s="644"/>
      <c r="BQ13" s="644"/>
      <c r="BR13" s="644"/>
      <c r="BS13" s="650" t="s">
        <v>179</v>
      </c>
      <c r="BT13" s="642"/>
      <c r="BU13" s="642"/>
      <c r="BV13" s="642"/>
      <c r="BW13" s="642"/>
      <c r="BX13" s="642"/>
      <c r="BY13" s="642"/>
      <c r="BZ13" s="642"/>
      <c r="CA13" s="642"/>
      <c r="CB13" s="651"/>
      <c r="CD13" s="656" t="s">
        <v>250</v>
      </c>
      <c r="CE13" s="657"/>
      <c r="CF13" s="657"/>
      <c r="CG13" s="657"/>
      <c r="CH13" s="657"/>
      <c r="CI13" s="657"/>
      <c r="CJ13" s="657"/>
      <c r="CK13" s="657"/>
      <c r="CL13" s="657"/>
      <c r="CM13" s="657"/>
      <c r="CN13" s="657"/>
      <c r="CO13" s="657"/>
      <c r="CP13" s="657"/>
      <c r="CQ13" s="658"/>
      <c r="CR13" s="641">
        <v>193983263</v>
      </c>
      <c r="CS13" s="642"/>
      <c r="CT13" s="642"/>
      <c r="CU13" s="642"/>
      <c r="CV13" s="642"/>
      <c r="CW13" s="642"/>
      <c r="CX13" s="642"/>
      <c r="CY13" s="643"/>
      <c r="CZ13" s="644">
        <v>11</v>
      </c>
      <c r="DA13" s="644"/>
      <c r="DB13" s="644"/>
      <c r="DC13" s="644"/>
      <c r="DD13" s="650">
        <v>78860227</v>
      </c>
      <c r="DE13" s="642"/>
      <c r="DF13" s="642"/>
      <c r="DG13" s="642"/>
      <c r="DH13" s="642"/>
      <c r="DI13" s="642"/>
      <c r="DJ13" s="642"/>
      <c r="DK13" s="642"/>
      <c r="DL13" s="642"/>
      <c r="DM13" s="642"/>
      <c r="DN13" s="642"/>
      <c r="DO13" s="642"/>
      <c r="DP13" s="643"/>
      <c r="DQ13" s="650">
        <v>113377092</v>
      </c>
      <c r="DR13" s="642"/>
      <c r="DS13" s="642"/>
      <c r="DT13" s="642"/>
      <c r="DU13" s="642"/>
      <c r="DV13" s="642"/>
      <c r="DW13" s="642"/>
      <c r="DX13" s="642"/>
      <c r="DY13" s="642"/>
      <c r="DZ13" s="642"/>
      <c r="EA13" s="642"/>
      <c r="EB13" s="642"/>
      <c r="EC13" s="651"/>
    </row>
    <row r="14" spans="2:143" ht="11.25" customHeight="1" x14ac:dyDescent="0.2">
      <c r="B14" s="638" t="s">
        <v>251</v>
      </c>
      <c r="C14" s="639"/>
      <c r="D14" s="639"/>
      <c r="E14" s="639"/>
      <c r="F14" s="639"/>
      <c r="G14" s="639"/>
      <c r="H14" s="639"/>
      <c r="I14" s="639"/>
      <c r="J14" s="639"/>
      <c r="K14" s="639"/>
      <c r="L14" s="639"/>
      <c r="M14" s="639"/>
      <c r="N14" s="639"/>
      <c r="O14" s="639"/>
      <c r="P14" s="639"/>
      <c r="Q14" s="640"/>
      <c r="R14" s="641" t="s">
        <v>179</v>
      </c>
      <c r="S14" s="642"/>
      <c r="T14" s="642"/>
      <c r="U14" s="642"/>
      <c r="V14" s="642"/>
      <c r="W14" s="642"/>
      <c r="X14" s="642"/>
      <c r="Y14" s="643"/>
      <c r="Z14" s="644" t="s">
        <v>179</v>
      </c>
      <c r="AA14" s="644"/>
      <c r="AB14" s="644"/>
      <c r="AC14" s="644"/>
      <c r="AD14" s="645" t="s">
        <v>125</v>
      </c>
      <c r="AE14" s="645"/>
      <c r="AF14" s="645"/>
      <c r="AG14" s="645"/>
      <c r="AH14" s="645"/>
      <c r="AI14" s="645"/>
      <c r="AJ14" s="645"/>
      <c r="AK14" s="645"/>
      <c r="AL14" s="646" t="s">
        <v>125</v>
      </c>
      <c r="AM14" s="647"/>
      <c r="AN14" s="647"/>
      <c r="AO14" s="648"/>
      <c r="AP14" s="638" t="s">
        <v>252</v>
      </c>
      <c r="AQ14" s="639"/>
      <c r="AR14" s="639"/>
      <c r="AS14" s="639"/>
      <c r="AT14" s="639"/>
      <c r="AU14" s="639"/>
      <c r="AV14" s="639"/>
      <c r="AW14" s="639"/>
      <c r="AX14" s="639"/>
      <c r="AY14" s="639"/>
      <c r="AZ14" s="639"/>
      <c r="BA14" s="639"/>
      <c r="BB14" s="639"/>
      <c r="BC14" s="639"/>
      <c r="BD14" s="639"/>
      <c r="BE14" s="639"/>
      <c r="BF14" s="640"/>
      <c r="BG14" s="641">
        <v>1771614</v>
      </c>
      <c r="BH14" s="642"/>
      <c r="BI14" s="642"/>
      <c r="BJ14" s="642"/>
      <c r="BK14" s="642"/>
      <c r="BL14" s="642"/>
      <c r="BM14" s="642"/>
      <c r="BN14" s="643"/>
      <c r="BO14" s="644">
        <v>0.2</v>
      </c>
      <c r="BP14" s="644"/>
      <c r="BQ14" s="644"/>
      <c r="BR14" s="644"/>
      <c r="BS14" s="650" t="s">
        <v>179</v>
      </c>
      <c r="BT14" s="642"/>
      <c r="BU14" s="642"/>
      <c r="BV14" s="642"/>
      <c r="BW14" s="642"/>
      <c r="BX14" s="642"/>
      <c r="BY14" s="642"/>
      <c r="BZ14" s="642"/>
      <c r="CA14" s="642"/>
      <c r="CB14" s="651"/>
      <c r="CD14" s="656" t="s">
        <v>253</v>
      </c>
      <c r="CE14" s="657"/>
      <c r="CF14" s="657"/>
      <c r="CG14" s="657"/>
      <c r="CH14" s="657"/>
      <c r="CI14" s="657"/>
      <c r="CJ14" s="657"/>
      <c r="CK14" s="657"/>
      <c r="CL14" s="657"/>
      <c r="CM14" s="657"/>
      <c r="CN14" s="657"/>
      <c r="CO14" s="657"/>
      <c r="CP14" s="657"/>
      <c r="CQ14" s="658"/>
      <c r="CR14" s="641">
        <v>37126377</v>
      </c>
      <c r="CS14" s="642"/>
      <c r="CT14" s="642"/>
      <c r="CU14" s="642"/>
      <c r="CV14" s="642"/>
      <c r="CW14" s="642"/>
      <c r="CX14" s="642"/>
      <c r="CY14" s="643"/>
      <c r="CZ14" s="644">
        <v>2.1</v>
      </c>
      <c r="DA14" s="644"/>
      <c r="DB14" s="644"/>
      <c r="DC14" s="644"/>
      <c r="DD14" s="650">
        <v>2549032</v>
      </c>
      <c r="DE14" s="642"/>
      <c r="DF14" s="642"/>
      <c r="DG14" s="642"/>
      <c r="DH14" s="642"/>
      <c r="DI14" s="642"/>
      <c r="DJ14" s="642"/>
      <c r="DK14" s="642"/>
      <c r="DL14" s="642"/>
      <c r="DM14" s="642"/>
      <c r="DN14" s="642"/>
      <c r="DO14" s="642"/>
      <c r="DP14" s="643"/>
      <c r="DQ14" s="650">
        <v>35364241</v>
      </c>
      <c r="DR14" s="642"/>
      <c r="DS14" s="642"/>
      <c r="DT14" s="642"/>
      <c r="DU14" s="642"/>
      <c r="DV14" s="642"/>
      <c r="DW14" s="642"/>
      <c r="DX14" s="642"/>
      <c r="DY14" s="642"/>
      <c r="DZ14" s="642"/>
      <c r="EA14" s="642"/>
      <c r="EB14" s="642"/>
      <c r="EC14" s="651"/>
    </row>
    <row r="15" spans="2:143" ht="11.25" customHeight="1" x14ac:dyDescent="0.2">
      <c r="B15" s="638" t="s">
        <v>254</v>
      </c>
      <c r="C15" s="639"/>
      <c r="D15" s="639"/>
      <c r="E15" s="639"/>
      <c r="F15" s="639"/>
      <c r="G15" s="639"/>
      <c r="H15" s="639"/>
      <c r="I15" s="639"/>
      <c r="J15" s="639"/>
      <c r="K15" s="639"/>
      <c r="L15" s="639"/>
      <c r="M15" s="639"/>
      <c r="N15" s="639"/>
      <c r="O15" s="639"/>
      <c r="P15" s="639"/>
      <c r="Q15" s="640"/>
      <c r="R15" s="641">
        <v>3294323</v>
      </c>
      <c r="S15" s="642"/>
      <c r="T15" s="642"/>
      <c r="U15" s="642"/>
      <c r="V15" s="642"/>
      <c r="W15" s="642"/>
      <c r="X15" s="642"/>
      <c r="Y15" s="643"/>
      <c r="Z15" s="644">
        <v>0.2</v>
      </c>
      <c r="AA15" s="644"/>
      <c r="AB15" s="644"/>
      <c r="AC15" s="644"/>
      <c r="AD15" s="645">
        <v>3294323</v>
      </c>
      <c r="AE15" s="645"/>
      <c r="AF15" s="645"/>
      <c r="AG15" s="645"/>
      <c r="AH15" s="645"/>
      <c r="AI15" s="645"/>
      <c r="AJ15" s="645"/>
      <c r="AK15" s="645"/>
      <c r="AL15" s="646">
        <v>0.4</v>
      </c>
      <c r="AM15" s="647"/>
      <c r="AN15" s="647"/>
      <c r="AO15" s="648"/>
      <c r="AP15" s="638" t="s">
        <v>255</v>
      </c>
      <c r="AQ15" s="639"/>
      <c r="AR15" s="639"/>
      <c r="AS15" s="639"/>
      <c r="AT15" s="639"/>
      <c r="AU15" s="639"/>
      <c r="AV15" s="639"/>
      <c r="AW15" s="639"/>
      <c r="AX15" s="639"/>
      <c r="AY15" s="639"/>
      <c r="AZ15" s="639"/>
      <c r="BA15" s="639"/>
      <c r="BB15" s="639"/>
      <c r="BC15" s="639"/>
      <c r="BD15" s="639"/>
      <c r="BE15" s="639"/>
      <c r="BF15" s="640"/>
      <c r="BG15" s="641">
        <v>28874718</v>
      </c>
      <c r="BH15" s="642"/>
      <c r="BI15" s="642"/>
      <c r="BJ15" s="642"/>
      <c r="BK15" s="642"/>
      <c r="BL15" s="642"/>
      <c r="BM15" s="642"/>
      <c r="BN15" s="643"/>
      <c r="BO15" s="644">
        <v>3.9</v>
      </c>
      <c r="BP15" s="644"/>
      <c r="BQ15" s="644"/>
      <c r="BR15" s="644"/>
      <c r="BS15" s="650" t="s">
        <v>179</v>
      </c>
      <c r="BT15" s="642"/>
      <c r="BU15" s="642"/>
      <c r="BV15" s="642"/>
      <c r="BW15" s="642"/>
      <c r="BX15" s="642"/>
      <c r="BY15" s="642"/>
      <c r="BZ15" s="642"/>
      <c r="CA15" s="642"/>
      <c r="CB15" s="651"/>
      <c r="CD15" s="656" t="s">
        <v>256</v>
      </c>
      <c r="CE15" s="657"/>
      <c r="CF15" s="657"/>
      <c r="CG15" s="657"/>
      <c r="CH15" s="657"/>
      <c r="CI15" s="657"/>
      <c r="CJ15" s="657"/>
      <c r="CK15" s="657"/>
      <c r="CL15" s="657"/>
      <c r="CM15" s="657"/>
      <c r="CN15" s="657"/>
      <c r="CO15" s="657"/>
      <c r="CP15" s="657"/>
      <c r="CQ15" s="658"/>
      <c r="CR15" s="641">
        <v>246310698</v>
      </c>
      <c r="CS15" s="642"/>
      <c r="CT15" s="642"/>
      <c r="CU15" s="642"/>
      <c r="CV15" s="642"/>
      <c r="CW15" s="642"/>
      <c r="CX15" s="642"/>
      <c r="CY15" s="643"/>
      <c r="CZ15" s="644">
        <v>14</v>
      </c>
      <c r="DA15" s="644"/>
      <c r="DB15" s="644"/>
      <c r="DC15" s="644"/>
      <c r="DD15" s="650">
        <v>24782460</v>
      </c>
      <c r="DE15" s="642"/>
      <c r="DF15" s="642"/>
      <c r="DG15" s="642"/>
      <c r="DH15" s="642"/>
      <c r="DI15" s="642"/>
      <c r="DJ15" s="642"/>
      <c r="DK15" s="642"/>
      <c r="DL15" s="642"/>
      <c r="DM15" s="642"/>
      <c r="DN15" s="642"/>
      <c r="DO15" s="642"/>
      <c r="DP15" s="643"/>
      <c r="DQ15" s="650">
        <v>188538303</v>
      </c>
      <c r="DR15" s="642"/>
      <c r="DS15" s="642"/>
      <c r="DT15" s="642"/>
      <c r="DU15" s="642"/>
      <c r="DV15" s="642"/>
      <c r="DW15" s="642"/>
      <c r="DX15" s="642"/>
      <c r="DY15" s="642"/>
      <c r="DZ15" s="642"/>
      <c r="EA15" s="642"/>
      <c r="EB15" s="642"/>
      <c r="EC15" s="651"/>
    </row>
    <row r="16" spans="2:143" ht="11.25" customHeight="1" x14ac:dyDescent="0.2">
      <c r="B16" s="638" t="s">
        <v>257</v>
      </c>
      <c r="C16" s="639"/>
      <c r="D16" s="639"/>
      <c r="E16" s="639"/>
      <c r="F16" s="639"/>
      <c r="G16" s="639"/>
      <c r="H16" s="639"/>
      <c r="I16" s="639"/>
      <c r="J16" s="639"/>
      <c r="K16" s="639"/>
      <c r="L16" s="639"/>
      <c r="M16" s="639"/>
      <c r="N16" s="639"/>
      <c r="O16" s="639"/>
      <c r="P16" s="639"/>
      <c r="Q16" s="640"/>
      <c r="R16" s="641">
        <v>11795864</v>
      </c>
      <c r="S16" s="642"/>
      <c r="T16" s="642"/>
      <c r="U16" s="642"/>
      <c r="V16" s="642"/>
      <c r="W16" s="642"/>
      <c r="X16" s="642"/>
      <c r="Y16" s="643"/>
      <c r="Z16" s="644">
        <v>0.7</v>
      </c>
      <c r="AA16" s="644"/>
      <c r="AB16" s="644"/>
      <c r="AC16" s="644"/>
      <c r="AD16" s="645">
        <v>11795864</v>
      </c>
      <c r="AE16" s="645"/>
      <c r="AF16" s="645"/>
      <c r="AG16" s="645"/>
      <c r="AH16" s="645"/>
      <c r="AI16" s="645"/>
      <c r="AJ16" s="645"/>
      <c r="AK16" s="645"/>
      <c r="AL16" s="646">
        <v>1.4</v>
      </c>
      <c r="AM16" s="647"/>
      <c r="AN16" s="647"/>
      <c r="AO16" s="648"/>
      <c r="AP16" s="638" t="s">
        <v>258</v>
      </c>
      <c r="AQ16" s="639"/>
      <c r="AR16" s="639"/>
      <c r="AS16" s="639"/>
      <c r="AT16" s="639"/>
      <c r="AU16" s="639"/>
      <c r="AV16" s="639"/>
      <c r="AW16" s="639"/>
      <c r="AX16" s="639"/>
      <c r="AY16" s="639"/>
      <c r="AZ16" s="639"/>
      <c r="BA16" s="639"/>
      <c r="BB16" s="639"/>
      <c r="BC16" s="639"/>
      <c r="BD16" s="639"/>
      <c r="BE16" s="639"/>
      <c r="BF16" s="640"/>
      <c r="BG16" s="641" t="s">
        <v>234</v>
      </c>
      <c r="BH16" s="642"/>
      <c r="BI16" s="642"/>
      <c r="BJ16" s="642"/>
      <c r="BK16" s="642"/>
      <c r="BL16" s="642"/>
      <c r="BM16" s="642"/>
      <c r="BN16" s="643"/>
      <c r="BO16" s="644" t="s">
        <v>179</v>
      </c>
      <c r="BP16" s="644"/>
      <c r="BQ16" s="644"/>
      <c r="BR16" s="644"/>
      <c r="BS16" s="650" t="s">
        <v>234</v>
      </c>
      <c r="BT16" s="642"/>
      <c r="BU16" s="642"/>
      <c r="BV16" s="642"/>
      <c r="BW16" s="642"/>
      <c r="BX16" s="642"/>
      <c r="BY16" s="642"/>
      <c r="BZ16" s="642"/>
      <c r="CA16" s="642"/>
      <c r="CB16" s="651"/>
      <c r="CD16" s="656" t="s">
        <v>259</v>
      </c>
      <c r="CE16" s="657"/>
      <c r="CF16" s="657"/>
      <c r="CG16" s="657"/>
      <c r="CH16" s="657"/>
      <c r="CI16" s="657"/>
      <c r="CJ16" s="657"/>
      <c r="CK16" s="657"/>
      <c r="CL16" s="657"/>
      <c r="CM16" s="657"/>
      <c r="CN16" s="657"/>
      <c r="CO16" s="657"/>
      <c r="CP16" s="657"/>
      <c r="CQ16" s="658"/>
      <c r="CR16" s="641">
        <v>3156097</v>
      </c>
      <c r="CS16" s="642"/>
      <c r="CT16" s="642"/>
      <c r="CU16" s="642"/>
      <c r="CV16" s="642"/>
      <c r="CW16" s="642"/>
      <c r="CX16" s="642"/>
      <c r="CY16" s="643"/>
      <c r="CZ16" s="644">
        <v>0.2</v>
      </c>
      <c r="DA16" s="644"/>
      <c r="DB16" s="644"/>
      <c r="DC16" s="644"/>
      <c r="DD16" s="650" t="s">
        <v>234</v>
      </c>
      <c r="DE16" s="642"/>
      <c r="DF16" s="642"/>
      <c r="DG16" s="642"/>
      <c r="DH16" s="642"/>
      <c r="DI16" s="642"/>
      <c r="DJ16" s="642"/>
      <c r="DK16" s="642"/>
      <c r="DL16" s="642"/>
      <c r="DM16" s="642"/>
      <c r="DN16" s="642"/>
      <c r="DO16" s="642"/>
      <c r="DP16" s="643"/>
      <c r="DQ16" s="650">
        <v>118554</v>
      </c>
      <c r="DR16" s="642"/>
      <c r="DS16" s="642"/>
      <c r="DT16" s="642"/>
      <c r="DU16" s="642"/>
      <c r="DV16" s="642"/>
      <c r="DW16" s="642"/>
      <c r="DX16" s="642"/>
      <c r="DY16" s="642"/>
      <c r="DZ16" s="642"/>
      <c r="EA16" s="642"/>
      <c r="EB16" s="642"/>
      <c r="EC16" s="651"/>
    </row>
    <row r="17" spans="2:133" ht="11.25" customHeight="1" x14ac:dyDescent="0.2">
      <c r="B17" s="638" t="s">
        <v>260</v>
      </c>
      <c r="C17" s="639"/>
      <c r="D17" s="639"/>
      <c r="E17" s="639"/>
      <c r="F17" s="639"/>
      <c r="G17" s="639"/>
      <c r="H17" s="639"/>
      <c r="I17" s="639"/>
      <c r="J17" s="639"/>
      <c r="K17" s="639"/>
      <c r="L17" s="639"/>
      <c r="M17" s="639"/>
      <c r="N17" s="639"/>
      <c r="O17" s="639"/>
      <c r="P17" s="639"/>
      <c r="Q17" s="640"/>
      <c r="R17" s="641">
        <v>2526683</v>
      </c>
      <c r="S17" s="642"/>
      <c r="T17" s="642"/>
      <c r="U17" s="642"/>
      <c r="V17" s="642"/>
      <c r="W17" s="642"/>
      <c r="X17" s="642"/>
      <c r="Y17" s="643"/>
      <c r="Z17" s="644">
        <v>0.1</v>
      </c>
      <c r="AA17" s="644"/>
      <c r="AB17" s="644"/>
      <c r="AC17" s="644"/>
      <c r="AD17" s="645">
        <v>2526683</v>
      </c>
      <c r="AE17" s="645"/>
      <c r="AF17" s="645"/>
      <c r="AG17" s="645"/>
      <c r="AH17" s="645"/>
      <c r="AI17" s="645"/>
      <c r="AJ17" s="645"/>
      <c r="AK17" s="645"/>
      <c r="AL17" s="646">
        <v>0.3</v>
      </c>
      <c r="AM17" s="647"/>
      <c r="AN17" s="647"/>
      <c r="AO17" s="648"/>
      <c r="AP17" s="638" t="s">
        <v>261</v>
      </c>
      <c r="AQ17" s="639"/>
      <c r="AR17" s="639"/>
      <c r="AS17" s="639"/>
      <c r="AT17" s="639"/>
      <c r="AU17" s="639"/>
      <c r="AV17" s="639"/>
      <c r="AW17" s="639"/>
      <c r="AX17" s="639"/>
      <c r="AY17" s="639"/>
      <c r="AZ17" s="639"/>
      <c r="BA17" s="639"/>
      <c r="BB17" s="639"/>
      <c r="BC17" s="639"/>
      <c r="BD17" s="639"/>
      <c r="BE17" s="639"/>
      <c r="BF17" s="640"/>
      <c r="BG17" s="641" t="s">
        <v>179</v>
      </c>
      <c r="BH17" s="642"/>
      <c r="BI17" s="642"/>
      <c r="BJ17" s="642"/>
      <c r="BK17" s="642"/>
      <c r="BL17" s="642"/>
      <c r="BM17" s="642"/>
      <c r="BN17" s="643"/>
      <c r="BO17" s="644" t="s">
        <v>179</v>
      </c>
      <c r="BP17" s="644"/>
      <c r="BQ17" s="644"/>
      <c r="BR17" s="644"/>
      <c r="BS17" s="650" t="s">
        <v>234</v>
      </c>
      <c r="BT17" s="642"/>
      <c r="BU17" s="642"/>
      <c r="BV17" s="642"/>
      <c r="BW17" s="642"/>
      <c r="BX17" s="642"/>
      <c r="BY17" s="642"/>
      <c r="BZ17" s="642"/>
      <c r="CA17" s="642"/>
      <c r="CB17" s="651"/>
      <c r="CD17" s="656" t="s">
        <v>262</v>
      </c>
      <c r="CE17" s="657"/>
      <c r="CF17" s="657"/>
      <c r="CG17" s="657"/>
      <c r="CH17" s="657"/>
      <c r="CI17" s="657"/>
      <c r="CJ17" s="657"/>
      <c r="CK17" s="657"/>
      <c r="CL17" s="657"/>
      <c r="CM17" s="657"/>
      <c r="CN17" s="657"/>
      <c r="CO17" s="657"/>
      <c r="CP17" s="657"/>
      <c r="CQ17" s="658"/>
      <c r="CR17" s="641">
        <v>293062622</v>
      </c>
      <c r="CS17" s="642"/>
      <c r="CT17" s="642"/>
      <c r="CU17" s="642"/>
      <c r="CV17" s="642"/>
      <c r="CW17" s="642"/>
      <c r="CX17" s="642"/>
      <c r="CY17" s="643"/>
      <c r="CZ17" s="644">
        <v>16.7</v>
      </c>
      <c r="DA17" s="644"/>
      <c r="DB17" s="644"/>
      <c r="DC17" s="644"/>
      <c r="DD17" s="650" t="s">
        <v>179</v>
      </c>
      <c r="DE17" s="642"/>
      <c r="DF17" s="642"/>
      <c r="DG17" s="642"/>
      <c r="DH17" s="642"/>
      <c r="DI17" s="642"/>
      <c r="DJ17" s="642"/>
      <c r="DK17" s="642"/>
      <c r="DL17" s="642"/>
      <c r="DM17" s="642"/>
      <c r="DN17" s="642"/>
      <c r="DO17" s="642"/>
      <c r="DP17" s="643"/>
      <c r="DQ17" s="650">
        <v>223974896</v>
      </c>
      <c r="DR17" s="642"/>
      <c r="DS17" s="642"/>
      <c r="DT17" s="642"/>
      <c r="DU17" s="642"/>
      <c r="DV17" s="642"/>
      <c r="DW17" s="642"/>
      <c r="DX17" s="642"/>
      <c r="DY17" s="642"/>
      <c r="DZ17" s="642"/>
      <c r="EA17" s="642"/>
      <c r="EB17" s="642"/>
      <c r="EC17" s="651"/>
    </row>
    <row r="18" spans="2:133" ht="11.25" customHeight="1" x14ac:dyDescent="0.2">
      <c r="B18" s="638" t="s">
        <v>263</v>
      </c>
      <c r="C18" s="639"/>
      <c r="D18" s="639"/>
      <c r="E18" s="639"/>
      <c r="F18" s="639"/>
      <c r="G18" s="639"/>
      <c r="H18" s="639"/>
      <c r="I18" s="639"/>
      <c r="J18" s="639"/>
      <c r="K18" s="639"/>
      <c r="L18" s="639"/>
      <c r="M18" s="639"/>
      <c r="N18" s="639"/>
      <c r="O18" s="639"/>
      <c r="P18" s="639"/>
      <c r="Q18" s="640"/>
      <c r="R18" s="641">
        <v>43642114</v>
      </c>
      <c r="S18" s="642"/>
      <c r="T18" s="642"/>
      <c r="U18" s="642"/>
      <c r="V18" s="642"/>
      <c r="W18" s="642"/>
      <c r="X18" s="642"/>
      <c r="Y18" s="643"/>
      <c r="Z18" s="644">
        <v>2.5</v>
      </c>
      <c r="AA18" s="644"/>
      <c r="AB18" s="644"/>
      <c r="AC18" s="644"/>
      <c r="AD18" s="645">
        <v>42294478</v>
      </c>
      <c r="AE18" s="645"/>
      <c r="AF18" s="645"/>
      <c r="AG18" s="645"/>
      <c r="AH18" s="645"/>
      <c r="AI18" s="645"/>
      <c r="AJ18" s="645"/>
      <c r="AK18" s="645"/>
      <c r="AL18" s="646">
        <v>5.0999999999999996</v>
      </c>
      <c r="AM18" s="647"/>
      <c r="AN18" s="647"/>
      <c r="AO18" s="648"/>
      <c r="AP18" s="638" t="s">
        <v>264</v>
      </c>
      <c r="AQ18" s="639"/>
      <c r="AR18" s="639"/>
      <c r="AS18" s="639"/>
      <c r="AT18" s="639"/>
      <c r="AU18" s="639"/>
      <c r="AV18" s="639"/>
      <c r="AW18" s="639"/>
      <c r="AX18" s="639"/>
      <c r="AY18" s="639"/>
      <c r="AZ18" s="639"/>
      <c r="BA18" s="639"/>
      <c r="BB18" s="639"/>
      <c r="BC18" s="639"/>
      <c r="BD18" s="639"/>
      <c r="BE18" s="639"/>
      <c r="BF18" s="640"/>
      <c r="BG18" s="641" t="s">
        <v>234</v>
      </c>
      <c r="BH18" s="642"/>
      <c r="BI18" s="642"/>
      <c r="BJ18" s="642"/>
      <c r="BK18" s="642"/>
      <c r="BL18" s="642"/>
      <c r="BM18" s="642"/>
      <c r="BN18" s="643"/>
      <c r="BO18" s="644" t="s">
        <v>179</v>
      </c>
      <c r="BP18" s="644"/>
      <c r="BQ18" s="644"/>
      <c r="BR18" s="644"/>
      <c r="BS18" s="650" t="s">
        <v>179</v>
      </c>
      <c r="BT18" s="642"/>
      <c r="BU18" s="642"/>
      <c r="BV18" s="642"/>
      <c r="BW18" s="642"/>
      <c r="BX18" s="642"/>
      <c r="BY18" s="642"/>
      <c r="BZ18" s="642"/>
      <c r="CA18" s="642"/>
      <c r="CB18" s="651"/>
      <c r="CD18" s="656" t="s">
        <v>265</v>
      </c>
      <c r="CE18" s="657"/>
      <c r="CF18" s="657"/>
      <c r="CG18" s="657"/>
      <c r="CH18" s="657"/>
      <c r="CI18" s="657"/>
      <c r="CJ18" s="657"/>
      <c r="CK18" s="657"/>
      <c r="CL18" s="657"/>
      <c r="CM18" s="657"/>
      <c r="CN18" s="657"/>
      <c r="CO18" s="657"/>
      <c r="CP18" s="657"/>
      <c r="CQ18" s="658"/>
      <c r="CR18" s="641">
        <v>9584568</v>
      </c>
      <c r="CS18" s="642"/>
      <c r="CT18" s="642"/>
      <c r="CU18" s="642"/>
      <c r="CV18" s="642"/>
      <c r="CW18" s="642"/>
      <c r="CX18" s="642"/>
      <c r="CY18" s="643"/>
      <c r="CZ18" s="644">
        <v>0.5</v>
      </c>
      <c r="DA18" s="644"/>
      <c r="DB18" s="644"/>
      <c r="DC18" s="644"/>
      <c r="DD18" s="650" t="s">
        <v>125</v>
      </c>
      <c r="DE18" s="642"/>
      <c r="DF18" s="642"/>
      <c r="DG18" s="642"/>
      <c r="DH18" s="642"/>
      <c r="DI18" s="642"/>
      <c r="DJ18" s="642"/>
      <c r="DK18" s="642"/>
      <c r="DL18" s="642"/>
      <c r="DM18" s="642"/>
      <c r="DN18" s="642"/>
      <c r="DO18" s="642"/>
      <c r="DP18" s="643"/>
      <c r="DQ18" s="650">
        <v>9584568</v>
      </c>
      <c r="DR18" s="642"/>
      <c r="DS18" s="642"/>
      <c r="DT18" s="642"/>
      <c r="DU18" s="642"/>
      <c r="DV18" s="642"/>
      <c r="DW18" s="642"/>
      <c r="DX18" s="642"/>
      <c r="DY18" s="642"/>
      <c r="DZ18" s="642"/>
      <c r="EA18" s="642"/>
      <c r="EB18" s="642"/>
      <c r="EC18" s="651"/>
    </row>
    <row r="19" spans="2:133" ht="11.25" customHeight="1" x14ac:dyDescent="0.2">
      <c r="B19" s="638" t="s">
        <v>266</v>
      </c>
      <c r="C19" s="639"/>
      <c r="D19" s="639"/>
      <c r="E19" s="639"/>
      <c r="F19" s="639"/>
      <c r="G19" s="639"/>
      <c r="H19" s="639"/>
      <c r="I19" s="639"/>
      <c r="J19" s="639"/>
      <c r="K19" s="639"/>
      <c r="L19" s="639"/>
      <c r="M19" s="639"/>
      <c r="N19" s="639"/>
      <c r="O19" s="639"/>
      <c r="P19" s="639"/>
      <c r="Q19" s="640"/>
      <c r="R19" s="641">
        <v>42294478</v>
      </c>
      <c r="S19" s="642"/>
      <c r="T19" s="642"/>
      <c r="U19" s="642"/>
      <c r="V19" s="642"/>
      <c r="W19" s="642"/>
      <c r="X19" s="642"/>
      <c r="Y19" s="643"/>
      <c r="Z19" s="644">
        <v>2.4</v>
      </c>
      <c r="AA19" s="644"/>
      <c r="AB19" s="644"/>
      <c r="AC19" s="644"/>
      <c r="AD19" s="645">
        <v>42294478</v>
      </c>
      <c r="AE19" s="645"/>
      <c r="AF19" s="645"/>
      <c r="AG19" s="645"/>
      <c r="AH19" s="645"/>
      <c r="AI19" s="645"/>
      <c r="AJ19" s="645"/>
      <c r="AK19" s="645"/>
      <c r="AL19" s="646">
        <v>5.0999999999999996</v>
      </c>
      <c r="AM19" s="647"/>
      <c r="AN19" s="647"/>
      <c r="AO19" s="648"/>
      <c r="AP19" s="638" t="s">
        <v>267</v>
      </c>
      <c r="AQ19" s="639"/>
      <c r="AR19" s="639"/>
      <c r="AS19" s="639"/>
      <c r="AT19" s="639"/>
      <c r="AU19" s="639"/>
      <c r="AV19" s="639"/>
      <c r="AW19" s="639"/>
      <c r="AX19" s="639"/>
      <c r="AY19" s="639"/>
      <c r="AZ19" s="639"/>
      <c r="BA19" s="639"/>
      <c r="BB19" s="639"/>
      <c r="BC19" s="639"/>
      <c r="BD19" s="639"/>
      <c r="BE19" s="639"/>
      <c r="BF19" s="640"/>
      <c r="BG19" s="641">
        <v>85606802</v>
      </c>
      <c r="BH19" s="642"/>
      <c r="BI19" s="642"/>
      <c r="BJ19" s="642"/>
      <c r="BK19" s="642"/>
      <c r="BL19" s="642"/>
      <c r="BM19" s="642"/>
      <c r="BN19" s="643"/>
      <c r="BO19" s="644">
        <v>11.6</v>
      </c>
      <c r="BP19" s="644"/>
      <c r="BQ19" s="644"/>
      <c r="BR19" s="644"/>
      <c r="BS19" s="650" t="s">
        <v>179</v>
      </c>
      <c r="BT19" s="642"/>
      <c r="BU19" s="642"/>
      <c r="BV19" s="642"/>
      <c r="BW19" s="642"/>
      <c r="BX19" s="642"/>
      <c r="BY19" s="642"/>
      <c r="BZ19" s="642"/>
      <c r="CA19" s="642"/>
      <c r="CB19" s="651"/>
      <c r="CD19" s="656" t="s">
        <v>268</v>
      </c>
      <c r="CE19" s="657"/>
      <c r="CF19" s="657"/>
      <c r="CG19" s="657"/>
      <c r="CH19" s="657"/>
      <c r="CI19" s="657"/>
      <c r="CJ19" s="657"/>
      <c r="CK19" s="657"/>
      <c r="CL19" s="657"/>
      <c r="CM19" s="657"/>
      <c r="CN19" s="657"/>
      <c r="CO19" s="657"/>
      <c r="CP19" s="657"/>
      <c r="CQ19" s="658"/>
      <c r="CR19" s="641" t="s">
        <v>234</v>
      </c>
      <c r="CS19" s="642"/>
      <c r="CT19" s="642"/>
      <c r="CU19" s="642"/>
      <c r="CV19" s="642"/>
      <c r="CW19" s="642"/>
      <c r="CX19" s="642"/>
      <c r="CY19" s="643"/>
      <c r="CZ19" s="644" t="s">
        <v>125</v>
      </c>
      <c r="DA19" s="644"/>
      <c r="DB19" s="644"/>
      <c r="DC19" s="644"/>
      <c r="DD19" s="650" t="s">
        <v>179</v>
      </c>
      <c r="DE19" s="642"/>
      <c r="DF19" s="642"/>
      <c r="DG19" s="642"/>
      <c r="DH19" s="642"/>
      <c r="DI19" s="642"/>
      <c r="DJ19" s="642"/>
      <c r="DK19" s="642"/>
      <c r="DL19" s="642"/>
      <c r="DM19" s="642"/>
      <c r="DN19" s="642"/>
      <c r="DO19" s="642"/>
      <c r="DP19" s="643"/>
      <c r="DQ19" s="650" t="s">
        <v>125</v>
      </c>
      <c r="DR19" s="642"/>
      <c r="DS19" s="642"/>
      <c r="DT19" s="642"/>
      <c r="DU19" s="642"/>
      <c r="DV19" s="642"/>
      <c r="DW19" s="642"/>
      <c r="DX19" s="642"/>
      <c r="DY19" s="642"/>
      <c r="DZ19" s="642"/>
      <c r="EA19" s="642"/>
      <c r="EB19" s="642"/>
      <c r="EC19" s="651"/>
    </row>
    <row r="20" spans="2:133" ht="11.25" customHeight="1" x14ac:dyDescent="0.2">
      <c r="B20" s="638" t="s">
        <v>269</v>
      </c>
      <c r="C20" s="639"/>
      <c r="D20" s="639"/>
      <c r="E20" s="639"/>
      <c r="F20" s="639"/>
      <c r="G20" s="639"/>
      <c r="H20" s="639"/>
      <c r="I20" s="639"/>
      <c r="J20" s="639"/>
      <c r="K20" s="639"/>
      <c r="L20" s="639"/>
      <c r="M20" s="639"/>
      <c r="N20" s="639"/>
      <c r="O20" s="639"/>
      <c r="P20" s="639"/>
      <c r="Q20" s="640"/>
      <c r="R20" s="641">
        <v>1347549</v>
      </c>
      <c r="S20" s="642"/>
      <c r="T20" s="642"/>
      <c r="U20" s="642"/>
      <c r="V20" s="642"/>
      <c r="W20" s="642"/>
      <c r="X20" s="642"/>
      <c r="Y20" s="643"/>
      <c r="Z20" s="644">
        <v>0.1</v>
      </c>
      <c r="AA20" s="644"/>
      <c r="AB20" s="644"/>
      <c r="AC20" s="644"/>
      <c r="AD20" s="645" t="s">
        <v>179</v>
      </c>
      <c r="AE20" s="645"/>
      <c r="AF20" s="645"/>
      <c r="AG20" s="645"/>
      <c r="AH20" s="645"/>
      <c r="AI20" s="645"/>
      <c r="AJ20" s="645"/>
      <c r="AK20" s="645"/>
      <c r="AL20" s="646" t="s">
        <v>179</v>
      </c>
      <c r="AM20" s="647"/>
      <c r="AN20" s="647"/>
      <c r="AO20" s="648"/>
      <c r="AP20" s="638" t="s">
        <v>270</v>
      </c>
      <c r="AQ20" s="639"/>
      <c r="AR20" s="639"/>
      <c r="AS20" s="639"/>
      <c r="AT20" s="639"/>
      <c r="AU20" s="639"/>
      <c r="AV20" s="639"/>
      <c r="AW20" s="639"/>
      <c r="AX20" s="639"/>
      <c r="AY20" s="639"/>
      <c r="AZ20" s="639"/>
      <c r="BA20" s="639"/>
      <c r="BB20" s="639"/>
      <c r="BC20" s="639"/>
      <c r="BD20" s="639"/>
      <c r="BE20" s="639"/>
      <c r="BF20" s="640"/>
      <c r="BG20" s="641">
        <v>85606802</v>
      </c>
      <c r="BH20" s="642"/>
      <c r="BI20" s="642"/>
      <c r="BJ20" s="642"/>
      <c r="BK20" s="642"/>
      <c r="BL20" s="642"/>
      <c r="BM20" s="642"/>
      <c r="BN20" s="643"/>
      <c r="BO20" s="644">
        <v>11.6</v>
      </c>
      <c r="BP20" s="644"/>
      <c r="BQ20" s="644"/>
      <c r="BR20" s="644"/>
      <c r="BS20" s="650" t="s">
        <v>125</v>
      </c>
      <c r="BT20" s="642"/>
      <c r="BU20" s="642"/>
      <c r="BV20" s="642"/>
      <c r="BW20" s="642"/>
      <c r="BX20" s="642"/>
      <c r="BY20" s="642"/>
      <c r="BZ20" s="642"/>
      <c r="CA20" s="642"/>
      <c r="CB20" s="651"/>
      <c r="CD20" s="656" t="s">
        <v>271</v>
      </c>
      <c r="CE20" s="657"/>
      <c r="CF20" s="657"/>
      <c r="CG20" s="657"/>
      <c r="CH20" s="657"/>
      <c r="CI20" s="657"/>
      <c r="CJ20" s="657"/>
      <c r="CK20" s="657"/>
      <c r="CL20" s="657"/>
      <c r="CM20" s="657"/>
      <c r="CN20" s="657"/>
      <c r="CO20" s="657"/>
      <c r="CP20" s="657"/>
      <c r="CQ20" s="658"/>
      <c r="CR20" s="641">
        <v>1758571784</v>
      </c>
      <c r="CS20" s="642"/>
      <c r="CT20" s="642"/>
      <c r="CU20" s="642"/>
      <c r="CV20" s="642"/>
      <c r="CW20" s="642"/>
      <c r="CX20" s="642"/>
      <c r="CY20" s="643"/>
      <c r="CZ20" s="644">
        <v>100</v>
      </c>
      <c r="DA20" s="644"/>
      <c r="DB20" s="644"/>
      <c r="DC20" s="644"/>
      <c r="DD20" s="650">
        <v>121547422</v>
      </c>
      <c r="DE20" s="642"/>
      <c r="DF20" s="642"/>
      <c r="DG20" s="642"/>
      <c r="DH20" s="642"/>
      <c r="DI20" s="642"/>
      <c r="DJ20" s="642"/>
      <c r="DK20" s="642"/>
      <c r="DL20" s="642"/>
      <c r="DM20" s="642"/>
      <c r="DN20" s="642"/>
      <c r="DO20" s="642"/>
      <c r="DP20" s="643"/>
      <c r="DQ20" s="650">
        <v>1006197168</v>
      </c>
      <c r="DR20" s="642"/>
      <c r="DS20" s="642"/>
      <c r="DT20" s="642"/>
      <c r="DU20" s="642"/>
      <c r="DV20" s="642"/>
      <c r="DW20" s="642"/>
      <c r="DX20" s="642"/>
      <c r="DY20" s="642"/>
      <c r="DZ20" s="642"/>
      <c r="EA20" s="642"/>
      <c r="EB20" s="642"/>
      <c r="EC20" s="651"/>
    </row>
    <row r="21" spans="2:133" ht="11.25" customHeight="1" x14ac:dyDescent="0.2">
      <c r="B21" s="638" t="s">
        <v>272</v>
      </c>
      <c r="C21" s="639"/>
      <c r="D21" s="639"/>
      <c r="E21" s="639"/>
      <c r="F21" s="639"/>
      <c r="G21" s="639"/>
      <c r="H21" s="639"/>
      <c r="I21" s="639"/>
      <c r="J21" s="639"/>
      <c r="K21" s="639"/>
      <c r="L21" s="639"/>
      <c r="M21" s="639"/>
      <c r="N21" s="639"/>
      <c r="O21" s="639"/>
      <c r="P21" s="639"/>
      <c r="Q21" s="640"/>
      <c r="R21" s="641">
        <v>87</v>
      </c>
      <c r="S21" s="642"/>
      <c r="T21" s="642"/>
      <c r="U21" s="642"/>
      <c r="V21" s="642"/>
      <c r="W21" s="642"/>
      <c r="X21" s="642"/>
      <c r="Y21" s="643"/>
      <c r="Z21" s="644">
        <v>0</v>
      </c>
      <c r="AA21" s="644"/>
      <c r="AB21" s="644"/>
      <c r="AC21" s="644"/>
      <c r="AD21" s="645" t="s">
        <v>125</v>
      </c>
      <c r="AE21" s="645"/>
      <c r="AF21" s="645"/>
      <c r="AG21" s="645"/>
      <c r="AH21" s="645"/>
      <c r="AI21" s="645"/>
      <c r="AJ21" s="645"/>
      <c r="AK21" s="645"/>
      <c r="AL21" s="646" t="s">
        <v>234</v>
      </c>
      <c r="AM21" s="647"/>
      <c r="AN21" s="647"/>
      <c r="AO21" s="648"/>
      <c r="AP21" s="659" t="s">
        <v>273</v>
      </c>
      <c r="AQ21" s="660"/>
      <c r="AR21" s="660"/>
      <c r="AS21" s="660"/>
      <c r="AT21" s="660"/>
      <c r="AU21" s="660"/>
      <c r="AV21" s="660"/>
      <c r="AW21" s="660"/>
      <c r="AX21" s="660"/>
      <c r="AY21" s="660"/>
      <c r="AZ21" s="660"/>
      <c r="BA21" s="660"/>
      <c r="BB21" s="660"/>
      <c r="BC21" s="660"/>
      <c r="BD21" s="660"/>
      <c r="BE21" s="660"/>
      <c r="BF21" s="661"/>
      <c r="BG21" s="641">
        <v>83936</v>
      </c>
      <c r="BH21" s="642"/>
      <c r="BI21" s="642"/>
      <c r="BJ21" s="642"/>
      <c r="BK21" s="642"/>
      <c r="BL21" s="642"/>
      <c r="BM21" s="642"/>
      <c r="BN21" s="643"/>
      <c r="BO21" s="644">
        <v>0</v>
      </c>
      <c r="BP21" s="644"/>
      <c r="BQ21" s="644"/>
      <c r="BR21" s="644"/>
      <c r="BS21" s="650" t="s">
        <v>234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274</v>
      </c>
      <c r="C22" s="639"/>
      <c r="D22" s="639"/>
      <c r="E22" s="639"/>
      <c r="F22" s="639"/>
      <c r="G22" s="639"/>
      <c r="H22" s="639"/>
      <c r="I22" s="639"/>
      <c r="J22" s="639"/>
      <c r="K22" s="639"/>
      <c r="L22" s="639"/>
      <c r="M22" s="639"/>
      <c r="N22" s="639"/>
      <c r="O22" s="639"/>
      <c r="P22" s="639"/>
      <c r="Q22" s="640"/>
      <c r="R22" s="641">
        <v>875672653</v>
      </c>
      <c r="S22" s="642"/>
      <c r="T22" s="642"/>
      <c r="U22" s="642"/>
      <c r="V22" s="642"/>
      <c r="W22" s="642"/>
      <c r="X22" s="642"/>
      <c r="Y22" s="643"/>
      <c r="Z22" s="644">
        <v>49.7</v>
      </c>
      <c r="AA22" s="644"/>
      <c r="AB22" s="644"/>
      <c r="AC22" s="644"/>
      <c r="AD22" s="645">
        <v>816610568</v>
      </c>
      <c r="AE22" s="645"/>
      <c r="AF22" s="645"/>
      <c r="AG22" s="645"/>
      <c r="AH22" s="645"/>
      <c r="AI22" s="645"/>
      <c r="AJ22" s="645"/>
      <c r="AK22" s="645"/>
      <c r="AL22" s="646">
        <v>98</v>
      </c>
      <c r="AM22" s="647"/>
      <c r="AN22" s="647"/>
      <c r="AO22" s="648"/>
      <c r="AP22" s="659" t="s">
        <v>275</v>
      </c>
      <c r="AQ22" s="660"/>
      <c r="AR22" s="660"/>
      <c r="AS22" s="660"/>
      <c r="AT22" s="660"/>
      <c r="AU22" s="660"/>
      <c r="AV22" s="660"/>
      <c r="AW22" s="660"/>
      <c r="AX22" s="660"/>
      <c r="AY22" s="660"/>
      <c r="AZ22" s="660"/>
      <c r="BA22" s="660"/>
      <c r="BB22" s="660"/>
      <c r="BC22" s="660"/>
      <c r="BD22" s="660"/>
      <c r="BE22" s="660"/>
      <c r="BF22" s="661"/>
      <c r="BG22" s="641">
        <v>27808417</v>
      </c>
      <c r="BH22" s="642"/>
      <c r="BI22" s="642"/>
      <c r="BJ22" s="642"/>
      <c r="BK22" s="642"/>
      <c r="BL22" s="642"/>
      <c r="BM22" s="642"/>
      <c r="BN22" s="643"/>
      <c r="BO22" s="644">
        <v>3.8</v>
      </c>
      <c r="BP22" s="644"/>
      <c r="BQ22" s="644"/>
      <c r="BR22" s="644"/>
      <c r="BS22" s="650" t="s">
        <v>179</v>
      </c>
      <c r="BT22" s="642"/>
      <c r="BU22" s="642"/>
      <c r="BV22" s="642"/>
      <c r="BW22" s="642"/>
      <c r="BX22" s="642"/>
      <c r="BY22" s="642"/>
      <c r="BZ22" s="642"/>
      <c r="CA22" s="642"/>
      <c r="CB22" s="651"/>
      <c r="CD22" s="623" t="s">
        <v>276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277</v>
      </c>
      <c r="C23" s="639"/>
      <c r="D23" s="639"/>
      <c r="E23" s="639"/>
      <c r="F23" s="639"/>
      <c r="G23" s="639"/>
      <c r="H23" s="639"/>
      <c r="I23" s="639"/>
      <c r="J23" s="639"/>
      <c r="K23" s="639"/>
      <c r="L23" s="639"/>
      <c r="M23" s="639"/>
      <c r="N23" s="639"/>
      <c r="O23" s="639"/>
      <c r="P23" s="639"/>
      <c r="Q23" s="640"/>
      <c r="R23" s="641">
        <v>767055</v>
      </c>
      <c r="S23" s="642"/>
      <c r="T23" s="642"/>
      <c r="U23" s="642"/>
      <c r="V23" s="642"/>
      <c r="W23" s="642"/>
      <c r="X23" s="642"/>
      <c r="Y23" s="643"/>
      <c r="Z23" s="644">
        <v>0</v>
      </c>
      <c r="AA23" s="644"/>
      <c r="AB23" s="644"/>
      <c r="AC23" s="644"/>
      <c r="AD23" s="645">
        <v>767055</v>
      </c>
      <c r="AE23" s="645"/>
      <c r="AF23" s="645"/>
      <c r="AG23" s="645"/>
      <c r="AH23" s="645"/>
      <c r="AI23" s="645"/>
      <c r="AJ23" s="645"/>
      <c r="AK23" s="645"/>
      <c r="AL23" s="646">
        <v>0.1</v>
      </c>
      <c r="AM23" s="647"/>
      <c r="AN23" s="647"/>
      <c r="AO23" s="648"/>
      <c r="AP23" s="659" t="s">
        <v>278</v>
      </c>
      <c r="AQ23" s="660"/>
      <c r="AR23" s="660"/>
      <c r="AS23" s="660"/>
      <c r="AT23" s="660"/>
      <c r="AU23" s="660"/>
      <c r="AV23" s="660"/>
      <c r="AW23" s="660"/>
      <c r="AX23" s="660"/>
      <c r="AY23" s="660"/>
      <c r="AZ23" s="660"/>
      <c r="BA23" s="660"/>
      <c r="BB23" s="660"/>
      <c r="BC23" s="660"/>
      <c r="BD23" s="660"/>
      <c r="BE23" s="660"/>
      <c r="BF23" s="661"/>
      <c r="BG23" s="641">
        <v>57714449</v>
      </c>
      <c r="BH23" s="642"/>
      <c r="BI23" s="642"/>
      <c r="BJ23" s="642"/>
      <c r="BK23" s="642"/>
      <c r="BL23" s="642"/>
      <c r="BM23" s="642"/>
      <c r="BN23" s="643"/>
      <c r="BO23" s="644">
        <v>7.8</v>
      </c>
      <c r="BP23" s="644"/>
      <c r="BQ23" s="644"/>
      <c r="BR23" s="644"/>
      <c r="BS23" s="650" t="s">
        <v>234</v>
      </c>
      <c r="BT23" s="642"/>
      <c r="BU23" s="642"/>
      <c r="BV23" s="642"/>
      <c r="BW23" s="642"/>
      <c r="BX23" s="642"/>
      <c r="BY23" s="642"/>
      <c r="BZ23" s="642"/>
      <c r="CA23" s="642"/>
      <c r="CB23" s="651"/>
      <c r="CD23" s="623" t="s">
        <v>217</v>
      </c>
      <c r="CE23" s="624"/>
      <c r="CF23" s="624"/>
      <c r="CG23" s="624"/>
      <c r="CH23" s="624"/>
      <c r="CI23" s="624"/>
      <c r="CJ23" s="624"/>
      <c r="CK23" s="624"/>
      <c r="CL23" s="624"/>
      <c r="CM23" s="624"/>
      <c r="CN23" s="624"/>
      <c r="CO23" s="624"/>
      <c r="CP23" s="624"/>
      <c r="CQ23" s="625"/>
      <c r="CR23" s="623" t="s">
        <v>279</v>
      </c>
      <c r="CS23" s="624"/>
      <c r="CT23" s="624"/>
      <c r="CU23" s="624"/>
      <c r="CV23" s="624"/>
      <c r="CW23" s="624"/>
      <c r="CX23" s="624"/>
      <c r="CY23" s="625"/>
      <c r="CZ23" s="623" t="s">
        <v>280</v>
      </c>
      <c r="DA23" s="624"/>
      <c r="DB23" s="624"/>
      <c r="DC23" s="625"/>
      <c r="DD23" s="623" t="s">
        <v>281</v>
      </c>
      <c r="DE23" s="624"/>
      <c r="DF23" s="624"/>
      <c r="DG23" s="624"/>
      <c r="DH23" s="624"/>
      <c r="DI23" s="624"/>
      <c r="DJ23" s="624"/>
      <c r="DK23" s="625"/>
      <c r="DL23" s="671" t="s">
        <v>282</v>
      </c>
      <c r="DM23" s="672"/>
      <c r="DN23" s="672"/>
      <c r="DO23" s="672"/>
      <c r="DP23" s="672"/>
      <c r="DQ23" s="672"/>
      <c r="DR23" s="672"/>
      <c r="DS23" s="672"/>
      <c r="DT23" s="672"/>
      <c r="DU23" s="672"/>
      <c r="DV23" s="673"/>
      <c r="DW23" s="623" t="s">
        <v>283</v>
      </c>
      <c r="DX23" s="624"/>
      <c r="DY23" s="624"/>
      <c r="DZ23" s="624"/>
      <c r="EA23" s="624"/>
      <c r="EB23" s="624"/>
      <c r="EC23" s="625"/>
    </row>
    <row r="24" spans="2:133" ht="11.25" customHeight="1" x14ac:dyDescent="0.2">
      <c r="B24" s="638" t="s">
        <v>284</v>
      </c>
      <c r="C24" s="639"/>
      <c r="D24" s="639"/>
      <c r="E24" s="639"/>
      <c r="F24" s="639"/>
      <c r="G24" s="639"/>
      <c r="H24" s="639"/>
      <c r="I24" s="639"/>
      <c r="J24" s="639"/>
      <c r="K24" s="639"/>
      <c r="L24" s="639"/>
      <c r="M24" s="639"/>
      <c r="N24" s="639"/>
      <c r="O24" s="639"/>
      <c r="P24" s="639"/>
      <c r="Q24" s="640"/>
      <c r="R24" s="641">
        <v>8152903</v>
      </c>
      <c r="S24" s="642"/>
      <c r="T24" s="642"/>
      <c r="U24" s="642"/>
      <c r="V24" s="642"/>
      <c r="W24" s="642"/>
      <c r="X24" s="642"/>
      <c r="Y24" s="643"/>
      <c r="Z24" s="644">
        <v>0.5</v>
      </c>
      <c r="AA24" s="644"/>
      <c r="AB24" s="644"/>
      <c r="AC24" s="644"/>
      <c r="AD24" s="645" t="s">
        <v>179</v>
      </c>
      <c r="AE24" s="645"/>
      <c r="AF24" s="645"/>
      <c r="AG24" s="645"/>
      <c r="AH24" s="645"/>
      <c r="AI24" s="645"/>
      <c r="AJ24" s="645"/>
      <c r="AK24" s="645"/>
      <c r="AL24" s="646" t="s">
        <v>179</v>
      </c>
      <c r="AM24" s="647"/>
      <c r="AN24" s="647"/>
      <c r="AO24" s="648"/>
      <c r="AP24" s="659" t="s">
        <v>285</v>
      </c>
      <c r="AQ24" s="660"/>
      <c r="AR24" s="660"/>
      <c r="AS24" s="660"/>
      <c r="AT24" s="660"/>
      <c r="AU24" s="660"/>
      <c r="AV24" s="660"/>
      <c r="AW24" s="660"/>
      <c r="AX24" s="660"/>
      <c r="AY24" s="660"/>
      <c r="AZ24" s="660"/>
      <c r="BA24" s="660"/>
      <c r="BB24" s="660"/>
      <c r="BC24" s="660"/>
      <c r="BD24" s="660"/>
      <c r="BE24" s="660"/>
      <c r="BF24" s="661"/>
      <c r="BG24" s="641" t="s">
        <v>125</v>
      </c>
      <c r="BH24" s="642"/>
      <c r="BI24" s="642"/>
      <c r="BJ24" s="642"/>
      <c r="BK24" s="642"/>
      <c r="BL24" s="642"/>
      <c r="BM24" s="642"/>
      <c r="BN24" s="643"/>
      <c r="BO24" s="644" t="s">
        <v>125</v>
      </c>
      <c r="BP24" s="644"/>
      <c r="BQ24" s="644"/>
      <c r="BR24" s="644"/>
      <c r="BS24" s="650" t="s">
        <v>125</v>
      </c>
      <c r="BT24" s="642"/>
      <c r="BU24" s="642"/>
      <c r="BV24" s="642"/>
      <c r="BW24" s="642"/>
      <c r="BX24" s="642"/>
      <c r="BY24" s="642"/>
      <c r="BZ24" s="642"/>
      <c r="CA24" s="642"/>
      <c r="CB24" s="651"/>
      <c r="CD24" s="652" t="s">
        <v>286</v>
      </c>
      <c r="CE24" s="653"/>
      <c r="CF24" s="653"/>
      <c r="CG24" s="653"/>
      <c r="CH24" s="653"/>
      <c r="CI24" s="653"/>
      <c r="CJ24" s="653"/>
      <c r="CK24" s="653"/>
      <c r="CL24" s="653"/>
      <c r="CM24" s="653"/>
      <c r="CN24" s="653"/>
      <c r="CO24" s="653"/>
      <c r="CP24" s="653"/>
      <c r="CQ24" s="654"/>
      <c r="CR24" s="630">
        <v>1147879683</v>
      </c>
      <c r="CS24" s="631"/>
      <c r="CT24" s="631"/>
      <c r="CU24" s="631"/>
      <c r="CV24" s="631"/>
      <c r="CW24" s="631"/>
      <c r="CX24" s="631"/>
      <c r="CY24" s="632"/>
      <c r="CZ24" s="635">
        <v>65.3</v>
      </c>
      <c r="DA24" s="636"/>
      <c r="DB24" s="636"/>
      <c r="DC24" s="655"/>
      <c r="DD24" s="674">
        <v>642537059</v>
      </c>
      <c r="DE24" s="631"/>
      <c r="DF24" s="631"/>
      <c r="DG24" s="631"/>
      <c r="DH24" s="631"/>
      <c r="DI24" s="631"/>
      <c r="DJ24" s="631"/>
      <c r="DK24" s="632"/>
      <c r="DL24" s="674">
        <v>630818158</v>
      </c>
      <c r="DM24" s="631"/>
      <c r="DN24" s="631"/>
      <c r="DO24" s="631"/>
      <c r="DP24" s="631"/>
      <c r="DQ24" s="631"/>
      <c r="DR24" s="631"/>
      <c r="DS24" s="631"/>
      <c r="DT24" s="631"/>
      <c r="DU24" s="631"/>
      <c r="DV24" s="632"/>
      <c r="DW24" s="635">
        <v>70.3</v>
      </c>
      <c r="DX24" s="636"/>
      <c r="DY24" s="636"/>
      <c r="DZ24" s="636"/>
      <c r="EA24" s="636"/>
      <c r="EB24" s="636"/>
      <c r="EC24" s="637"/>
    </row>
    <row r="25" spans="2:133" ht="11.25" customHeight="1" x14ac:dyDescent="0.2">
      <c r="B25" s="638" t="s">
        <v>287</v>
      </c>
      <c r="C25" s="639"/>
      <c r="D25" s="639"/>
      <c r="E25" s="639"/>
      <c r="F25" s="639"/>
      <c r="G25" s="639"/>
      <c r="H25" s="639"/>
      <c r="I25" s="639"/>
      <c r="J25" s="639"/>
      <c r="K25" s="639"/>
      <c r="L25" s="639"/>
      <c r="M25" s="639"/>
      <c r="N25" s="639"/>
      <c r="O25" s="639"/>
      <c r="P25" s="639"/>
      <c r="Q25" s="640"/>
      <c r="R25" s="641">
        <v>61475183</v>
      </c>
      <c r="S25" s="642"/>
      <c r="T25" s="642"/>
      <c r="U25" s="642"/>
      <c r="V25" s="642"/>
      <c r="W25" s="642"/>
      <c r="X25" s="642"/>
      <c r="Y25" s="643"/>
      <c r="Z25" s="644">
        <v>3.5</v>
      </c>
      <c r="AA25" s="644"/>
      <c r="AB25" s="644"/>
      <c r="AC25" s="644"/>
      <c r="AD25" s="645">
        <v>11271699</v>
      </c>
      <c r="AE25" s="645"/>
      <c r="AF25" s="645"/>
      <c r="AG25" s="645"/>
      <c r="AH25" s="645"/>
      <c r="AI25" s="645"/>
      <c r="AJ25" s="645"/>
      <c r="AK25" s="645"/>
      <c r="AL25" s="646">
        <v>1.4</v>
      </c>
      <c r="AM25" s="647"/>
      <c r="AN25" s="647"/>
      <c r="AO25" s="648"/>
      <c r="AP25" s="659" t="s">
        <v>288</v>
      </c>
      <c r="AQ25" s="660"/>
      <c r="AR25" s="660"/>
      <c r="AS25" s="660"/>
      <c r="AT25" s="660"/>
      <c r="AU25" s="660"/>
      <c r="AV25" s="660"/>
      <c r="AW25" s="660"/>
      <c r="AX25" s="660"/>
      <c r="AY25" s="660"/>
      <c r="AZ25" s="660"/>
      <c r="BA25" s="660"/>
      <c r="BB25" s="660"/>
      <c r="BC25" s="660"/>
      <c r="BD25" s="660"/>
      <c r="BE25" s="660"/>
      <c r="BF25" s="661"/>
      <c r="BG25" s="641" t="s">
        <v>234</v>
      </c>
      <c r="BH25" s="642"/>
      <c r="BI25" s="642"/>
      <c r="BJ25" s="642"/>
      <c r="BK25" s="642"/>
      <c r="BL25" s="642"/>
      <c r="BM25" s="642"/>
      <c r="BN25" s="643"/>
      <c r="BO25" s="644" t="s">
        <v>179</v>
      </c>
      <c r="BP25" s="644"/>
      <c r="BQ25" s="644"/>
      <c r="BR25" s="644"/>
      <c r="BS25" s="650" t="s">
        <v>125</v>
      </c>
      <c r="BT25" s="642"/>
      <c r="BU25" s="642"/>
      <c r="BV25" s="642"/>
      <c r="BW25" s="642"/>
      <c r="BX25" s="642"/>
      <c r="BY25" s="642"/>
      <c r="BZ25" s="642"/>
      <c r="CA25" s="642"/>
      <c r="CB25" s="651"/>
      <c r="CD25" s="656" t="s">
        <v>289</v>
      </c>
      <c r="CE25" s="657"/>
      <c r="CF25" s="657"/>
      <c r="CG25" s="657"/>
      <c r="CH25" s="657"/>
      <c r="CI25" s="657"/>
      <c r="CJ25" s="657"/>
      <c r="CK25" s="657"/>
      <c r="CL25" s="657"/>
      <c r="CM25" s="657"/>
      <c r="CN25" s="657"/>
      <c r="CO25" s="657"/>
      <c r="CP25" s="657"/>
      <c r="CQ25" s="658"/>
      <c r="CR25" s="641">
        <v>302070692</v>
      </c>
      <c r="CS25" s="677"/>
      <c r="CT25" s="677"/>
      <c r="CU25" s="677"/>
      <c r="CV25" s="677"/>
      <c r="CW25" s="677"/>
      <c r="CX25" s="677"/>
      <c r="CY25" s="678"/>
      <c r="CZ25" s="646">
        <v>17.2</v>
      </c>
      <c r="DA25" s="675"/>
      <c r="DB25" s="675"/>
      <c r="DC25" s="679"/>
      <c r="DD25" s="650">
        <v>255181435</v>
      </c>
      <c r="DE25" s="677"/>
      <c r="DF25" s="677"/>
      <c r="DG25" s="677"/>
      <c r="DH25" s="677"/>
      <c r="DI25" s="677"/>
      <c r="DJ25" s="677"/>
      <c r="DK25" s="678"/>
      <c r="DL25" s="650">
        <v>255054737</v>
      </c>
      <c r="DM25" s="677"/>
      <c r="DN25" s="677"/>
      <c r="DO25" s="677"/>
      <c r="DP25" s="677"/>
      <c r="DQ25" s="677"/>
      <c r="DR25" s="677"/>
      <c r="DS25" s="677"/>
      <c r="DT25" s="677"/>
      <c r="DU25" s="677"/>
      <c r="DV25" s="678"/>
      <c r="DW25" s="646">
        <v>28.4</v>
      </c>
      <c r="DX25" s="675"/>
      <c r="DY25" s="675"/>
      <c r="DZ25" s="675"/>
      <c r="EA25" s="675"/>
      <c r="EB25" s="675"/>
      <c r="EC25" s="676"/>
    </row>
    <row r="26" spans="2:133" ht="11.25" customHeight="1" x14ac:dyDescent="0.2">
      <c r="B26" s="638" t="s">
        <v>290</v>
      </c>
      <c r="C26" s="639"/>
      <c r="D26" s="639"/>
      <c r="E26" s="639"/>
      <c r="F26" s="639"/>
      <c r="G26" s="639"/>
      <c r="H26" s="639"/>
      <c r="I26" s="639"/>
      <c r="J26" s="639"/>
      <c r="K26" s="639"/>
      <c r="L26" s="639"/>
      <c r="M26" s="639"/>
      <c r="N26" s="639"/>
      <c r="O26" s="639"/>
      <c r="P26" s="639"/>
      <c r="Q26" s="640"/>
      <c r="R26" s="641">
        <v>7996167</v>
      </c>
      <c r="S26" s="642"/>
      <c r="T26" s="642"/>
      <c r="U26" s="642"/>
      <c r="V26" s="642"/>
      <c r="W26" s="642"/>
      <c r="X26" s="642"/>
      <c r="Y26" s="643"/>
      <c r="Z26" s="644">
        <v>0.5</v>
      </c>
      <c r="AA26" s="644"/>
      <c r="AB26" s="644"/>
      <c r="AC26" s="644"/>
      <c r="AD26" s="645" t="s">
        <v>234</v>
      </c>
      <c r="AE26" s="645"/>
      <c r="AF26" s="645"/>
      <c r="AG26" s="645"/>
      <c r="AH26" s="645"/>
      <c r="AI26" s="645"/>
      <c r="AJ26" s="645"/>
      <c r="AK26" s="645"/>
      <c r="AL26" s="646" t="s">
        <v>125</v>
      </c>
      <c r="AM26" s="647"/>
      <c r="AN26" s="647"/>
      <c r="AO26" s="648"/>
      <c r="AP26" s="659" t="s">
        <v>291</v>
      </c>
      <c r="AQ26" s="680"/>
      <c r="AR26" s="680"/>
      <c r="AS26" s="680"/>
      <c r="AT26" s="680"/>
      <c r="AU26" s="680"/>
      <c r="AV26" s="680"/>
      <c r="AW26" s="680"/>
      <c r="AX26" s="680"/>
      <c r="AY26" s="680"/>
      <c r="AZ26" s="680"/>
      <c r="BA26" s="680"/>
      <c r="BB26" s="680"/>
      <c r="BC26" s="680"/>
      <c r="BD26" s="680"/>
      <c r="BE26" s="680"/>
      <c r="BF26" s="661"/>
      <c r="BG26" s="641" t="s">
        <v>179</v>
      </c>
      <c r="BH26" s="642"/>
      <c r="BI26" s="642"/>
      <c r="BJ26" s="642"/>
      <c r="BK26" s="642"/>
      <c r="BL26" s="642"/>
      <c r="BM26" s="642"/>
      <c r="BN26" s="643"/>
      <c r="BO26" s="644" t="s">
        <v>179</v>
      </c>
      <c r="BP26" s="644"/>
      <c r="BQ26" s="644"/>
      <c r="BR26" s="644"/>
      <c r="BS26" s="650" t="s">
        <v>179</v>
      </c>
      <c r="BT26" s="642"/>
      <c r="BU26" s="642"/>
      <c r="BV26" s="642"/>
      <c r="BW26" s="642"/>
      <c r="BX26" s="642"/>
      <c r="BY26" s="642"/>
      <c r="BZ26" s="642"/>
      <c r="CA26" s="642"/>
      <c r="CB26" s="651"/>
      <c r="CD26" s="656" t="s">
        <v>292</v>
      </c>
      <c r="CE26" s="657"/>
      <c r="CF26" s="657"/>
      <c r="CG26" s="657"/>
      <c r="CH26" s="657"/>
      <c r="CI26" s="657"/>
      <c r="CJ26" s="657"/>
      <c r="CK26" s="657"/>
      <c r="CL26" s="657"/>
      <c r="CM26" s="657"/>
      <c r="CN26" s="657"/>
      <c r="CO26" s="657"/>
      <c r="CP26" s="657"/>
      <c r="CQ26" s="658"/>
      <c r="CR26" s="641">
        <v>221679339</v>
      </c>
      <c r="CS26" s="642"/>
      <c r="CT26" s="642"/>
      <c r="CU26" s="642"/>
      <c r="CV26" s="642"/>
      <c r="CW26" s="642"/>
      <c r="CX26" s="642"/>
      <c r="CY26" s="643"/>
      <c r="CZ26" s="646">
        <v>12.6</v>
      </c>
      <c r="DA26" s="675"/>
      <c r="DB26" s="675"/>
      <c r="DC26" s="679"/>
      <c r="DD26" s="650">
        <v>187278336</v>
      </c>
      <c r="DE26" s="642"/>
      <c r="DF26" s="642"/>
      <c r="DG26" s="642"/>
      <c r="DH26" s="642"/>
      <c r="DI26" s="642"/>
      <c r="DJ26" s="642"/>
      <c r="DK26" s="643"/>
      <c r="DL26" s="650" t="s">
        <v>234</v>
      </c>
      <c r="DM26" s="642"/>
      <c r="DN26" s="642"/>
      <c r="DO26" s="642"/>
      <c r="DP26" s="642"/>
      <c r="DQ26" s="642"/>
      <c r="DR26" s="642"/>
      <c r="DS26" s="642"/>
      <c r="DT26" s="642"/>
      <c r="DU26" s="642"/>
      <c r="DV26" s="643"/>
      <c r="DW26" s="646" t="s">
        <v>179</v>
      </c>
      <c r="DX26" s="675"/>
      <c r="DY26" s="675"/>
      <c r="DZ26" s="675"/>
      <c r="EA26" s="675"/>
      <c r="EB26" s="675"/>
      <c r="EC26" s="676"/>
    </row>
    <row r="27" spans="2:133" ht="11.25" customHeight="1" x14ac:dyDescent="0.2">
      <c r="B27" s="638" t="s">
        <v>293</v>
      </c>
      <c r="C27" s="639"/>
      <c r="D27" s="639"/>
      <c r="E27" s="639"/>
      <c r="F27" s="639"/>
      <c r="G27" s="639"/>
      <c r="H27" s="639"/>
      <c r="I27" s="639"/>
      <c r="J27" s="639"/>
      <c r="K27" s="639"/>
      <c r="L27" s="639"/>
      <c r="M27" s="639"/>
      <c r="N27" s="639"/>
      <c r="O27" s="639"/>
      <c r="P27" s="639"/>
      <c r="Q27" s="640"/>
      <c r="R27" s="641">
        <v>396685019</v>
      </c>
      <c r="S27" s="642"/>
      <c r="T27" s="642"/>
      <c r="U27" s="642"/>
      <c r="V27" s="642"/>
      <c r="W27" s="642"/>
      <c r="X27" s="642"/>
      <c r="Y27" s="643"/>
      <c r="Z27" s="644">
        <v>22.5</v>
      </c>
      <c r="AA27" s="644"/>
      <c r="AB27" s="644"/>
      <c r="AC27" s="644"/>
      <c r="AD27" s="645" t="s">
        <v>179</v>
      </c>
      <c r="AE27" s="645"/>
      <c r="AF27" s="645"/>
      <c r="AG27" s="645"/>
      <c r="AH27" s="645"/>
      <c r="AI27" s="645"/>
      <c r="AJ27" s="645"/>
      <c r="AK27" s="645"/>
      <c r="AL27" s="646" t="s">
        <v>179</v>
      </c>
      <c r="AM27" s="647"/>
      <c r="AN27" s="647"/>
      <c r="AO27" s="648"/>
      <c r="AP27" s="638" t="s">
        <v>294</v>
      </c>
      <c r="AQ27" s="639"/>
      <c r="AR27" s="639"/>
      <c r="AS27" s="639"/>
      <c r="AT27" s="639"/>
      <c r="AU27" s="639"/>
      <c r="AV27" s="639"/>
      <c r="AW27" s="639"/>
      <c r="AX27" s="639"/>
      <c r="AY27" s="639"/>
      <c r="AZ27" s="639"/>
      <c r="BA27" s="639"/>
      <c r="BB27" s="639"/>
      <c r="BC27" s="639"/>
      <c r="BD27" s="639"/>
      <c r="BE27" s="639"/>
      <c r="BF27" s="640"/>
      <c r="BG27" s="641">
        <v>737441209</v>
      </c>
      <c r="BH27" s="642"/>
      <c r="BI27" s="642"/>
      <c r="BJ27" s="642"/>
      <c r="BK27" s="642"/>
      <c r="BL27" s="642"/>
      <c r="BM27" s="642"/>
      <c r="BN27" s="643"/>
      <c r="BO27" s="644">
        <v>100</v>
      </c>
      <c r="BP27" s="644"/>
      <c r="BQ27" s="644"/>
      <c r="BR27" s="644"/>
      <c r="BS27" s="650">
        <v>20466207</v>
      </c>
      <c r="BT27" s="642"/>
      <c r="BU27" s="642"/>
      <c r="BV27" s="642"/>
      <c r="BW27" s="642"/>
      <c r="BX27" s="642"/>
      <c r="BY27" s="642"/>
      <c r="BZ27" s="642"/>
      <c r="CA27" s="642"/>
      <c r="CB27" s="651"/>
      <c r="CD27" s="656" t="s">
        <v>295</v>
      </c>
      <c r="CE27" s="657"/>
      <c r="CF27" s="657"/>
      <c r="CG27" s="657"/>
      <c r="CH27" s="657"/>
      <c r="CI27" s="657"/>
      <c r="CJ27" s="657"/>
      <c r="CK27" s="657"/>
      <c r="CL27" s="657"/>
      <c r="CM27" s="657"/>
      <c r="CN27" s="657"/>
      <c r="CO27" s="657"/>
      <c r="CP27" s="657"/>
      <c r="CQ27" s="658"/>
      <c r="CR27" s="641">
        <v>553538112</v>
      </c>
      <c r="CS27" s="677"/>
      <c r="CT27" s="677"/>
      <c r="CU27" s="677"/>
      <c r="CV27" s="677"/>
      <c r="CW27" s="677"/>
      <c r="CX27" s="677"/>
      <c r="CY27" s="678"/>
      <c r="CZ27" s="646">
        <v>31.5</v>
      </c>
      <c r="DA27" s="675"/>
      <c r="DB27" s="675"/>
      <c r="DC27" s="679"/>
      <c r="DD27" s="650">
        <v>164172471</v>
      </c>
      <c r="DE27" s="677"/>
      <c r="DF27" s="677"/>
      <c r="DG27" s="677"/>
      <c r="DH27" s="677"/>
      <c r="DI27" s="677"/>
      <c r="DJ27" s="677"/>
      <c r="DK27" s="678"/>
      <c r="DL27" s="650">
        <v>164172471</v>
      </c>
      <c r="DM27" s="677"/>
      <c r="DN27" s="677"/>
      <c r="DO27" s="677"/>
      <c r="DP27" s="677"/>
      <c r="DQ27" s="677"/>
      <c r="DR27" s="677"/>
      <c r="DS27" s="677"/>
      <c r="DT27" s="677"/>
      <c r="DU27" s="677"/>
      <c r="DV27" s="678"/>
      <c r="DW27" s="646">
        <v>18.3</v>
      </c>
      <c r="DX27" s="675"/>
      <c r="DY27" s="675"/>
      <c r="DZ27" s="675"/>
      <c r="EA27" s="675"/>
      <c r="EB27" s="675"/>
      <c r="EC27" s="676"/>
    </row>
    <row r="28" spans="2:133" ht="11.25" customHeight="1" x14ac:dyDescent="0.2">
      <c r="B28" s="683" t="s">
        <v>296</v>
      </c>
      <c r="C28" s="684"/>
      <c r="D28" s="684"/>
      <c r="E28" s="684"/>
      <c r="F28" s="684"/>
      <c r="G28" s="684"/>
      <c r="H28" s="684"/>
      <c r="I28" s="684"/>
      <c r="J28" s="684"/>
      <c r="K28" s="684"/>
      <c r="L28" s="684"/>
      <c r="M28" s="684"/>
      <c r="N28" s="684"/>
      <c r="O28" s="684"/>
      <c r="P28" s="684"/>
      <c r="Q28" s="685"/>
      <c r="R28" s="641" t="s">
        <v>179</v>
      </c>
      <c r="S28" s="642"/>
      <c r="T28" s="642"/>
      <c r="U28" s="642"/>
      <c r="V28" s="642"/>
      <c r="W28" s="642"/>
      <c r="X28" s="642"/>
      <c r="Y28" s="643"/>
      <c r="Z28" s="644" t="s">
        <v>179</v>
      </c>
      <c r="AA28" s="644"/>
      <c r="AB28" s="644"/>
      <c r="AC28" s="644"/>
      <c r="AD28" s="645" t="s">
        <v>179</v>
      </c>
      <c r="AE28" s="645"/>
      <c r="AF28" s="645"/>
      <c r="AG28" s="645"/>
      <c r="AH28" s="645"/>
      <c r="AI28" s="645"/>
      <c r="AJ28" s="645"/>
      <c r="AK28" s="645"/>
      <c r="AL28" s="646" t="s">
        <v>179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297</v>
      </c>
      <c r="CE28" s="657"/>
      <c r="CF28" s="657"/>
      <c r="CG28" s="657"/>
      <c r="CH28" s="657"/>
      <c r="CI28" s="657"/>
      <c r="CJ28" s="657"/>
      <c r="CK28" s="657"/>
      <c r="CL28" s="657"/>
      <c r="CM28" s="657"/>
      <c r="CN28" s="657"/>
      <c r="CO28" s="657"/>
      <c r="CP28" s="657"/>
      <c r="CQ28" s="658"/>
      <c r="CR28" s="641">
        <v>292270879</v>
      </c>
      <c r="CS28" s="642"/>
      <c r="CT28" s="642"/>
      <c r="CU28" s="642"/>
      <c r="CV28" s="642"/>
      <c r="CW28" s="642"/>
      <c r="CX28" s="642"/>
      <c r="CY28" s="643"/>
      <c r="CZ28" s="646">
        <v>16.600000000000001</v>
      </c>
      <c r="DA28" s="675"/>
      <c r="DB28" s="675"/>
      <c r="DC28" s="679"/>
      <c r="DD28" s="650">
        <v>223183153</v>
      </c>
      <c r="DE28" s="642"/>
      <c r="DF28" s="642"/>
      <c r="DG28" s="642"/>
      <c r="DH28" s="642"/>
      <c r="DI28" s="642"/>
      <c r="DJ28" s="642"/>
      <c r="DK28" s="643"/>
      <c r="DL28" s="650">
        <v>211590950</v>
      </c>
      <c r="DM28" s="642"/>
      <c r="DN28" s="642"/>
      <c r="DO28" s="642"/>
      <c r="DP28" s="642"/>
      <c r="DQ28" s="642"/>
      <c r="DR28" s="642"/>
      <c r="DS28" s="642"/>
      <c r="DT28" s="642"/>
      <c r="DU28" s="642"/>
      <c r="DV28" s="643"/>
      <c r="DW28" s="646">
        <v>23.6</v>
      </c>
      <c r="DX28" s="675"/>
      <c r="DY28" s="675"/>
      <c r="DZ28" s="675"/>
      <c r="EA28" s="675"/>
      <c r="EB28" s="675"/>
      <c r="EC28" s="676"/>
    </row>
    <row r="29" spans="2:133" ht="11.25" customHeight="1" x14ac:dyDescent="0.2">
      <c r="B29" s="638" t="s">
        <v>298</v>
      </c>
      <c r="C29" s="639"/>
      <c r="D29" s="639"/>
      <c r="E29" s="639"/>
      <c r="F29" s="639"/>
      <c r="G29" s="639"/>
      <c r="H29" s="639"/>
      <c r="I29" s="639"/>
      <c r="J29" s="639"/>
      <c r="K29" s="639"/>
      <c r="L29" s="639"/>
      <c r="M29" s="639"/>
      <c r="N29" s="639"/>
      <c r="O29" s="639"/>
      <c r="P29" s="639"/>
      <c r="Q29" s="640"/>
      <c r="R29" s="641">
        <v>74303693</v>
      </c>
      <c r="S29" s="642"/>
      <c r="T29" s="642"/>
      <c r="U29" s="642"/>
      <c r="V29" s="642"/>
      <c r="W29" s="642"/>
      <c r="X29" s="642"/>
      <c r="Y29" s="643"/>
      <c r="Z29" s="644">
        <v>4.2</v>
      </c>
      <c r="AA29" s="644"/>
      <c r="AB29" s="644"/>
      <c r="AC29" s="644"/>
      <c r="AD29" s="645" t="s">
        <v>179</v>
      </c>
      <c r="AE29" s="645"/>
      <c r="AF29" s="645"/>
      <c r="AG29" s="645"/>
      <c r="AH29" s="645"/>
      <c r="AI29" s="645"/>
      <c r="AJ29" s="645"/>
      <c r="AK29" s="645"/>
      <c r="AL29" s="646" t="s">
        <v>125</v>
      </c>
      <c r="AM29" s="647"/>
      <c r="AN29" s="647"/>
      <c r="AO29" s="648"/>
      <c r="AP29" s="620" t="s">
        <v>217</v>
      </c>
      <c r="AQ29" s="621"/>
      <c r="AR29" s="621"/>
      <c r="AS29" s="621"/>
      <c r="AT29" s="621"/>
      <c r="AU29" s="621"/>
      <c r="AV29" s="621"/>
      <c r="AW29" s="621"/>
      <c r="AX29" s="621"/>
      <c r="AY29" s="621"/>
      <c r="AZ29" s="621"/>
      <c r="BA29" s="621"/>
      <c r="BB29" s="621"/>
      <c r="BC29" s="621"/>
      <c r="BD29" s="621"/>
      <c r="BE29" s="621"/>
      <c r="BF29" s="622"/>
      <c r="BG29" s="620" t="s">
        <v>299</v>
      </c>
      <c r="BH29" s="681"/>
      <c r="BI29" s="681"/>
      <c r="BJ29" s="681"/>
      <c r="BK29" s="681"/>
      <c r="BL29" s="681"/>
      <c r="BM29" s="681"/>
      <c r="BN29" s="681"/>
      <c r="BO29" s="681"/>
      <c r="BP29" s="681"/>
      <c r="BQ29" s="682"/>
      <c r="BR29" s="620" t="s">
        <v>300</v>
      </c>
      <c r="BS29" s="681"/>
      <c r="BT29" s="681"/>
      <c r="BU29" s="681"/>
      <c r="BV29" s="681"/>
      <c r="BW29" s="681"/>
      <c r="BX29" s="681"/>
      <c r="BY29" s="681"/>
      <c r="BZ29" s="681"/>
      <c r="CA29" s="681"/>
      <c r="CB29" s="682"/>
      <c r="CD29" s="704" t="s">
        <v>301</v>
      </c>
      <c r="CE29" s="705"/>
      <c r="CF29" s="656" t="s">
        <v>302</v>
      </c>
      <c r="CG29" s="657"/>
      <c r="CH29" s="657"/>
      <c r="CI29" s="657"/>
      <c r="CJ29" s="657"/>
      <c r="CK29" s="657"/>
      <c r="CL29" s="657"/>
      <c r="CM29" s="657"/>
      <c r="CN29" s="657"/>
      <c r="CO29" s="657"/>
      <c r="CP29" s="657"/>
      <c r="CQ29" s="658"/>
      <c r="CR29" s="641">
        <v>292270337</v>
      </c>
      <c r="CS29" s="677"/>
      <c r="CT29" s="677"/>
      <c r="CU29" s="677"/>
      <c r="CV29" s="677"/>
      <c r="CW29" s="677"/>
      <c r="CX29" s="677"/>
      <c r="CY29" s="678"/>
      <c r="CZ29" s="646">
        <v>16.600000000000001</v>
      </c>
      <c r="DA29" s="675"/>
      <c r="DB29" s="675"/>
      <c r="DC29" s="679"/>
      <c r="DD29" s="650">
        <v>223182611</v>
      </c>
      <c r="DE29" s="677"/>
      <c r="DF29" s="677"/>
      <c r="DG29" s="677"/>
      <c r="DH29" s="677"/>
      <c r="DI29" s="677"/>
      <c r="DJ29" s="677"/>
      <c r="DK29" s="678"/>
      <c r="DL29" s="650">
        <v>211590408</v>
      </c>
      <c r="DM29" s="677"/>
      <c r="DN29" s="677"/>
      <c r="DO29" s="677"/>
      <c r="DP29" s="677"/>
      <c r="DQ29" s="677"/>
      <c r="DR29" s="677"/>
      <c r="DS29" s="677"/>
      <c r="DT29" s="677"/>
      <c r="DU29" s="677"/>
      <c r="DV29" s="678"/>
      <c r="DW29" s="646">
        <v>23.6</v>
      </c>
      <c r="DX29" s="675"/>
      <c r="DY29" s="675"/>
      <c r="DZ29" s="675"/>
      <c r="EA29" s="675"/>
      <c r="EB29" s="675"/>
      <c r="EC29" s="676"/>
    </row>
    <row r="30" spans="2:133" ht="11.25" customHeight="1" x14ac:dyDescent="0.2">
      <c r="B30" s="638" t="s">
        <v>303</v>
      </c>
      <c r="C30" s="639"/>
      <c r="D30" s="639"/>
      <c r="E30" s="639"/>
      <c r="F30" s="639"/>
      <c r="G30" s="639"/>
      <c r="H30" s="639"/>
      <c r="I30" s="639"/>
      <c r="J30" s="639"/>
      <c r="K30" s="639"/>
      <c r="L30" s="639"/>
      <c r="M30" s="639"/>
      <c r="N30" s="639"/>
      <c r="O30" s="639"/>
      <c r="P30" s="639"/>
      <c r="Q30" s="640"/>
      <c r="R30" s="641">
        <v>27268471</v>
      </c>
      <c r="S30" s="642"/>
      <c r="T30" s="642"/>
      <c r="U30" s="642"/>
      <c r="V30" s="642"/>
      <c r="W30" s="642"/>
      <c r="X30" s="642"/>
      <c r="Y30" s="643"/>
      <c r="Z30" s="644">
        <v>1.5</v>
      </c>
      <c r="AA30" s="644"/>
      <c r="AB30" s="644"/>
      <c r="AC30" s="644"/>
      <c r="AD30" s="645">
        <v>3918422</v>
      </c>
      <c r="AE30" s="645"/>
      <c r="AF30" s="645"/>
      <c r="AG30" s="645"/>
      <c r="AH30" s="645"/>
      <c r="AI30" s="645"/>
      <c r="AJ30" s="645"/>
      <c r="AK30" s="645"/>
      <c r="AL30" s="646">
        <v>0.5</v>
      </c>
      <c r="AM30" s="647"/>
      <c r="AN30" s="647"/>
      <c r="AO30" s="648"/>
      <c r="AP30" s="689" t="s">
        <v>304</v>
      </c>
      <c r="AQ30" s="690"/>
      <c r="AR30" s="690"/>
      <c r="AS30" s="690"/>
      <c r="AT30" s="695" t="s">
        <v>305</v>
      </c>
      <c r="AU30" s="230"/>
      <c r="AV30" s="230"/>
      <c r="AW30" s="230"/>
      <c r="AX30" s="627" t="s">
        <v>182</v>
      </c>
      <c r="AY30" s="628"/>
      <c r="AZ30" s="628"/>
      <c r="BA30" s="628"/>
      <c r="BB30" s="628"/>
      <c r="BC30" s="628"/>
      <c r="BD30" s="628"/>
      <c r="BE30" s="628"/>
      <c r="BF30" s="629"/>
      <c r="BG30" s="701">
        <v>99.4</v>
      </c>
      <c r="BH30" s="702"/>
      <c r="BI30" s="702"/>
      <c r="BJ30" s="702"/>
      <c r="BK30" s="702"/>
      <c r="BL30" s="702"/>
      <c r="BM30" s="636">
        <v>98.5</v>
      </c>
      <c r="BN30" s="702"/>
      <c r="BO30" s="702"/>
      <c r="BP30" s="702"/>
      <c r="BQ30" s="703"/>
      <c r="BR30" s="701">
        <v>99.4</v>
      </c>
      <c r="BS30" s="702"/>
      <c r="BT30" s="702"/>
      <c r="BU30" s="702"/>
      <c r="BV30" s="702"/>
      <c r="BW30" s="702"/>
      <c r="BX30" s="636">
        <v>98.2</v>
      </c>
      <c r="BY30" s="702"/>
      <c r="BZ30" s="702"/>
      <c r="CA30" s="702"/>
      <c r="CB30" s="703"/>
      <c r="CD30" s="706"/>
      <c r="CE30" s="707"/>
      <c r="CF30" s="656" t="s">
        <v>306</v>
      </c>
      <c r="CG30" s="657"/>
      <c r="CH30" s="657"/>
      <c r="CI30" s="657"/>
      <c r="CJ30" s="657"/>
      <c r="CK30" s="657"/>
      <c r="CL30" s="657"/>
      <c r="CM30" s="657"/>
      <c r="CN30" s="657"/>
      <c r="CO30" s="657"/>
      <c r="CP30" s="657"/>
      <c r="CQ30" s="658"/>
      <c r="CR30" s="641">
        <v>267119686</v>
      </c>
      <c r="CS30" s="642"/>
      <c r="CT30" s="642"/>
      <c r="CU30" s="642"/>
      <c r="CV30" s="642"/>
      <c r="CW30" s="642"/>
      <c r="CX30" s="642"/>
      <c r="CY30" s="643"/>
      <c r="CZ30" s="646">
        <v>15.2</v>
      </c>
      <c r="DA30" s="675"/>
      <c r="DB30" s="675"/>
      <c r="DC30" s="679"/>
      <c r="DD30" s="650">
        <v>198071040</v>
      </c>
      <c r="DE30" s="642"/>
      <c r="DF30" s="642"/>
      <c r="DG30" s="642"/>
      <c r="DH30" s="642"/>
      <c r="DI30" s="642"/>
      <c r="DJ30" s="642"/>
      <c r="DK30" s="643"/>
      <c r="DL30" s="650">
        <v>186478837</v>
      </c>
      <c r="DM30" s="642"/>
      <c r="DN30" s="642"/>
      <c r="DO30" s="642"/>
      <c r="DP30" s="642"/>
      <c r="DQ30" s="642"/>
      <c r="DR30" s="642"/>
      <c r="DS30" s="642"/>
      <c r="DT30" s="642"/>
      <c r="DU30" s="642"/>
      <c r="DV30" s="643"/>
      <c r="DW30" s="646">
        <v>20.8</v>
      </c>
      <c r="DX30" s="675"/>
      <c r="DY30" s="675"/>
      <c r="DZ30" s="675"/>
      <c r="EA30" s="675"/>
      <c r="EB30" s="675"/>
      <c r="EC30" s="676"/>
    </row>
    <row r="31" spans="2:133" ht="11.25" customHeight="1" x14ac:dyDescent="0.2">
      <c r="B31" s="638" t="s">
        <v>307</v>
      </c>
      <c r="C31" s="639"/>
      <c r="D31" s="639"/>
      <c r="E31" s="639"/>
      <c r="F31" s="639"/>
      <c r="G31" s="639"/>
      <c r="H31" s="639"/>
      <c r="I31" s="639"/>
      <c r="J31" s="639"/>
      <c r="K31" s="639"/>
      <c r="L31" s="639"/>
      <c r="M31" s="639"/>
      <c r="N31" s="639"/>
      <c r="O31" s="639"/>
      <c r="P31" s="639"/>
      <c r="Q31" s="640"/>
      <c r="R31" s="641">
        <v>791768</v>
      </c>
      <c r="S31" s="642"/>
      <c r="T31" s="642"/>
      <c r="U31" s="642"/>
      <c r="V31" s="642"/>
      <c r="W31" s="642"/>
      <c r="X31" s="642"/>
      <c r="Y31" s="643"/>
      <c r="Z31" s="644">
        <v>0</v>
      </c>
      <c r="AA31" s="644"/>
      <c r="AB31" s="644"/>
      <c r="AC31" s="644"/>
      <c r="AD31" s="645" t="s">
        <v>179</v>
      </c>
      <c r="AE31" s="645"/>
      <c r="AF31" s="645"/>
      <c r="AG31" s="645"/>
      <c r="AH31" s="645"/>
      <c r="AI31" s="645"/>
      <c r="AJ31" s="645"/>
      <c r="AK31" s="645"/>
      <c r="AL31" s="646" t="s">
        <v>125</v>
      </c>
      <c r="AM31" s="647"/>
      <c r="AN31" s="647"/>
      <c r="AO31" s="648"/>
      <c r="AP31" s="691"/>
      <c r="AQ31" s="692"/>
      <c r="AR31" s="692"/>
      <c r="AS31" s="692"/>
      <c r="AT31" s="696"/>
      <c r="AU31" s="229" t="s">
        <v>308</v>
      </c>
      <c r="AV31" s="229"/>
      <c r="AW31" s="229"/>
      <c r="AX31" s="638" t="s">
        <v>309</v>
      </c>
      <c r="AY31" s="639"/>
      <c r="AZ31" s="639"/>
      <c r="BA31" s="639"/>
      <c r="BB31" s="639"/>
      <c r="BC31" s="639"/>
      <c r="BD31" s="639"/>
      <c r="BE31" s="639"/>
      <c r="BF31" s="640"/>
      <c r="BG31" s="698">
        <v>99.1</v>
      </c>
      <c r="BH31" s="677"/>
      <c r="BI31" s="677"/>
      <c r="BJ31" s="677"/>
      <c r="BK31" s="677"/>
      <c r="BL31" s="677"/>
      <c r="BM31" s="647">
        <v>97.6</v>
      </c>
      <c r="BN31" s="699"/>
      <c r="BO31" s="699"/>
      <c r="BP31" s="699"/>
      <c r="BQ31" s="700"/>
      <c r="BR31" s="698">
        <v>99.1</v>
      </c>
      <c r="BS31" s="677"/>
      <c r="BT31" s="677"/>
      <c r="BU31" s="677"/>
      <c r="BV31" s="677"/>
      <c r="BW31" s="677"/>
      <c r="BX31" s="647">
        <v>97</v>
      </c>
      <c r="BY31" s="699"/>
      <c r="BZ31" s="699"/>
      <c r="CA31" s="699"/>
      <c r="CB31" s="700"/>
      <c r="CD31" s="706"/>
      <c r="CE31" s="707"/>
      <c r="CF31" s="656" t="s">
        <v>310</v>
      </c>
      <c r="CG31" s="657"/>
      <c r="CH31" s="657"/>
      <c r="CI31" s="657"/>
      <c r="CJ31" s="657"/>
      <c r="CK31" s="657"/>
      <c r="CL31" s="657"/>
      <c r="CM31" s="657"/>
      <c r="CN31" s="657"/>
      <c r="CO31" s="657"/>
      <c r="CP31" s="657"/>
      <c r="CQ31" s="658"/>
      <c r="CR31" s="641">
        <v>25150651</v>
      </c>
      <c r="CS31" s="677"/>
      <c r="CT31" s="677"/>
      <c r="CU31" s="677"/>
      <c r="CV31" s="677"/>
      <c r="CW31" s="677"/>
      <c r="CX31" s="677"/>
      <c r="CY31" s="678"/>
      <c r="CZ31" s="646">
        <v>1.4</v>
      </c>
      <c r="DA31" s="675"/>
      <c r="DB31" s="675"/>
      <c r="DC31" s="679"/>
      <c r="DD31" s="650">
        <v>25111571</v>
      </c>
      <c r="DE31" s="677"/>
      <c r="DF31" s="677"/>
      <c r="DG31" s="677"/>
      <c r="DH31" s="677"/>
      <c r="DI31" s="677"/>
      <c r="DJ31" s="677"/>
      <c r="DK31" s="678"/>
      <c r="DL31" s="650">
        <v>25111571</v>
      </c>
      <c r="DM31" s="677"/>
      <c r="DN31" s="677"/>
      <c r="DO31" s="677"/>
      <c r="DP31" s="677"/>
      <c r="DQ31" s="677"/>
      <c r="DR31" s="677"/>
      <c r="DS31" s="677"/>
      <c r="DT31" s="677"/>
      <c r="DU31" s="677"/>
      <c r="DV31" s="678"/>
      <c r="DW31" s="646">
        <v>2.8</v>
      </c>
      <c r="DX31" s="675"/>
      <c r="DY31" s="675"/>
      <c r="DZ31" s="675"/>
      <c r="EA31" s="675"/>
      <c r="EB31" s="675"/>
      <c r="EC31" s="676"/>
    </row>
    <row r="32" spans="2:133" ht="11.25" customHeight="1" x14ac:dyDescent="0.2">
      <c r="B32" s="638" t="s">
        <v>311</v>
      </c>
      <c r="C32" s="639"/>
      <c r="D32" s="639"/>
      <c r="E32" s="639"/>
      <c r="F32" s="639"/>
      <c r="G32" s="639"/>
      <c r="H32" s="639"/>
      <c r="I32" s="639"/>
      <c r="J32" s="639"/>
      <c r="K32" s="639"/>
      <c r="L32" s="639"/>
      <c r="M32" s="639"/>
      <c r="N32" s="639"/>
      <c r="O32" s="639"/>
      <c r="P32" s="639"/>
      <c r="Q32" s="640"/>
      <c r="R32" s="641">
        <v>62542881</v>
      </c>
      <c r="S32" s="642"/>
      <c r="T32" s="642"/>
      <c r="U32" s="642"/>
      <c r="V32" s="642"/>
      <c r="W32" s="642"/>
      <c r="X32" s="642"/>
      <c r="Y32" s="643"/>
      <c r="Z32" s="644">
        <v>3.6</v>
      </c>
      <c r="AA32" s="644"/>
      <c r="AB32" s="644"/>
      <c r="AC32" s="644"/>
      <c r="AD32" s="645" t="s">
        <v>179</v>
      </c>
      <c r="AE32" s="645"/>
      <c r="AF32" s="645"/>
      <c r="AG32" s="645"/>
      <c r="AH32" s="645"/>
      <c r="AI32" s="645"/>
      <c r="AJ32" s="645"/>
      <c r="AK32" s="645"/>
      <c r="AL32" s="646" t="s">
        <v>179</v>
      </c>
      <c r="AM32" s="647"/>
      <c r="AN32" s="647"/>
      <c r="AO32" s="648"/>
      <c r="AP32" s="693"/>
      <c r="AQ32" s="694"/>
      <c r="AR32" s="694"/>
      <c r="AS32" s="694"/>
      <c r="AT32" s="697"/>
      <c r="AU32" s="231"/>
      <c r="AV32" s="231"/>
      <c r="AW32" s="231"/>
      <c r="AX32" s="686" t="s">
        <v>312</v>
      </c>
      <c r="AY32" s="687"/>
      <c r="AZ32" s="687"/>
      <c r="BA32" s="687"/>
      <c r="BB32" s="687"/>
      <c r="BC32" s="687"/>
      <c r="BD32" s="687"/>
      <c r="BE32" s="687"/>
      <c r="BF32" s="688"/>
      <c r="BG32" s="710">
        <v>99.7</v>
      </c>
      <c r="BH32" s="711"/>
      <c r="BI32" s="711"/>
      <c r="BJ32" s="711"/>
      <c r="BK32" s="711"/>
      <c r="BL32" s="711"/>
      <c r="BM32" s="712">
        <v>99.3</v>
      </c>
      <c r="BN32" s="711"/>
      <c r="BO32" s="711"/>
      <c r="BP32" s="711"/>
      <c r="BQ32" s="713"/>
      <c r="BR32" s="710">
        <v>99.7</v>
      </c>
      <c r="BS32" s="711"/>
      <c r="BT32" s="711"/>
      <c r="BU32" s="711"/>
      <c r="BV32" s="711"/>
      <c r="BW32" s="711"/>
      <c r="BX32" s="712">
        <v>99.1</v>
      </c>
      <c r="BY32" s="711"/>
      <c r="BZ32" s="711"/>
      <c r="CA32" s="711"/>
      <c r="CB32" s="713"/>
      <c r="CD32" s="708"/>
      <c r="CE32" s="709"/>
      <c r="CF32" s="656" t="s">
        <v>313</v>
      </c>
      <c r="CG32" s="657"/>
      <c r="CH32" s="657"/>
      <c r="CI32" s="657"/>
      <c r="CJ32" s="657"/>
      <c r="CK32" s="657"/>
      <c r="CL32" s="657"/>
      <c r="CM32" s="657"/>
      <c r="CN32" s="657"/>
      <c r="CO32" s="657"/>
      <c r="CP32" s="657"/>
      <c r="CQ32" s="658"/>
      <c r="CR32" s="641">
        <v>542</v>
      </c>
      <c r="CS32" s="642"/>
      <c r="CT32" s="642"/>
      <c r="CU32" s="642"/>
      <c r="CV32" s="642"/>
      <c r="CW32" s="642"/>
      <c r="CX32" s="642"/>
      <c r="CY32" s="643"/>
      <c r="CZ32" s="646">
        <v>0</v>
      </c>
      <c r="DA32" s="675"/>
      <c r="DB32" s="675"/>
      <c r="DC32" s="679"/>
      <c r="DD32" s="650">
        <v>542</v>
      </c>
      <c r="DE32" s="642"/>
      <c r="DF32" s="642"/>
      <c r="DG32" s="642"/>
      <c r="DH32" s="642"/>
      <c r="DI32" s="642"/>
      <c r="DJ32" s="642"/>
      <c r="DK32" s="643"/>
      <c r="DL32" s="650">
        <v>542</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314</v>
      </c>
      <c r="C33" s="639"/>
      <c r="D33" s="639"/>
      <c r="E33" s="639"/>
      <c r="F33" s="639"/>
      <c r="G33" s="639"/>
      <c r="H33" s="639"/>
      <c r="I33" s="639"/>
      <c r="J33" s="639"/>
      <c r="K33" s="639"/>
      <c r="L33" s="639"/>
      <c r="M33" s="639"/>
      <c r="N33" s="639"/>
      <c r="O33" s="639"/>
      <c r="P33" s="639"/>
      <c r="Q33" s="640"/>
      <c r="R33" s="641">
        <v>2003857</v>
      </c>
      <c r="S33" s="642"/>
      <c r="T33" s="642"/>
      <c r="U33" s="642"/>
      <c r="V33" s="642"/>
      <c r="W33" s="642"/>
      <c r="X33" s="642"/>
      <c r="Y33" s="643"/>
      <c r="Z33" s="644">
        <v>0.1</v>
      </c>
      <c r="AA33" s="644"/>
      <c r="AB33" s="644"/>
      <c r="AC33" s="644"/>
      <c r="AD33" s="645" t="s">
        <v>179</v>
      </c>
      <c r="AE33" s="645"/>
      <c r="AF33" s="645"/>
      <c r="AG33" s="645"/>
      <c r="AH33" s="645"/>
      <c r="AI33" s="645"/>
      <c r="AJ33" s="645"/>
      <c r="AK33" s="645"/>
      <c r="AL33" s="646" t="s">
        <v>179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315</v>
      </c>
      <c r="CE33" s="657"/>
      <c r="CF33" s="657"/>
      <c r="CG33" s="657"/>
      <c r="CH33" s="657"/>
      <c r="CI33" s="657"/>
      <c r="CJ33" s="657"/>
      <c r="CK33" s="657"/>
      <c r="CL33" s="657"/>
      <c r="CM33" s="657"/>
      <c r="CN33" s="657"/>
      <c r="CO33" s="657"/>
      <c r="CP33" s="657"/>
      <c r="CQ33" s="658"/>
      <c r="CR33" s="641">
        <v>485988582</v>
      </c>
      <c r="CS33" s="677"/>
      <c r="CT33" s="677"/>
      <c r="CU33" s="677"/>
      <c r="CV33" s="677"/>
      <c r="CW33" s="677"/>
      <c r="CX33" s="677"/>
      <c r="CY33" s="678"/>
      <c r="CZ33" s="646">
        <v>27.6</v>
      </c>
      <c r="DA33" s="675"/>
      <c r="DB33" s="675"/>
      <c r="DC33" s="679"/>
      <c r="DD33" s="650">
        <v>314156708</v>
      </c>
      <c r="DE33" s="677"/>
      <c r="DF33" s="677"/>
      <c r="DG33" s="677"/>
      <c r="DH33" s="677"/>
      <c r="DI33" s="677"/>
      <c r="DJ33" s="677"/>
      <c r="DK33" s="678"/>
      <c r="DL33" s="650">
        <v>238365610</v>
      </c>
      <c r="DM33" s="677"/>
      <c r="DN33" s="677"/>
      <c r="DO33" s="677"/>
      <c r="DP33" s="677"/>
      <c r="DQ33" s="677"/>
      <c r="DR33" s="677"/>
      <c r="DS33" s="677"/>
      <c r="DT33" s="677"/>
      <c r="DU33" s="677"/>
      <c r="DV33" s="678"/>
      <c r="DW33" s="646">
        <v>26.6</v>
      </c>
      <c r="DX33" s="675"/>
      <c r="DY33" s="675"/>
      <c r="DZ33" s="675"/>
      <c r="EA33" s="675"/>
      <c r="EB33" s="675"/>
      <c r="EC33" s="676"/>
    </row>
    <row r="34" spans="2:133" ht="11.25" customHeight="1" x14ac:dyDescent="0.2">
      <c r="B34" s="638" t="s">
        <v>316</v>
      </c>
      <c r="C34" s="639"/>
      <c r="D34" s="639"/>
      <c r="E34" s="639"/>
      <c r="F34" s="639"/>
      <c r="G34" s="639"/>
      <c r="H34" s="639"/>
      <c r="I34" s="639"/>
      <c r="J34" s="639"/>
      <c r="K34" s="639"/>
      <c r="L34" s="639"/>
      <c r="M34" s="639"/>
      <c r="N34" s="639"/>
      <c r="O34" s="639"/>
      <c r="P34" s="639"/>
      <c r="Q34" s="640"/>
      <c r="R34" s="641">
        <v>139879993</v>
      </c>
      <c r="S34" s="642"/>
      <c r="T34" s="642"/>
      <c r="U34" s="642"/>
      <c r="V34" s="642"/>
      <c r="W34" s="642"/>
      <c r="X34" s="642"/>
      <c r="Y34" s="643"/>
      <c r="Z34" s="644">
        <v>7.9</v>
      </c>
      <c r="AA34" s="644"/>
      <c r="AB34" s="644"/>
      <c r="AC34" s="644"/>
      <c r="AD34" s="645">
        <v>500531</v>
      </c>
      <c r="AE34" s="645"/>
      <c r="AF34" s="645"/>
      <c r="AG34" s="645"/>
      <c r="AH34" s="645"/>
      <c r="AI34" s="645"/>
      <c r="AJ34" s="645"/>
      <c r="AK34" s="645"/>
      <c r="AL34" s="646">
        <v>0.1</v>
      </c>
      <c r="AM34" s="647"/>
      <c r="AN34" s="647"/>
      <c r="AO34" s="648"/>
      <c r="AP34" s="234"/>
      <c r="AQ34" s="620" t="s">
        <v>317</v>
      </c>
      <c r="AR34" s="621"/>
      <c r="AS34" s="621"/>
      <c r="AT34" s="621"/>
      <c r="AU34" s="621"/>
      <c r="AV34" s="621"/>
      <c r="AW34" s="621"/>
      <c r="AX34" s="621"/>
      <c r="AY34" s="621"/>
      <c r="AZ34" s="621"/>
      <c r="BA34" s="621"/>
      <c r="BB34" s="621"/>
      <c r="BC34" s="621"/>
      <c r="BD34" s="621"/>
      <c r="BE34" s="621"/>
      <c r="BF34" s="622"/>
      <c r="BG34" s="620" t="s">
        <v>318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319</v>
      </c>
      <c r="CE34" s="657"/>
      <c r="CF34" s="657"/>
      <c r="CG34" s="657"/>
      <c r="CH34" s="657"/>
      <c r="CI34" s="657"/>
      <c r="CJ34" s="657"/>
      <c r="CK34" s="657"/>
      <c r="CL34" s="657"/>
      <c r="CM34" s="657"/>
      <c r="CN34" s="657"/>
      <c r="CO34" s="657"/>
      <c r="CP34" s="657"/>
      <c r="CQ34" s="658"/>
      <c r="CR34" s="641">
        <v>112600300</v>
      </c>
      <c r="CS34" s="642"/>
      <c r="CT34" s="642"/>
      <c r="CU34" s="642"/>
      <c r="CV34" s="642"/>
      <c r="CW34" s="642"/>
      <c r="CX34" s="642"/>
      <c r="CY34" s="643"/>
      <c r="CZ34" s="646">
        <v>6.4</v>
      </c>
      <c r="DA34" s="675"/>
      <c r="DB34" s="675"/>
      <c r="DC34" s="679"/>
      <c r="DD34" s="650">
        <v>74113308</v>
      </c>
      <c r="DE34" s="642"/>
      <c r="DF34" s="642"/>
      <c r="DG34" s="642"/>
      <c r="DH34" s="642"/>
      <c r="DI34" s="642"/>
      <c r="DJ34" s="642"/>
      <c r="DK34" s="643"/>
      <c r="DL34" s="650">
        <v>71431318</v>
      </c>
      <c r="DM34" s="642"/>
      <c r="DN34" s="642"/>
      <c r="DO34" s="642"/>
      <c r="DP34" s="642"/>
      <c r="DQ34" s="642"/>
      <c r="DR34" s="642"/>
      <c r="DS34" s="642"/>
      <c r="DT34" s="642"/>
      <c r="DU34" s="642"/>
      <c r="DV34" s="643"/>
      <c r="DW34" s="646">
        <v>8</v>
      </c>
      <c r="DX34" s="675"/>
      <c r="DY34" s="675"/>
      <c r="DZ34" s="675"/>
      <c r="EA34" s="675"/>
      <c r="EB34" s="675"/>
      <c r="EC34" s="676"/>
    </row>
    <row r="35" spans="2:133" ht="11.25" customHeight="1" x14ac:dyDescent="0.2">
      <c r="B35" s="638" t="s">
        <v>320</v>
      </c>
      <c r="C35" s="639"/>
      <c r="D35" s="639"/>
      <c r="E35" s="639"/>
      <c r="F35" s="639"/>
      <c r="G35" s="639"/>
      <c r="H35" s="639"/>
      <c r="I35" s="639"/>
      <c r="J35" s="639"/>
      <c r="K35" s="639"/>
      <c r="L35" s="639"/>
      <c r="M35" s="639"/>
      <c r="N35" s="639"/>
      <c r="O35" s="639"/>
      <c r="P35" s="639"/>
      <c r="Q35" s="640"/>
      <c r="R35" s="641">
        <v>103598589</v>
      </c>
      <c r="S35" s="642"/>
      <c r="T35" s="642"/>
      <c r="U35" s="642"/>
      <c r="V35" s="642"/>
      <c r="W35" s="642"/>
      <c r="X35" s="642"/>
      <c r="Y35" s="643"/>
      <c r="Z35" s="644">
        <v>5.9</v>
      </c>
      <c r="AA35" s="644"/>
      <c r="AB35" s="644"/>
      <c r="AC35" s="644"/>
      <c r="AD35" s="645" t="s">
        <v>179</v>
      </c>
      <c r="AE35" s="645"/>
      <c r="AF35" s="645"/>
      <c r="AG35" s="645"/>
      <c r="AH35" s="645"/>
      <c r="AI35" s="645"/>
      <c r="AJ35" s="645"/>
      <c r="AK35" s="645"/>
      <c r="AL35" s="646" t="s">
        <v>125</v>
      </c>
      <c r="AM35" s="647"/>
      <c r="AN35" s="647"/>
      <c r="AO35" s="648"/>
      <c r="AP35" s="234"/>
      <c r="AQ35" s="714" t="s">
        <v>321</v>
      </c>
      <c r="AR35" s="715"/>
      <c r="AS35" s="715"/>
      <c r="AT35" s="715"/>
      <c r="AU35" s="715"/>
      <c r="AV35" s="715"/>
      <c r="AW35" s="715"/>
      <c r="AX35" s="715"/>
      <c r="AY35" s="716"/>
      <c r="AZ35" s="630">
        <v>181273892</v>
      </c>
      <c r="BA35" s="631"/>
      <c r="BB35" s="631"/>
      <c r="BC35" s="631"/>
      <c r="BD35" s="631"/>
      <c r="BE35" s="631"/>
      <c r="BF35" s="717"/>
      <c r="BG35" s="652" t="s">
        <v>322</v>
      </c>
      <c r="BH35" s="653"/>
      <c r="BI35" s="653"/>
      <c r="BJ35" s="653"/>
      <c r="BK35" s="653"/>
      <c r="BL35" s="653"/>
      <c r="BM35" s="653"/>
      <c r="BN35" s="653"/>
      <c r="BO35" s="653"/>
      <c r="BP35" s="653"/>
      <c r="BQ35" s="653"/>
      <c r="BR35" s="653"/>
      <c r="BS35" s="653"/>
      <c r="BT35" s="653"/>
      <c r="BU35" s="654"/>
      <c r="BV35" s="630">
        <v>2253368</v>
      </c>
      <c r="BW35" s="631"/>
      <c r="BX35" s="631"/>
      <c r="BY35" s="631"/>
      <c r="BZ35" s="631"/>
      <c r="CA35" s="631"/>
      <c r="CB35" s="717"/>
      <c r="CD35" s="656" t="s">
        <v>323</v>
      </c>
      <c r="CE35" s="657"/>
      <c r="CF35" s="657"/>
      <c r="CG35" s="657"/>
      <c r="CH35" s="657"/>
      <c r="CI35" s="657"/>
      <c r="CJ35" s="657"/>
      <c r="CK35" s="657"/>
      <c r="CL35" s="657"/>
      <c r="CM35" s="657"/>
      <c r="CN35" s="657"/>
      <c r="CO35" s="657"/>
      <c r="CP35" s="657"/>
      <c r="CQ35" s="658"/>
      <c r="CR35" s="641">
        <v>18097179</v>
      </c>
      <c r="CS35" s="677"/>
      <c r="CT35" s="677"/>
      <c r="CU35" s="677"/>
      <c r="CV35" s="677"/>
      <c r="CW35" s="677"/>
      <c r="CX35" s="677"/>
      <c r="CY35" s="678"/>
      <c r="CZ35" s="646">
        <v>1</v>
      </c>
      <c r="DA35" s="675"/>
      <c r="DB35" s="675"/>
      <c r="DC35" s="679"/>
      <c r="DD35" s="650">
        <v>13479583</v>
      </c>
      <c r="DE35" s="677"/>
      <c r="DF35" s="677"/>
      <c r="DG35" s="677"/>
      <c r="DH35" s="677"/>
      <c r="DI35" s="677"/>
      <c r="DJ35" s="677"/>
      <c r="DK35" s="678"/>
      <c r="DL35" s="650">
        <v>13479434</v>
      </c>
      <c r="DM35" s="677"/>
      <c r="DN35" s="677"/>
      <c r="DO35" s="677"/>
      <c r="DP35" s="677"/>
      <c r="DQ35" s="677"/>
      <c r="DR35" s="677"/>
      <c r="DS35" s="677"/>
      <c r="DT35" s="677"/>
      <c r="DU35" s="677"/>
      <c r="DV35" s="678"/>
      <c r="DW35" s="646">
        <v>1.5</v>
      </c>
      <c r="DX35" s="675"/>
      <c r="DY35" s="675"/>
      <c r="DZ35" s="675"/>
      <c r="EA35" s="675"/>
      <c r="EB35" s="675"/>
      <c r="EC35" s="676"/>
    </row>
    <row r="36" spans="2:133" ht="11.25" customHeight="1" x14ac:dyDescent="0.2">
      <c r="B36" s="638" t="s">
        <v>324</v>
      </c>
      <c r="C36" s="639"/>
      <c r="D36" s="639"/>
      <c r="E36" s="639"/>
      <c r="F36" s="639"/>
      <c r="G36" s="639"/>
      <c r="H36" s="639"/>
      <c r="I36" s="639"/>
      <c r="J36" s="639"/>
      <c r="K36" s="639"/>
      <c r="L36" s="639"/>
      <c r="M36" s="639"/>
      <c r="N36" s="639"/>
      <c r="O36" s="639"/>
      <c r="P36" s="639"/>
      <c r="Q36" s="640"/>
      <c r="R36" s="641" t="s">
        <v>179</v>
      </c>
      <c r="S36" s="642"/>
      <c r="T36" s="642"/>
      <c r="U36" s="642"/>
      <c r="V36" s="642"/>
      <c r="W36" s="642"/>
      <c r="X36" s="642"/>
      <c r="Y36" s="643"/>
      <c r="Z36" s="644" t="s">
        <v>125</v>
      </c>
      <c r="AA36" s="644"/>
      <c r="AB36" s="644"/>
      <c r="AC36" s="644"/>
      <c r="AD36" s="645" t="s">
        <v>125</v>
      </c>
      <c r="AE36" s="645"/>
      <c r="AF36" s="645"/>
      <c r="AG36" s="645"/>
      <c r="AH36" s="645"/>
      <c r="AI36" s="645"/>
      <c r="AJ36" s="645"/>
      <c r="AK36" s="645"/>
      <c r="AL36" s="646" t="s">
        <v>179</v>
      </c>
      <c r="AM36" s="647"/>
      <c r="AN36" s="647"/>
      <c r="AO36" s="648"/>
      <c r="AQ36" s="718" t="s">
        <v>325</v>
      </c>
      <c r="AR36" s="719"/>
      <c r="AS36" s="719"/>
      <c r="AT36" s="719"/>
      <c r="AU36" s="719"/>
      <c r="AV36" s="719"/>
      <c r="AW36" s="719"/>
      <c r="AX36" s="719"/>
      <c r="AY36" s="720"/>
      <c r="AZ36" s="641">
        <v>29256702</v>
      </c>
      <c r="BA36" s="642"/>
      <c r="BB36" s="642"/>
      <c r="BC36" s="642"/>
      <c r="BD36" s="677"/>
      <c r="BE36" s="677"/>
      <c r="BF36" s="700"/>
      <c r="BG36" s="656" t="s">
        <v>326</v>
      </c>
      <c r="BH36" s="657"/>
      <c r="BI36" s="657"/>
      <c r="BJ36" s="657"/>
      <c r="BK36" s="657"/>
      <c r="BL36" s="657"/>
      <c r="BM36" s="657"/>
      <c r="BN36" s="657"/>
      <c r="BO36" s="657"/>
      <c r="BP36" s="657"/>
      <c r="BQ36" s="657"/>
      <c r="BR36" s="657"/>
      <c r="BS36" s="657"/>
      <c r="BT36" s="657"/>
      <c r="BU36" s="658"/>
      <c r="BV36" s="641">
        <v>-3748459</v>
      </c>
      <c r="BW36" s="642"/>
      <c r="BX36" s="642"/>
      <c r="BY36" s="642"/>
      <c r="BZ36" s="642"/>
      <c r="CA36" s="642"/>
      <c r="CB36" s="651"/>
      <c r="CD36" s="656" t="s">
        <v>327</v>
      </c>
      <c r="CE36" s="657"/>
      <c r="CF36" s="657"/>
      <c r="CG36" s="657"/>
      <c r="CH36" s="657"/>
      <c r="CI36" s="657"/>
      <c r="CJ36" s="657"/>
      <c r="CK36" s="657"/>
      <c r="CL36" s="657"/>
      <c r="CM36" s="657"/>
      <c r="CN36" s="657"/>
      <c r="CO36" s="657"/>
      <c r="CP36" s="657"/>
      <c r="CQ36" s="658"/>
      <c r="CR36" s="641">
        <v>123473455</v>
      </c>
      <c r="CS36" s="642"/>
      <c r="CT36" s="642"/>
      <c r="CU36" s="642"/>
      <c r="CV36" s="642"/>
      <c r="CW36" s="642"/>
      <c r="CX36" s="642"/>
      <c r="CY36" s="643"/>
      <c r="CZ36" s="646">
        <v>7</v>
      </c>
      <c r="DA36" s="675"/>
      <c r="DB36" s="675"/>
      <c r="DC36" s="679"/>
      <c r="DD36" s="650">
        <v>105962976</v>
      </c>
      <c r="DE36" s="642"/>
      <c r="DF36" s="642"/>
      <c r="DG36" s="642"/>
      <c r="DH36" s="642"/>
      <c r="DI36" s="642"/>
      <c r="DJ36" s="642"/>
      <c r="DK36" s="643"/>
      <c r="DL36" s="650">
        <v>75829900</v>
      </c>
      <c r="DM36" s="642"/>
      <c r="DN36" s="642"/>
      <c r="DO36" s="642"/>
      <c r="DP36" s="642"/>
      <c r="DQ36" s="642"/>
      <c r="DR36" s="642"/>
      <c r="DS36" s="642"/>
      <c r="DT36" s="642"/>
      <c r="DU36" s="642"/>
      <c r="DV36" s="643"/>
      <c r="DW36" s="646">
        <v>8.5</v>
      </c>
      <c r="DX36" s="675"/>
      <c r="DY36" s="675"/>
      <c r="DZ36" s="675"/>
      <c r="EA36" s="675"/>
      <c r="EB36" s="675"/>
      <c r="EC36" s="676"/>
    </row>
    <row r="37" spans="2:133" ht="11.25" customHeight="1" x14ac:dyDescent="0.2">
      <c r="B37" s="638" t="s">
        <v>328</v>
      </c>
      <c r="C37" s="639"/>
      <c r="D37" s="639"/>
      <c r="E37" s="639"/>
      <c r="F37" s="639"/>
      <c r="G37" s="639"/>
      <c r="H37" s="639"/>
      <c r="I37" s="639"/>
      <c r="J37" s="639"/>
      <c r="K37" s="639"/>
      <c r="L37" s="639"/>
      <c r="M37" s="639"/>
      <c r="N37" s="639"/>
      <c r="O37" s="639"/>
      <c r="P37" s="639"/>
      <c r="Q37" s="640"/>
      <c r="R37" s="641">
        <v>64076089</v>
      </c>
      <c r="S37" s="642"/>
      <c r="T37" s="642"/>
      <c r="U37" s="642"/>
      <c r="V37" s="642"/>
      <c r="W37" s="642"/>
      <c r="X37" s="642"/>
      <c r="Y37" s="643"/>
      <c r="Z37" s="644">
        <v>3.6</v>
      </c>
      <c r="AA37" s="644"/>
      <c r="AB37" s="644"/>
      <c r="AC37" s="644"/>
      <c r="AD37" s="645" t="s">
        <v>179</v>
      </c>
      <c r="AE37" s="645"/>
      <c r="AF37" s="645"/>
      <c r="AG37" s="645"/>
      <c r="AH37" s="645"/>
      <c r="AI37" s="645"/>
      <c r="AJ37" s="645"/>
      <c r="AK37" s="645"/>
      <c r="AL37" s="646" t="s">
        <v>179</v>
      </c>
      <c r="AM37" s="647"/>
      <c r="AN37" s="647"/>
      <c r="AO37" s="648"/>
      <c r="AQ37" s="718" t="s">
        <v>329</v>
      </c>
      <c r="AR37" s="719"/>
      <c r="AS37" s="719"/>
      <c r="AT37" s="719"/>
      <c r="AU37" s="719"/>
      <c r="AV37" s="719"/>
      <c r="AW37" s="719"/>
      <c r="AX37" s="719"/>
      <c r="AY37" s="720"/>
      <c r="AZ37" s="641">
        <v>28383076</v>
      </c>
      <c r="BA37" s="642"/>
      <c r="BB37" s="642"/>
      <c r="BC37" s="642"/>
      <c r="BD37" s="677"/>
      <c r="BE37" s="677"/>
      <c r="BF37" s="700"/>
      <c r="BG37" s="656" t="s">
        <v>330</v>
      </c>
      <c r="BH37" s="657"/>
      <c r="BI37" s="657"/>
      <c r="BJ37" s="657"/>
      <c r="BK37" s="657"/>
      <c r="BL37" s="657"/>
      <c r="BM37" s="657"/>
      <c r="BN37" s="657"/>
      <c r="BO37" s="657"/>
      <c r="BP37" s="657"/>
      <c r="BQ37" s="657"/>
      <c r="BR37" s="657"/>
      <c r="BS37" s="657"/>
      <c r="BT37" s="657"/>
      <c r="BU37" s="658"/>
      <c r="BV37" s="641">
        <v>422920</v>
      </c>
      <c r="BW37" s="642"/>
      <c r="BX37" s="642"/>
      <c r="BY37" s="642"/>
      <c r="BZ37" s="642"/>
      <c r="CA37" s="642"/>
      <c r="CB37" s="651"/>
      <c r="CD37" s="656" t="s">
        <v>331</v>
      </c>
      <c r="CE37" s="657"/>
      <c r="CF37" s="657"/>
      <c r="CG37" s="657"/>
      <c r="CH37" s="657"/>
      <c r="CI37" s="657"/>
      <c r="CJ37" s="657"/>
      <c r="CK37" s="657"/>
      <c r="CL37" s="657"/>
      <c r="CM37" s="657"/>
      <c r="CN37" s="657"/>
      <c r="CO37" s="657"/>
      <c r="CP37" s="657"/>
      <c r="CQ37" s="658"/>
      <c r="CR37" s="641">
        <v>7400229</v>
      </c>
      <c r="CS37" s="677"/>
      <c r="CT37" s="677"/>
      <c r="CU37" s="677"/>
      <c r="CV37" s="677"/>
      <c r="CW37" s="677"/>
      <c r="CX37" s="677"/>
      <c r="CY37" s="678"/>
      <c r="CZ37" s="646">
        <v>0.4</v>
      </c>
      <c r="DA37" s="675"/>
      <c r="DB37" s="675"/>
      <c r="DC37" s="679"/>
      <c r="DD37" s="650">
        <v>2202875</v>
      </c>
      <c r="DE37" s="677"/>
      <c r="DF37" s="677"/>
      <c r="DG37" s="677"/>
      <c r="DH37" s="677"/>
      <c r="DI37" s="677"/>
      <c r="DJ37" s="677"/>
      <c r="DK37" s="678"/>
      <c r="DL37" s="650">
        <v>2150706</v>
      </c>
      <c r="DM37" s="677"/>
      <c r="DN37" s="677"/>
      <c r="DO37" s="677"/>
      <c r="DP37" s="677"/>
      <c r="DQ37" s="677"/>
      <c r="DR37" s="677"/>
      <c r="DS37" s="677"/>
      <c r="DT37" s="677"/>
      <c r="DU37" s="677"/>
      <c r="DV37" s="678"/>
      <c r="DW37" s="646">
        <v>0.2</v>
      </c>
      <c r="DX37" s="675"/>
      <c r="DY37" s="675"/>
      <c r="DZ37" s="675"/>
      <c r="EA37" s="675"/>
      <c r="EB37" s="675"/>
      <c r="EC37" s="676"/>
    </row>
    <row r="38" spans="2:133" ht="11.25" customHeight="1" x14ac:dyDescent="0.2">
      <c r="B38" s="686" t="s">
        <v>332</v>
      </c>
      <c r="C38" s="687"/>
      <c r="D38" s="687"/>
      <c r="E38" s="687"/>
      <c r="F38" s="687"/>
      <c r="G38" s="687"/>
      <c r="H38" s="687"/>
      <c r="I38" s="687"/>
      <c r="J38" s="687"/>
      <c r="K38" s="687"/>
      <c r="L38" s="687"/>
      <c r="M38" s="687"/>
      <c r="N38" s="687"/>
      <c r="O38" s="687"/>
      <c r="P38" s="687"/>
      <c r="Q38" s="688"/>
      <c r="R38" s="721">
        <v>1761138232</v>
      </c>
      <c r="S38" s="722"/>
      <c r="T38" s="722"/>
      <c r="U38" s="722"/>
      <c r="V38" s="722"/>
      <c r="W38" s="722"/>
      <c r="X38" s="722"/>
      <c r="Y38" s="723"/>
      <c r="Z38" s="724">
        <v>100</v>
      </c>
      <c r="AA38" s="724"/>
      <c r="AB38" s="724"/>
      <c r="AC38" s="724"/>
      <c r="AD38" s="725">
        <v>833068275</v>
      </c>
      <c r="AE38" s="725"/>
      <c r="AF38" s="725"/>
      <c r="AG38" s="725"/>
      <c r="AH38" s="725"/>
      <c r="AI38" s="725"/>
      <c r="AJ38" s="725"/>
      <c r="AK38" s="725"/>
      <c r="AL38" s="726">
        <v>100</v>
      </c>
      <c r="AM38" s="712"/>
      <c r="AN38" s="712"/>
      <c r="AO38" s="727"/>
      <c r="AQ38" s="718" t="s">
        <v>333</v>
      </c>
      <c r="AR38" s="719"/>
      <c r="AS38" s="719"/>
      <c r="AT38" s="719"/>
      <c r="AU38" s="719"/>
      <c r="AV38" s="719"/>
      <c r="AW38" s="719"/>
      <c r="AX38" s="719"/>
      <c r="AY38" s="720"/>
      <c r="AZ38" s="641">
        <v>9584568</v>
      </c>
      <c r="BA38" s="642"/>
      <c r="BB38" s="642"/>
      <c r="BC38" s="642"/>
      <c r="BD38" s="677"/>
      <c r="BE38" s="677"/>
      <c r="BF38" s="700"/>
      <c r="BG38" s="656" t="s">
        <v>334</v>
      </c>
      <c r="BH38" s="657"/>
      <c r="BI38" s="657"/>
      <c r="BJ38" s="657"/>
      <c r="BK38" s="657"/>
      <c r="BL38" s="657"/>
      <c r="BM38" s="657"/>
      <c r="BN38" s="657"/>
      <c r="BO38" s="657"/>
      <c r="BP38" s="657"/>
      <c r="BQ38" s="657"/>
      <c r="BR38" s="657"/>
      <c r="BS38" s="657"/>
      <c r="BT38" s="657"/>
      <c r="BU38" s="658"/>
      <c r="BV38" s="641">
        <v>628949</v>
      </c>
      <c r="BW38" s="642"/>
      <c r="BX38" s="642"/>
      <c r="BY38" s="642"/>
      <c r="BZ38" s="642"/>
      <c r="CA38" s="642"/>
      <c r="CB38" s="651"/>
      <c r="CD38" s="656" t="s">
        <v>335</v>
      </c>
      <c r="CE38" s="657"/>
      <c r="CF38" s="657"/>
      <c r="CG38" s="657"/>
      <c r="CH38" s="657"/>
      <c r="CI38" s="657"/>
      <c r="CJ38" s="657"/>
      <c r="CK38" s="657"/>
      <c r="CL38" s="657"/>
      <c r="CM38" s="657"/>
      <c r="CN38" s="657"/>
      <c r="CO38" s="657"/>
      <c r="CP38" s="657"/>
      <c r="CQ38" s="658"/>
      <c r="CR38" s="641">
        <v>139506020</v>
      </c>
      <c r="CS38" s="642"/>
      <c r="CT38" s="642"/>
      <c r="CU38" s="642"/>
      <c r="CV38" s="642"/>
      <c r="CW38" s="642"/>
      <c r="CX38" s="642"/>
      <c r="CY38" s="643"/>
      <c r="CZ38" s="646">
        <v>7.9</v>
      </c>
      <c r="DA38" s="675"/>
      <c r="DB38" s="675"/>
      <c r="DC38" s="679"/>
      <c r="DD38" s="650">
        <v>115549448</v>
      </c>
      <c r="DE38" s="642"/>
      <c r="DF38" s="642"/>
      <c r="DG38" s="642"/>
      <c r="DH38" s="642"/>
      <c r="DI38" s="642"/>
      <c r="DJ38" s="642"/>
      <c r="DK38" s="643"/>
      <c r="DL38" s="650">
        <v>77624958</v>
      </c>
      <c r="DM38" s="642"/>
      <c r="DN38" s="642"/>
      <c r="DO38" s="642"/>
      <c r="DP38" s="642"/>
      <c r="DQ38" s="642"/>
      <c r="DR38" s="642"/>
      <c r="DS38" s="642"/>
      <c r="DT38" s="642"/>
      <c r="DU38" s="642"/>
      <c r="DV38" s="643"/>
      <c r="DW38" s="646">
        <v>8.6999999999999993</v>
      </c>
      <c r="DX38" s="675"/>
      <c r="DY38" s="675"/>
      <c r="DZ38" s="675"/>
      <c r="EA38" s="675"/>
      <c r="EB38" s="675"/>
      <c r="EC38" s="676"/>
    </row>
    <row r="39" spans="2:133" ht="11.25" customHeight="1" x14ac:dyDescent="0.2">
      <c r="AQ39" s="718" t="s">
        <v>336</v>
      </c>
      <c r="AR39" s="719"/>
      <c r="AS39" s="719"/>
      <c r="AT39" s="719"/>
      <c r="AU39" s="719"/>
      <c r="AV39" s="719"/>
      <c r="AW39" s="719"/>
      <c r="AX39" s="719"/>
      <c r="AY39" s="720"/>
      <c r="AZ39" s="641">
        <v>3687265</v>
      </c>
      <c r="BA39" s="642"/>
      <c r="BB39" s="642"/>
      <c r="BC39" s="642"/>
      <c r="BD39" s="677"/>
      <c r="BE39" s="677"/>
      <c r="BF39" s="700"/>
      <c r="BG39" s="732" t="s">
        <v>337</v>
      </c>
      <c r="BH39" s="733"/>
      <c r="BI39" s="733"/>
      <c r="BJ39" s="733"/>
      <c r="BK39" s="733"/>
      <c r="BL39" s="235"/>
      <c r="BM39" s="657" t="s">
        <v>338</v>
      </c>
      <c r="BN39" s="657"/>
      <c r="BO39" s="657"/>
      <c r="BP39" s="657"/>
      <c r="BQ39" s="657"/>
      <c r="BR39" s="657"/>
      <c r="BS39" s="657"/>
      <c r="BT39" s="657"/>
      <c r="BU39" s="658"/>
      <c r="BV39" s="641">
        <v>88</v>
      </c>
      <c r="BW39" s="642"/>
      <c r="BX39" s="642"/>
      <c r="BY39" s="642"/>
      <c r="BZ39" s="642"/>
      <c r="CA39" s="642"/>
      <c r="CB39" s="651"/>
      <c r="CD39" s="656" t="s">
        <v>339</v>
      </c>
      <c r="CE39" s="657"/>
      <c r="CF39" s="657"/>
      <c r="CG39" s="657"/>
      <c r="CH39" s="657"/>
      <c r="CI39" s="657"/>
      <c r="CJ39" s="657"/>
      <c r="CK39" s="657"/>
      <c r="CL39" s="657"/>
      <c r="CM39" s="657"/>
      <c r="CN39" s="657"/>
      <c r="CO39" s="657"/>
      <c r="CP39" s="657"/>
      <c r="CQ39" s="658"/>
      <c r="CR39" s="641">
        <v>6562433</v>
      </c>
      <c r="CS39" s="677"/>
      <c r="CT39" s="677"/>
      <c r="CU39" s="677"/>
      <c r="CV39" s="677"/>
      <c r="CW39" s="677"/>
      <c r="CX39" s="677"/>
      <c r="CY39" s="678"/>
      <c r="CZ39" s="646">
        <v>0.4</v>
      </c>
      <c r="DA39" s="675"/>
      <c r="DB39" s="675"/>
      <c r="DC39" s="679"/>
      <c r="DD39" s="650">
        <v>419811</v>
      </c>
      <c r="DE39" s="677"/>
      <c r="DF39" s="677"/>
      <c r="DG39" s="677"/>
      <c r="DH39" s="677"/>
      <c r="DI39" s="677"/>
      <c r="DJ39" s="677"/>
      <c r="DK39" s="678"/>
      <c r="DL39" s="650" t="s">
        <v>125</v>
      </c>
      <c r="DM39" s="677"/>
      <c r="DN39" s="677"/>
      <c r="DO39" s="677"/>
      <c r="DP39" s="677"/>
      <c r="DQ39" s="677"/>
      <c r="DR39" s="677"/>
      <c r="DS39" s="677"/>
      <c r="DT39" s="677"/>
      <c r="DU39" s="677"/>
      <c r="DV39" s="678"/>
      <c r="DW39" s="646" t="s">
        <v>125</v>
      </c>
      <c r="DX39" s="675"/>
      <c r="DY39" s="675"/>
      <c r="DZ39" s="675"/>
      <c r="EA39" s="675"/>
      <c r="EB39" s="675"/>
      <c r="EC39" s="676"/>
    </row>
    <row r="40" spans="2:133" ht="11.25" customHeight="1" x14ac:dyDescent="0.2">
      <c r="AQ40" s="718" t="s">
        <v>340</v>
      </c>
      <c r="AR40" s="719"/>
      <c r="AS40" s="719"/>
      <c r="AT40" s="719"/>
      <c r="AU40" s="719"/>
      <c r="AV40" s="719"/>
      <c r="AW40" s="719"/>
      <c r="AX40" s="719"/>
      <c r="AY40" s="720"/>
      <c r="AZ40" s="641">
        <v>33595974</v>
      </c>
      <c r="BA40" s="642"/>
      <c r="BB40" s="642"/>
      <c r="BC40" s="642"/>
      <c r="BD40" s="677"/>
      <c r="BE40" s="677"/>
      <c r="BF40" s="700"/>
      <c r="BG40" s="732"/>
      <c r="BH40" s="733"/>
      <c r="BI40" s="733"/>
      <c r="BJ40" s="733"/>
      <c r="BK40" s="733"/>
      <c r="BL40" s="235"/>
      <c r="BM40" s="657" t="s">
        <v>341</v>
      </c>
      <c r="BN40" s="657"/>
      <c r="BO40" s="657"/>
      <c r="BP40" s="657"/>
      <c r="BQ40" s="657"/>
      <c r="BR40" s="657"/>
      <c r="BS40" s="657"/>
      <c r="BT40" s="657"/>
      <c r="BU40" s="658"/>
      <c r="BV40" s="641" t="s">
        <v>234</v>
      </c>
      <c r="BW40" s="642"/>
      <c r="BX40" s="642"/>
      <c r="BY40" s="642"/>
      <c r="BZ40" s="642"/>
      <c r="CA40" s="642"/>
      <c r="CB40" s="651"/>
      <c r="CD40" s="656" t="s">
        <v>342</v>
      </c>
      <c r="CE40" s="657"/>
      <c r="CF40" s="657"/>
      <c r="CG40" s="657"/>
      <c r="CH40" s="657"/>
      <c r="CI40" s="657"/>
      <c r="CJ40" s="657"/>
      <c r="CK40" s="657"/>
      <c r="CL40" s="657"/>
      <c r="CM40" s="657"/>
      <c r="CN40" s="657"/>
      <c r="CO40" s="657"/>
      <c r="CP40" s="657"/>
      <c r="CQ40" s="658"/>
      <c r="CR40" s="641">
        <v>85749195</v>
      </c>
      <c r="CS40" s="642"/>
      <c r="CT40" s="642"/>
      <c r="CU40" s="642"/>
      <c r="CV40" s="642"/>
      <c r="CW40" s="642"/>
      <c r="CX40" s="642"/>
      <c r="CY40" s="643"/>
      <c r="CZ40" s="646">
        <v>4.9000000000000004</v>
      </c>
      <c r="DA40" s="675"/>
      <c r="DB40" s="675"/>
      <c r="DC40" s="679"/>
      <c r="DD40" s="650">
        <v>4631582</v>
      </c>
      <c r="DE40" s="642"/>
      <c r="DF40" s="642"/>
      <c r="DG40" s="642"/>
      <c r="DH40" s="642"/>
      <c r="DI40" s="642"/>
      <c r="DJ40" s="642"/>
      <c r="DK40" s="643"/>
      <c r="DL40" s="650" t="s">
        <v>125</v>
      </c>
      <c r="DM40" s="642"/>
      <c r="DN40" s="642"/>
      <c r="DO40" s="642"/>
      <c r="DP40" s="642"/>
      <c r="DQ40" s="642"/>
      <c r="DR40" s="642"/>
      <c r="DS40" s="642"/>
      <c r="DT40" s="642"/>
      <c r="DU40" s="642"/>
      <c r="DV40" s="643"/>
      <c r="DW40" s="646" t="s">
        <v>125</v>
      </c>
      <c r="DX40" s="675"/>
      <c r="DY40" s="675"/>
      <c r="DZ40" s="675"/>
      <c r="EA40" s="675"/>
      <c r="EB40" s="675"/>
      <c r="EC40" s="676"/>
    </row>
    <row r="41" spans="2:133" ht="11.25" customHeight="1" x14ac:dyDescent="0.2">
      <c r="AQ41" s="728" t="s">
        <v>343</v>
      </c>
      <c r="AR41" s="729"/>
      <c r="AS41" s="729"/>
      <c r="AT41" s="729"/>
      <c r="AU41" s="729"/>
      <c r="AV41" s="729"/>
      <c r="AW41" s="729"/>
      <c r="AX41" s="729"/>
      <c r="AY41" s="730"/>
      <c r="AZ41" s="721">
        <v>76766307</v>
      </c>
      <c r="BA41" s="722"/>
      <c r="BB41" s="722"/>
      <c r="BC41" s="722"/>
      <c r="BD41" s="711"/>
      <c r="BE41" s="711"/>
      <c r="BF41" s="713"/>
      <c r="BG41" s="734"/>
      <c r="BH41" s="735"/>
      <c r="BI41" s="735"/>
      <c r="BJ41" s="735"/>
      <c r="BK41" s="735"/>
      <c r="BL41" s="236"/>
      <c r="BM41" s="666" t="s">
        <v>344</v>
      </c>
      <c r="BN41" s="666"/>
      <c r="BO41" s="666"/>
      <c r="BP41" s="666"/>
      <c r="BQ41" s="666"/>
      <c r="BR41" s="666"/>
      <c r="BS41" s="666"/>
      <c r="BT41" s="666"/>
      <c r="BU41" s="667"/>
      <c r="BV41" s="721">
        <v>311</v>
      </c>
      <c r="BW41" s="722"/>
      <c r="BX41" s="722"/>
      <c r="BY41" s="722"/>
      <c r="BZ41" s="722"/>
      <c r="CA41" s="722"/>
      <c r="CB41" s="731"/>
      <c r="CD41" s="656" t="s">
        <v>345</v>
      </c>
      <c r="CE41" s="657"/>
      <c r="CF41" s="657"/>
      <c r="CG41" s="657"/>
      <c r="CH41" s="657"/>
      <c r="CI41" s="657"/>
      <c r="CJ41" s="657"/>
      <c r="CK41" s="657"/>
      <c r="CL41" s="657"/>
      <c r="CM41" s="657"/>
      <c r="CN41" s="657"/>
      <c r="CO41" s="657"/>
      <c r="CP41" s="657"/>
      <c r="CQ41" s="658"/>
      <c r="CR41" s="641" t="s">
        <v>234</v>
      </c>
      <c r="CS41" s="677"/>
      <c r="CT41" s="677"/>
      <c r="CU41" s="677"/>
      <c r="CV41" s="677"/>
      <c r="CW41" s="677"/>
      <c r="CX41" s="677"/>
      <c r="CY41" s="678"/>
      <c r="CZ41" s="646" t="s">
        <v>234</v>
      </c>
      <c r="DA41" s="675"/>
      <c r="DB41" s="675"/>
      <c r="DC41" s="679"/>
      <c r="DD41" s="650" t="s">
        <v>125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347</v>
      </c>
      <c r="CE42" s="639"/>
      <c r="CF42" s="639"/>
      <c r="CG42" s="639"/>
      <c r="CH42" s="639"/>
      <c r="CI42" s="639"/>
      <c r="CJ42" s="639"/>
      <c r="CK42" s="639"/>
      <c r="CL42" s="639"/>
      <c r="CM42" s="639"/>
      <c r="CN42" s="639"/>
      <c r="CO42" s="639"/>
      <c r="CP42" s="639"/>
      <c r="CQ42" s="640"/>
      <c r="CR42" s="641">
        <v>124703519</v>
      </c>
      <c r="CS42" s="642"/>
      <c r="CT42" s="642"/>
      <c r="CU42" s="642"/>
      <c r="CV42" s="642"/>
      <c r="CW42" s="642"/>
      <c r="CX42" s="642"/>
      <c r="CY42" s="643"/>
      <c r="CZ42" s="646">
        <v>7.1</v>
      </c>
      <c r="DA42" s="647"/>
      <c r="DB42" s="647"/>
      <c r="DC42" s="742"/>
      <c r="DD42" s="650">
        <v>49503401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349</v>
      </c>
      <c r="CE43" s="639"/>
      <c r="CF43" s="639"/>
      <c r="CG43" s="639"/>
      <c r="CH43" s="639"/>
      <c r="CI43" s="639"/>
      <c r="CJ43" s="639"/>
      <c r="CK43" s="639"/>
      <c r="CL43" s="639"/>
      <c r="CM43" s="639"/>
      <c r="CN43" s="639"/>
      <c r="CO43" s="639"/>
      <c r="CP43" s="639"/>
      <c r="CQ43" s="640"/>
      <c r="CR43" s="641">
        <v>2389053</v>
      </c>
      <c r="CS43" s="677"/>
      <c r="CT43" s="677"/>
      <c r="CU43" s="677"/>
      <c r="CV43" s="677"/>
      <c r="CW43" s="677"/>
      <c r="CX43" s="677"/>
      <c r="CY43" s="678"/>
      <c r="CZ43" s="646">
        <v>0.1</v>
      </c>
      <c r="DA43" s="675"/>
      <c r="DB43" s="675"/>
      <c r="DC43" s="679"/>
      <c r="DD43" s="650">
        <v>2280660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350</v>
      </c>
      <c r="CD44" s="753" t="s">
        <v>301</v>
      </c>
      <c r="CE44" s="754"/>
      <c r="CF44" s="638" t="s">
        <v>351</v>
      </c>
      <c r="CG44" s="639"/>
      <c r="CH44" s="639"/>
      <c r="CI44" s="639"/>
      <c r="CJ44" s="639"/>
      <c r="CK44" s="639"/>
      <c r="CL44" s="639"/>
      <c r="CM44" s="639"/>
      <c r="CN44" s="639"/>
      <c r="CO44" s="639"/>
      <c r="CP44" s="639"/>
      <c r="CQ44" s="640"/>
      <c r="CR44" s="641">
        <v>121547422</v>
      </c>
      <c r="CS44" s="642"/>
      <c r="CT44" s="642"/>
      <c r="CU44" s="642"/>
      <c r="CV44" s="642"/>
      <c r="CW44" s="642"/>
      <c r="CX44" s="642"/>
      <c r="CY44" s="643"/>
      <c r="CZ44" s="646">
        <v>6.9</v>
      </c>
      <c r="DA44" s="647"/>
      <c r="DB44" s="647"/>
      <c r="DC44" s="742"/>
      <c r="DD44" s="650">
        <v>49384847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352</v>
      </c>
      <c r="CG45" s="639"/>
      <c r="CH45" s="639"/>
      <c r="CI45" s="639"/>
      <c r="CJ45" s="639"/>
      <c r="CK45" s="639"/>
      <c r="CL45" s="639"/>
      <c r="CM45" s="639"/>
      <c r="CN45" s="639"/>
      <c r="CO45" s="639"/>
      <c r="CP45" s="639"/>
      <c r="CQ45" s="640"/>
      <c r="CR45" s="641">
        <v>67018775</v>
      </c>
      <c r="CS45" s="677"/>
      <c r="CT45" s="677"/>
      <c r="CU45" s="677"/>
      <c r="CV45" s="677"/>
      <c r="CW45" s="677"/>
      <c r="CX45" s="677"/>
      <c r="CY45" s="678"/>
      <c r="CZ45" s="646">
        <v>3.8</v>
      </c>
      <c r="DA45" s="675"/>
      <c r="DB45" s="675"/>
      <c r="DC45" s="679"/>
      <c r="DD45" s="650">
        <v>15236564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353</v>
      </c>
      <c r="CG46" s="639"/>
      <c r="CH46" s="639"/>
      <c r="CI46" s="639"/>
      <c r="CJ46" s="639"/>
      <c r="CK46" s="639"/>
      <c r="CL46" s="639"/>
      <c r="CM46" s="639"/>
      <c r="CN46" s="639"/>
      <c r="CO46" s="639"/>
      <c r="CP46" s="639"/>
      <c r="CQ46" s="640"/>
      <c r="CR46" s="641">
        <v>51672771</v>
      </c>
      <c r="CS46" s="642"/>
      <c r="CT46" s="642"/>
      <c r="CU46" s="642"/>
      <c r="CV46" s="642"/>
      <c r="CW46" s="642"/>
      <c r="CX46" s="642"/>
      <c r="CY46" s="643"/>
      <c r="CZ46" s="646">
        <v>2.9</v>
      </c>
      <c r="DA46" s="647"/>
      <c r="DB46" s="647"/>
      <c r="DC46" s="742"/>
      <c r="DD46" s="650">
        <v>33552407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354</v>
      </c>
      <c r="CG47" s="639"/>
      <c r="CH47" s="639"/>
      <c r="CI47" s="639"/>
      <c r="CJ47" s="639"/>
      <c r="CK47" s="639"/>
      <c r="CL47" s="639"/>
      <c r="CM47" s="639"/>
      <c r="CN47" s="639"/>
      <c r="CO47" s="639"/>
      <c r="CP47" s="639"/>
      <c r="CQ47" s="640"/>
      <c r="CR47" s="641">
        <v>3156097</v>
      </c>
      <c r="CS47" s="677"/>
      <c r="CT47" s="677"/>
      <c r="CU47" s="677"/>
      <c r="CV47" s="677"/>
      <c r="CW47" s="677"/>
      <c r="CX47" s="677"/>
      <c r="CY47" s="678"/>
      <c r="CZ47" s="646">
        <v>0.2</v>
      </c>
      <c r="DA47" s="675"/>
      <c r="DB47" s="675"/>
      <c r="DC47" s="679"/>
      <c r="DD47" s="650">
        <v>118554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355</v>
      </c>
      <c r="CG48" s="639"/>
      <c r="CH48" s="639"/>
      <c r="CI48" s="639"/>
      <c r="CJ48" s="639"/>
      <c r="CK48" s="639"/>
      <c r="CL48" s="639"/>
      <c r="CM48" s="639"/>
      <c r="CN48" s="639"/>
      <c r="CO48" s="639"/>
      <c r="CP48" s="639"/>
      <c r="CQ48" s="640"/>
      <c r="CR48" s="641" t="s">
        <v>234</v>
      </c>
      <c r="CS48" s="642"/>
      <c r="CT48" s="642"/>
      <c r="CU48" s="642"/>
      <c r="CV48" s="642"/>
      <c r="CW48" s="642"/>
      <c r="CX48" s="642"/>
      <c r="CY48" s="643"/>
      <c r="CZ48" s="646" t="s">
        <v>234</v>
      </c>
      <c r="DA48" s="647"/>
      <c r="DB48" s="647"/>
      <c r="DC48" s="742"/>
      <c r="DD48" s="650" t="s">
        <v>125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356</v>
      </c>
      <c r="CE49" s="687"/>
      <c r="CF49" s="687"/>
      <c r="CG49" s="687"/>
      <c r="CH49" s="687"/>
      <c r="CI49" s="687"/>
      <c r="CJ49" s="687"/>
      <c r="CK49" s="687"/>
      <c r="CL49" s="687"/>
      <c r="CM49" s="687"/>
      <c r="CN49" s="687"/>
      <c r="CO49" s="687"/>
      <c r="CP49" s="687"/>
      <c r="CQ49" s="688"/>
      <c r="CR49" s="721">
        <v>1758571784</v>
      </c>
      <c r="CS49" s="711"/>
      <c r="CT49" s="711"/>
      <c r="CU49" s="711"/>
      <c r="CV49" s="711"/>
      <c r="CW49" s="711"/>
      <c r="CX49" s="711"/>
      <c r="CY49" s="743"/>
      <c r="CZ49" s="726">
        <v>100</v>
      </c>
      <c r="DA49" s="744"/>
      <c r="DB49" s="744"/>
      <c r="DC49" s="745"/>
      <c r="DD49" s="746">
        <v>1006197168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URnir1Xtos0LpF/fv5E3ajo1oVvRcMT77pLEl0wGLjKdsVa5spjimggJHnuLU6JghwBCHvjo2n1gwSgGbRuTSA==" saltValue="Hs6RLwXcDAG2ZxoIYutw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358</v>
      </c>
      <c r="DK2" s="789"/>
      <c r="DL2" s="789"/>
      <c r="DM2" s="789"/>
      <c r="DN2" s="789"/>
      <c r="DO2" s="790"/>
      <c r="DP2" s="249"/>
      <c r="DQ2" s="788" t="s">
        <v>359</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362</v>
      </c>
      <c r="B5" s="783"/>
      <c r="C5" s="783"/>
      <c r="D5" s="783"/>
      <c r="E5" s="783"/>
      <c r="F5" s="783"/>
      <c r="G5" s="783"/>
      <c r="H5" s="783"/>
      <c r="I5" s="783"/>
      <c r="J5" s="783"/>
      <c r="K5" s="783"/>
      <c r="L5" s="783"/>
      <c r="M5" s="783"/>
      <c r="N5" s="783"/>
      <c r="O5" s="783"/>
      <c r="P5" s="784"/>
      <c r="Q5" s="759" t="s">
        <v>363</v>
      </c>
      <c r="R5" s="760"/>
      <c r="S5" s="760"/>
      <c r="T5" s="760"/>
      <c r="U5" s="761"/>
      <c r="V5" s="759" t="s">
        <v>364</v>
      </c>
      <c r="W5" s="760"/>
      <c r="X5" s="760"/>
      <c r="Y5" s="760"/>
      <c r="Z5" s="761"/>
      <c r="AA5" s="759" t="s">
        <v>365</v>
      </c>
      <c r="AB5" s="760"/>
      <c r="AC5" s="760"/>
      <c r="AD5" s="760"/>
      <c r="AE5" s="760"/>
      <c r="AF5" s="792" t="s">
        <v>366</v>
      </c>
      <c r="AG5" s="760"/>
      <c r="AH5" s="760"/>
      <c r="AI5" s="760"/>
      <c r="AJ5" s="771"/>
      <c r="AK5" s="760" t="s">
        <v>367</v>
      </c>
      <c r="AL5" s="760"/>
      <c r="AM5" s="760"/>
      <c r="AN5" s="760"/>
      <c r="AO5" s="761"/>
      <c r="AP5" s="759" t="s">
        <v>368</v>
      </c>
      <c r="AQ5" s="760"/>
      <c r="AR5" s="760"/>
      <c r="AS5" s="760"/>
      <c r="AT5" s="761"/>
      <c r="AU5" s="759" t="s">
        <v>369</v>
      </c>
      <c r="AV5" s="760"/>
      <c r="AW5" s="760"/>
      <c r="AX5" s="760"/>
      <c r="AY5" s="771"/>
      <c r="AZ5" s="256"/>
      <c r="BA5" s="256"/>
      <c r="BB5" s="256"/>
      <c r="BC5" s="256"/>
      <c r="BD5" s="256"/>
      <c r="BE5" s="257"/>
      <c r="BF5" s="257"/>
      <c r="BG5" s="257"/>
      <c r="BH5" s="257"/>
      <c r="BI5" s="257"/>
      <c r="BJ5" s="257"/>
      <c r="BK5" s="257"/>
      <c r="BL5" s="257"/>
      <c r="BM5" s="257"/>
      <c r="BN5" s="257"/>
      <c r="BO5" s="257"/>
      <c r="BP5" s="257"/>
      <c r="BQ5" s="782" t="s">
        <v>370</v>
      </c>
      <c r="BR5" s="783"/>
      <c r="BS5" s="783"/>
      <c r="BT5" s="783"/>
      <c r="BU5" s="783"/>
      <c r="BV5" s="783"/>
      <c r="BW5" s="783"/>
      <c r="BX5" s="783"/>
      <c r="BY5" s="783"/>
      <c r="BZ5" s="783"/>
      <c r="CA5" s="783"/>
      <c r="CB5" s="783"/>
      <c r="CC5" s="783"/>
      <c r="CD5" s="783"/>
      <c r="CE5" s="783"/>
      <c r="CF5" s="783"/>
      <c r="CG5" s="784"/>
      <c r="CH5" s="759" t="s">
        <v>371</v>
      </c>
      <c r="CI5" s="760"/>
      <c r="CJ5" s="760"/>
      <c r="CK5" s="760"/>
      <c r="CL5" s="761"/>
      <c r="CM5" s="759" t="s">
        <v>372</v>
      </c>
      <c r="CN5" s="760"/>
      <c r="CO5" s="760"/>
      <c r="CP5" s="760"/>
      <c r="CQ5" s="761"/>
      <c r="CR5" s="759" t="s">
        <v>373</v>
      </c>
      <c r="CS5" s="760"/>
      <c r="CT5" s="760"/>
      <c r="CU5" s="760"/>
      <c r="CV5" s="761"/>
      <c r="CW5" s="759" t="s">
        <v>374</v>
      </c>
      <c r="CX5" s="760"/>
      <c r="CY5" s="760"/>
      <c r="CZ5" s="760"/>
      <c r="DA5" s="761"/>
      <c r="DB5" s="759" t="s">
        <v>375</v>
      </c>
      <c r="DC5" s="760"/>
      <c r="DD5" s="760"/>
      <c r="DE5" s="760"/>
      <c r="DF5" s="761"/>
      <c r="DG5" s="765" t="s">
        <v>376</v>
      </c>
      <c r="DH5" s="766"/>
      <c r="DI5" s="766"/>
      <c r="DJ5" s="766"/>
      <c r="DK5" s="767"/>
      <c r="DL5" s="765" t="s">
        <v>377</v>
      </c>
      <c r="DM5" s="766"/>
      <c r="DN5" s="766"/>
      <c r="DO5" s="766"/>
      <c r="DP5" s="767"/>
      <c r="DQ5" s="759" t="s">
        <v>378</v>
      </c>
      <c r="DR5" s="760"/>
      <c r="DS5" s="760"/>
      <c r="DT5" s="760"/>
      <c r="DU5" s="761"/>
      <c r="DV5" s="759" t="s">
        <v>369</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379</v>
      </c>
      <c r="C7" s="774"/>
      <c r="D7" s="774"/>
      <c r="E7" s="774"/>
      <c r="F7" s="774"/>
      <c r="G7" s="774"/>
      <c r="H7" s="774"/>
      <c r="I7" s="774"/>
      <c r="J7" s="774"/>
      <c r="K7" s="774"/>
      <c r="L7" s="774"/>
      <c r="M7" s="774"/>
      <c r="N7" s="774"/>
      <c r="O7" s="774"/>
      <c r="P7" s="775"/>
      <c r="Q7" s="776"/>
      <c r="R7" s="777"/>
      <c r="S7" s="777"/>
      <c r="T7" s="777"/>
      <c r="U7" s="777"/>
      <c r="V7" s="777"/>
      <c r="W7" s="777"/>
      <c r="X7" s="777"/>
      <c r="Y7" s="777"/>
      <c r="Z7" s="777"/>
      <c r="AA7" s="777"/>
      <c r="AB7" s="777"/>
      <c r="AC7" s="777"/>
      <c r="AD7" s="777"/>
      <c r="AE7" s="778"/>
      <c r="AF7" s="779">
        <v>429</v>
      </c>
      <c r="AG7" s="780"/>
      <c r="AH7" s="780"/>
      <c r="AI7" s="780"/>
      <c r="AJ7" s="781"/>
      <c r="AK7" s="816"/>
      <c r="AL7" s="817"/>
      <c r="AM7" s="817"/>
      <c r="AN7" s="817"/>
      <c r="AO7" s="817"/>
      <c r="AP7" s="817"/>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2">
      <c r="A8" s="261">
        <v>2</v>
      </c>
      <c r="B8" s="797" t="s">
        <v>380</v>
      </c>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t="s">
        <v>125</v>
      </c>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2">
      <c r="A9" s="261">
        <v>3</v>
      </c>
      <c r="B9" s="797" t="s">
        <v>381</v>
      </c>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t="s">
        <v>125</v>
      </c>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t="s">
        <v>382</v>
      </c>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t="s">
        <v>383</v>
      </c>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385</v>
      </c>
      <c r="B23" s="832" t="s">
        <v>386</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429</v>
      </c>
      <c r="AG23" s="836"/>
      <c r="AH23" s="836"/>
      <c r="AI23" s="836"/>
      <c r="AJ23" s="839"/>
      <c r="AK23" s="840"/>
      <c r="AL23" s="841"/>
      <c r="AM23" s="841"/>
      <c r="AN23" s="841"/>
      <c r="AO23" s="841"/>
      <c r="AP23" s="836"/>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362</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369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398</v>
      </c>
      <c r="C28" s="774"/>
      <c r="D28" s="774"/>
      <c r="E28" s="774"/>
      <c r="F28" s="774"/>
      <c r="G28" s="774"/>
      <c r="H28" s="774"/>
      <c r="I28" s="774"/>
      <c r="J28" s="774"/>
      <c r="K28" s="774"/>
      <c r="L28" s="774"/>
      <c r="M28" s="774"/>
      <c r="N28" s="774"/>
      <c r="O28" s="774"/>
      <c r="P28" s="775"/>
      <c r="Q28" s="864"/>
      <c r="R28" s="865"/>
      <c r="S28" s="865"/>
      <c r="T28" s="865"/>
      <c r="U28" s="865"/>
      <c r="V28" s="865"/>
      <c r="W28" s="865"/>
      <c r="X28" s="865"/>
      <c r="Y28" s="865"/>
      <c r="Z28" s="865"/>
      <c r="AA28" s="865"/>
      <c r="AB28" s="865"/>
      <c r="AC28" s="865"/>
      <c r="AD28" s="865"/>
      <c r="AE28" s="866"/>
      <c r="AF28" s="867">
        <v>113</v>
      </c>
      <c r="AG28" s="865"/>
      <c r="AH28" s="865"/>
      <c r="AI28" s="865"/>
      <c r="AJ28" s="868"/>
      <c r="AK28" s="869"/>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399</v>
      </c>
      <c r="C29" s="798"/>
      <c r="D29" s="798"/>
      <c r="E29" s="798"/>
      <c r="F29" s="798"/>
      <c r="G29" s="798"/>
      <c r="H29" s="798"/>
      <c r="I29" s="798"/>
      <c r="J29" s="798"/>
      <c r="K29" s="798"/>
      <c r="L29" s="798"/>
      <c r="M29" s="798"/>
      <c r="N29" s="798"/>
      <c r="O29" s="798"/>
      <c r="P29" s="799"/>
      <c r="Q29" s="800"/>
      <c r="R29" s="801"/>
      <c r="S29" s="801"/>
      <c r="T29" s="801"/>
      <c r="U29" s="801"/>
      <c r="V29" s="801"/>
      <c r="W29" s="801"/>
      <c r="X29" s="801"/>
      <c r="Y29" s="801"/>
      <c r="Z29" s="801"/>
      <c r="AA29" s="801"/>
      <c r="AB29" s="801"/>
      <c r="AC29" s="801"/>
      <c r="AD29" s="801"/>
      <c r="AE29" s="802"/>
      <c r="AF29" s="803">
        <v>2253</v>
      </c>
      <c r="AG29" s="804"/>
      <c r="AH29" s="804"/>
      <c r="AI29" s="804"/>
      <c r="AJ29" s="805"/>
      <c r="AK29" s="872"/>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400</v>
      </c>
      <c r="C30" s="798"/>
      <c r="D30" s="798"/>
      <c r="E30" s="798"/>
      <c r="F30" s="798"/>
      <c r="G30" s="798"/>
      <c r="H30" s="798"/>
      <c r="I30" s="798"/>
      <c r="J30" s="798"/>
      <c r="K30" s="798"/>
      <c r="L30" s="798"/>
      <c r="M30" s="798"/>
      <c r="N30" s="798"/>
      <c r="O30" s="798"/>
      <c r="P30" s="799"/>
      <c r="Q30" s="800"/>
      <c r="R30" s="801"/>
      <c r="S30" s="801"/>
      <c r="T30" s="801"/>
      <c r="U30" s="801"/>
      <c r="V30" s="801"/>
      <c r="W30" s="801"/>
      <c r="X30" s="801"/>
      <c r="Y30" s="801"/>
      <c r="Z30" s="801"/>
      <c r="AA30" s="801"/>
      <c r="AB30" s="801"/>
      <c r="AC30" s="801"/>
      <c r="AD30" s="801"/>
      <c r="AE30" s="802"/>
      <c r="AF30" s="803">
        <v>4092</v>
      </c>
      <c r="AG30" s="804"/>
      <c r="AH30" s="804"/>
      <c r="AI30" s="804"/>
      <c r="AJ30" s="805"/>
      <c r="AK30" s="872"/>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401</v>
      </c>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v>1468</v>
      </c>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402</v>
      </c>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v>41287</v>
      </c>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404</v>
      </c>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v>5639</v>
      </c>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406</v>
      </c>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v>6536</v>
      </c>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407</v>
      </c>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v>36837</v>
      </c>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t="s">
        <v>405</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t="s">
        <v>408</v>
      </c>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t="s">
        <v>125</v>
      </c>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t="s">
        <v>403</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t="s">
        <v>409</v>
      </c>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t="s">
        <v>410</v>
      </c>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t="s">
        <v>411</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385</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98225</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125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417</v>
      </c>
      <c r="W66" s="760"/>
      <c r="X66" s="760"/>
      <c r="Y66" s="760"/>
      <c r="Z66" s="761"/>
      <c r="AA66" s="759" t="s">
        <v>418</v>
      </c>
      <c r="AB66" s="760"/>
      <c r="AC66" s="760"/>
      <c r="AD66" s="760"/>
      <c r="AE66" s="761"/>
      <c r="AF66" s="894" t="s">
        <v>393</v>
      </c>
      <c r="AG66" s="855"/>
      <c r="AH66" s="855"/>
      <c r="AI66" s="855"/>
      <c r="AJ66" s="895"/>
      <c r="AK66" s="759" t="s">
        <v>394</v>
      </c>
      <c r="AL66" s="783"/>
      <c r="AM66" s="783"/>
      <c r="AN66" s="783"/>
      <c r="AO66" s="784"/>
      <c r="AP66" s="759" t="s">
        <v>419</v>
      </c>
      <c r="AQ66" s="760"/>
      <c r="AR66" s="760"/>
      <c r="AS66" s="760"/>
      <c r="AT66" s="761"/>
      <c r="AU66" s="759" t="s">
        <v>420</v>
      </c>
      <c r="AV66" s="760"/>
      <c r="AW66" s="760"/>
      <c r="AX66" s="760"/>
      <c r="AY66" s="761"/>
      <c r="AZ66" s="759" t="s">
        <v>369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c r="C68" s="912"/>
      <c r="D68" s="912"/>
      <c r="E68" s="912"/>
      <c r="F68" s="912"/>
      <c r="G68" s="912"/>
      <c r="H68" s="912"/>
      <c r="I68" s="912"/>
      <c r="J68" s="912"/>
      <c r="K68" s="912"/>
      <c r="L68" s="912"/>
      <c r="M68" s="912"/>
      <c r="N68" s="912"/>
      <c r="O68" s="912"/>
      <c r="P68" s="913"/>
      <c r="Q68" s="914"/>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c r="C69" s="916"/>
      <c r="D69" s="916"/>
      <c r="E69" s="916"/>
      <c r="F69" s="916"/>
      <c r="G69" s="916"/>
      <c r="H69" s="916"/>
      <c r="I69" s="916"/>
      <c r="J69" s="916"/>
      <c r="K69" s="916"/>
      <c r="L69" s="916"/>
      <c r="M69" s="916"/>
      <c r="N69" s="916"/>
      <c r="O69" s="916"/>
      <c r="P69" s="917"/>
      <c r="Q69" s="918"/>
      <c r="R69" s="873"/>
      <c r="S69" s="873"/>
      <c r="T69" s="873"/>
      <c r="U69" s="873"/>
      <c r="V69" s="873"/>
      <c r="W69" s="873"/>
      <c r="X69" s="873"/>
      <c r="Y69" s="873"/>
      <c r="Z69" s="873"/>
      <c r="AA69" s="873"/>
      <c r="AB69" s="873"/>
      <c r="AC69" s="873"/>
      <c r="AD69" s="873"/>
      <c r="AE69" s="873"/>
      <c r="AF69" s="873"/>
      <c r="AG69" s="873"/>
      <c r="AH69" s="873"/>
      <c r="AI69" s="873"/>
      <c r="AJ69" s="873"/>
      <c r="AK69" s="873"/>
      <c r="AL69" s="873"/>
      <c r="AM69" s="873"/>
      <c r="AN69" s="873"/>
      <c r="AO69" s="873"/>
      <c r="AP69" s="873"/>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385</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300</v>
      </c>
      <c r="AG109" s="937"/>
      <c r="AH109" s="937"/>
      <c r="AI109" s="937"/>
      <c r="AJ109" s="938"/>
      <c r="AK109" s="936" t="s">
        <v>299</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300</v>
      </c>
      <c r="BW109" s="937"/>
      <c r="BX109" s="937"/>
      <c r="BY109" s="937"/>
      <c r="BZ109" s="938"/>
      <c r="CA109" s="936" t="s">
        <v>299</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300</v>
      </c>
      <c r="DM109" s="937"/>
      <c r="DN109" s="937"/>
      <c r="DO109" s="937"/>
      <c r="DP109" s="938"/>
      <c r="DQ109" s="936" t="s">
        <v>299</v>
      </c>
      <c r="DR109" s="937"/>
      <c r="DS109" s="937"/>
      <c r="DT109" s="937"/>
      <c r="DU109" s="938"/>
      <c r="DV109" s="936" t="s">
        <v>431</v>
      </c>
      <c r="DW109" s="937"/>
      <c r="DX109" s="937"/>
      <c r="DY109" s="937"/>
      <c r="DZ109" s="939"/>
    </row>
    <row r="110" spans="1:131" s="246" customFormat="1" ht="26.25" customHeight="1" x14ac:dyDescent="0.2">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98498364</v>
      </c>
      <c r="AB110" s="944"/>
      <c r="AC110" s="944"/>
      <c r="AD110" s="944"/>
      <c r="AE110" s="945"/>
      <c r="AF110" s="946">
        <v>91415604</v>
      </c>
      <c r="AG110" s="944"/>
      <c r="AH110" s="944"/>
      <c r="AI110" s="944"/>
      <c r="AJ110" s="945"/>
      <c r="AK110" s="946">
        <v>98355786</v>
      </c>
      <c r="AL110" s="944"/>
      <c r="AM110" s="944"/>
      <c r="AN110" s="944"/>
      <c r="AO110" s="945"/>
      <c r="AP110" s="947">
        <v>13.2</v>
      </c>
      <c r="AQ110" s="948"/>
      <c r="AR110" s="948"/>
      <c r="AS110" s="948"/>
      <c r="AT110" s="949"/>
      <c r="AU110" s="950" t="s">
        <v>72</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2943610004</v>
      </c>
      <c r="BR110" s="979"/>
      <c r="BS110" s="979"/>
      <c r="BT110" s="979"/>
      <c r="BU110" s="979"/>
      <c r="BV110" s="979">
        <v>3330874890</v>
      </c>
      <c r="BW110" s="979"/>
      <c r="BX110" s="979"/>
      <c r="BY110" s="979"/>
      <c r="BZ110" s="979"/>
      <c r="CA110" s="979">
        <v>2785360544</v>
      </c>
      <c r="CB110" s="979"/>
      <c r="CC110" s="979"/>
      <c r="CD110" s="979"/>
      <c r="CE110" s="979"/>
      <c r="CF110" s="993">
        <v>375.2</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437</v>
      </c>
      <c r="DH110" s="979"/>
      <c r="DI110" s="979"/>
      <c r="DJ110" s="979"/>
      <c r="DK110" s="979"/>
      <c r="DL110" s="979" t="s">
        <v>437</v>
      </c>
      <c r="DM110" s="979"/>
      <c r="DN110" s="979"/>
      <c r="DO110" s="979"/>
      <c r="DP110" s="979"/>
      <c r="DQ110" s="979" t="s">
        <v>437</v>
      </c>
      <c r="DR110" s="979"/>
      <c r="DS110" s="979"/>
      <c r="DT110" s="979"/>
      <c r="DU110" s="979"/>
      <c r="DV110" s="980" t="s">
        <v>437</v>
      </c>
      <c r="DW110" s="980"/>
      <c r="DX110" s="980"/>
      <c r="DY110" s="980"/>
      <c r="DZ110" s="981"/>
    </row>
    <row r="111" spans="1:131" s="246" customFormat="1" ht="26.25" customHeight="1" x14ac:dyDescent="0.2">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439</v>
      </c>
      <c r="AB111" s="986"/>
      <c r="AC111" s="986"/>
      <c r="AD111" s="986"/>
      <c r="AE111" s="987"/>
      <c r="AF111" s="988" t="s">
        <v>440</v>
      </c>
      <c r="AG111" s="986"/>
      <c r="AH111" s="986"/>
      <c r="AI111" s="986"/>
      <c r="AJ111" s="987"/>
      <c r="AK111" s="988" t="s">
        <v>441</v>
      </c>
      <c r="AL111" s="986"/>
      <c r="AM111" s="986"/>
      <c r="AN111" s="986"/>
      <c r="AO111" s="987"/>
      <c r="AP111" s="989" t="s">
        <v>442</v>
      </c>
      <c r="AQ111" s="990"/>
      <c r="AR111" s="990"/>
      <c r="AS111" s="990"/>
      <c r="AT111" s="991"/>
      <c r="AU111" s="952"/>
      <c r="AV111" s="953"/>
      <c r="AW111" s="953"/>
      <c r="AX111" s="953"/>
      <c r="AY111" s="953"/>
      <c r="AZ111" s="1001" t="s">
        <v>443</v>
      </c>
      <c r="BA111" s="1002"/>
      <c r="BB111" s="1002"/>
      <c r="BC111" s="1002"/>
      <c r="BD111" s="1002"/>
      <c r="BE111" s="1002"/>
      <c r="BF111" s="1002"/>
      <c r="BG111" s="1002"/>
      <c r="BH111" s="1002"/>
      <c r="BI111" s="1002"/>
      <c r="BJ111" s="1002"/>
      <c r="BK111" s="1002"/>
      <c r="BL111" s="1002"/>
      <c r="BM111" s="1002"/>
      <c r="BN111" s="1002"/>
      <c r="BO111" s="1002"/>
      <c r="BP111" s="1003"/>
      <c r="BQ111" s="971">
        <v>117429884</v>
      </c>
      <c r="BR111" s="972"/>
      <c r="BS111" s="972"/>
      <c r="BT111" s="972"/>
      <c r="BU111" s="972"/>
      <c r="BV111" s="972">
        <v>109016097</v>
      </c>
      <c r="BW111" s="972"/>
      <c r="BX111" s="972"/>
      <c r="BY111" s="972"/>
      <c r="BZ111" s="972"/>
      <c r="CA111" s="972">
        <v>99424312</v>
      </c>
      <c r="CB111" s="972"/>
      <c r="CC111" s="972"/>
      <c r="CD111" s="972"/>
      <c r="CE111" s="972"/>
      <c r="CF111" s="966">
        <v>13.4</v>
      </c>
      <c r="CG111" s="967"/>
      <c r="CH111" s="967"/>
      <c r="CI111" s="967"/>
      <c r="CJ111" s="967"/>
      <c r="CK111" s="997"/>
      <c r="CL111" s="998"/>
      <c r="CM111" s="968" t="s">
        <v>444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13576554</v>
      </c>
      <c r="DH111" s="972"/>
      <c r="DI111" s="972"/>
      <c r="DJ111" s="972"/>
      <c r="DK111" s="972"/>
      <c r="DL111" s="972">
        <v>13567778</v>
      </c>
      <c r="DM111" s="972"/>
      <c r="DN111" s="972"/>
      <c r="DO111" s="972"/>
      <c r="DP111" s="972"/>
      <c r="DQ111" s="972">
        <v>13551987</v>
      </c>
      <c r="DR111" s="972"/>
      <c r="DS111" s="972"/>
      <c r="DT111" s="972"/>
      <c r="DU111" s="972"/>
      <c r="DV111" s="973">
        <v>1.8</v>
      </c>
      <c r="DW111" s="973"/>
      <c r="DX111" s="973"/>
      <c r="DY111" s="973"/>
      <c r="DZ111" s="974"/>
    </row>
    <row r="112" spans="1:131" s="246" customFormat="1" ht="26.25" customHeight="1" x14ac:dyDescent="0.2">
      <c r="A112" s="1004" t="s">
        <v>445</v>
      </c>
      <c r="B112" s="1005"/>
      <c r="C112" s="1002" t="s">
        <v>446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96040766</v>
      </c>
      <c r="AB112" s="1011"/>
      <c r="AC112" s="1011"/>
      <c r="AD112" s="1011"/>
      <c r="AE112" s="1012"/>
      <c r="AF112" s="1013">
        <v>90868971</v>
      </c>
      <c r="AG112" s="1011"/>
      <c r="AH112" s="1011"/>
      <c r="AI112" s="1011"/>
      <c r="AJ112" s="1012"/>
      <c r="AK112" s="1013">
        <v>90621747</v>
      </c>
      <c r="AL112" s="1011"/>
      <c r="AM112" s="1011"/>
      <c r="AN112" s="1011"/>
      <c r="AO112" s="1012"/>
      <c r="AP112" s="1014">
        <v>12.2</v>
      </c>
      <c r="AQ112" s="1015"/>
      <c r="AR112" s="1015"/>
      <c r="AS112" s="1015"/>
      <c r="AT112" s="1016"/>
      <c r="AU112" s="952"/>
      <c r="AV112" s="953"/>
      <c r="AW112" s="953"/>
      <c r="AX112" s="953"/>
      <c r="AY112" s="953"/>
      <c r="AZ112" s="1001" t="s">
        <v>447</v>
      </c>
      <c r="BA112" s="1002"/>
      <c r="BB112" s="1002"/>
      <c r="BC112" s="1002"/>
      <c r="BD112" s="1002"/>
      <c r="BE112" s="1002"/>
      <c r="BF112" s="1002"/>
      <c r="BG112" s="1002"/>
      <c r="BH112" s="1002"/>
      <c r="BI112" s="1002"/>
      <c r="BJ112" s="1002"/>
      <c r="BK112" s="1002"/>
      <c r="BL112" s="1002"/>
      <c r="BM112" s="1002"/>
      <c r="BN112" s="1002"/>
      <c r="BO112" s="1002"/>
      <c r="BP112" s="1003"/>
      <c r="BQ112" s="971">
        <v>343539848</v>
      </c>
      <c r="BR112" s="972"/>
      <c r="BS112" s="972"/>
      <c r="BT112" s="972"/>
      <c r="BU112" s="972"/>
      <c r="BV112" s="972">
        <v>308632598</v>
      </c>
      <c r="BW112" s="972"/>
      <c r="BX112" s="972"/>
      <c r="BY112" s="972"/>
      <c r="BZ112" s="972"/>
      <c r="CA112" s="972">
        <v>308783065</v>
      </c>
      <c r="CB112" s="972"/>
      <c r="CC112" s="972"/>
      <c r="CD112" s="972"/>
      <c r="CE112" s="972"/>
      <c r="CF112" s="966">
        <v>41.6</v>
      </c>
      <c r="CG112" s="967"/>
      <c r="CH112" s="967"/>
      <c r="CI112" s="967"/>
      <c r="CJ112" s="967"/>
      <c r="CK112" s="997"/>
      <c r="CL112" s="998"/>
      <c r="CM112" s="968" t="s">
        <v>448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449</v>
      </c>
      <c r="DM112" s="972"/>
      <c r="DN112" s="972"/>
      <c r="DO112" s="972"/>
      <c r="DP112" s="972"/>
      <c r="DQ112" s="972" t="s">
        <v>437</v>
      </c>
      <c r="DR112" s="972"/>
      <c r="DS112" s="972"/>
      <c r="DT112" s="972"/>
      <c r="DU112" s="972"/>
      <c r="DV112" s="973" t="s">
        <v>441</v>
      </c>
      <c r="DW112" s="973"/>
      <c r="DX112" s="973"/>
      <c r="DY112" s="973"/>
      <c r="DZ112" s="974"/>
    </row>
    <row r="113" spans="1:130" s="246" customFormat="1" ht="26.25" customHeight="1" x14ac:dyDescent="0.2">
      <c r="A113" s="1006"/>
      <c r="B113" s="1007"/>
      <c r="C113" s="1002" t="s">
        <v>450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29493278</v>
      </c>
      <c r="AB113" s="986"/>
      <c r="AC113" s="986"/>
      <c r="AD113" s="986"/>
      <c r="AE113" s="987"/>
      <c r="AF113" s="988">
        <v>28678213</v>
      </c>
      <c r="AG113" s="986"/>
      <c r="AH113" s="986"/>
      <c r="AI113" s="986"/>
      <c r="AJ113" s="987"/>
      <c r="AK113" s="988">
        <v>24086762</v>
      </c>
      <c r="AL113" s="986"/>
      <c r="AM113" s="986"/>
      <c r="AN113" s="986"/>
      <c r="AO113" s="987"/>
      <c r="AP113" s="989">
        <v>3.2</v>
      </c>
      <c r="AQ113" s="990"/>
      <c r="AR113" s="990"/>
      <c r="AS113" s="990"/>
      <c r="AT113" s="991"/>
      <c r="AU113" s="952"/>
      <c r="AV113" s="953"/>
      <c r="AW113" s="953"/>
      <c r="AX113" s="953"/>
      <c r="AY113" s="953"/>
      <c r="AZ113" s="1001" t="s">
        <v>451</v>
      </c>
      <c r="BA113" s="1002"/>
      <c r="BB113" s="1002"/>
      <c r="BC113" s="1002"/>
      <c r="BD113" s="1002"/>
      <c r="BE113" s="1002"/>
      <c r="BF113" s="1002"/>
      <c r="BG113" s="1002"/>
      <c r="BH113" s="1002"/>
      <c r="BI113" s="1002"/>
      <c r="BJ113" s="1002"/>
      <c r="BK113" s="1002"/>
      <c r="BL113" s="1002"/>
      <c r="BM113" s="1002"/>
      <c r="BN113" s="1002"/>
      <c r="BO113" s="1002"/>
      <c r="BP113" s="1003"/>
      <c r="BQ113" s="971">
        <v>10536700</v>
      </c>
      <c r="BR113" s="972"/>
      <c r="BS113" s="972"/>
      <c r="BT113" s="972"/>
      <c r="BU113" s="972"/>
      <c r="BV113" s="972">
        <v>9343791</v>
      </c>
      <c r="BW113" s="972"/>
      <c r="BX113" s="972"/>
      <c r="BY113" s="972"/>
      <c r="BZ113" s="972"/>
      <c r="CA113" s="972">
        <v>8848746</v>
      </c>
      <c r="CB113" s="972"/>
      <c r="CC113" s="972"/>
      <c r="CD113" s="972"/>
      <c r="CE113" s="972"/>
      <c r="CF113" s="966">
        <v>1.2</v>
      </c>
      <c r="CG113" s="967"/>
      <c r="CH113" s="967"/>
      <c r="CI113" s="967"/>
      <c r="CJ113" s="967"/>
      <c r="CK113" s="997"/>
      <c r="CL113" s="998"/>
      <c r="CM113" s="968" t="s">
        <v>452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427623</v>
      </c>
      <c r="DH113" s="1011"/>
      <c r="DI113" s="1011"/>
      <c r="DJ113" s="1011"/>
      <c r="DK113" s="1012"/>
      <c r="DL113" s="1013">
        <v>285082</v>
      </c>
      <c r="DM113" s="1011"/>
      <c r="DN113" s="1011"/>
      <c r="DO113" s="1011"/>
      <c r="DP113" s="1012"/>
      <c r="DQ113" s="1013">
        <v>142541</v>
      </c>
      <c r="DR113" s="1011"/>
      <c r="DS113" s="1011"/>
      <c r="DT113" s="1011"/>
      <c r="DU113" s="1012"/>
      <c r="DV113" s="1014">
        <v>0</v>
      </c>
      <c r="DW113" s="1015"/>
      <c r="DX113" s="1015"/>
      <c r="DY113" s="1015"/>
      <c r="DZ113" s="1016"/>
    </row>
    <row r="114" spans="1:130" s="246" customFormat="1" ht="26.25" customHeight="1" x14ac:dyDescent="0.2">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1401206</v>
      </c>
      <c r="AB114" s="1011"/>
      <c r="AC114" s="1011"/>
      <c r="AD114" s="1011"/>
      <c r="AE114" s="1012"/>
      <c r="AF114" s="1013">
        <v>1420872</v>
      </c>
      <c r="AG114" s="1011"/>
      <c r="AH114" s="1011"/>
      <c r="AI114" s="1011"/>
      <c r="AJ114" s="1012"/>
      <c r="AK114" s="1013">
        <v>943686</v>
      </c>
      <c r="AL114" s="1011"/>
      <c r="AM114" s="1011"/>
      <c r="AN114" s="1011"/>
      <c r="AO114" s="1012"/>
      <c r="AP114" s="1014">
        <v>0.1</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173475353</v>
      </c>
      <c r="BR114" s="972"/>
      <c r="BS114" s="972"/>
      <c r="BT114" s="972"/>
      <c r="BU114" s="972"/>
      <c r="BV114" s="972">
        <v>238982073</v>
      </c>
      <c r="BW114" s="972"/>
      <c r="BX114" s="972"/>
      <c r="BY114" s="972"/>
      <c r="BZ114" s="972"/>
      <c r="CA114" s="972">
        <v>239729773</v>
      </c>
      <c r="CB114" s="972"/>
      <c r="CC114" s="972"/>
      <c r="CD114" s="972"/>
      <c r="CE114" s="972"/>
      <c r="CF114" s="966">
        <v>32.299999999999997</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441</v>
      </c>
      <c r="DH114" s="1011"/>
      <c r="DI114" s="1011"/>
      <c r="DJ114" s="1011"/>
      <c r="DK114" s="1012"/>
      <c r="DL114" s="1013" t="s">
        <v>437</v>
      </c>
      <c r="DM114" s="1011"/>
      <c r="DN114" s="1011"/>
      <c r="DO114" s="1011"/>
      <c r="DP114" s="1012"/>
      <c r="DQ114" s="1013" t="s">
        <v>437</v>
      </c>
      <c r="DR114" s="1011"/>
      <c r="DS114" s="1011"/>
      <c r="DT114" s="1011"/>
      <c r="DU114" s="1012"/>
      <c r="DV114" s="1014" t="s">
        <v>437</v>
      </c>
      <c r="DW114" s="1015"/>
      <c r="DX114" s="1015"/>
      <c r="DY114" s="1015"/>
      <c r="DZ114" s="1016"/>
    </row>
    <row r="115" spans="1:130" s="246" customFormat="1" ht="26.25" customHeight="1" x14ac:dyDescent="0.2">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9624499</v>
      </c>
      <c r="AB115" s="986"/>
      <c r="AC115" s="986"/>
      <c r="AD115" s="986"/>
      <c r="AE115" s="987"/>
      <c r="AF115" s="988">
        <v>9503636</v>
      </c>
      <c r="AG115" s="986"/>
      <c r="AH115" s="986"/>
      <c r="AI115" s="986"/>
      <c r="AJ115" s="987"/>
      <c r="AK115" s="988">
        <v>9776967</v>
      </c>
      <c r="AL115" s="986"/>
      <c r="AM115" s="986"/>
      <c r="AN115" s="986"/>
      <c r="AO115" s="987"/>
      <c r="AP115" s="989">
        <v>1.3</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v>33145675</v>
      </c>
      <c r="BR115" s="972"/>
      <c r="BS115" s="972"/>
      <c r="BT115" s="972"/>
      <c r="BU115" s="972"/>
      <c r="BV115" s="972">
        <v>31651697</v>
      </c>
      <c r="BW115" s="972"/>
      <c r="BX115" s="972"/>
      <c r="BY115" s="972"/>
      <c r="BZ115" s="972"/>
      <c r="CA115" s="972">
        <v>29793215</v>
      </c>
      <c r="CB115" s="972"/>
      <c r="CC115" s="972"/>
      <c r="CD115" s="972"/>
      <c r="CE115" s="972"/>
      <c r="CF115" s="966">
        <v>4</v>
      </c>
      <c r="CG115" s="967"/>
      <c r="CH115" s="967"/>
      <c r="CI115" s="967"/>
      <c r="CJ115" s="967"/>
      <c r="CK115" s="997"/>
      <c r="CL115" s="998"/>
      <c r="CM115" s="1001" t="s">
        <v>458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437</v>
      </c>
      <c r="DH115" s="1011"/>
      <c r="DI115" s="1011"/>
      <c r="DJ115" s="1011"/>
      <c r="DK115" s="1012"/>
      <c r="DL115" s="1013" t="s">
        <v>442</v>
      </c>
      <c r="DM115" s="1011"/>
      <c r="DN115" s="1011"/>
      <c r="DO115" s="1011"/>
      <c r="DP115" s="1012"/>
      <c r="DQ115" s="1013" t="s">
        <v>459</v>
      </c>
      <c r="DR115" s="1011"/>
      <c r="DS115" s="1011"/>
      <c r="DT115" s="1011"/>
      <c r="DU115" s="1012"/>
      <c r="DV115" s="1014" t="s">
        <v>437</v>
      </c>
      <c r="DW115" s="1015"/>
      <c r="DX115" s="1015"/>
      <c r="DY115" s="1015"/>
      <c r="DZ115" s="1016"/>
    </row>
    <row r="116" spans="1:130" s="246" customFormat="1" ht="26.25" customHeight="1" x14ac:dyDescent="0.2">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437</v>
      </c>
      <c r="AB116" s="1011"/>
      <c r="AC116" s="1011"/>
      <c r="AD116" s="1011"/>
      <c r="AE116" s="1012"/>
      <c r="AF116" s="1013" t="s">
        <v>439</v>
      </c>
      <c r="AG116" s="1011"/>
      <c r="AH116" s="1011"/>
      <c r="AI116" s="1011"/>
      <c r="AJ116" s="1012"/>
      <c r="AK116" s="1013" t="s">
        <v>437</v>
      </c>
      <c r="AL116" s="1011"/>
      <c r="AM116" s="1011"/>
      <c r="AN116" s="1011"/>
      <c r="AO116" s="1012"/>
      <c r="AP116" s="1014" t="s">
        <v>441</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437</v>
      </c>
      <c r="BR116" s="972"/>
      <c r="BS116" s="972"/>
      <c r="BT116" s="972"/>
      <c r="BU116" s="972"/>
      <c r="BV116" s="972" t="s">
        <v>437</v>
      </c>
      <c r="BW116" s="972"/>
      <c r="BX116" s="972"/>
      <c r="BY116" s="972"/>
      <c r="BZ116" s="972"/>
      <c r="CA116" s="972" t="s">
        <v>441</v>
      </c>
      <c r="CB116" s="972"/>
      <c r="CC116" s="972"/>
      <c r="CD116" s="972"/>
      <c r="CE116" s="972"/>
      <c r="CF116" s="966" t="s">
        <v>462</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441</v>
      </c>
      <c r="DH116" s="1011"/>
      <c r="DI116" s="1011"/>
      <c r="DJ116" s="1011"/>
      <c r="DK116" s="1012"/>
      <c r="DL116" s="1013" t="s">
        <v>464</v>
      </c>
      <c r="DM116" s="1011"/>
      <c r="DN116" s="1011"/>
      <c r="DO116" s="1011"/>
      <c r="DP116" s="1012"/>
      <c r="DQ116" s="1013" t="s">
        <v>125</v>
      </c>
      <c r="DR116" s="1011"/>
      <c r="DS116" s="1011"/>
      <c r="DT116" s="1011"/>
      <c r="DU116" s="1012"/>
      <c r="DV116" s="1014" t="s">
        <v>441</v>
      </c>
      <c r="DW116" s="1015"/>
      <c r="DX116" s="1015"/>
      <c r="DY116" s="1015"/>
      <c r="DZ116" s="1016"/>
    </row>
    <row r="117" spans="1:130" s="246" customFormat="1" ht="26.25" customHeight="1" x14ac:dyDescent="0.2">
      <c r="A117" s="956" t="s">
        <v>182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465</v>
      </c>
      <c r="Z117" s="938"/>
      <c r="AA117" s="1028">
        <v>235058113</v>
      </c>
      <c r="AB117" s="1029"/>
      <c r="AC117" s="1029"/>
      <c r="AD117" s="1029"/>
      <c r="AE117" s="1030"/>
      <c r="AF117" s="1031">
        <v>221887296</v>
      </c>
      <c r="AG117" s="1029"/>
      <c r="AH117" s="1029"/>
      <c r="AI117" s="1029"/>
      <c r="AJ117" s="1030"/>
      <c r="AK117" s="1031">
        <v>223784948</v>
      </c>
      <c r="AL117" s="1029"/>
      <c r="AM117" s="1029"/>
      <c r="AN117" s="1029"/>
      <c r="AO117" s="1030"/>
      <c r="AP117" s="1032"/>
      <c r="AQ117" s="1033"/>
      <c r="AR117" s="1033"/>
      <c r="AS117" s="1033"/>
      <c r="AT117" s="1034"/>
      <c r="AU117" s="952"/>
      <c r="AV117" s="953"/>
      <c r="AW117" s="953"/>
      <c r="AX117" s="953"/>
      <c r="AY117" s="953"/>
      <c r="AZ117" s="1019" t="s">
        <v>466</v>
      </c>
      <c r="BA117" s="1020"/>
      <c r="BB117" s="1020"/>
      <c r="BC117" s="1020"/>
      <c r="BD117" s="1020"/>
      <c r="BE117" s="1020"/>
      <c r="BF117" s="1020"/>
      <c r="BG117" s="1020"/>
      <c r="BH117" s="1020"/>
      <c r="BI117" s="1020"/>
      <c r="BJ117" s="1020"/>
      <c r="BK117" s="1020"/>
      <c r="BL117" s="1020"/>
      <c r="BM117" s="1020"/>
      <c r="BN117" s="1020"/>
      <c r="BO117" s="1020"/>
      <c r="BP117" s="1021"/>
      <c r="BQ117" s="971" t="s">
        <v>464</v>
      </c>
      <c r="BR117" s="972"/>
      <c r="BS117" s="972"/>
      <c r="BT117" s="972"/>
      <c r="BU117" s="972"/>
      <c r="BV117" s="972" t="s">
        <v>437</v>
      </c>
      <c r="BW117" s="972"/>
      <c r="BX117" s="972"/>
      <c r="BY117" s="972"/>
      <c r="BZ117" s="972"/>
      <c r="CA117" s="972" t="s">
        <v>125</v>
      </c>
      <c r="CB117" s="972"/>
      <c r="CC117" s="972"/>
      <c r="CD117" s="972"/>
      <c r="CE117" s="972"/>
      <c r="CF117" s="966" t="s">
        <v>441</v>
      </c>
      <c r="CG117" s="967"/>
      <c r="CH117" s="967"/>
      <c r="CI117" s="967"/>
      <c r="CJ117" s="967"/>
      <c r="CK117" s="997"/>
      <c r="CL117" s="998"/>
      <c r="CM117" s="968" t="s">
        <v>467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125</v>
      </c>
      <c r="DH117" s="1011"/>
      <c r="DI117" s="1011"/>
      <c r="DJ117" s="1011"/>
      <c r="DK117" s="1012"/>
      <c r="DL117" s="1013" t="s">
        <v>441</v>
      </c>
      <c r="DM117" s="1011"/>
      <c r="DN117" s="1011"/>
      <c r="DO117" s="1011"/>
      <c r="DP117" s="1012"/>
      <c r="DQ117" s="1013" t="s">
        <v>468</v>
      </c>
      <c r="DR117" s="1011"/>
      <c r="DS117" s="1011"/>
      <c r="DT117" s="1011"/>
      <c r="DU117" s="1012"/>
      <c r="DV117" s="1014" t="s">
        <v>125</v>
      </c>
      <c r="DW117" s="1015"/>
      <c r="DX117" s="1015"/>
      <c r="DY117" s="1015"/>
      <c r="DZ117" s="1016"/>
    </row>
    <row r="118" spans="1:130" s="246" customFormat="1" ht="26.25" customHeight="1" x14ac:dyDescent="0.2">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300</v>
      </c>
      <c r="AG118" s="937"/>
      <c r="AH118" s="937"/>
      <c r="AI118" s="937"/>
      <c r="AJ118" s="938"/>
      <c r="AK118" s="936" t="s">
        <v>299</v>
      </c>
      <c r="AL118" s="937"/>
      <c r="AM118" s="937"/>
      <c r="AN118" s="937"/>
      <c r="AO118" s="938"/>
      <c r="AP118" s="1023" t="s">
        <v>431</v>
      </c>
      <c r="AQ118" s="1024"/>
      <c r="AR118" s="1024"/>
      <c r="AS118" s="1024"/>
      <c r="AT118" s="1025"/>
      <c r="AU118" s="952"/>
      <c r="AV118" s="953"/>
      <c r="AW118" s="953"/>
      <c r="AX118" s="953"/>
      <c r="AY118" s="953"/>
      <c r="AZ118" s="1026" t="s">
        <v>469</v>
      </c>
      <c r="BA118" s="1017"/>
      <c r="BB118" s="1017"/>
      <c r="BC118" s="1017"/>
      <c r="BD118" s="1017"/>
      <c r="BE118" s="1017"/>
      <c r="BF118" s="1017"/>
      <c r="BG118" s="1017"/>
      <c r="BH118" s="1017"/>
      <c r="BI118" s="1017"/>
      <c r="BJ118" s="1017"/>
      <c r="BK118" s="1017"/>
      <c r="BL118" s="1017"/>
      <c r="BM118" s="1017"/>
      <c r="BN118" s="1017"/>
      <c r="BO118" s="1017"/>
      <c r="BP118" s="1018"/>
      <c r="BQ118" s="1049" t="s">
        <v>462</v>
      </c>
      <c r="BR118" s="1050"/>
      <c r="BS118" s="1050"/>
      <c r="BT118" s="1050"/>
      <c r="BU118" s="1050"/>
      <c r="BV118" s="1050" t="s">
        <v>437</v>
      </c>
      <c r="BW118" s="1050"/>
      <c r="BX118" s="1050"/>
      <c r="BY118" s="1050"/>
      <c r="BZ118" s="1050"/>
      <c r="CA118" s="1050" t="s">
        <v>437</v>
      </c>
      <c r="CB118" s="1050"/>
      <c r="CC118" s="1050"/>
      <c r="CD118" s="1050"/>
      <c r="CE118" s="1050"/>
      <c r="CF118" s="966" t="s">
        <v>468</v>
      </c>
      <c r="CG118" s="967"/>
      <c r="CH118" s="967"/>
      <c r="CI118" s="967"/>
      <c r="CJ118" s="967"/>
      <c r="CK118" s="997"/>
      <c r="CL118" s="998"/>
      <c r="CM118" s="968" t="s">
        <v>470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462</v>
      </c>
      <c r="DH118" s="1011"/>
      <c r="DI118" s="1011"/>
      <c r="DJ118" s="1011"/>
      <c r="DK118" s="1012"/>
      <c r="DL118" s="1013" t="s">
        <v>437</v>
      </c>
      <c r="DM118" s="1011"/>
      <c r="DN118" s="1011"/>
      <c r="DO118" s="1011"/>
      <c r="DP118" s="1012"/>
      <c r="DQ118" s="1013" t="s">
        <v>441</v>
      </c>
      <c r="DR118" s="1011"/>
      <c r="DS118" s="1011"/>
      <c r="DT118" s="1011"/>
      <c r="DU118" s="1012"/>
      <c r="DV118" s="1014" t="s">
        <v>437</v>
      </c>
      <c r="DW118" s="1015"/>
      <c r="DX118" s="1015"/>
      <c r="DY118" s="1015"/>
      <c r="DZ118" s="1016"/>
    </row>
    <row r="119" spans="1:130" s="246" customFormat="1" ht="26.25" customHeight="1" x14ac:dyDescent="0.2">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437</v>
      </c>
      <c r="AB119" s="944"/>
      <c r="AC119" s="944"/>
      <c r="AD119" s="944"/>
      <c r="AE119" s="945"/>
      <c r="AF119" s="946" t="s">
        <v>471</v>
      </c>
      <c r="AG119" s="944"/>
      <c r="AH119" s="944"/>
      <c r="AI119" s="944"/>
      <c r="AJ119" s="945"/>
      <c r="AK119" s="946" t="s">
        <v>437</v>
      </c>
      <c r="AL119" s="944"/>
      <c r="AM119" s="944"/>
      <c r="AN119" s="944"/>
      <c r="AO119" s="945"/>
      <c r="AP119" s="947" t="s">
        <v>437</v>
      </c>
      <c r="AQ119" s="948"/>
      <c r="AR119" s="948"/>
      <c r="AS119" s="948"/>
      <c r="AT119" s="949"/>
      <c r="AU119" s="954"/>
      <c r="AV119" s="955"/>
      <c r="AW119" s="955"/>
      <c r="AX119" s="955"/>
      <c r="AY119" s="955"/>
      <c r="AZ119" s="277" t="s">
        <v>182</v>
      </c>
      <c r="BA119" s="277"/>
      <c r="BB119" s="277"/>
      <c r="BC119" s="277"/>
      <c r="BD119" s="277"/>
      <c r="BE119" s="277"/>
      <c r="BF119" s="277"/>
      <c r="BG119" s="277"/>
      <c r="BH119" s="277"/>
      <c r="BI119" s="277"/>
      <c r="BJ119" s="277"/>
      <c r="BK119" s="277"/>
      <c r="BL119" s="277"/>
      <c r="BM119" s="277"/>
      <c r="BN119" s="277"/>
      <c r="BO119" s="1027" t="s">
        <v>472</v>
      </c>
      <c r="BP119" s="1058"/>
      <c r="BQ119" s="1049">
        <v>3621737464</v>
      </c>
      <c r="BR119" s="1050"/>
      <c r="BS119" s="1050"/>
      <c r="BT119" s="1050"/>
      <c r="BU119" s="1050"/>
      <c r="BV119" s="1050">
        <v>4028501146</v>
      </c>
      <c r="BW119" s="1050"/>
      <c r="BX119" s="1050"/>
      <c r="BY119" s="1050"/>
      <c r="BZ119" s="1050"/>
      <c r="CA119" s="1050">
        <v>3471939655</v>
      </c>
      <c r="CB119" s="1050"/>
      <c r="CC119" s="1050"/>
      <c r="CD119" s="1050"/>
      <c r="CE119" s="1050"/>
      <c r="CF119" s="1051"/>
      <c r="CG119" s="1052"/>
      <c r="CH119" s="1052"/>
      <c r="CI119" s="1052"/>
      <c r="CJ119" s="1053"/>
      <c r="CK119" s="999"/>
      <c r="CL119" s="1000"/>
      <c r="CM119" s="1054" t="s">
        <v>473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103425707</v>
      </c>
      <c r="DH119" s="1036"/>
      <c r="DI119" s="1036"/>
      <c r="DJ119" s="1036"/>
      <c r="DK119" s="1037"/>
      <c r="DL119" s="1035">
        <v>95163237</v>
      </c>
      <c r="DM119" s="1036"/>
      <c r="DN119" s="1036"/>
      <c r="DO119" s="1036"/>
      <c r="DP119" s="1037"/>
      <c r="DQ119" s="1035">
        <v>85729784</v>
      </c>
      <c r="DR119" s="1036"/>
      <c r="DS119" s="1036"/>
      <c r="DT119" s="1036"/>
      <c r="DU119" s="1037"/>
      <c r="DV119" s="1038">
        <v>11.5</v>
      </c>
      <c r="DW119" s="1039"/>
      <c r="DX119" s="1039"/>
      <c r="DY119" s="1039"/>
      <c r="DZ119" s="1040"/>
    </row>
    <row r="120" spans="1:130" s="246" customFormat="1" ht="26.25" customHeight="1" x14ac:dyDescent="0.2">
      <c r="A120" s="1111"/>
      <c r="B120" s="998"/>
      <c r="C120" s="968" t="s">
        <v>444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8923</v>
      </c>
      <c r="AB120" s="1011"/>
      <c r="AC120" s="1011"/>
      <c r="AD120" s="1011"/>
      <c r="AE120" s="1012"/>
      <c r="AF120" s="1013">
        <v>8923</v>
      </c>
      <c r="AG120" s="1011"/>
      <c r="AH120" s="1011"/>
      <c r="AI120" s="1011"/>
      <c r="AJ120" s="1012"/>
      <c r="AK120" s="1013">
        <v>15923</v>
      </c>
      <c r="AL120" s="1011"/>
      <c r="AM120" s="1011"/>
      <c r="AN120" s="1011"/>
      <c r="AO120" s="1012"/>
      <c r="AP120" s="1014">
        <v>0</v>
      </c>
      <c r="AQ120" s="1015"/>
      <c r="AR120" s="1015"/>
      <c r="AS120" s="1015"/>
      <c r="AT120" s="1016"/>
      <c r="AU120" s="1041" t="s">
        <v>474</v>
      </c>
      <c r="AV120" s="1042"/>
      <c r="AW120" s="1042"/>
      <c r="AX120" s="1042"/>
      <c r="AY120" s="1043"/>
      <c r="AZ120" s="992" t="s">
        <v>475</v>
      </c>
      <c r="BA120" s="941"/>
      <c r="BB120" s="941"/>
      <c r="BC120" s="941"/>
      <c r="BD120" s="941"/>
      <c r="BE120" s="941"/>
      <c r="BF120" s="941"/>
      <c r="BG120" s="941"/>
      <c r="BH120" s="941"/>
      <c r="BI120" s="941"/>
      <c r="BJ120" s="941"/>
      <c r="BK120" s="941"/>
      <c r="BL120" s="941"/>
      <c r="BM120" s="941"/>
      <c r="BN120" s="941"/>
      <c r="BO120" s="941"/>
      <c r="BP120" s="942"/>
      <c r="BQ120" s="978">
        <v>789994251</v>
      </c>
      <c r="BR120" s="979"/>
      <c r="BS120" s="979"/>
      <c r="BT120" s="979"/>
      <c r="BU120" s="979"/>
      <c r="BV120" s="979">
        <v>1357767748</v>
      </c>
      <c r="BW120" s="979"/>
      <c r="BX120" s="979"/>
      <c r="BY120" s="979"/>
      <c r="BZ120" s="979"/>
      <c r="CA120" s="979">
        <v>967902779</v>
      </c>
      <c r="CB120" s="979"/>
      <c r="CC120" s="979"/>
      <c r="CD120" s="979"/>
      <c r="CE120" s="979"/>
      <c r="CF120" s="993">
        <v>130.4</v>
      </c>
      <c r="CG120" s="994"/>
      <c r="CH120" s="994"/>
      <c r="CI120" s="994"/>
      <c r="CJ120" s="994"/>
      <c r="CK120" s="1059" t="s">
        <v>476</v>
      </c>
      <c r="CL120" s="1060"/>
      <c r="CM120" s="1060"/>
      <c r="CN120" s="1060"/>
      <c r="CO120" s="1061"/>
      <c r="CP120" s="1067" t="s">
        <v>477</v>
      </c>
      <c r="CQ120" s="1068"/>
      <c r="CR120" s="1068"/>
      <c r="CS120" s="1068"/>
      <c r="CT120" s="1068"/>
      <c r="CU120" s="1068"/>
      <c r="CV120" s="1068"/>
      <c r="CW120" s="1068"/>
      <c r="CX120" s="1068"/>
      <c r="CY120" s="1068"/>
      <c r="CZ120" s="1068"/>
      <c r="DA120" s="1068"/>
      <c r="DB120" s="1068"/>
      <c r="DC120" s="1068"/>
      <c r="DD120" s="1068"/>
      <c r="DE120" s="1068"/>
      <c r="DF120" s="1069"/>
      <c r="DG120" s="978">
        <v>291950048</v>
      </c>
      <c r="DH120" s="979"/>
      <c r="DI120" s="979"/>
      <c r="DJ120" s="979"/>
      <c r="DK120" s="979"/>
      <c r="DL120" s="979">
        <v>295041435</v>
      </c>
      <c r="DM120" s="979"/>
      <c r="DN120" s="979"/>
      <c r="DO120" s="979"/>
      <c r="DP120" s="979"/>
      <c r="DQ120" s="979">
        <v>293507319</v>
      </c>
      <c r="DR120" s="979"/>
      <c r="DS120" s="979"/>
      <c r="DT120" s="979"/>
      <c r="DU120" s="979"/>
      <c r="DV120" s="980">
        <v>39.5</v>
      </c>
      <c r="DW120" s="980"/>
      <c r="DX120" s="980"/>
      <c r="DY120" s="980"/>
      <c r="DZ120" s="981"/>
    </row>
    <row r="121" spans="1:130" s="246" customFormat="1" ht="26.25" customHeight="1" x14ac:dyDescent="0.2">
      <c r="A121" s="1111"/>
      <c r="B121" s="998"/>
      <c r="C121" s="1019" t="s">
        <v>478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154020</v>
      </c>
      <c r="AB121" s="1011"/>
      <c r="AC121" s="1011"/>
      <c r="AD121" s="1011"/>
      <c r="AE121" s="1012"/>
      <c r="AF121" s="1013">
        <v>150959</v>
      </c>
      <c r="AG121" s="1011"/>
      <c r="AH121" s="1011"/>
      <c r="AI121" s="1011"/>
      <c r="AJ121" s="1012"/>
      <c r="AK121" s="1013">
        <v>147898</v>
      </c>
      <c r="AL121" s="1011"/>
      <c r="AM121" s="1011"/>
      <c r="AN121" s="1011"/>
      <c r="AO121" s="1012"/>
      <c r="AP121" s="1014">
        <v>0</v>
      </c>
      <c r="AQ121" s="1015"/>
      <c r="AR121" s="1015"/>
      <c r="AS121" s="1015"/>
      <c r="AT121" s="1016"/>
      <c r="AU121" s="1044"/>
      <c r="AV121" s="1045"/>
      <c r="AW121" s="1045"/>
      <c r="AX121" s="1045"/>
      <c r="AY121" s="1046"/>
      <c r="AZ121" s="1001" t="s">
        <v>479</v>
      </c>
      <c r="BA121" s="1002"/>
      <c r="BB121" s="1002"/>
      <c r="BC121" s="1002"/>
      <c r="BD121" s="1002"/>
      <c r="BE121" s="1002"/>
      <c r="BF121" s="1002"/>
      <c r="BG121" s="1002"/>
      <c r="BH121" s="1002"/>
      <c r="BI121" s="1002"/>
      <c r="BJ121" s="1002"/>
      <c r="BK121" s="1002"/>
      <c r="BL121" s="1002"/>
      <c r="BM121" s="1002"/>
      <c r="BN121" s="1002"/>
      <c r="BO121" s="1002"/>
      <c r="BP121" s="1003"/>
      <c r="BQ121" s="971">
        <v>823323786</v>
      </c>
      <c r="BR121" s="972"/>
      <c r="BS121" s="972"/>
      <c r="BT121" s="972"/>
      <c r="BU121" s="972"/>
      <c r="BV121" s="972">
        <v>802848032</v>
      </c>
      <c r="BW121" s="972"/>
      <c r="BX121" s="972"/>
      <c r="BY121" s="972"/>
      <c r="BZ121" s="972"/>
      <c r="CA121" s="972">
        <v>775724563</v>
      </c>
      <c r="CB121" s="972"/>
      <c r="CC121" s="972"/>
      <c r="CD121" s="972"/>
      <c r="CE121" s="972"/>
      <c r="CF121" s="966">
        <v>104.5</v>
      </c>
      <c r="CG121" s="967"/>
      <c r="CH121" s="967"/>
      <c r="CI121" s="967"/>
      <c r="CJ121" s="967"/>
      <c r="CK121" s="1062"/>
      <c r="CL121" s="1063"/>
      <c r="CM121" s="1063"/>
      <c r="CN121" s="1063"/>
      <c r="CO121" s="1064"/>
      <c r="CP121" s="1072" t="s">
        <v>480</v>
      </c>
      <c r="CQ121" s="1073"/>
      <c r="CR121" s="1073"/>
      <c r="CS121" s="1073"/>
      <c r="CT121" s="1073"/>
      <c r="CU121" s="1073"/>
      <c r="CV121" s="1073"/>
      <c r="CW121" s="1073"/>
      <c r="CX121" s="1073"/>
      <c r="CY121" s="1073"/>
      <c r="CZ121" s="1073"/>
      <c r="DA121" s="1073"/>
      <c r="DB121" s="1073"/>
      <c r="DC121" s="1073"/>
      <c r="DD121" s="1073"/>
      <c r="DE121" s="1073"/>
      <c r="DF121" s="1074"/>
      <c r="DG121" s="971">
        <v>13490219</v>
      </c>
      <c r="DH121" s="972"/>
      <c r="DI121" s="972"/>
      <c r="DJ121" s="972"/>
      <c r="DK121" s="972"/>
      <c r="DL121" s="972">
        <v>13024502</v>
      </c>
      <c r="DM121" s="972"/>
      <c r="DN121" s="972"/>
      <c r="DO121" s="972"/>
      <c r="DP121" s="972"/>
      <c r="DQ121" s="972">
        <v>14783362</v>
      </c>
      <c r="DR121" s="972"/>
      <c r="DS121" s="972"/>
      <c r="DT121" s="972"/>
      <c r="DU121" s="972"/>
      <c r="DV121" s="973">
        <v>2</v>
      </c>
      <c r="DW121" s="973"/>
      <c r="DX121" s="973"/>
      <c r="DY121" s="973"/>
      <c r="DZ121" s="974"/>
    </row>
    <row r="122" spans="1:130" s="246" customFormat="1" ht="26.25" customHeight="1" x14ac:dyDescent="0.2">
      <c r="A122" s="1111"/>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439</v>
      </c>
      <c r="AB122" s="1011"/>
      <c r="AC122" s="1011"/>
      <c r="AD122" s="1011"/>
      <c r="AE122" s="1012"/>
      <c r="AF122" s="1013" t="s">
        <v>439</v>
      </c>
      <c r="AG122" s="1011"/>
      <c r="AH122" s="1011"/>
      <c r="AI122" s="1011"/>
      <c r="AJ122" s="1012"/>
      <c r="AK122" s="1013" t="s">
        <v>125</v>
      </c>
      <c r="AL122" s="1011"/>
      <c r="AM122" s="1011"/>
      <c r="AN122" s="1011"/>
      <c r="AO122" s="1012"/>
      <c r="AP122" s="1014" t="s">
        <v>442</v>
      </c>
      <c r="AQ122" s="1015"/>
      <c r="AR122" s="1015"/>
      <c r="AS122" s="1015"/>
      <c r="AT122" s="1016"/>
      <c r="AU122" s="1044"/>
      <c r="AV122" s="1045"/>
      <c r="AW122" s="1045"/>
      <c r="AX122" s="1045"/>
      <c r="AY122" s="1046"/>
      <c r="AZ122" s="1026" t="s">
        <v>481</v>
      </c>
      <c r="BA122" s="1017"/>
      <c r="BB122" s="1017"/>
      <c r="BC122" s="1017"/>
      <c r="BD122" s="1017"/>
      <c r="BE122" s="1017"/>
      <c r="BF122" s="1017"/>
      <c r="BG122" s="1017"/>
      <c r="BH122" s="1017"/>
      <c r="BI122" s="1017"/>
      <c r="BJ122" s="1017"/>
      <c r="BK122" s="1017"/>
      <c r="BL122" s="1017"/>
      <c r="BM122" s="1017"/>
      <c r="BN122" s="1017"/>
      <c r="BO122" s="1017"/>
      <c r="BP122" s="1018"/>
      <c r="BQ122" s="1049">
        <v>1391907171</v>
      </c>
      <c r="BR122" s="1050"/>
      <c r="BS122" s="1050"/>
      <c r="BT122" s="1050"/>
      <c r="BU122" s="1050"/>
      <c r="BV122" s="1050">
        <v>1388561177</v>
      </c>
      <c r="BW122" s="1050"/>
      <c r="BX122" s="1050"/>
      <c r="BY122" s="1050"/>
      <c r="BZ122" s="1050"/>
      <c r="CA122" s="1050">
        <v>1383105485</v>
      </c>
      <c r="CB122" s="1050"/>
      <c r="CC122" s="1050"/>
      <c r="CD122" s="1050"/>
      <c r="CE122" s="1050"/>
      <c r="CF122" s="1070">
        <v>186.3</v>
      </c>
      <c r="CG122" s="1071"/>
      <c r="CH122" s="1071"/>
      <c r="CI122" s="1071"/>
      <c r="CJ122" s="1071"/>
      <c r="CK122" s="1062"/>
      <c r="CL122" s="1063"/>
      <c r="CM122" s="1063"/>
      <c r="CN122" s="1063"/>
      <c r="CO122" s="1064"/>
      <c r="CP122" s="1072" t="s">
        <v>402</v>
      </c>
      <c r="CQ122" s="1073"/>
      <c r="CR122" s="1073"/>
      <c r="CS122" s="1073"/>
      <c r="CT122" s="1073"/>
      <c r="CU122" s="1073"/>
      <c r="CV122" s="1073"/>
      <c r="CW122" s="1073"/>
      <c r="CX122" s="1073"/>
      <c r="CY122" s="1073"/>
      <c r="CZ122" s="1073"/>
      <c r="DA122" s="1073"/>
      <c r="DB122" s="1073"/>
      <c r="DC122" s="1073"/>
      <c r="DD122" s="1073"/>
      <c r="DE122" s="1073"/>
      <c r="DF122" s="1074"/>
      <c r="DG122" s="971">
        <v>330230</v>
      </c>
      <c r="DH122" s="972"/>
      <c r="DI122" s="972"/>
      <c r="DJ122" s="972"/>
      <c r="DK122" s="972"/>
      <c r="DL122" s="972">
        <v>295767</v>
      </c>
      <c r="DM122" s="972"/>
      <c r="DN122" s="972"/>
      <c r="DO122" s="972"/>
      <c r="DP122" s="972"/>
      <c r="DQ122" s="972">
        <v>265011</v>
      </c>
      <c r="DR122" s="972"/>
      <c r="DS122" s="972"/>
      <c r="DT122" s="972"/>
      <c r="DU122" s="972"/>
      <c r="DV122" s="973">
        <v>0</v>
      </c>
      <c r="DW122" s="973"/>
      <c r="DX122" s="973"/>
      <c r="DY122" s="973"/>
      <c r="DZ122" s="974"/>
    </row>
    <row r="123" spans="1:130" s="246" customFormat="1" ht="26.25" customHeight="1" x14ac:dyDescent="0.2">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439</v>
      </c>
      <c r="AB123" s="1011"/>
      <c r="AC123" s="1011"/>
      <c r="AD123" s="1011"/>
      <c r="AE123" s="1012"/>
      <c r="AF123" s="1013" t="s">
        <v>471</v>
      </c>
      <c r="AG123" s="1011"/>
      <c r="AH123" s="1011"/>
      <c r="AI123" s="1011"/>
      <c r="AJ123" s="1012"/>
      <c r="AK123" s="1013" t="s">
        <v>437</v>
      </c>
      <c r="AL123" s="1011"/>
      <c r="AM123" s="1011"/>
      <c r="AN123" s="1011"/>
      <c r="AO123" s="1012"/>
      <c r="AP123" s="1014" t="s">
        <v>441</v>
      </c>
      <c r="AQ123" s="1015"/>
      <c r="AR123" s="1015"/>
      <c r="AS123" s="1015"/>
      <c r="AT123" s="1016"/>
      <c r="AU123" s="1047"/>
      <c r="AV123" s="1048"/>
      <c r="AW123" s="1048"/>
      <c r="AX123" s="1048"/>
      <c r="AY123" s="1048"/>
      <c r="AZ123" s="277" t="s">
        <v>182</v>
      </c>
      <c r="BA123" s="277"/>
      <c r="BB123" s="277"/>
      <c r="BC123" s="277"/>
      <c r="BD123" s="277"/>
      <c r="BE123" s="277"/>
      <c r="BF123" s="277"/>
      <c r="BG123" s="277"/>
      <c r="BH123" s="277"/>
      <c r="BI123" s="277"/>
      <c r="BJ123" s="277"/>
      <c r="BK123" s="277"/>
      <c r="BL123" s="277"/>
      <c r="BM123" s="277"/>
      <c r="BN123" s="277"/>
      <c r="BO123" s="1027" t="s">
        <v>482</v>
      </c>
      <c r="BP123" s="1058"/>
      <c r="BQ123" s="1117">
        <v>3005225208</v>
      </c>
      <c r="BR123" s="1118"/>
      <c r="BS123" s="1118"/>
      <c r="BT123" s="1118"/>
      <c r="BU123" s="1118"/>
      <c r="BV123" s="1118">
        <v>3549176957</v>
      </c>
      <c r="BW123" s="1118"/>
      <c r="BX123" s="1118"/>
      <c r="BY123" s="1118"/>
      <c r="BZ123" s="1118"/>
      <c r="CA123" s="1118">
        <v>3126732827</v>
      </c>
      <c r="CB123" s="1118"/>
      <c r="CC123" s="1118"/>
      <c r="CD123" s="1118"/>
      <c r="CE123" s="1118"/>
      <c r="CF123" s="1051"/>
      <c r="CG123" s="1052"/>
      <c r="CH123" s="1052"/>
      <c r="CI123" s="1052"/>
      <c r="CJ123" s="1053"/>
      <c r="CK123" s="1062"/>
      <c r="CL123" s="1063"/>
      <c r="CM123" s="1063"/>
      <c r="CN123" s="1063"/>
      <c r="CO123" s="1064"/>
      <c r="CP123" s="1072" t="s">
        <v>483</v>
      </c>
      <c r="CQ123" s="1073"/>
      <c r="CR123" s="1073"/>
      <c r="CS123" s="1073"/>
      <c r="CT123" s="1073"/>
      <c r="CU123" s="1073"/>
      <c r="CV123" s="1073"/>
      <c r="CW123" s="1073"/>
      <c r="CX123" s="1073"/>
      <c r="CY123" s="1073"/>
      <c r="CZ123" s="1073"/>
      <c r="DA123" s="1073"/>
      <c r="DB123" s="1073"/>
      <c r="DC123" s="1073"/>
      <c r="DD123" s="1073"/>
      <c r="DE123" s="1073"/>
      <c r="DF123" s="1074"/>
      <c r="DG123" s="1010">
        <v>305264</v>
      </c>
      <c r="DH123" s="1011"/>
      <c r="DI123" s="1011"/>
      <c r="DJ123" s="1011"/>
      <c r="DK123" s="1012"/>
      <c r="DL123" s="1013">
        <v>270210</v>
      </c>
      <c r="DM123" s="1011"/>
      <c r="DN123" s="1011"/>
      <c r="DO123" s="1011"/>
      <c r="DP123" s="1012"/>
      <c r="DQ123" s="1013">
        <v>226814</v>
      </c>
      <c r="DR123" s="1011"/>
      <c r="DS123" s="1011"/>
      <c r="DT123" s="1011"/>
      <c r="DU123" s="1012"/>
      <c r="DV123" s="1014">
        <v>0</v>
      </c>
      <c r="DW123" s="1015"/>
      <c r="DX123" s="1015"/>
      <c r="DY123" s="1015"/>
      <c r="DZ123" s="1016"/>
    </row>
    <row r="124" spans="1:130" s="246" customFormat="1" ht="26.25" customHeight="1" thickBot="1" x14ac:dyDescent="0.25">
      <c r="A124" s="1111"/>
      <c r="B124" s="998"/>
      <c r="C124" s="968" t="s">
        <v>467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437</v>
      </c>
      <c r="AB124" s="1011"/>
      <c r="AC124" s="1011"/>
      <c r="AD124" s="1011"/>
      <c r="AE124" s="1012"/>
      <c r="AF124" s="1013" t="s">
        <v>471</v>
      </c>
      <c r="AG124" s="1011"/>
      <c r="AH124" s="1011"/>
      <c r="AI124" s="1011"/>
      <c r="AJ124" s="1012"/>
      <c r="AK124" s="1013" t="s">
        <v>437</v>
      </c>
      <c r="AL124" s="1011"/>
      <c r="AM124" s="1011"/>
      <c r="AN124" s="1011"/>
      <c r="AO124" s="1012"/>
      <c r="AP124" s="1014" t="s">
        <v>471</v>
      </c>
      <c r="AQ124" s="1015"/>
      <c r="AR124" s="1015"/>
      <c r="AS124" s="1015"/>
      <c r="AT124" s="1016"/>
      <c r="AU124" s="1113" t="s">
        <v>484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95.2</v>
      </c>
      <c r="BR124" s="1080"/>
      <c r="BS124" s="1080"/>
      <c r="BT124" s="1080"/>
      <c r="BU124" s="1080"/>
      <c r="BV124" s="1080">
        <v>65.2</v>
      </c>
      <c r="BW124" s="1080"/>
      <c r="BX124" s="1080"/>
      <c r="BY124" s="1080"/>
      <c r="BZ124" s="1080"/>
      <c r="CA124" s="1080">
        <v>46.4</v>
      </c>
      <c r="CB124" s="1080"/>
      <c r="CC124" s="1080"/>
      <c r="CD124" s="1080"/>
      <c r="CE124" s="1080"/>
      <c r="CF124" s="1081"/>
      <c r="CG124" s="1082"/>
      <c r="CH124" s="1082"/>
      <c r="CI124" s="1082"/>
      <c r="CJ124" s="1083"/>
      <c r="CK124" s="1065"/>
      <c r="CL124" s="1065"/>
      <c r="CM124" s="1065"/>
      <c r="CN124" s="1065"/>
      <c r="CO124" s="1066"/>
      <c r="CP124" s="1072" t="s">
        <v>485</v>
      </c>
      <c r="CQ124" s="1073"/>
      <c r="CR124" s="1073"/>
      <c r="CS124" s="1073"/>
      <c r="CT124" s="1073"/>
      <c r="CU124" s="1073"/>
      <c r="CV124" s="1073"/>
      <c r="CW124" s="1073"/>
      <c r="CX124" s="1073"/>
      <c r="CY124" s="1073"/>
      <c r="CZ124" s="1073"/>
      <c r="DA124" s="1073"/>
      <c r="DB124" s="1073"/>
      <c r="DC124" s="1073"/>
      <c r="DD124" s="1073"/>
      <c r="DE124" s="1073"/>
      <c r="DF124" s="1074"/>
      <c r="DG124" s="1057">
        <v>37464087</v>
      </c>
      <c r="DH124" s="1036"/>
      <c r="DI124" s="1036"/>
      <c r="DJ124" s="1036"/>
      <c r="DK124" s="1037"/>
      <c r="DL124" s="1035">
        <v>684</v>
      </c>
      <c r="DM124" s="1036"/>
      <c r="DN124" s="1036"/>
      <c r="DO124" s="1036"/>
      <c r="DP124" s="1037"/>
      <c r="DQ124" s="1035">
        <v>559</v>
      </c>
      <c r="DR124" s="1036"/>
      <c r="DS124" s="1036"/>
      <c r="DT124" s="1036"/>
      <c r="DU124" s="1037"/>
      <c r="DV124" s="1038">
        <v>0</v>
      </c>
      <c r="DW124" s="1039"/>
      <c r="DX124" s="1039"/>
      <c r="DY124" s="1039"/>
      <c r="DZ124" s="1040"/>
    </row>
    <row r="125" spans="1:130" s="246" customFormat="1" ht="26.25" customHeight="1" x14ac:dyDescent="0.2">
      <c r="A125" s="1111"/>
      <c r="B125" s="998"/>
      <c r="C125" s="968" t="s">
        <v>470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437</v>
      </c>
      <c r="AB125" s="1011"/>
      <c r="AC125" s="1011"/>
      <c r="AD125" s="1011"/>
      <c r="AE125" s="1012"/>
      <c r="AF125" s="1013" t="s">
        <v>471</v>
      </c>
      <c r="AG125" s="1011"/>
      <c r="AH125" s="1011"/>
      <c r="AI125" s="1011"/>
      <c r="AJ125" s="1012"/>
      <c r="AK125" s="1013" t="s">
        <v>437</v>
      </c>
      <c r="AL125" s="1011"/>
      <c r="AM125" s="1011"/>
      <c r="AN125" s="1011"/>
      <c r="AO125" s="1012"/>
      <c r="AP125" s="1014" t="s">
        <v>439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486</v>
      </c>
      <c r="CL125" s="1060"/>
      <c r="CM125" s="1060"/>
      <c r="CN125" s="1060"/>
      <c r="CO125" s="1061"/>
      <c r="CP125" s="992" t="s">
        <v>487</v>
      </c>
      <c r="CQ125" s="941"/>
      <c r="CR125" s="941"/>
      <c r="CS125" s="941"/>
      <c r="CT125" s="941"/>
      <c r="CU125" s="941"/>
      <c r="CV125" s="941"/>
      <c r="CW125" s="941"/>
      <c r="CX125" s="941"/>
      <c r="CY125" s="941"/>
      <c r="CZ125" s="941"/>
      <c r="DA125" s="941"/>
      <c r="DB125" s="941"/>
      <c r="DC125" s="941"/>
      <c r="DD125" s="941"/>
      <c r="DE125" s="941"/>
      <c r="DF125" s="942"/>
      <c r="DG125" s="978" t="s">
        <v>471</v>
      </c>
      <c r="DH125" s="979"/>
      <c r="DI125" s="979"/>
      <c r="DJ125" s="979"/>
      <c r="DK125" s="979"/>
      <c r="DL125" s="979" t="s">
        <v>437</v>
      </c>
      <c r="DM125" s="979"/>
      <c r="DN125" s="979"/>
      <c r="DO125" s="979"/>
      <c r="DP125" s="979"/>
      <c r="DQ125" s="979" t="s">
        <v>459</v>
      </c>
      <c r="DR125" s="979"/>
      <c r="DS125" s="979"/>
      <c r="DT125" s="979"/>
      <c r="DU125" s="979"/>
      <c r="DV125" s="980" t="s">
        <v>439</v>
      </c>
      <c r="DW125" s="980"/>
      <c r="DX125" s="980"/>
      <c r="DY125" s="980"/>
      <c r="DZ125" s="981"/>
    </row>
    <row r="126" spans="1:130" s="246" customFormat="1" ht="26.25" customHeight="1" thickBot="1" x14ac:dyDescent="0.25">
      <c r="A126" s="1111"/>
      <c r="B126" s="998"/>
      <c r="C126" s="968" t="s">
        <v>473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9461556</v>
      </c>
      <c r="AB126" s="1011"/>
      <c r="AC126" s="1011"/>
      <c r="AD126" s="1011"/>
      <c r="AE126" s="1012"/>
      <c r="AF126" s="1013">
        <v>9343754</v>
      </c>
      <c r="AG126" s="1011"/>
      <c r="AH126" s="1011"/>
      <c r="AI126" s="1011"/>
      <c r="AJ126" s="1012"/>
      <c r="AK126" s="1013">
        <v>9613146</v>
      </c>
      <c r="AL126" s="1011"/>
      <c r="AM126" s="1011"/>
      <c r="AN126" s="1011"/>
      <c r="AO126" s="1012"/>
      <c r="AP126" s="1014">
        <v>1.3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488</v>
      </c>
      <c r="CQ126" s="1002"/>
      <c r="CR126" s="1002"/>
      <c r="CS126" s="1002"/>
      <c r="CT126" s="1002"/>
      <c r="CU126" s="1002"/>
      <c r="CV126" s="1002"/>
      <c r="CW126" s="1002"/>
      <c r="CX126" s="1002"/>
      <c r="CY126" s="1002"/>
      <c r="CZ126" s="1002"/>
      <c r="DA126" s="1002"/>
      <c r="DB126" s="1002"/>
      <c r="DC126" s="1002"/>
      <c r="DD126" s="1002"/>
      <c r="DE126" s="1002"/>
      <c r="DF126" s="1003"/>
      <c r="DG126" s="971" t="s">
        <v>439</v>
      </c>
      <c r="DH126" s="972"/>
      <c r="DI126" s="972"/>
      <c r="DJ126" s="972"/>
      <c r="DK126" s="972"/>
      <c r="DL126" s="972" t="s">
        <v>437</v>
      </c>
      <c r="DM126" s="972"/>
      <c r="DN126" s="972"/>
      <c r="DO126" s="972"/>
      <c r="DP126" s="972"/>
      <c r="DQ126" s="972" t="s">
        <v>439</v>
      </c>
      <c r="DR126" s="972"/>
      <c r="DS126" s="972"/>
      <c r="DT126" s="972"/>
      <c r="DU126" s="972"/>
      <c r="DV126" s="973" t="s">
        <v>471</v>
      </c>
      <c r="DW126" s="973"/>
      <c r="DX126" s="973"/>
      <c r="DY126" s="973"/>
      <c r="DZ126" s="974"/>
    </row>
    <row r="127" spans="1:130" s="246" customFormat="1" ht="26.25" customHeight="1" x14ac:dyDescent="0.2">
      <c r="A127" s="1112"/>
      <c r="B127" s="1000"/>
      <c r="C127" s="1054" t="s">
        <v>489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437</v>
      </c>
      <c r="AB127" s="1011"/>
      <c r="AC127" s="1011"/>
      <c r="AD127" s="1011"/>
      <c r="AE127" s="1012"/>
      <c r="AF127" s="1013" t="s">
        <v>439</v>
      </c>
      <c r="AG127" s="1011"/>
      <c r="AH127" s="1011"/>
      <c r="AI127" s="1011"/>
      <c r="AJ127" s="1012"/>
      <c r="AK127" s="1013" t="s">
        <v>459</v>
      </c>
      <c r="AL127" s="1011"/>
      <c r="AM127" s="1011"/>
      <c r="AN127" s="1011"/>
      <c r="AO127" s="1012"/>
      <c r="AP127" s="1014" t="s">
        <v>437</v>
      </c>
      <c r="AQ127" s="1015"/>
      <c r="AR127" s="1015"/>
      <c r="AS127" s="1015"/>
      <c r="AT127" s="1016"/>
      <c r="AU127" s="282"/>
      <c r="AV127" s="282"/>
      <c r="AW127" s="282"/>
      <c r="AX127" s="1084" t="s">
        <v>490</v>
      </c>
      <c r="AY127" s="1085"/>
      <c r="AZ127" s="1085"/>
      <c r="BA127" s="1085"/>
      <c r="BB127" s="1085"/>
      <c r="BC127" s="1085"/>
      <c r="BD127" s="1085"/>
      <c r="BE127" s="1086"/>
      <c r="BF127" s="1087" t="s">
        <v>491</v>
      </c>
      <c r="BG127" s="1085"/>
      <c r="BH127" s="1085"/>
      <c r="BI127" s="1085"/>
      <c r="BJ127" s="1085"/>
      <c r="BK127" s="1085"/>
      <c r="BL127" s="1086"/>
      <c r="BM127" s="1087" t="s">
        <v>492</v>
      </c>
      <c r="BN127" s="1085"/>
      <c r="BO127" s="1085"/>
      <c r="BP127" s="1085"/>
      <c r="BQ127" s="1085"/>
      <c r="BR127" s="1085"/>
      <c r="BS127" s="1086"/>
      <c r="BT127" s="1087" t="s">
        <v>493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494</v>
      </c>
      <c r="CQ127" s="1002"/>
      <c r="CR127" s="1002"/>
      <c r="CS127" s="1002"/>
      <c r="CT127" s="1002"/>
      <c r="CU127" s="1002"/>
      <c r="CV127" s="1002"/>
      <c r="CW127" s="1002"/>
      <c r="CX127" s="1002"/>
      <c r="CY127" s="1002"/>
      <c r="CZ127" s="1002"/>
      <c r="DA127" s="1002"/>
      <c r="DB127" s="1002"/>
      <c r="DC127" s="1002"/>
      <c r="DD127" s="1002"/>
      <c r="DE127" s="1002"/>
      <c r="DF127" s="1003"/>
      <c r="DG127" s="971" t="s">
        <v>471</v>
      </c>
      <c r="DH127" s="972"/>
      <c r="DI127" s="972"/>
      <c r="DJ127" s="972"/>
      <c r="DK127" s="972"/>
      <c r="DL127" s="972" t="s">
        <v>439</v>
      </c>
      <c r="DM127" s="972"/>
      <c r="DN127" s="972"/>
      <c r="DO127" s="972"/>
      <c r="DP127" s="972"/>
      <c r="DQ127" s="972" t="s">
        <v>464</v>
      </c>
      <c r="DR127" s="972"/>
      <c r="DS127" s="972"/>
      <c r="DT127" s="972"/>
      <c r="DU127" s="972"/>
      <c r="DV127" s="973" t="s">
        <v>459</v>
      </c>
      <c r="DW127" s="973"/>
      <c r="DX127" s="973"/>
      <c r="DY127" s="973"/>
      <c r="DZ127" s="974"/>
    </row>
    <row r="128" spans="1:130" s="246" customFormat="1" ht="26.25" customHeight="1" thickBot="1" x14ac:dyDescent="0.25">
      <c r="A128" s="1095" t="s">
        <v>495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496</v>
      </c>
      <c r="X128" s="1097"/>
      <c r="Y128" s="1097"/>
      <c r="Z128" s="1098"/>
      <c r="AA128" s="1099">
        <v>84720346</v>
      </c>
      <c r="AB128" s="1100"/>
      <c r="AC128" s="1100"/>
      <c r="AD128" s="1100"/>
      <c r="AE128" s="1101"/>
      <c r="AF128" s="1102">
        <v>83571507</v>
      </c>
      <c r="AG128" s="1100"/>
      <c r="AH128" s="1100"/>
      <c r="AI128" s="1100"/>
      <c r="AJ128" s="1101"/>
      <c r="AK128" s="1102">
        <v>82852426</v>
      </c>
      <c r="AL128" s="1100"/>
      <c r="AM128" s="1100"/>
      <c r="AN128" s="1100"/>
      <c r="AO128" s="1101"/>
      <c r="AP128" s="1103"/>
      <c r="AQ128" s="1104"/>
      <c r="AR128" s="1104"/>
      <c r="AS128" s="1104"/>
      <c r="AT128" s="1105"/>
      <c r="AU128" s="282"/>
      <c r="AV128" s="282"/>
      <c r="AW128" s="282"/>
      <c r="AX128" s="940" t="s">
        <v>497</v>
      </c>
      <c r="AY128" s="941"/>
      <c r="AZ128" s="941"/>
      <c r="BA128" s="941"/>
      <c r="BB128" s="941"/>
      <c r="BC128" s="941"/>
      <c r="BD128" s="941"/>
      <c r="BE128" s="942"/>
      <c r="BF128" s="1106" t="s">
        <v>468</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498</v>
      </c>
      <c r="CQ128" s="1089"/>
      <c r="CR128" s="1089"/>
      <c r="CS128" s="1089"/>
      <c r="CT128" s="1089"/>
      <c r="CU128" s="1089"/>
      <c r="CV128" s="1089"/>
      <c r="CW128" s="1089"/>
      <c r="CX128" s="1089"/>
      <c r="CY128" s="1089"/>
      <c r="CZ128" s="1089"/>
      <c r="DA128" s="1089"/>
      <c r="DB128" s="1089"/>
      <c r="DC128" s="1089"/>
      <c r="DD128" s="1089"/>
      <c r="DE128" s="1089"/>
      <c r="DF128" s="1090"/>
      <c r="DG128" s="1091">
        <v>33145675</v>
      </c>
      <c r="DH128" s="1092"/>
      <c r="DI128" s="1092"/>
      <c r="DJ128" s="1092"/>
      <c r="DK128" s="1092"/>
      <c r="DL128" s="1092">
        <v>31651697</v>
      </c>
      <c r="DM128" s="1092"/>
      <c r="DN128" s="1092"/>
      <c r="DO128" s="1092"/>
      <c r="DP128" s="1092"/>
      <c r="DQ128" s="1092">
        <v>29793215</v>
      </c>
      <c r="DR128" s="1092"/>
      <c r="DS128" s="1092"/>
      <c r="DT128" s="1092"/>
      <c r="DU128" s="1092"/>
      <c r="DV128" s="1093">
        <v>4</v>
      </c>
      <c r="DW128" s="1093"/>
      <c r="DX128" s="1093"/>
      <c r="DY128" s="1093"/>
      <c r="DZ128" s="1094"/>
    </row>
    <row r="129" spans="1:131" s="246" customFormat="1" ht="26.25" customHeight="1" x14ac:dyDescent="0.2">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499</v>
      </c>
      <c r="X129" s="1126"/>
      <c r="Y129" s="1126"/>
      <c r="Z129" s="1127"/>
      <c r="AA129" s="1010">
        <v>763699353</v>
      </c>
      <c r="AB129" s="1011"/>
      <c r="AC129" s="1011"/>
      <c r="AD129" s="1011"/>
      <c r="AE129" s="1012"/>
      <c r="AF129" s="1013">
        <v>848686770</v>
      </c>
      <c r="AG129" s="1011"/>
      <c r="AH129" s="1011"/>
      <c r="AI129" s="1011"/>
      <c r="AJ129" s="1012"/>
      <c r="AK129" s="1013">
        <v>851858003</v>
      </c>
      <c r="AL129" s="1011"/>
      <c r="AM129" s="1011"/>
      <c r="AN129" s="1011"/>
      <c r="AO129" s="1012"/>
      <c r="AP129" s="1128"/>
      <c r="AQ129" s="1129"/>
      <c r="AR129" s="1129"/>
      <c r="AS129" s="1129"/>
      <c r="AT129" s="1130"/>
      <c r="AU129" s="284"/>
      <c r="AV129" s="284"/>
      <c r="AW129" s="284"/>
      <c r="AX129" s="1119" t="s">
        <v>500</v>
      </c>
      <c r="AY129" s="1002"/>
      <c r="AZ129" s="1002"/>
      <c r="BA129" s="1002"/>
      <c r="BB129" s="1002"/>
      <c r="BC129" s="1002"/>
      <c r="BD129" s="1002"/>
      <c r="BE129" s="1003"/>
      <c r="BF129" s="1120" t="s">
        <v>125</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501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502</v>
      </c>
      <c r="X130" s="1126"/>
      <c r="Y130" s="1126"/>
      <c r="Z130" s="1127"/>
      <c r="AA130" s="1010">
        <v>116655374</v>
      </c>
      <c r="AB130" s="1011"/>
      <c r="AC130" s="1011"/>
      <c r="AD130" s="1011"/>
      <c r="AE130" s="1012"/>
      <c r="AF130" s="1013">
        <v>114023488</v>
      </c>
      <c r="AG130" s="1011"/>
      <c r="AH130" s="1011"/>
      <c r="AI130" s="1011"/>
      <c r="AJ130" s="1012"/>
      <c r="AK130" s="1013">
        <v>109426836</v>
      </c>
      <c r="AL130" s="1011"/>
      <c r="AM130" s="1011"/>
      <c r="AN130" s="1011"/>
      <c r="AO130" s="1012"/>
      <c r="AP130" s="1128"/>
      <c r="AQ130" s="1129"/>
      <c r="AR130" s="1129"/>
      <c r="AS130" s="1129"/>
      <c r="AT130" s="1130"/>
      <c r="AU130" s="284"/>
      <c r="AV130" s="284"/>
      <c r="AW130" s="284"/>
      <c r="AX130" s="1119" t="s">
        <v>503</v>
      </c>
      <c r="AY130" s="1002"/>
      <c r="AZ130" s="1002"/>
      <c r="BA130" s="1002"/>
      <c r="BB130" s="1002"/>
      <c r="BC130" s="1002"/>
      <c r="BD130" s="1002"/>
      <c r="BE130" s="1003"/>
      <c r="BF130" s="1156">
        <v>4.2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504</v>
      </c>
      <c r="X131" s="1164"/>
      <c r="Y131" s="1164"/>
      <c r="Z131" s="1165"/>
      <c r="AA131" s="1057">
        <v>647043979</v>
      </c>
      <c r="AB131" s="1036"/>
      <c r="AC131" s="1036"/>
      <c r="AD131" s="1036"/>
      <c r="AE131" s="1037"/>
      <c r="AF131" s="1035">
        <v>734663282</v>
      </c>
      <c r="AG131" s="1036"/>
      <c r="AH131" s="1036"/>
      <c r="AI131" s="1036"/>
      <c r="AJ131" s="1037"/>
      <c r="AK131" s="1035">
        <v>742431167</v>
      </c>
      <c r="AL131" s="1036"/>
      <c r="AM131" s="1036"/>
      <c r="AN131" s="1036"/>
      <c r="AO131" s="1037"/>
      <c r="AP131" s="1166"/>
      <c r="AQ131" s="1167"/>
      <c r="AR131" s="1167"/>
      <c r="AS131" s="1167"/>
      <c r="AT131" s="1168"/>
      <c r="AU131" s="284"/>
      <c r="AV131" s="284"/>
      <c r="AW131" s="284"/>
      <c r="AX131" s="1138" t="s">
        <v>505</v>
      </c>
      <c r="AY131" s="1089"/>
      <c r="AZ131" s="1089"/>
      <c r="BA131" s="1089"/>
      <c r="BB131" s="1089"/>
      <c r="BC131" s="1089"/>
      <c r="BD131" s="1089"/>
      <c r="BE131" s="1090"/>
      <c r="BF131" s="1139">
        <v>46.4</v>
      </c>
      <c r="BG131" s="1140"/>
      <c r="BH131" s="1140"/>
      <c r="BI131" s="1140"/>
      <c r="BJ131" s="1140"/>
      <c r="BK131" s="1140"/>
      <c r="BL131" s="1141"/>
      <c r="BM131" s="1139">
        <v>400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507</v>
      </c>
      <c r="W132" s="1149"/>
      <c r="X132" s="1149"/>
      <c r="Y132" s="1149"/>
      <c r="Z132" s="1150"/>
      <c r="AA132" s="1151">
        <v>5.2055801600000002</v>
      </c>
      <c r="AB132" s="1152"/>
      <c r="AC132" s="1152"/>
      <c r="AD132" s="1152"/>
      <c r="AE132" s="1153"/>
      <c r="AF132" s="1154">
        <v>3.3065897799999999</v>
      </c>
      <c r="AG132" s="1152"/>
      <c r="AH132" s="1152"/>
      <c r="AI132" s="1152"/>
      <c r="AJ132" s="1153"/>
      <c r="AK132" s="1154">
        <v>4.2435834320000003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508</v>
      </c>
      <c r="W133" s="1132"/>
      <c r="X133" s="1132"/>
      <c r="Y133" s="1132"/>
      <c r="Z133" s="1133"/>
      <c r="AA133" s="1134">
        <v>7.9</v>
      </c>
      <c r="AB133" s="1135"/>
      <c r="AC133" s="1135"/>
      <c r="AD133" s="1135"/>
      <c r="AE133" s="1136"/>
      <c r="AF133" s="1134">
        <v>5.7</v>
      </c>
      <c r="AG133" s="1135"/>
      <c r="AH133" s="1135"/>
      <c r="AI133" s="1135"/>
      <c r="AJ133" s="1136"/>
      <c r="AK133" s="1134">
        <v>4.2</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Hy4CMM9EUrK1hX6/0j/S6TtwUKjJo4P88wEPGA41FLi0Tf/h1QN8kBkli//9JzHipWYua9cZvbf2VMX0B9mKXw==" saltValue="mOAT1VSEFUDyOL86Ht/L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509</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hR9+u1f8btNgrvf2TZZBCZUwQAtkt9bhx74varSuwkInFMgGTx+GCD1KR+Vc8MIFk3W6uXTyr53CDlqDIpsIwQ==" saltValue="B/YNrjwE+dOa8fMUo1C7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3IVLGlNz8u42MKW7BztgWGBEbby8G08OZnE+UeJ1X54fM+mj6DH0oDs7Tj/o6Jl2QE+AETaWytBdSRXNcuzqw==" saltValue="Cdv69nTp8kMUunCkSfqs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512</v>
      </c>
      <c r="AP7" s="303"/>
      <c r="AQ7" s="304" t="s">
        <v>513</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514</v>
      </c>
      <c r="AQ8" s="310" t="s">
        <v>515</v>
      </c>
      <c r="AR8" s="311" t="s">
        <v>516</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517</v>
      </c>
      <c r="AL9" s="1175"/>
      <c r="AM9" s="1175"/>
      <c r="AN9" s="1176"/>
      <c r="AO9" s="312">
        <v>302070692</v>
      </c>
      <c r="AP9" s="312">
        <v>111281</v>
      </c>
      <c r="AQ9" s="313">
        <v>103123</v>
      </c>
      <c r="AR9" s="314">
        <v>7.9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518</v>
      </c>
      <c r="AL10" s="1175"/>
      <c r="AM10" s="1175"/>
      <c r="AN10" s="1176"/>
      <c r="AO10" s="315">
        <v>1804522</v>
      </c>
      <c r="AP10" s="315">
        <v>665</v>
      </c>
      <c r="AQ10" s="316">
        <v>1485</v>
      </c>
      <c r="AR10" s="317">
        <v>-55.2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519</v>
      </c>
      <c r="AL11" s="1175"/>
      <c r="AM11" s="1175"/>
      <c r="AN11" s="1176"/>
      <c r="AO11" s="315">
        <v>2637866</v>
      </c>
      <c r="AP11" s="315">
        <v>972</v>
      </c>
      <c r="AQ11" s="316">
        <v>130</v>
      </c>
      <c r="AR11" s="317">
        <v>647.70000000000005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520</v>
      </c>
      <c r="AL12" s="1175"/>
      <c r="AM12" s="1175"/>
      <c r="AN12" s="1176"/>
      <c r="AO12" s="315">
        <v>635851</v>
      </c>
      <c r="AP12" s="315">
        <v>234</v>
      </c>
      <c r="AQ12" s="316">
        <v>1206</v>
      </c>
      <c r="AR12" s="317">
        <v>-80.599999999999994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521</v>
      </c>
      <c r="AL13" s="1175"/>
      <c r="AM13" s="1175"/>
      <c r="AN13" s="1176"/>
      <c r="AO13" s="315" t="s">
        <v>522</v>
      </c>
      <c r="AP13" s="315" t="s">
        <v>522</v>
      </c>
      <c r="AQ13" s="316">
        <v>5</v>
      </c>
      <c r="AR13" s="317" t="s">
        <v>522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523</v>
      </c>
      <c r="AL14" s="1175"/>
      <c r="AM14" s="1175"/>
      <c r="AN14" s="1176"/>
      <c r="AO14" s="315">
        <v>5604124</v>
      </c>
      <c r="AP14" s="315">
        <v>2065</v>
      </c>
      <c r="AQ14" s="316">
        <v>1897</v>
      </c>
      <c r="AR14" s="317">
        <v>8.9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524</v>
      </c>
      <c r="AL15" s="1175"/>
      <c r="AM15" s="1175"/>
      <c r="AN15" s="1176"/>
      <c r="AO15" s="315">
        <v>2389053</v>
      </c>
      <c r="AP15" s="315">
        <v>880</v>
      </c>
      <c r="AQ15" s="316">
        <v>1181</v>
      </c>
      <c r="AR15" s="317">
        <v>-25.5</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525</v>
      </c>
      <c r="AL16" s="1178"/>
      <c r="AM16" s="1178"/>
      <c r="AN16" s="1179"/>
      <c r="AO16" s="315">
        <v>-20779591</v>
      </c>
      <c r="AP16" s="315">
        <v>-7655</v>
      </c>
      <c r="AQ16" s="316">
        <v>-7816</v>
      </c>
      <c r="AR16" s="317">
        <v>-2.1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182</v>
      </c>
      <c r="AL17" s="1178"/>
      <c r="AM17" s="1178"/>
      <c r="AN17" s="1179"/>
      <c r="AO17" s="315">
        <v>294362517</v>
      </c>
      <c r="AP17" s="315">
        <v>108441</v>
      </c>
      <c r="AQ17" s="316">
        <v>101211</v>
      </c>
      <c r="AR17" s="317">
        <v>7.1</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530</v>
      </c>
      <c r="AL21" s="1170"/>
      <c r="AM21" s="1170"/>
      <c r="AN21" s="1171"/>
      <c r="AO21" s="327">
        <v>11.78</v>
      </c>
      <c r="AP21" s="328">
        <v>10.74</v>
      </c>
      <c r="AQ21" s="329">
        <v>1.04</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531</v>
      </c>
      <c r="AL22" s="1170"/>
      <c r="AM22" s="1170"/>
      <c r="AN22" s="1171"/>
      <c r="AO22" s="332">
        <v>96.5</v>
      </c>
      <c r="AP22" s="333">
        <v>99.9</v>
      </c>
      <c r="AQ22" s="334">
        <v>-3.4</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512</v>
      </c>
      <c r="AP30" s="303"/>
      <c r="AQ30" s="304" t="s">
        <v>513</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514</v>
      </c>
      <c r="AQ31" s="310" t="s">
        <v>515</v>
      </c>
      <c r="AR31" s="311" t="s">
        <v>516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535</v>
      </c>
      <c r="AL32" s="1186"/>
      <c r="AM32" s="1186"/>
      <c r="AN32" s="1187"/>
      <c r="AO32" s="342">
        <v>98355786</v>
      </c>
      <c r="AP32" s="342">
        <v>36234</v>
      </c>
      <c r="AQ32" s="343">
        <v>32293</v>
      </c>
      <c r="AR32" s="344">
        <v>12.2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536</v>
      </c>
      <c r="AL33" s="1186"/>
      <c r="AM33" s="1186"/>
      <c r="AN33" s="1187"/>
      <c r="AO33" s="342" t="s">
        <v>522</v>
      </c>
      <c r="AP33" s="342" t="s">
        <v>522</v>
      </c>
      <c r="AQ33" s="343">
        <v>2903</v>
      </c>
      <c r="AR33" s="344" t="s">
        <v>522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537</v>
      </c>
      <c r="AL34" s="1186"/>
      <c r="AM34" s="1186"/>
      <c r="AN34" s="1187"/>
      <c r="AO34" s="342">
        <v>90621747</v>
      </c>
      <c r="AP34" s="342">
        <v>33385</v>
      </c>
      <c r="AQ34" s="343">
        <v>20757</v>
      </c>
      <c r="AR34" s="344">
        <v>60.8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538</v>
      </c>
      <c r="AL35" s="1186"/>
      <c r="AM35" s="1186"/>
      <c r="AN35" s="1187"/>
      <c r="AO35" s="342">
        <v>24086762</v>
      </c>
      <c r="AP35" s="342">
        <v>8873</v>
      </c>
      <c r="AQ35" s="343">
        <v>11103</v>
      </c>
      <c r="AR35" s="344">
        <v>-20.100000000000001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539</v>
      </c>
      <c r="AL36" s="1186"/>
      <c r="AM36" s="1186"/>
      <c r="AN36" s="1187"/>
      <c r="AO36" s="342">
        <v>943686</v>
      </c>
      <c r="AP36" s="342">
        <v>348</v>
      </c>
      <c r="AQ36" s="343">
        <v>186</v>
      </c>
      <c r="AR36" s="344">
        <v>87.1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540</v>
      </c>
      <c r="AL37" s="1186"/>
      <c r="AM37" s="1186"/>
      <c r="AN37" s="1187"/>
      <c r="AO37" s="342">
        <v>9776967</v>
      </c>
      <c r="AP37" s="342">
        <v>3602</v>
      </c>
      <c r="AQ37" s="343">
        <v>1195</v>
      </c>
      <c r="AR37" s="344">
        <v>201.4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541</v>
      </c>
      <c r="AL38" s="1189"/>
      <c r="AM38" s="1189"/>
      <c r="AN38" s="1190"/>
      <c r="AO38" s="345" t="s">
        <v>522</v>
      </c>
      <c r="AP38" s="345" t="s">
        <v>522</v>
      </c>
      <c r="AQ38" s="346">
        <v>0</v>
      </c>
      <c r="AR38" s="334" t="s">
        <v>522</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542</v>
      </c>
      <c r="AL39" s="1189"/>
      <c r="AM39" s="1189"/>
      <c r="AN39" s="1190"/>
      <c r="AO39" s="342">
        <v>-82852426</v>
      </c>
      <c r="AP39" s="342">
        <v>-30522</v>
      </c>
      <c r="AQ39" s="343">
        <v>-17395</v>
      </c>
      <c r="AR39" s="344">
        <v>75.5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543</v>
      </c>
      <c r="AL40" s="1186"/>
      <c r="AM40" s="1186"/>
      <c r="AN40" s="1187"/>
      <c r="AO40" s="342">
        <v>-109426836</v>
      </c>
      <c r="AP40" s="342">
        <v>-40312</v>
      </c>
      <c r="AQ40" s="343">
        <v>-33490</v>
      </c>
      <c r="AR40" s="344">
        <v>20.399999999999999</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294</v>
      </c>
      <c r="AL41" s="1192"/>
      <c r="AM41" s="1192"/>
      <c r="AN41" s="1193"/>
      <c r="AO41" s="342">
        <v>31505686</v>
      </c>
      <c r="AP41" s="342">
        <v>11607</v>
      </c>
      <c r="AQ41" s="343">
        <v>17551</v>
      </c>
      <c r="AR41" s="344">
        <v>-33.9</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512</v>
      </c>
      <c r="AN49" s="1182" t="s">
        <v>547</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548</v>
      </c>
      <c r="AO50" s="359" t="s">
        <v>549</v>
      </c>
      <c r="AP50" s="360" t="s">
        <v>550</v>
      </c>
      <c r="AQ50" s="361" t="s">
        <v>551</v>
      </c>
      <c r="AR50" s="362" t="s">
        <v>552</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101863912</v>
      </c>
      <c r="AN51" s="364">
        <v>38140</v>
      </c>
      <c r="AO51" s="365">
        <v>21.5</v>
      </c>
      <c r="AP51" s="366">
        <v>53572</v>
      </c>
      <c r="AQ51" s="367">
        <v>5.4</v>
      </c>
      <c r="AR51" s="368">
        <v>16.100000000000001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41974526</v>
      </c>
      <c r="AN52" s="372">
        <v>15716</v>
      </c>
      <c r="AO52" s="373">
        <v>31.3</v>
      </c>
      <c r="AP52" s="374">
        <v>25259</v>
      </c>
      <c r="AQ52" s="375">
        <v>11.8</v>
      </c>
      <c r="AR52" s="376">
        <v>19.5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100878895</v>
      </c>
      <c r="AN53" s="364">
        <v>37620</v>
      </c>
      <c r="AO53" s="365">
        <v>-1.4</v>
      </c>
      <c r="AP53" s="366">
        <v>51898</v>
      </c>
      <c r="AQ53" s="367">
        <v>-3.1</v>
      </c>
      <c r="AR53" s="368">
        <v>1.7</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45732691</v>
      </c>
      <c r="AN54" s="372">
        <v>17055</v>
      </c>
      <c r="AO54" s="373">
        <v>8.5</v>
      </c>
      <c r="AP54" s="374">
        <v>25986</v>
      </c>
      <c r="AQ54" s="375">
        <v>2.9</v>
      </c>
      <c r="AR54" s="376">
        <v>5.6</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100112007</v>
      </c>
      <c r="AN55" s="364">
        <v>37197</v>
      </c>
      <c r="AO55" s="365">
        <v>-1.1000000000000001</v>
      </c>
      <c r="AP55" s="366">
        <v>51684</v>
      </c>
      <c r="AQ55" s="367">
        <v>-0.4</v>
      </c>
      <c r="AR55" s="368">
        <v>-0.7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41185960</v>
      </c>
      <c r="AN56" s="372">
        <v>15303</v>
      </c>
      <c r="AO56" s="373">
        <v>-10.3</v>
      </c>
      <c r="AP56" s="374">
        <v>26671</v>
      </c>
      <c r="AQ56" s="375">
        <v>2.6</v>
      </c>
      <c r="AR56" s="376">
        <v>-12.9</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115756512</v>
      </c>
      <c r="AN57" s="364">
        <v>42834</v>
      </c>
      <c r="AO57" s="365">
        <v>15.2</v>
      </c>
      <c r="AP57" s="366">
        <v>52897</v>
      </c>
      <c r="AQ57" s="367">
        <v>2.2999999999999998</v>
      </c>
      <c r="AR57" s="368">
        <v>12.9</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41661382</v>
      </c>
      <c r="AN58" s="372">
        <v>15416</v>
      </c>
      <c r="AO58" s="373">
        <v>0.7</v>
      </c>
      <c r="AP58" s="374">
        <v>27013</v>
      </c>
      <c r="AQ58" s="375">
        <v>1.3</v>
      </c>
      <c r="AR58" s="376">
        <v>-0.6</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121547422</v>
      </c>
      <c r="AN59" s="364">
        <v>44777</v>
      </c>
      <c r="AO59" s="365">
        <v>4.5</v>
      </c>
      <c r="AP59" s="366">
        <v>54945</v>
      </c>
      <c r="AQ59" s="367">
        <v>3.9</v>
      </c>
      <c r="AR59" s="368">
        <v>0.6</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51672771</v>
      </c>
      <c r="AN60" s="372">
        <v>19036</v>
      </c>
      <c r="AO60" s="373">
        <v>23.5</v>
      </c>
      <c r="AP60" s="374">
        <v>29293</v>
      </c>
      <c r="AQ60" s="375">
        <v>8.4</v>
      </c>
      <c r="AR60" s="376">
        <v>15.1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108031750</v>
      </c>
      <c r="AN61" s="379">
        <v>40114</v>
      </c>
      <c r="AO61" s="380">
        <v>7.7</v>
      </c>
      <c r="AP61" s="381">
        <v>52999</v>
      </c>
      <c r="AQ61" s="382">
        <v>1.6</v>
      </c>
      <c r="AR61" s="368">
        <v>6.1</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44445466</v>
      </c>
      <c r="AN62" s="372">
        <v>16505</v>
      </c>
      <c r="AO62" s="373">
        <v>10.7</v>
      </c>
      <c r="AP62" s="374">
        <v>26844</v>
      </c>
      <c r="AQ62" s="375">
        <v>5.4</v>
      </c>
      <c r="AR62" s="376">
        <v>5.3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e1t8qKI4lYZColmEzU3P8ot1E3UaOrt8c7xpSF/PpQTagoi2UFj3YvlOOTfX6aPETRwINB3zYXxKiETFipdflw==" saltValue="vRlaHqWVhuwDs9WV7z5u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8Oz0+ErVgbZG8yH8lyH+6j4N14orTYqJp77Y0DkOI9xxLHdHkPXKGwR+axRKTsUFxP8CgRTAxe4hL4SHDWEcQ==" saltValue="3sTW+dqGuv55L3Y6ikdR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mxkd8boavs+eNijCgcGWbQ+Lon/kOsusK4MQnqjGhXpdqq/K3HyTdsXTLEkfmpxVKkXmk/bpKzwX1x82/xGmg==" saltValue="TljPdAo53L4xSvTSsAMI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94" t="s">
        <v>3</v>
      </c>
      <c r="D47" s="1194"/>
      <c r="E47" s="1195"/>
      <c r="F47" s="11">
        <v>21.29</v>
      </c>
      <c r="G47" s="12">
        <v>21.91</v>
      </c>
      <c r="H47" s="12">
        <v>21.82</v>
      </c>
      <c r="I47" s="12">
        <v>19.21</v>
      </c>
      <c r="J47" s="13">
        <v>18.829999999999998</v>
      </c>
    </row>
    <row r="48" spans="2:10" ht="57.75" customHeight="1" x14ac:dyDescent="0.2">
      <c r="B48" s="14"/>
      <c r="C48" s="1196" t="s">
        <v>4</v>
      </c>
      <c r="D48" s="1196"/>
      <c r="E48" s="1197"/>
      <c r="F48" s="15">
        <v>0.06</v>
      </c>
      <c r="G48" s="16">
        <v>0.05</v>
      </c>
      <c r="H48" s="16">
        <v>0.05</v>
      </c>
      <c r="I48" s="16">
        <v>0.05</v>
      </c>
      <c r="J48" s="17">
        <v>0.05</v>
      </c>
    </row>
    <row r="49" spans="2:10" ht="57.75" customHeight="1" thickBot="1" x14ac:dyDescent="0.25">
      <c r="B49" s="18"/>
      <c r="C49" s="1198" t="s">
        <v>5</v>
      </c>
      <c r="D49" s="1198"/>
      <c r="E49" s="1199"/>
      <c r="F49" s="19" t="s">
        <v>568</v>
      </c>
      <c r="G49" s="20">
        <v>0.8</v>
      </c>
      <c r="H49" s="20" t="s">
        <v>569</v>
      </c>
      <c r="I49" s="20" t="s">
        <v>570</v>
      </c>
      <c r="J49" s="21" t="s">
        <v>571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KZzz34+8m9aF71Iz1PHldvbf4zbxuy2a+E3UAT5F8dZ6pu0XnogDyzziuniSbadqPLYfSCV+IjohDRPL9JU4Q==" saltValue="KuH1jF4Qg1jcbE7P/fGH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2020-03-18T10:41:12Z</cp:lastPrinted>
  <dcterms:created xsi:type="dcterms:W3CDTF">2020-02-10T04:40:18Z</dcterms:created>
  <dcterms:modified xsi:type="dcterms:W3CDTF">2020-10-07T09:25:00Z</dcterms:modified>
  <cp:category/>
</cp:coreProperties>
</file>