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20500" windowHeight="737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9B407C71_91C2_4102_B616_BC75A59D1BCF_.wvu.Cols" localSheetId="2" hidden="1">'各会計、関係団体の財政状況及び健全化判断比率'!$EB:$XFD</definedName>
    <definedName name="Z_9B407C71_91C2_4102_B616_BC75A59D1BCF_.wvu.Cols" localSheetId="12" hidden="1">基金残高に係る経年分析!$P:$XFD</definedName>
    <definedName name="Z_9B407C71_91C2_4102_B616_BC75A59D1BCF_.wvu.Cols" localSheetId="4" hidden="1">'経常経費分析表（経常収支比率の分析）'!$DM:$XFD</definedName>
    <definedName name="Z_9B407C71_91C2_4102_B616_BC75A59D1BCF_.wvu.Cols" localSheetId="5" hidden="1">'経常経費分析表（人件費・公債費・普通建設事業費の分析）'!$AU:$XFD</definedName>
    <definedName name="Z_9B407C71_91C2_4102_B616_BC75A59D1BCF_.wvu.Cols" localSheetId="3" hidden="1">財政比較分析表!$DQ:$XFD</definedName>
    <definedName name="Z_9B407C71_91C2_4102_B616_BC75A59D1BCF_.wvu.Cols" localSheetId="10" hidden="1">'実質公債費比率（分子）の構造'!$V:$XFD</definedName>
    <definedName name="Z_9B407C71_91C2_4102_B616_BC75A59D1BCF_.wvu.Cols" localSheetId="8" hidden="1">実質収支比率等に係る経年分析!$Q:$XFD</definedName>
    <definedName name="Z_9B407C71_91C2_4102_B616_BC75A59D1BCF_.wvu.Cols" localSheetId="11" hidden="1">'将来負担比率（分子）の構造'!$T:$XFD</definedName>
    <definedName name="Z_9B407C71_91C2_4102_B616_BC75A59D1BCF_.wvu.Cols" localSheetId="6" hidden="1">'性質別歳出決算分析表（住民一人当たりのコスト）'!$DV:$XFD</definedName>
    <definedName name="Z_9B407C71_91C2_4102_B616_BC75A59D1BCF_.wvu.Cols" localSheetId="0" hidden="1">総括表!$DP:$XFD</definedName>
    <definedName name="Z_9B407C71_91C2_4102_B616_BC75A59D1BCF_.wvu.Cols" localSheetId="1" hidden="1">普通会計の状況!$EN:$XFD</definedName>
    <definedName name="Z_9B407C71_91C2_4102_B616_BC75A59D1BCF_.wvu.Cols" localSheetId="7" hidden="1">'目的別歳出決算分析表（住民一人当たりのコスト）'!$DV:$XFD</definedName>
    <definedName name="Z_9B407C71_91C2_4102_B616_BC75A59D1BCF_.wvu.Cols" localSheetId="9" hidden="1">連結実質赤字比率に係る赤字・黒字の構成分析!$Q:$XFD</definedName>
    <definedName name="Z_9B407C71_91C2_4102_B616_BC75A59D1BCF_.wvu.Rows" localSheetId="2" hidden="1">'各会計、関係団体の財政状況及び健全化判断比率'!$137:$1048576,'各会計、関係団体の財政状況及び健全化判断比率'!$89:$101,'各会計、関係団体の財政状況及び健全化判断比率'!$135:$136</definedName>
    <definedName name="Z_9B407C71_91C2_4102_B616_BC75A59D1BCF_.wvu.Rows" localSheetId="12" hidden="1">基金残高に係る経年分析!$67:$1048576,基金残高に係る経年分析!$65:$66</definedName>
    <definedName name="Z_9B407C71_91C2_4102_B616_BC75A59D1BCF_.wvu.Rows" localSheetId="4" hidden="1">'経常経費分析表（経常収支比率の分析）'!$104:$1048576,'経常経費分析表（経常収支比率の分析）'!$90:$103</definedName>
    <definedName name="Z_9B407C71_91C2_4102_B616_BC75A59D1BCF_.wvu.Rows" localSheetId="5" hidden="1">'経常経費分析表（人件費・公債費・普通建設事業費の分析）'!$75:$1048576,'経常経費分析表（人件費・公債費・普通建設事業費の分析）'!$67:$74</definedName>
    <definedName name="Z_9B407C71_91C2_4102_B616_BC75A59D1BCF_.wvu.Rows" localSheetId="3" hidden="1">財政比較分析表!$111:$1048576,財政比較分析表!$98:$110</definedName>
    <definedName name="Z_9B407C71_91C2_4102_B616_BC75A59D1BCF_.wvu.Rows" localSheetId="10" hidden="1">'実質公債費比率（分子）の構造'!$63:$1048576</definedName>
    <definedName name="Z_9B407C71_91C2_4102_B616_BC75A59D1BCF_.wvu.Rows" localSheetId="8" hidden="1">実質収支比率等に係る経年分析!$54:$1048576,実質収支比率等に係る経年分析!$51:$53</definedName>
    <definedName name="Z_9B407C71_91C2_4102_B616_BC75A59D1BCF_.wvu.Rows" localSheetId="11" hidden="1">'将来負担比率（分子）の構造'!$87:$1048576,'将来負担比率（分子）の構造'!$56:$86</definedName>
    <definedName name="Z_9B407C71_91C2_4102_B616_BC75A59D1BCF_.wvu.Rows" localSheetId="6" hidden="1">'性質別歳出決算分析表（住民一人当たりのコスト）'!$133:$1048576,'性質別歳出決算分析表（住民一人当たりのコスト）'!$117:$132</definedName>
    <definedName name="Z_9B407C71_91C2_4102_B616_BC75A59D1BCF_.wvu.Rows" localSheetId="0" hidden="1">総括表!$60:$1048576,総括表!$57:$59</definedName>
    <definedName name="Z_9B407C71_91C2_4102_B616_BC75A59D1BCF_.wvu.Rows" localSheetId="1" hidden="1">普通会計の状況!$54:$1048576,普通会計の状況!$50:$53</definedName>
    <definedName name="Z_9B407C71_91C2_4102_B616_BC75A59D1BCF_.wvu.Rows" localSheetId="7" hidden="1">'目的別歳出決算分析表（住民一人当たりのコスト）'!$133:$1048576,'目的別歳出決算分析表（住民一人当たりのコスト）'!$117:$132</definedName>
    <definedName name="Z_9B407C71_91C2_4102_B616_BC75A59D1BCF_.wvu.Rows" localSheetId="9" hidden="1">連結実質赤字比率に係る赤字・黒字の構成分析!$46:$1048576</definedName>
    <definedName name="Z_CB3CC32F_56D4_44D3_A941_849FF2A5B6BD_.wvu.Cols" localSheetId="2" hidden="1">'各会計、関係団体の財政状況及び健全化判断比率'!$EB:$XFD</definedName>
    <definedName name="Z_CB3CC32F_56D4_44D3_A941_849FF2A5B6BD_.wvu.Cols" localSheetId="12" hidden="1">基金残高に係る経年分析!$P:$XFD</definedName>
    <definedName name="Z_CB3CC32F_56D4_44D3_A941_849FF2A5B6BD_.wvu.Cols" localSheetId="4" hidden="1">'経常経費分析表（経常収支比率の分析）'!$DM:$XFD</definedName>
    <definedName name="Z_CB3CC32F_56D4_44D3_A941_849FF2A5B6BD_.wvu.Cols" localSheetId="5" hidden="1">'経常経費分析表（人件費・公債費・普通建設事業費の分析）'!$AU:$XFD</definedName>
    <definedName name="Z_CB3CC32F_56D4_44D3_A941_849FF2A5B6BD_.wvu.Cols" localSheetId="3" hidden="1">財政比較分析表!$DQ:$XFD</definedName>
    <definedName name="Z_CB3CC32F_56D4_44D3_A941_849FF2A5B6BD_.wvu.Cols" localSheetId="10" hidden="1">'実質公債費比率（分子）の構造'!$V:$XFD</definedName>
    <definedName name="Z_CB3CC32F_56D4_44D3_A941_849FF2A5B6BD_.wvu.Cols" localSheetId="8" hidden="1">実質収支比率等に係る経年分析!$Q:$XFD</definedName>
    <definedName name="Z_CB3CC32F_56D4_44D3_A941_849FF2A5B6BD_.wvu.Cols" localSheetId="11" hidden="1">'将来負担比率（分子）の構造'!$T:$XFD</definedName>
    <definedName name="Z_CB3CC32F_56D4_44D3_A941_849FF2A5B6BD_.wvu.Cols" localSheetId="6" hidden="1">'性質別歳出決算分析表（住民一人当たりのコスト）'!$DV:$XFD</definedName>
    <definedName name="Z_CB3CC32F_56D4_44D3_A941_849FF2A5B6BD_.wvu.Cols" localSheetId="0" hidden="1">総括表!$DP:$XFD</definedName>
    <definedName name="Z_CB3CC32F_56D4_44D3_A941_849FF2A5B6BD_.wvu.Cols" localSheetId="1" hidden="1">普通会計の状況!$EN:$XFD</definedName>
    <definedName name="Z_CB3CC32F_56D4_44D3_A941_849FF2A5B6BD_.wvu.Cols" localSheetId="7" hidden="1">'目的別歳出決算分析表（住民一人当たりのコスト）'!$DV:$XFD</definedName>
    <definedName name="Z_CB3CC32F_56D4_44D3_A941_849FF2A5B6BD_.wvu.Cols" localSheetId="9" hidden="1">連結実質赤字比率に係る赤字・黒字の構成分析!$Q:$XFD</definedName>
    <definedName name="Z_CB3CC32F_56D4_44D3_A941_849FF2A5B6BD_.wvu.Rows" localSheetId="2" hidden="1">'各会計、関係団体の財政状況及び健全化判断比率'!$137:$1048576,'各会計、関係団体の財政状況及び健全化判断比率'!$89:$101,'各会計、関係団体の財政状況及び健全化判断比率'!$135:$136</definedName>
    <definedName name="Z_CB3CC32F_56D4_44D3_A941_849FF2A5B6BD_.wvu.Rows" localSheetId="12" hidden="1">基金残高に係る経年分析!$67:$1048576,基金残高に係る経年分析!$65:$66</definedName>
    <definedName name="Z_CB3CC32F_56D4_44D3_A941_849FF2A5B6BD_.wvu.Rows" localSheetId="4" hidden="1">'経常経費分析表（経常収支比率の分析）'!$104:$1048576,'経常経費分析表（経常収支比率の分析）'!$90:$103</definedName>
    <definedName name="Z_CB3CC32F_56D4_44D3_A941_849FF2A5B6BD_.wvu.Rows" localSheetId="5" hidden="1">'経常経費分析表（人件費・公債費・普通建設事業費の分析）'!$75:$1048576,'経常経費分析表（人件費・公債費・普通建設事業費の分析）'!$67:$74</definedName>
    <definedName name="Z_CB3CC32F_56D4_44D3_A941_849FF2A5B6BD_.wvu.Rows" localSheetId="3" hidden="1">財政比較分析表!$111:$1048576,財政比較分析表!$98:$110</definedName>
    <definedName name="Z_CB3CC32F_56D4_44D3_A941_849FF2A5B6BD_.wvu.Rows" localSheetId="10" hidden="1">'実質公債費比率（分子）の構造'!$63:$1048576</definedName>
    <definedName name="Z_CB3CC32F_56D4_44D3_A941_849FF2A5B6BD_.wvu.Rows" localSheetId="8" hidden="1">実質収支比率等に係る経年分析!$54:$1048576,実質収支比率等に係る経年分析!$51:$53</definedName>
    <definedName name="Z_CB3CC32F_56D4_44D3_A941_849FF2A5B6BD_.wvu.Rows" localSheetId="11" hidden="1">'将来負担比率（分子）の構造'!$87:$1048576,'将来負担比率（分子）の構造'!$56:$86</definedName>
    <definedName name="Z_CB3CC32F_56D4_44D3_A941_849FF2A5B6BD_.wvu.Rows" localSheetId="6" hidden="1">'性質別歳出決算分析表（住民一人当たりのコスト）'!$133:$1048576,'性質別歳出決算分析表（住民一人当たりのコスト）'!$117:$132</definedName>
    <definedName name="Z_CB3CC32F_56D4_44D3_A941_849FF2A5B6BD_.wvu.Rows" localSheetId="0" hidden="1">総括表!$60:$1048576,総括表!$57:$59</definedName>
    <definedName name="Z_CB3CC32F_56D4_44D3_A941_849FF2A5B6BD_.wvu.Rows" localSheetId="1" hidden="1">普通会計の状況!$54:$1048576,普通会計の状況!$50:$53</definedName>
    <definedName name="Z_CB3CC32F_56D4_44D3_A941_849FF2A5B6BD_.wvu.Rows" localSheetId="7" hidden="1">'目的別歳出決算分析表（住民一人当たりのコスト）'!$133:$1048576,'目的別歳出決算分析表（住民一人当たりのコスト）'!$117:$132</definedName>
    <definedName name="Z_CB3CC32F_56D4_44D3_A941_849FF2A5B6BD_.wvu.Rows" localSheetId="9" hidden="1">連結実質赤字比率に係る赤字・黒字の構成分析!$46:$1048576</definedName>
  </definedNames>
  <calcPr calcId="162913"/>
  <customWorkbookViews>
    <customWorkbookView name="佐野 - 個人用ビュー" guid="{CB3CC32F-56D4-44D3-A941-849FF2A5B6BD}" mergeInterval="0" personalView="1" maximized="1" xWindow="-8" yWindow="-8" windowWidth="1382" windowHeight="744" activeSheetId="4"/>
    <customWorkbookView name="笠谷 - 個人用ビュー" guid="{9B407C71-91C2-4102-B616-BC75A59D1BCF}" mergeInterval="0" personalView="1" maximized="1" xWindow="-8" yWindow="-8" windowWidth="1382" windowHeight="744" activeSheetId="1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3" l="1"/>
  <c r="CW102" i="3"/>
  <c r="CR102" i="3"/>
  <c r="AP88" i="3"/>
  <c r="AF88" i="3"/>
  <c r="AU63" i="3"/>
  <c r="AP63" i="3"/>
  <c r="AF63" i="3"/>
  <c r="AP23" i="3" l="1"/>
  <c r="AA23" i="3"/>
  <c r="AO35"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E39" i="1"/>
  <c r="AM39" i="1"/>
  <c r="U39" i="1"/>
  <c r="C39" i="1"/>
  <c r="BE38" i="1"/>
  <c r="AM38" i="1"/>
  <c r="U38" i="1"/>
  <c r="C38" i="1"/>
  <c r="BE37" i="1"/>
  <c r="AM37" i="1"/>
  <c r="U37" i="1"/>
  <c r="C37" i="1"/>
  <c r="BE36" i="1"/>
  <c r="AM36" i="1"/>
  <c r="U36" i="1"/>
  <c r="C36" i="1"/>
  <c r="BE35" i="1"/>
  <c r="AM35" i="1"/>
  <c r="U35" i="1"/>
  <c r="C35" i="1"/>
  <c r="BW34" i="1"/>
  <c r="BW35" i="1" s="1"/>
  <c r="BE34" i="1"/>
  <c r="AM34" i="1"/>
  <c r="U34" i="1"/>
  <c r="C34" i="1"/>
  <c r="BW36" i="1" l="1"/>
  <c r="BW37" i="1" s="1"/>
  <c r="BW38" i="1" s="1"/>
  <c r="BW39" i="1" s="1"/>
  <c r="CO34" i="1"/>
  <c r="CO35" i="1" s="1"/>
  <c r="CO36" i="1" s="1"/>
  <c r="CO37" i="1" s="1"/>
  <c r="CO38" i="1" s="1"/>
  <c r="CO39" i="1" s="1"/>
  <c r="CO40" i="1" s="1"/>
  <c r="CO41" i="1" s="1"/>
  <c r="CO42" i="1" s="1"/>
  <c r="CO43"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<sst xmlns="http://schemas.openxmlformats.org/spreadsheetml/2006/main" count="1086" uniqueCount="602">
  <si>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</si>
  <si>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</si>
  <si>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</si>
  <si>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</si>
  <si>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</si>
  <si>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</si>
  <si>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</si>
  <si>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</si>
  <si>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</si>
  <si>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</si>
  <si>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</si>
  <si>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</si>
  <si>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</si>
  <si>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</si>
  <si>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</si>
  <si>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</si>
  <si>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</si>
  <si>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</si>
  <si>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</si>
  <si>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</si>
  <si>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</si>
  <si>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</si>
  <si>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</si>
  <si>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</si>
  <si>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</si>
  <si>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</si>
  <si>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</si>
  <si>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</si>
  <si>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</si>
  <si>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</si>
  <si>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</si>
  <si>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</si>
  <si>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</si>
  <si>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</si>
  <si>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</si>
  <si>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</si>
  <si>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</si>
  <si>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</si>
  <si>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</si>
  <si>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</si>
  <si>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</si>
  <si>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</si>
  <si>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</si>
  <si>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</si>
  <si>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</si>
  <si>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</si>
  <si>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</si>
  <si>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</si>
  <si>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</si>
  <si>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</si>
  <si>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</si>
  <si>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</si>
  <si>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</si>
  <si>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</si>
  <si>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</si>
  <si>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</si>
  <si>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</si>
  <si>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</si>
  <si>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</si>
  <si>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</si>
  <si>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</si>
  <si>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</si>
  <si>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</si>
  <si>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</si>
  <si>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</si>
  <si>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</si>
  <si>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</si>
  <si>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</si>
  <si>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</si>
  <si>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</si>
  <si>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</si>
  <si>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</si>
  <si>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</si>
  <si>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</si>
  <si>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</si>
  <si>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</si>
  <si>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</si>
  <si>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</si>
  <si>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</si>
  <si>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</si>
  <si>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</si>
  <si>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</si>
  <si>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</si>
  <si>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</si>
  <si>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</si>
  <si>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</si>
  <si>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</si>
  <si>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</si>
  <si>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</si>
  <si>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</si>
  <si>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</si>
  <si>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</si>
  <si>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</si>
  <si>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</si>
  <si>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</si>
  <si>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</si>
  <si>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</si>
  <si>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</si>
  <si>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</si>
  <si>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</si>
  <si>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</si>
  <si>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</si>
  <si>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</si>
  <si>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</si>
  <si>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</si>
  <si>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</si>
  <si>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</si>
  <si>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</si>
  <si>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</si>
  <si>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</si>
  <si>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</si>
  <si>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</si>
  <si>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</si>
  <si>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</si>
  <si>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</si>
  <si>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</si>
  <si>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</si>
  <si>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</si>
  <si>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</si>
  <si>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</si>
  <si>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</si>
  <si>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</si>
  <si>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</si>
  <si>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</si>
  <si>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</si>
  <si>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</si>
  <si>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</si>
  <si>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</si>
  <si>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</si>
  <si>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</si>
  <si>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</si>
  <si>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</si>
  <si>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</si>
  <si>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</si>
  <si>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</si>
  <si>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</si>
  <si>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</si>
  <si>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</si>
  <si>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</si>
  <si>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</si>
  <si>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</si>
  <si>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</si>
  <si>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</si>
  <si>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</si>
  <si>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</si>
  <si>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</si>
  <si>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</si>
  <si>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</si>
  <si>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</si>
  <si>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</si>
  <si>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</si>
  <si>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</si>
  <si>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</si>
  <si>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</si>
  <si>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</si>
  <si>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</si>
  <si>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</si>
  <si>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</si>
  <si>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</si>
  <si>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</si>
  <si>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</si>
  <si>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</si>
  <si>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</si>
  <si>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</si>
  <si>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</si>
  <si>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</si>
  <si>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</si>
  <si>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</si>
  <si>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</si>
  <si>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</si>
  <si>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</si>
  <si>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</si>
  <si>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</si>
  <si>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</si>
  <si>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</si>
  <si>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</si>
  <si>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</si>
  <si>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</si>
  <si>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</si>
  <si>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</si>
  <si>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</si>
  <si>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</si>
  <si>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</si>
  <si>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</si>
  <si>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</si>
  <si>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</si>
  <si>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</si>
  <si>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</si>
  <si>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</si>
  <si>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</si>
  <si>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</si>
  <si>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</si>
  <si>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</si>
  <si>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</si>
  <si>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</si>
  <si>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</si>
  <si>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</si>
  <si>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</si>
  <si>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</si>
  <si>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</si>
  <si>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</si>
  <si>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</si>
  <si>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</si>
  <si>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</si>
  <si>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</si>
  <si>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</si>
  <si>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</si>
  <si>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</si>
  <si>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</si>
  <si>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</si>
  <si>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</si>
  <si>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</si>
  <si>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</si>
  <si>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</si>
  <si>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</si>
  <si>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</si>
  <si>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</si>
  <si>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</si>
  <si>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</si>
  <si>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</si>
  <si>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</si>
  <si>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</si>
  <si>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</si>
  <si>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</si>
  <si>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</si>
  <si>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</si>
  <si>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</si>
  <si>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</si>
  <si>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</si>
  <si>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</si>
  <si>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</si>
  <si>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</si>
  <si>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</si>
  <si>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</si>
  <si>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</si>
  <si>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</si>
  <si>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</si>
  <si>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</si>
  <si>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</si>
  <si>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</si>
  <si>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</si>
  <si>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</si>
  <si>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</si>
  <si>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</si>
  <si>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</si>
  <si>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</si>
  <si>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</si>
  <si>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</si>
  <si>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</si>
  <si>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</si>
  <si>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</si>
  <si>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</si>
  <si>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</si>
  <si>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</si>
  <si>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</si>
  <si>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</si>
  <si>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</si>
  <si>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</si>
  <si>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</si>
  <si>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</si>
  <si>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</si>
  <si>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</si>
  <si>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</si>
  <si>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</si>
  <si>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</si>
  <si>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</si>
  <si>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</si>
  <si>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</si>
  <si>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</si>
  <si>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</si>
  <si>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</si>
  <si>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</si>
  <si>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</si>
  <si>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</si>
  <si>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</si>
  <si>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</si>
  <si>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</si>
  <si>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</si>
  <si>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</si>
  <si>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</si>
  <si>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</si>
  <si>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</si>
  <si>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</si>
  <si>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</si>
  <si>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</si>
  <si>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</si>
  <si>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</si>
  <si>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</si>
  <si>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</si>
  <si>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</si>
  <si>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</si>
  <si>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</si>
  <si>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</si>
  <si>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</si>
  <si>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</si>
  <si>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</si>
  <si>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</si>
  <si>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</si>
  <si>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</si>
  <si>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</si>
  <si>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</si>
  <si>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</si>
  <si>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</si>
  <si>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</si>
  <si>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</si>
  <si>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</si>
  <si>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</si>
  <si>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</si>
  <si>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</si>
  <si>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</si>
  <si>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</si>
  <si>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</si>
  <si>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</si>
  <si>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</si>
  <si>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</si>
  <si>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</si>
  <si>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</si>
  <si>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</si>
  <si>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</si>
  <si>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</si>
  <si>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</si>
  <si>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</si>
  <si>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</si>
  <si>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</si>
  <si>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</si>
  <si>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</si>
  <si>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</si>
  <si>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</si>
  <si>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</si>
  <si>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</si>
  <si>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</si>
  <si>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</si>
  <si>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</si>
  <si>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</si>
  <si>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</si>
  <si>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</si>
  <si>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</si>
  <si>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</si>
  <si>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</si>
  <si>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</si>
  <si>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</si>
  <si>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</si>
  <si>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</si>
  <si>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</si>
  <si>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</si>
  <si>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</si>
  <si>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</si>
  <si>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</si>
  <si>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</si>
  <si>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</si>
  <si>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</si>
  <si>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</si>
  <si>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</si>
  <si>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</si>
  <si>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</si>
  <si>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</si>
  <si>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</si>
  <si>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</si>
  <si>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</si>
  <si>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</si>
  <si>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</si>
  <si>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</si>
  <si>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</si>
  <si>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</si>
  <si>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</si>
  <si>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</si>
  <si>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</si>
  <si>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</si>
  <si>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</si>
  <si>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</si>
  <si>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</si>
  <si>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</si>
  <si>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</si>
  <si>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</si>
  <si>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</si>
  <si>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</si>
  <si>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</si>
  <si>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</si>
  <si>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</si>
  <si>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</si>
  <si>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</si>
  <si>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</si>
  <si>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</si>
  <si>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</si>
  <si>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</si>
  <si>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</si>
  <si>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</si>
  <si>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</si>
  <si>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</si>
  <si>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</si>
  <si>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</si>
  <si>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</si>
  <si>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</si>
  <si>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</si>
  <si>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</si>
  <si>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</si>
  <si>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</si>
  <si>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</si>
  <si>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</si>
  <si>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</si>
  <si>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</si>
  <si>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</si>
  <si>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</si>
  <si>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</si>
  <si>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</si>
  <si>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</si>
  <si>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</si>
  <si>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</si>
  <si>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</si>
  <si>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</si>
  <si>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</si>
  <si>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</si>
  <si>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</si>
  <si>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</si>
  <si>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</si>
  <si>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</si>
  <si>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</si>
  <si>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</si>
  <si>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</si>
  <si>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</si>
  <si>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</si>
  <si>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</si>
  <si>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</si>
  <si>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</si>
  <si>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</si>
  <si>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</si>
  <si>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</si>
  <si>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</si>
  <si>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</si>
  <si>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</si>
  <si>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</si>
  <si>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</si>
  <si>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</si>
  <si>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</si>
  <si>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</si>
  <si>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</si>
  <si>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</si>
  <si>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</si>
  <si>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</si>
  <si>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</si>
  <si>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</si>
  <si>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</si>
  <si>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</si>
  <si>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</si>
  <si>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</si>
  <si>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</si>
  <si>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</si>
  <si>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</si>
  <si>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</si>
  <si>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</si>
  <si>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</si>
  <si>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</si>
  <si>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</si>
  <si>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</si>
  <si>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</si>
  <si>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</si>
  <si>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</si>
  <si>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</si>
  <si>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</si>
  <si>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</si>
  <si>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</si>
  <si>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</si>
  <si>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</si>
  <si>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</si>
  <si>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</si>
  <si>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</si>
  <si>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</si>
  <si>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</si>
  <si>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</si>
  <si>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</si>
  <si>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</si>
  <si>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</si>
  <si>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</si>
  <si>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</si>
  <si>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</si>
  <si>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</si>
  <si>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</si>
  <si>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</si>
  <si>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</si>
  <si>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</si>
  <si>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</si>
  <si>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</si>
  <si>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</si>
  <si>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</si>
  <si>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</si>
  <si>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</si>
  <si>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</si>
  <si>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</si>
  <si>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</si>
  <si>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</si>
  <si>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</si>
  <si>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</si>
  <si>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</si>
  <si>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</si>
  <si>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</si>
  <si>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</si>
  <si>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</si>
  <si>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</si>
  <si>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</si>
  <si>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</si>
  <si>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</si>
  <si>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</si>
  <si>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</si>
  <si>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</si>
  <si>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</si>
  <si>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</si>
  <si>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</si>
  <si>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</si>
  <si>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</si>
  <si>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</si>
  <si>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</si>
  <si>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</si>
  <si>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</si>
  <si>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</si>
  <si>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</si>
  <si>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</si>
  <si>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</si>
  <si>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</si>
  <si>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</si>
  <si>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</si>
  <si>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</si>
  <si>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</si>
  <si>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</si>
  <si>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</si>
  <si>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</si>
  <si>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</si>
  <si>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</si>
  <si>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</si>
  <si>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</si>
  <si>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</si>
  <si>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</si>
  <si>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</si>
  <si>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</si>
  <si>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</si>
  <si>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</si>
  <si>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</si>
  <si>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</si>
  <si>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</si>
  <si>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</si>
  <si>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</si>
  <si>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</si>
  <si>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</si>
  <si>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</si>
  <si>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</si>
  <si>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</si>
  <si>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</si>
  <si>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</si>
  <si>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</si>
  <si>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</si>
  <si>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</si>
  <si>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0.36</t>
  </si>
  <si>
    <t>堺市水道事業会計</t>
  </si>
  <si>
    <t>堺市下水道事業会計</t>
  </si>
  <si>
    <t>介護保険事業特別会計</t>
  </si>
  <si>
    <t>一般会計</t>
  </si>
  <si>
    <t>国民健康保険事業特別会計</t>
  </si>
  <si>
    <t>後期高齢者医療事業特別会計</t>
  </si>
  <si>
    <t>母子父子寡婦福祉資金貸付事業特別会計</t>
  </si>
  <si>
    <t>都市開発資金特別会計</t>
  </si>
  <si>
    <t>その他会計（赤字）</t>
  </si>
  <si>
    <t>その他会計（黒字）</t>
  </si>
  <si>
    <t>H25末</t>
    <phoneticPr fontId="5"/>
  </si>
  <si>
    <t>H26末</t>
    <phoneticPr fontId="5"/>
  </si>
  <si>
    <t>H27末</t>
    <phoneticPr fontId="5"/>
  </si>
  <si>
    <t>H28末</t>
    <phoneticPr fontId="5"/>
  </si>
  <si>
    <t>H29末</t>
    <phoneticPr fontId="5"/>
  </si>
  <si>
    <t>（公財）堺都市政策研究所</t>
    <rPh sb="1" eb="2">
      <t>コウ</t>
    </rPh>
    <phoneticPr fontId="3"/>
  </si>
  <si>
    <t>（公財）堺市文化振興財団</t>
    <rPh sb="1" eb="2">
      <t>コウ</t>
    </rPh>
    <phoneticPr fontId="3"/>
  </si>
  <si>
    <t>さかいウェルネス（株）</t>
  </si>
  <si>
    <t>（公財）堺市救急医療事業団</t>
    <rPh sb="1" eb="2">
      <t>コウ</t>
    </rPh>
    <phoneticPr fontId="3"/>
  </si>
  <si>
    <t>（株）さかい新事業創造センター</t>
  </si>
  <si>
    <t>（公財）堺市産業振興センター</t>
    <rPh sb="1" eb="2">
      <t>コウ</t>
    </rPh>
    <phoneticPr fontId="3"/>
  </si>
  <si>
    <t>（公財）堺市勤労者福祉サービスセンター</t>
    <rPh sb="1" eb="2">
      <t>コウ</t>
    </rPh>
    <phoneticPr fontId="3"/>
  </si>
  <si>
    <t>堺市住宅供給公社</t>
  </si>
  <si>
    <t>（公財）堺市公園協会</t>
    <rPh sb="1" eb="2">
      <t>コウ</t>
    </rPh>
    <phoneticPr fontId="3"/>
  </si>
  <si>
    <t>（公財）堺市教育スポーツ振興事業団</t>
    <rPh sb="1" eb="2">
      <t>コウ</t>
    </rPh>
    <phoneticPr fontId="3"/>
  </si>
  <si>
    <t>○</t>
  </si>
  <si>
    <t>（地独）堺市立病院機構</t>
    <rPh sb="1" eb="2">
      <t>チ</t>
    </rPh>
    <rPh sb="2" eb="3">
      <t>ドク</t>
    </rPh>
    <rPh sb="4" eb="5">
      <t>サカイ</t>
    </rPh>
    <phoneticPr fontId="3"/>
  </si>
  <si>
    <t>－</t>
  </si>
  <si>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11"/>
  </si>
  <si>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</si>
  <si>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1"/>
  </si>
  <si>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1"/>
  </si>
  <si>
    <t>関西広域連合</t>
  </si>
  <si>
    <t>公共施設等特別整備基金</t>
    <phoneticPr fontId="2"/>
  </si>
  <si>
    <t>鉄道軌道整備基金</t>
    <phoneticPr fontId="2"/>
  </si>
  <si>
    <t>泉北丘陵地区整備基金</t>
    <phoneticPr fontId="2"/>
  </si>
  <si>
    <t>地域福祉推進基金</t>
    <phoneticPr fontId="2"/>
  </si>
  <si>
    <t>フェニーチェ堺芸術文化創造基金</t>
    <phoneticPr fontId="2"/>
  </si>
  <si>
    <t>大阪府都市競艇企業団</t>
    <rPh sb="7" eb="9">
      <t>キギョウ</t>
    </rPh>
    <rPh sb="9" eb="10">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</si>
  <si>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</si>
  <si>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</si>
  <si>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</si>
  <si>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類似団体平均を大きく下回っている一方で、有形固定資産減価償却率は類似団体よりも高い。これは、有形固定資産のうち、大きな割合を占める道路の有形固定資産減価償却率の高さが主な要因の一つとして挙げられる。
今後、公共施設等総合管理計画に基づき、老朽化対策に積極的に取り組んでいくとともに、将来負担比率については、類似団体平均を大きく下回っているため、現在の水準維持に努める。
</t>
    <rPh sb="148" eb="150">
      <t>ショウライ</t>
    </rPh>
    <rPh sb="150" eb="152">
      <t>フタン</t>
    </rPh>
    <rPh sb="152" eb="154">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</si>
  <si>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</si>
  <si>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</si>
  <si>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</si>
  <si>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</si>
  <si>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</si>
  <si>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</si>
  <si>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将来負担比率及び実質公債費比率は、類似団体平均を大きく下回っている。
将来負担比率は、平成30年度減少となったが、主な要因として退職手当負担見込額や企業会計の市債残高が減少したことがあげられる。
実質公債費比率は過去3ヵ年の平均で算定されており、平成29年度から府費負担教職員に係る人件費の財源措置により分母となる標準財政規模が増加することとなり、減少となった。
今後は、短期的には普通建設事業の集中により、公債費等が増加する見込みであるが、両比率とも良好な値で推移するものと見込んでいる。</t>
    <rPh sb="35" eb="37">
      <t>ショウライ</t>
    </rPh>
    <rPh sb="37" eb="39">
      <t>フタン</t>
    </rPh>
    <rPh sb="39" eb="41">
      <t>ヒリツ</t>
    </rPh>
    <rPh sb="43" eb="45">
      <t>ヘイセイ</t>
    </rPh>
    <rPh sb="47" eb="49">
      <t>ネンド</t>
    </rPh>
    <rPh sb="49" eb="51">
      <t>ゲンショウ</t>
    </rPh>
    <rPh sb="57" eb="58">
      <t>オモ</t>
    </rPh>
    <rPh sb="59" eb="61">
      <t>ヨウイン</t>
    </rPh>
    <rPh sb="64" eb="66">
      <t>タイショク</t>
    </rPh>
    <rPh sb="66" eb="68">
      <t>テアテ</t>
    </rPh>
    <rPh sb="68" eb="70">
      <t>フタン</t>
    </rPh>
    <rPh sb="70" eb="72">
      <t>ミコ</t>
    </rPh>
    <rPh sb="72" eb="73">
      <t>ガク</t>
    </rPh>
    <rPh sb="74" eb="76">
      <t>キギョウ</t>
    </rPh>
    <rPh sb="76" eb="78">
      <t>カイケイ</t>
    </rPh>
    <rPh sb="79" eb="81">
      <t>シサイ</t>
    </rPh>
    <rPh sb="81" eb="83">
      <t>ザンダカ</t>
    </rPh>
    <rPh sb="84" eb="86">
      <t>ゲンショウ</t>
    </rPh>
    <rPh sb="106" eb="108">
      <t>カコ</t>
    </rPh>
    <rPh sb="110" eb="111">
      <t>ネン</t>
    </rPh>
    <rPh sb="112" eb="114">
      <t>ヘイキン</t>
    </rPh>
    <rPh sb="115" eb="117">
      <t>サンテイ</t>
    </rPh>
    <rPh sb="123" eb="125">
      <t>ヘイセイ</t>
    </rPh>
    <rPh sb="127" eb="129">
      <t>ネンド</t>
    </rPh>
    <rPh sb="152" eb="154">
      <t>ブンボ</t>
    </rPh>
    <rPh sb="174" eb="176">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</si>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</sst>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D423-4D39-A37E-73D2C2AE2B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56918</c:v>
                </c:pt>
                <c:pt idx="1">
                  <c:v>51595</c:v>
                </c:pt>
                <c:pt idx="2">
                  <c:v>49591</c:v>
                </c:pt>
                <c:pt idx="3">
                  <c:v>55820</c:v>
                </c:pt>
                <c:pt idx="4">
                  <c:v>55480</c:v>
                </c:pt>
              </c:numCache>
            </c:numRef>
          </c:val>
          <c:smooth val="0"/>
          <c:extLst>
            <c:ext xmlns:c16="http://schemas.microsoft.com/office/drawing/2014/chart" uri="{C3380CC4-5D6E-409C-BE32-E72D297353CC}">
              <c16:uniqueId val="{00000001-D423-4D39-A37E-73D2C2AE2B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0000"/>
          <c:min val="44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0.92</c:v>
                </c:pt>
                <c:pt idx="1">
                  <c:v>1.1299999999999999</c:v>
                </c:pt>
                <c:pt idx="2">
                  <c:v>1.27</c:v>
                </c:pt>
                <c:pt idx="3">
                  <c:v>1.1599999999999999</c:v>
                </c:pt>
                <c:pt idx="4">
                  <c:v>0.8</c:v>
                </c:pt>
              </c:numCache>
            </c:numRef>
          </c:val>
          <c:extLst>
            <c:ext xmlns:c16="http://schemas.microsoft.com/office/drawing/2014/chart" uri="{C3380CC4-5D6E-409C-BE32-E72D297353CC}">
              <c16:uniqueId val="{00000000-0EA4-4B43-B470-FD94C8F64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0.96</c:v>
                </c:pt>
                <c:pt idx="1">
                  <c:v>0.97</c:v>
                </c:pt>
                <c:pt idx="2">
                  <c:v>0.97</c:v>
                </c:pt>
                <c:pt idx="3">
                  <c:v>0.83</c:v>
                </c:pt>
                <c:pt idx="4">
                  <c:v>0.83</c:v>
                </c:pt>
              </c:numCache>
            </c:numRef>
          </c:val>
          <c:extLst>
            <c:ext xmlns:c16="http://schemas.microsoft.com/office/drawing/2014/chart" uri="{C3380CC4-5D6E-409C-BE32-E72D297353CC}">
              <c16:uniqueId val="{00000001-0EA4-4B43-B470-FD94C8F641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0.91</c:v>
                </c:pt>
                <c:pt idx="2">
                  <c:v>0.15</c:v>
                </c:pt>
                <c:pt idx="3">
                  <c:v>7.0000000000000007E-2</c:v>
                </c:pt>
                <c:pt idx="4">
                  <c:v>-0.36</c:v>
                </c:pt>
              </c:numCache>
            </c:numRef>
          </c:val>
          <c:smooth val="0"/>
          <c:extLst>
            <c:ext xmlns:c16="http://schemas.microsoft.com/office/drawing/2014/chart" uri="{C3380CC4-5D6E-409C-BE32-E72D297353CC}">
              <c16:uniqueId val="{00000002-0EA4-4B43-B470-FD94C8F641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9B-4C4C-B098-946EE53DDE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9B-4C4C-B098-946EE53DDEAB}"/>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9B-4C4C-B098-946EE53DDEAB}"/>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0.08</c:v>
                </c:pt>
                <c:pt idx="6">
                  <c:v>#N/A</c:v>
                </c:pt>
                <c:pt idx="7">
                  <c:v>0.12</c:v>
                </c:pt>
                <c:pt idx="8">
                  <c:v>#N/A</c:v>
                </c:pt>
                <c:pt idx="9">
                  <c:v>0.17</c:v>
                </c:pt>
              </c:numCache>
            </c:numRef>
          </c:val>
          <c:extLst>
            <c:ext xmlns:c16="http://schemas.microsoft.com/office/drawing/2014/chart" uri="{C3380CC4-5D6E-409C-BE32-E72D297353CC}">
              <c16:uniqueId val="{00000003-309B-4C4C-B098-946EE53DDEA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0.19</c:v>
                </c:pt>
                <c:pt idx="4">
                  <c:v>#N/A</c:v>
                </c:pt>
                <c:pt idx="5">
                  <c:v>0.2</c:v>
                </c:pt>
                <c:pt idx="6">
                  <c:v>#N/A</c:v>
                </c:pt>
                <c:pt idx="7">
                  <c:v>0.21</c:v>
                </c:pt>
                <c:pt idx="8">
                  <c:v>#N/A</c:v>
                </c:pt>
                <c:pt idx="9">
                  <c:v>0.19</c:v>
                </c:pt>
              </c:numCache>
            </c:numRef>
          </c:val>
          <c:extLst>
            <c:ext xmlns:c16="http://schemas.microsoft.com/office/drawing/2014/chart" uri="{C3380CC4-5D6E-409C-BE32-E72D297353CC}">
              <c16:uniqueId val="{00000004-309B-4C4C-B098-946EE53DDEA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0.91</c:v>
                </c:pt>
                <c:pt idx="2">
                  <c:v>#N/A</c:v>
                </c:pt>
                <c:pt idx="3">
                  <c:v>0.12</c:v>
                </c:pt>
                <c:pt idx="4">
                  <c:v>#N/A</c:v>
                </c:pt>
                <c:pt idx="5">
                  <c:v>0.46</c:v>
                </c:pt>
                <c:pt idx="6">
                  <c:v>#N/A</c:v>
                </c:pt>
                <c:pt idx="7">
                  <c:v>0.6</c:v>
                </c:pt>
                <c:pt idx="8">
                  <c:v>#N/A</c:v>
                </c:pt>
                <c:pt idx="9">
                  <c:v>0.61</c:v>
                </c:pt>
              </c:numCache>
            </c:numRef>
          </c:val>
          <c:extLst>
            <c:ext xmlns:c16="http://schemas.microsoft.com/office/drawing/2014/chart" uri="{C3380CC4-5D6E-409C-BE32-E72D297353CC}">
              <c16:uniqueId val="{00000005-309B-4C4C-B098-946EE53DDEA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1.07</c:v>
                </c:pt>
                <c:pt idx="4">
                  <c:v>#N/A</c:v>
                </c:pt>
                <c:pt idx="5">
                  <c:v>1.18</c:v>
                </c:pt>
                <c:pt idx="6">
                  <c:v>#N/A</c:v>
                </c:pt>
                <c:pt idx="7">
                  <c:v>1.03</c:v>
                </c:pt>
                <c:pt idx="8">
                  <c:v>#N/A</c:v>
                </c:pt>
                <c:pt idx="9">
                  <c:v>0.61</c:v>
                </c:pt>
              </c:numCache>
            </c:numRef>
          </c:val>
          <c:extLst>
            <c:ext xmlns:c16="http://schemas.microsoft.com/office/drawing/2014/chart" uri="{C3380CC4-5D6E-409C-BE32-E72D297353CC}">
              <c16:uniqueId val="{00000006-309B-4C4C-B098-946EE53DDEA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0.45</c:v>
                </c:pt>
                <c:pt idx="4">
                  <c:v>#N/A</c:v>
                </c:pt>
                <c:pt idx="5">
                  <c:v>1.01</c:v>
                </c:pt>
                <c:pt idx="6">
                  <c:v>#N/A</c:v>
                </c:pt>
                <c:pt idx="7">
                  <c:v>1.42</c:v>
                </c:pt>
                <c:pt idx="8">
                  <c:v>#N/A</c:v>
                </c:pt>
                <c:pt idx="9">
                  <c:v>0.64</c:v>
                </c:pt>
              </c:numCache>
            </c:numRef>
          </c:val>
          <c:extLst>
            <c:ext xmlns:c16="http://schemas.microsoft.com/office/drawing/2014/chart" uri="{C3380CC4-5D6E-409C-BE32-E72D297353CC}">
              <c16:uniqueId val="{00000007-309B-4C4C-B098-946EE53DDEAB}"/>
            </c:ext>
          </c:extLst>
        </c:ser>
        <c:ser>
          <c:idx val="8"/>
          <c:order val="8"/>
          <c:tx>
            <c:strRef>
              <c:f>データシート!$A$35</c:f>
              <c:strCache>
                <c:ptCount val="1"/>
                <c:pt idx="0">
                  <c:v>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0.69</c:v>
                </c:pt>
                <c:pt idx="2">
                  <c:v>#N/A</c:v>
                </c:pt>
                <c:pt idx="3">
                  <c:v>0.74</c:v>
                </c:pt>
                <c:pt idx="4">
                  <c:v>#N/A</c:v>
                </c:pt>
                <c:pt idx="5">
                  <c:v>1.42</c:v>
                </c:pt>
                <c:pt idx="6">
                  <c:v>#N/A</c:v>
                </c:pt>
                <c:pt idx="7">
                  <c:v>1.56</c:v>
                </c:pt>
                <c:pt idx="8">
                  <c:v>#N/A</c:v>
                </c:pt>
                <c:pt idx="9">
                  <c:v>1.85</c:v>
                </c:pt>
              </c:numCache>
            </c:numRef>
          </c:val>
          <c:extLst>
            <c:ext xmlns:c16="http://schemas.microsoft.com/office/drawing/2014/chart" uri="{C3380CC4-5D6E-409C-BE32-E72D297353CC}">
              <c16:uniqueId val="{00000008-309B-4C4C-B098-946EE53DDEAB}"/>
            </c:ext>
          </c:extLst>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5.53</c:v>
                </c:pt>
                <c:pt idx="2">
                  <c:v>#N/A</c:v>
                </c:pt>
                <c:pt idx="3">
                  <c:v>5.26</c:v>
                </c:pt>
                <c:pt idx="4">
                  <c:v>#N/A</c:v>
                </c:pt>
                <c:pt idx="5">
                  <c:v>5.03</c:v>
                </c:pt>
                <c:pt idx="6">
                  <c:v>#N/A</c:v>
                </c:pt>
                <c:pt idx="7">
                  <c:v>3.92</c:v>
                </c:pt>
                <c:pt idx="8">
                  <c:v>#N/A</c:v>
                </c:pt>
                <c:pt idx="9">
                  <c:v>3.97</c:v>
                </c:pt>
              </c:numCache>
            </c:numRef>
          </c:val>
          <c:extLst>
            <c:ext xmlns:c16="http://schemas.microsoft.com/office/drawing/2014/chart" uri="{C3380CC4-5D6E-409C-BE32-E72D297353CC}">
              <c16:uniqueId val="{00000009-309B-4C4C-B098-946EE53DDE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32261</c:v>
                </c:pt>
                <c:pt idx="5">
                  <c:v>31534</c:v>
                </c:pt>
                <c:pt idx="8">
                  <c:v>32234</c:v>
                </c:pt>
                <c:pt idx="11">
                  <c:v>32674</c:v>
                </c:pt>
                <c:pt idx="14">
                  <c:v>32868</c:v>
                </c:pt>
              </c:numCache>
            </c:numRef>
          </c:val>
          <c:extLst>
            <c:ext xmlns:c16="http://schemas.microsoft.com/office/drawing/2014/chart" uri="{C3380CC4-5D6E-409C-BE32-E72D297353CC}">
              <c16:uniqueId val="{00000000-EBC9-48B4-9173-6FD2FBF37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C9-48B4-9173-6FD2FBF37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c:v>
                </c:pt>
                <c:pt idx="3">
                  <c:v>45</c:v>
                </c:pt>
                <c:pt idx="6">
                  <c:v>176</c:v>
                </c:pt>
                <c:pt idx="9">
                  <c:v>104</c:v>
                </c:pt>
                <c:pt idx="12">
                  <c:v>62</c:v>
                </c:pt>
              </c:numCache>
            </c:numRef>
          </c:val>
          <c:extLst>
            <c:ext xmlns:c16="http://schemas.microsoft.com/office/drawing/2014/chart" uri="{C3380CC4-5D6E-409C-BE32-E72D297353CC}">
              <c16:uniqueId val="{00000002-EBC9-48B4-9173-6FD2FBF37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C9-48B4-9173-6FD2FBF37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6519</c:v>
                </c:pt>
                <c:pt idx="3">
                  <c:v>6602</c:v>
                </c:pt>
                <c:pt idx="6">
                  <c:v>6869</c:v>
                </c:pt>
                <c:pt idx="9">
                  <c:v>6453</c:v>
                </c:pt>
                <c:pt idx="12">
                  <c:v>6424</c:v>
                </c:pt>
              </c:numCache>
            </c:numRef>
          </c:val>
          <c:extLst>
            <c:ext xmlns:c16="http://schemas.microsoft.com/office/drawing/2014/chart" uri="{C3380CC4-5D6E-409C-BE32-E72D297353CC}">
              <c16:uniqueId val="{00000004-EBC9-48B4-9173-6FD2FBF37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4982</c:v>
                </c:pt>
                <c:pt idx="3">
                  <c:v>5808</c:v>
                </c:pt>
                <c:pt idx="6">
                  <c:v>6475</c:v>
                </c:pt>
                <c:pt idx="9">
                  <c:v>6964</c:v>
                </c:pt>
                <c:pt idx="12">
                  <c:v>7343</c:v>
                </c:pt>
              </c:numCache>
            </c:numRef>
          </c:val>
          <c:extLst>
            <c:ext xmlns:c16="http://schemas.microsoft.com/office/drawing/2014/chart" uri="{C3380CC4-5D6E-409C-BE32-E72D297353CC}">
              <c16:uniqueId val="{00000005-EBC9-48B4-9173-6FD2FBF37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C9-48B4-9173-6FD2FBF37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29260</c:v>
                </c:pt>
                <c:pt idx="3">
                  <c:v>28830</c:v>
                </c:pt>
                <c:pt idx="6">
                  <c:v>28617</c:v>
                </c:pt>
                <c:pt idx="9">
                  <c:v>29295</c:v>
                </c:pt>
                <c:pt idx="12">
                  <c:v>28810</c:v>
                </c:pt>
              </c:numCache>
            </c:numRef>
          </c:val>
          <c:extLst>
            <c:ext xmlns:c16="http://schemas.microsoft.com/office/drawing/2014/chart" uri="{C3380CC4-5D6E-409C-BE32-E72D297353CC}">
              <c16:uniqueId val="{00000007-EBC9-48B4-9173-6FD2FBF374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8547</c:v>
                </c:pt>
                <c:pt idx="2">
                  <c:v>#N/A</c:v>
                </c:pt>
                <c:pt idx="3">
                  <c:v>#N/A</c:v>
                </c:pt>
                <c:pt idx="4">
                  <c:v>9751</c:v>
                </c:pt>
                <c:pt idx="5">
                  <c:v>#N/A</c:v>
                </c:pt>
                <c:pt idx="6">
                  <c:v>#N/A</c:v>
                </c:pt>
                <c:pt idx="7">
                  <c:v>9903</c:v>
                </c:pt>
                <c:pt idx="8">
                  <c:v>#N/A</c:v>
                </c:pt>
                <c:pt idx="9">
                  <c:v>#N/A</c:v>
                </c:pt>
                <c:pt idx="10">
                  <c:v>10142</c:v>
                </c:pt>
                <c:pt idx="11">
                  <c:v>#N/A</c:v>
                </c:pt>
                <c:pt idx="12">
                  <c:v>#N/A</c:v>
                </c:pt>
                <c:pt idx="13">
                  <c:v>9771</c:v>
                </c:pt>
                <c:pt idx="14">
                  <c:v>#N/A</c:v>
                </c:pt>
              </c:numCache>
            </c:numRef>
          </c:val>
          <c:smooth val="0"/>
          <c:extLst>
            <c:ext xmlns:c16="http://schemas.microsoft.com/office/drawing/2014/chart" uri="{C3380CC4-5D6E-409C-BE32-E72D297353CC}">
              <c16:uniqueId val="{00000008-EBC9-48B4-9173-6FD2FBF374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357617</c:v>
                </c:pt>
                <c:pt idx="5">
                  <c:v>364919</c:v>
                </c:pt>
                <c:pt idx="8">
                  <c:v>375606</c:v>
                </c:pt>
                <c:pt idx="11">
                  <c:v>391030</c:v>
                </c:pt>
                <c:pt idx="14">
                  <c:v>405207</c:v>
                </c:pt>
              </c:numCache>
            </c:numRef>
          </c:val>
          <c:extLst>
            <c:ext xmlns:c16="http://schemas.microsoft.com/office/drawing/2014/chart" uri="{C3380CC4-5D6E-409C-BE32-E72D297353CC}">
              <c16:uniqueId val="{00000000-0FD8-4D81-9BDA-C650C6E69A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125942</c:v>
                </c:pt>
                <c:pt idx="5">
                  <c:v>133346</c:v>
                </c:pt>
                <c:pt idx="8">
                  <c:v>132213</c:v>
                </c:pt>
                <c:pt idx="11">
                  <c:v>144246</c:v>
                </c:pt>
                <c:pt idx="14">
                  <c:v>152298</c:v>
                </c:pt>
              </c:numCache>
            </c:numRef>
          </c:val>
          <c:extLst>
            <c:ext xmlns:c16="http://schemas.microsoft.com/office/drawing/2014/chart" uri="{C3380CC4-5D6E-409C-BE32-E72D297353CC}">
              <c16:uniqueId val="{00000001-0FD8-4D81-9BDA-C650C6E69A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61943</c:v>
                </c:pt>
                <c:pt idx="5">
                  <c:v>67089</c:v>
                </c:pt>
                <c:pt idx="8">
                  <c:v>69003</c:v>
                </c:pt>
                <c:pt idx="11">
                  <c:v>70554</c:v>
                </c:pt>
                <c:pt idx="14">
                  <c:v>71350</c:v>
                </c:pt>
              </c:numCache>
            </c:numRef>
          </c:val>
          <c:extLst>
            <c:ext xmlns:c16="http://schemas.microsoft.com/office/drawing/2014/chart" uri="{C3380CC4-5D6E-409C-BE32-E72D297353CC}">
              <c16:uniqueId val="{00000002-0FD8-4D81-9BDA-C650C6E69A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D8-4D81-9BDA-C650C6E69A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D8-4D81-9BDA-C650C6E69A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1212</c:v>
                </c:pt>
                <c:pt idx="6">
                  <c:v>1956</c:v>
                </c:pt>
                <c:pt idx="9">
                  <c:v>2020</c:v>
                </c:pt>
                <c:pt idx="12">
                  <c:v>2059</c:v>
                </c:pt>
              </c:numCache>
            </c:numRef>
          </c:val>
          <c:extLst>
            <c:ext xmlns:c16="http://schemas.microsoft.com/office/drawing/2014/chart" uri="{C3380CC4-5D6E-409C-BE32-E72D297353CC}">
              <c16:uniqueId val="{00000005-0FD8-4D81-9BDA-C650C6E69A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39390</c:v>
                </c:pt>
                <c:pt idx="3">
                  <c:v>35069</c:v>
                </c:pt>
                <c:pt idx="6">
                  <c:v>35139</c:v>
                </c:pt>
                <c:pt idx="9">
                  <c:v>49858</c:v>
                </c:pt>
                <c:pt idx="12">
                  <c:v>46731</c:v>
                </c:pt>
              </c:numCache>
            </c:numRef>
          </c:val>
          <c:extLst>
            <c:ext xmlns:c16="http://schemas.microsoft.com/office/drawing/2014/chart" uri="{C3380CC4-5D6E-409C-BE32-E72D297353CC}">
              <c16:uniqueId val="{00000006-0FD8-4D81-9BDA-C650C6E69A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c:v>
                </c:pt>
                <c:pt idx="3">
                  <c:v>33</c:v>
                </c:pt>
                <c:pt idx="6">
                  <c:v>10</c:v>
                </c:pt>
                <c:pt idx="9">
                  <c:v>0</c:v>
                </c:pt>
                <c:pt idx="12">
                  <c:v>0</c:v>
                </c:pt>
              </c:numCache>
            </c:numRef>
          </c:val>
          <c:extLst>
            <c:ext xmlns:c16="http://schemas.microsoft.com/office/drawing/2014/chart" uri="{C3380CC4-5D6E-409C-BE32-E72D297353CC}">
              <c16:uniqueId val="{00000007-0FD8-4D81-9BDA-C650C6E69A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110322</c:v>
                </c:pt>
                <c:pt idx="3">
                  <c:v>108519</c:v>
                </c:pt>
                <c:pt idx="6">
                  <c:v>108117</c:v>
                </c:pt>
                <c:pt idx="9">
                  <c:v>105713</c:v>
                </c:pt>
                <c:pt idx="12">
                  <c:v>103307</c:v>
                </c:pt>
              </c:numCache>
            </c:numRef>
          </c:val>
          <c:extLst>
            <c:ext xmlns:c16="http://schemas.microsoft.com/office/drawing/2014/chart" uri="{C3380CC4-5D6E-409C-BE32-E72D297353CC}">
              <c16:uniqueId val="{00000008-0FD8-4D81-9BDA-C650C6E69A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9359</c:v>
                </c:pt>
                <c:pt idx="3">
                  <c:v>850</c:v>
                </c:pt>
                <c:pt idx="6">
                  <c:v>785</c:v>
                </c:pt>
                <c:pt idx="9">
                  <c:v>11209</c:v>
                </c:pt>
                <c:pt idx="12">
                  <c:v>10059</c:v>
                </c:pt>
              </c:numCache>
            </c:numRef>
          </c:val>
          <c:extLst>
            <c:ext xmlns:c16="http://schemas.microsoft.com/office/drawing/2014/chart" uri="{C3380CC4-5D6E-409C-BE32-E72D297353CC}">
              <c16:uniqueId val="{00000009-0FD8-4D81-9BDA-C650C6E69A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422719</c:v>
                </c:pt>
                <c:pt idx="3">
                  <c:v>445591</c:v>
                </c:pt>
                <c:pt idx="6">
                  <c:v>459973</c:v>
                </c:pt>
                <c:pt idx="9">
                  <c:v>482143</c:v>
                </c:pt>
                <c:pt idx="12">
                  <c:v>506757</c:v>
                </c:pt>
              </c:numCache>
            </c:numRef>
          </c:val>
          <c:extLst>
            <c:ext xmlns:c16="http://schemas.microsoft.com/office/drawing/2014/chart" uri="{C3380CC4-5D6E-409C-BE32-E72D297353CC}">
              <c16:uniqueId val="{0000000A-0FD8-4D81-9BDA-C650C6E69A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36379</c:v>
                </c:pt>
                <c:pt idx="2">
                  <c:v>#N/A</c:v>
                </c:pt>
                <c:pt idx="3">
                  <c:v>#N/A</c:v>
                </c:pt>
                <c:pt idx="4">
                  <c:v>25918</c:v>
                </c:pt>
                <c:pt idx="5">
                  <c:v>#N/A</c:v>
                </c:pt>
                <c:pt idx="6">
                  <c:v>#N/A</c:v>
                </c:pt>
                <c:pt idx="7">
                  <c:v>29157</c:v>
                </c:pt>
                <c:pt idx="8">
                  <c:v>#N/A</c:v>
                </c:pt>
                <c:pt idx="9">
                  <c:v>#N/A</c:v>
                </c:pt>
                <c:pt idx="10">
                  <c:v>45115</c:v>
                </c:pt>
                <c:pt idx="11">
                  <c:v>#N/A</c:v>
                </c:pt>
                <c:pt idx="12">
                  <c:v>#N/A</c:v>
                </c:pt>
                <c:pt idx="13">
                  <c:v>40058</c:v>
                </c:pt>
                <c:pt idx="14">
                  <c:v>#N/A</c:v>
                </c:pt>
              </c:numCache>
            </c:numRef>
          </c:val>
          <c:smooth val="0"/>
          <c:extLst>
            <c:ext xmlns:c16="http://schemas.microsoft.com/office/drawing/2014/chart" uri="{C3380CC4-5D6E-409C-BE32-E72D297353CC}">
              <c16:uniqueId val="{0000000B-0FD8-4D81-9BDA-C650C6E69A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1817</c:v>
                </c:pt>
                <c:pt idx="1">
                  <c:v>1819</c:v>
                </c:pt>
                <c:pt idx="2">
                  <c:v>1820</c:v>
                </c:pt>
              </c:numCache>
            </c:numRef>
          </c:val>
          <c:extLst>
            <c:ext xmlns:c16="http://schemas.microsoft.com/office/drawing/2014/chart" uri="{C3380CC4-5D6E-409C-BE32-E72D297353CC}">
              <c16:uniqueId val="{00000000-561E-4693-91CE-BB5338D7C5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6076</c:v>
                </c:pt>
                <c:pt idx="1">
                  <c:v>3822</c:v>
                </c:pt>
                <c:pt idx="2">
                  <c:v>3858</c:v>
                </c:pt>
              </c:numCache>
            </c:numRef>
          </c:val>
          <c:extLst>
            <c:ext xmlns:c16="http://schemas.microsoft.com/office/drawing/2014/chart" uri="{C3380CC4-5D6E-409C-BE32-E72D297353CC}">
              <c16:uniqueId val="{00000001-561E-4693-91CE-BB5338D7C5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37241</c:v>
                </c:pt>
                <c:pt idx="1">
                  <c:v>37529</c:v>
                </c:pt>
                <c:pt idx="2">
                  <c:v>34109</c:v>
                </c:pt>
              </c:numCache>
            </c:numRef>
          </c:val>
          <c:extLst>
            <c:ext xmlns:c16="http://schemas.microsoft.com/office/drawing/2014/chart" uri="{C3380CC4-5D6E-409C-BE32-E72D297353CC}">
              <c16:uniqueId val="{00000002-561E-4693-91CE-BB5338D7C5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{6CEFF113-508D-43F7-AE1F-EC4A3A2D96A2}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CF-4E70-9745-855B874994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{E9ACA949-3F50-478D-B2F6-E187D98D5152}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CF-4E70-9745-855B874994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{0A5E7E58-00E7-4C52-ACB3-D7EA8326377A}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CF-4E70-9745-855B874994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{4D99D6C8-7887-4142-A36F-BB6FEBAD4FEE}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CF-4E70-9745-855B874994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{A1470251-BC2C-4DE0-BEAE-5B7D3A196856}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CF-4E70-9745-855B874994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{FC4C218F-F5AF-4B04-B27F-D88B9E4283C6}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CF-4E70-9745-855B8749940E}"/>
                </c:ext>
              </c:extLst>
            </c:dLbl>
            <c:dLbl>
              <c:idx val="16"/>
              <c:layout>
                <c:manualLayout>
                  <c:x val="-2.28692253949968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{1667C288-0766-4475-809A-AF0B7EDF640B}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CF-4E70-9745-855B8749940E}"/>
                </c:ext>
              </c:extLst>
            </c:dLbl>
            <c:dLbl>
              <c:idx val="24"/>
              <c:layout>
                <c:manualLayout>
                  <c:x val="-4.142117554414805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{1B620A30-45BF-4A9C-854F-67D8C1EAF9A2}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CF-4E70-9745-855B874994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{470AE728-3A84-47E0-9BA7-290E04965047}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CF-4E70-9745-855B874994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c:v>
                </c:pt>
                <c:pt idx="16">
                  <c:v>67.900000000000006</c:v>
                </c:pt>
                <c:pt idx="24">
                  <c:v>67.8</c:v>
                </c:pt>
              </c:numCache>
            </c:numRef>
          </c:xVal>
          <c:yVal>
            <c:numRef>
              <c:f>公会計指標分析・財政指標組合せ分析表!$BP$51:$DC$51</c:f>
              <c:numCache>
                <c:formatCode>#,##0.0;"▲ "#,##0.0</c:formatCode>
                <c:ptCount val="40"/>
                <c:pt idx="8">
                  <c:v>15.6</c:v>
                </c:pt>
                <c:pt idx="16">
                  <c:v>17.5</c:v>
                </c:pt>
                <c:pt idx="24">
                  <c:v>22.9</c:v>
                </c:pt>
              </c:numCache>
            </c:numRef>
          </c:yVal>
          <c:smooth val="0"/>
          <c:extLst>
            <c:ext xmlns:c16="http://schemas.microsoft.com/office/drawing/2014/chart" uri="{C3380CC4-5D6E-409C-BE32-E72D297353CC}">
              <c16:uniqueId val="{00000009-B3CF-4E70-9745-855B874994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{80B28BDB-530E-4B1C-B279-F8DDCD1BABA3}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CF-4E70-9745-855B874994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{F07129DF-CDBA-4960-B9C1-22015BC4153E}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CF-4E70-9745-855B874994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{1B37BEBF-946E-4D08-8919-C62215285FCA}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CF-4E70-9745-855B874994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{90C4D7D8-534C-4CCB-B841-9CA80DD40DDF}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CF-4E70-9745-855B874994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{C10FA4C6-B603-4FFD-AD02-736C71ECDF52}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CF-4E70-9745-855B874994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{2AF87712-2282-4419-B25B-435008DC9E53}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CF-4E70-9745-855B874994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{D872092A-725C-4B50-9CC8-A42093606428}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CF-4E70-9745-855B874994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{98DC2803-E28D-4492-AC45-6B0FC5334EF6}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CF-4E70-9745-855B874994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{3EE69AFB-45E6-47D0-A577-F7A1540FDAF4}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CF-4E70-9745-855B874994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numCache>
            </c:numRef>
          </c:xVal>
          <c:yVal>
            <c:numRef>
              <c:f>公会計指標分析・財政指標組合せ分析表!$BP$55:$DC$55</c:f>
              <c:numCache>
                <c:formatCode>#,##0.0;"▲ "#,##0.0</c:formatCode>
                <c:ptCount val="40"/>
                <c:pt idx="8">
                  <c:v>124.2</c:v>
                </c:pt>
                <c:pt idx="16">
                  <c:v>115.7</c:v>
                </c:pt>
                <c:pt idx="24">
                  <c:v>106</c:v>
                </c:pt>
              </c:numCache>
            </c:numRef>
          </c:yVal>
          <c:smooth val="0"/>
          <c:extLst>
            <c:ext xmlns:c16="http://schemas.microsoft.com/office/drawing/2014/chart" uri="{C3380CC4-5D6E-409C-BE32-E72D297353CC}">
              <c16:uniqueId val="{00000013-B3CF-4E70-9745-855B8749940E}"/>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928461481910363E-2"/>
                  <c:y val="-7.7441576757971572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{F3BD1B14-7C91-4F62-9AC8-3C110449ADAD}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85-4F8E-AF90-9CD3B370B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{746CEEA2-A49B-4C19-86A7-6BE5A0CA1E90}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85-4F8E-AF90-9CD3B370B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{F042672F-3A4E-40CA-8AC9-4ABE00BDDEEE}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85-4F8E-AF90-9CD3B370B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{EF12194B-6E36-49CA-B7B7-CF01CB35F2A7}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85-4F8E-AF90-9CD3B370B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{5E3D8089-B194-4AEC-96C5-F5CB0A84EBFD}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85-4F8E-AF90-9CD3B370BB6B}"/>
                </c:ext>
              </c:extLst>
            </c:dLbl>
            <c:dLbl>
              <c:idx val="8"/>
              <c:layout>
                <c:manualLayout>
                  <c:x val="-2.446752175631094E-2"/>
                  <c:y val="-4.166207162511036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{D34AD5B8-2E54-41A2-BD2B-E0D4E69640CC}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85-4F8E-AF90-9CD3B370BB6B}"/>
                </c:ext>
              </c:extLst>
            </c:dLbl>
            <c:dLbl>
              <c:idx val="16"/>
              <c:layout>
                <c:manualLayout>
                  <c:x val="-3.1697991619110633E-2"/>
                  <c:y val="-6.702104997099138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{E7AF7E00-37F6-4189-BF30-F2412D35AA34}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85-4F8E-AF90-9CD3B370BB6B}"/>
                </c:ext>
              </c:extLst>
            </c:dLbl>
            <c:dLbl>
              <c:idx val="24"/>
              <c:layout>
                <c:manualLayout>
                  <c:x val="-3.1697991619110633E-2"/>
                  <c:y val="-7.85666484234955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{267D911E-667D-4A3A-99C5-3CB97697F9F6}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85-4F8E-AF90-9CD3B370BB6B}"/>
                </c:ext>
              </c:extLst>
            </c:dLbl>
            <c:dLbl>
              <c:idx val="32"/>
              <c:layout>
                <c:manualLayout>
                  <c:x val="-3.1697991619110633E-2"/>
                  <c:y val="-4.73913749300469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{71ACDB83-4047-42E3-AE50-902A99D35BDF}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85-4F8E-AF90-9CD3B370B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5.7</c:v>
                </c:pt>
                <c:pt idx="24">
                  <c:v>5.6</c:v>
                </c:pt>
                <c:pt idx="32">
                  <c:v>5.3</c:v>
                </c:pt>
              </c:numCache>
            </c:numRef>
          </c:xVal>
          <c:yVal>
            <c:numRef>
              <c:f>公会計指標分析・財政指標組合せ分析表!$BP$73:$DC$73</c:f>
              <c:numCache>
                <c:formatCode>#,##0.0;"▲ "#,##0.0</c:formatCode>
                <c:ptCount val="40"/>
                <c:pt idx="0">
                  <c:v>21.9</c:v>
                </c:pt>
                <c:pt idx="8">
                  <c:v>15.6</c:v>
                </c:pt>
                <c:pt idx="16">
                  <c:v>17.5</c:v>
                </c:pt>
                <c:pt idx="24">
                  <c:v>22.9</c:v>
                </c:pt>
                <c:pt idx="32">
                  <c:v>20.3</c:v>
                </c:pt>
              </c:numCache>
            </c:numRef>
          </c:yVal>
          <c:smooth val="0"/>
          <c:extLst>
            <c:ext xmlns:c16="http://schemas.microsoft.com/office/drawing/2014/chart" uri="{C3380CC4-5D6E-409C-BE32-E72D297353CC}">
              <c16:uniqueId val="{00000009-4985-4F8E-AF90-9CD3B370BB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{D2EC7F45-6862-4EC8-BD5F-0FBAE0EEB761}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85-4F8E-AF90-9CD3B370BB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{26B5A9F8-1B31-4AB1-B68D-6A31962F1A71}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85-4F8E-AF90-9CD3B370B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{7063B2B8-AF8E-475E-B65E-26AD538D523B}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85-4F8E-AF90-9CD3B370B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{E4FD414D-2D52-4A74-AB5E-156A5B7E0474}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85-4F8E-AF90-9CD3B370B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{5A17325E-55CA-4A6F-84C2-EC6DB7F6DAAE}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85-4F8E-AF90-9CD3B370BB6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{F912384B-F10F-42EB-8D5B-703828E215F4}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85-4F8E-AF90-9CD3B370BB6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{FE95BC1A-64D0-4452-8180-4B9BBADF69C0}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85-4F8E-AF90-9CD3B370BB6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{FBC36CFE-FEB6-43F6-A895-C494C0948ADA}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85-4F8E-AF90-9CD3B370BB6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{6D359007-DF56-4CB8-ABC7-21F7E989B402}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85-4F8E-AF90-9CD3B370B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4985-4F8E-AF90-9CD3B370BB6B}"/>
            </c:ext>
          </c:extLst>
        </c:ser>
        <c:dLbls>
          <c:showLegendKey val="0"/>
          <c:showVal val="1"/>
          <c:showCatName val="0"/>
          <c:showSerName val="0"/>
          <c:showPercent val="0"/>
          <c:showBubbleSize val="0"/>
        </c:dLbls>
        <c:axId val="84219776"/>
        <c:axId val="84234240"/>
      </c:scatterChart>
      <c:valAx>
        <c:axId val="84219776"/>
        <c:scaling>
          <c:orientation val="minMax"/>
          <c:max val="11.7"/>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に係る年度割相当額について、臨時財政対策債のほか、阪神高速大和川線事業や連続立体交差事業の実施に際し、長期の市場公募債を発行していることから、年々大きく増加しているものの、元利償還金のうち、利子が減少傾向にあるため、実質公債費比率の分子はほぼ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今後も計画的な財政運営を実施し、健全性を維持していくように努める。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つ積立を実施しており、積立不足は生じていない。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一般会計等に係る地方債の現在高は、主に臨時財政対策債の増加に伴い、年々増加している。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債務負担行為に基づく支出予定額は、原山公園再整備などの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事業の実施により、平成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年度に前年度から大きく増加したが、平成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公営企業債等繰入見込額は、企業会計の市債残高の減等により平成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退職手当負担見込額は、府費負担教職員制度の見直しの影響により平成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年度に大きく増加したものの、平成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これらのことから、将来負担比率は平成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ポイント改善した。今後も計画的な財政運営を実施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、健全性を維持していくように努める。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百万円を将来の公共施設の老朽化対策として公共施設特別整備基金に積み立てた一方、市債償還のために減債基金について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百万円を将来の公共施設の老朽化対策として公共施設特別整備基金に積み立てた一方、大規模な投資的事業等に対応するため公共施設等特別整備基金について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計画的に事業を実施するため、これまでと同水準を維持していく。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○公共施設等特別整備基金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本市の公共公益施設の整備事業等の資金に充てるため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○鉄道軌道整備基金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本市の鉄道軌道整備事業等の資金に充てるため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○泉北丘陵地区整備基金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本市の泉北丘陵新住宅市街地開発事業の施行地区（その周辺地区を含む。）における公共公益施設の整備事業等の資金に充てるため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地域福祉を増進するための事業の資金に充てるため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○フェニーチェ堺芸術文化創造基金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堺市民芸術文化ホールの運営及びその関連事業の資金に充てるため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年度の公共施設等特別整備基金については、将来の公共施設の老朽化対策として決算剰余金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共施設等特別整備基金については、将来の公共施設の老朽化対策として決算剰余金を積み立てた一方、大規模な投資的事業等に対応するため取り崩しも行ったことから減少した。また、フェニーチェ堺芸術文化創造基金については、国際文化観光基金の積み替えを行ったことなどにより皆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ふるさと納税などの寄附や計画的な基金の運用により、一定水準の基金を確保しながら継続的に事業を実施していく。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運用利子による積立を実施することにより、微増で推移している。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健全な財政運営のため、また、今後の財政不足に対応するため、適正な基金残高になるよう取り組む。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年度は、運用利子による積立を実施することにより微増した。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今後の償還に備え、一定水準は確保していく。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有形固定資産減価償却率は類似団体より高い水準にある。これは有形固定資産のうち、大きな割合を占める道路の有形固定資産減価償却率の高さが主な要因の一つとして挙げられる。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なお、今後、道路も含めた様々な公共施設等について、公共施設等総合管理計画に基づいた維持管理を適切に進めていく。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104775</xdr:rowOff>
    </xdr:from>
    <xdr:to>
      <xdr:col>19</xdr:col>
      <xdr:colOff>187325</xdr:colOff>
      <xdr:row>27</xdr:row>
      <xdr:rowOff>34925</xdr:rowOff>
    </xdr:to>
    <xdr:sp macro="" textlink="">
      <xdr:nvSpPr>
        <xdr:cNvPr id="81" name="楕円 80"/>
        <xdr:cNvSpPr/>
      </xdr:nvSpPr>
      <xdr:spPr>
        <a:xfrm>
          <a:off x="3616325" y="5178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94494</xdr:rowOff>
    </xdr:from>
    <xdr:to>
      <xdr:col>15</xdr:col>
      <xdr:colOff>187325</xdr:colOff>
      <xdr:row>27</xdr:row>
      <xdr:rowOff>24644</xdr:rowOff>
    </xdr:to>
    <xdr:sp macro="" textlink="">
      <xdr:nvSpPr>
        <xdr:cNvPr id="82" name="楕円 81"/>
        <xdr:cNvSpPr/>
      </xdr:nvSpPr>
      <xdr:spPr>
        <a:xfrm>
          <a:off x="2930525" y="51681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145294</xdr:rowOff>
    </xdr:from>
    <xdr:to>
      <xdr:col>19</xdr:col>
      <xdr:colOff>136525</xdr:colOff>
      <xdr:row>26</xdr:row>
      <xdr:rowOff>155575</xdr:rowOff>
    </xdr:to>
    <xdr:cxnSp macro="">
      <xdr:nvCxnSpPr>
        <xdr:cNvPr id="83" name="直線コネクタ 82"/>
        <xdr:cNvCxnSpPr/>
      </xdr:nvCxnSpPr>
      <xdr:spPr>
        <a:xfrm>
          <a:off x="2981325" y="5218944"/>
          <a:ext cx="6858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15573</xdr:rowOff>
    </xdr:from>
    <xdr:to>
      <xdr:col>11</xdr:col>
      <xdr:colOff>187325</xdr:colOff>
      <xdr:row>27</xdr:row>
      <xdr:rowOff>117173</xdr:rowOff>
    </xdr:to>
    <xdr:sp macro="" textlink="">
      <xdr:nvSpPr>
        <xdr:cNvPr id="84" name="楕円 83"/>
        <xdr:cNvSpPr/>
      </xdr:nvSpPr>
      <xdr:spPr>
        <a:xfrm>
          <a:off x="2244725" y="52543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145294</xdr:rowOff>
    </xdr:from>
    <xdr:to>
      <xdr:col>15</xdr:col>
      <xdr:colOff>136525</xdr:colOff>
      <xdr:row>27</xdr:row>
      <xdr:rowOff>66373</xdr:rowOff>
    </xdr:to>
    <xdr:cxnSp macro="">
      <xdr:nvCxnSpPr>
        <xdr:cNvPr id="85" name="直線コネクタ 84"/>
        <xdr:cNvCxnSpPr/>
      </xdr:nvCxnSpPr>
      <xdr:spPr>
        <a:xfrm flipV="1">
          <a:off x="2295525" y="5218944"/>
          <a:ext cx="685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6"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87"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88"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51452</xdr:rowOff>
    </xdr:from>
    <xdr:ext cx="405111" cy="259045"/>
    <xdr:sp macro="" textlink="">
      <xdr:nvSpPr>
        <xdr:cNvPr id="89" name="n_1mainValue有形固定資産減価償却率"/>
        <xdr:cNvSpPr txBox="1"/>
      </xdr:nvSpPr>
      <xdr:spPr>
        <a:xfrm>
          <a:off x="3470919" y="49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41171</xdr:rowOff>
    </xdr:from>
    <xdr:ext cx="405111" cy="259045"/>
    <xdr:sp macro="" textlink="">
      <xdr:nvSpPr>
        <xdr:cNvPr id="90" name="n_2mainValue有形固定資産減価償却率"/>
        <xdr:cNvSpPr txBox="1"/>
      </xdr:nvSpPr>
      <xdr:spPr>
        <a:xfrm>
          <a:off x="2797819" y="494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133700</xdr:rowOff>
    </xdr:from>
    <xdr:ext cx="405111" cy="259045"/>
    <xdr:sp macro="" textlink="">
      <xdr:nvSpPr>
        <xdr:cNvPr id="91" name="n_3mainValue有形固定資産減価償却率"/>
        <xdr:cNvSpPr txBox="1"/>
      </xdr:nvSpPr>
      <xdr:spPr>
        <a:xfrm>
          <a:off x="2112019" y="5042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年度は、地方交付税及び臨時財政対策債の減少等により歳入経常一般財源が減少し、社会保障関係費や維持補修費の増加等により歳出経常一般財源が増加した結果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、債務償還比率は悪化した。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社会保障関係経費の適正化に資する施策を実施するとともに、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市債の抑制等に努めることで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、指数の改善を図る。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3" name="直線コネクタ 122"/>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4"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5" name="直線コネクタ 124"/>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6"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7" name="直線コネクタ 126"/>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28"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29" name="フローチャート: 判断 128"/>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0" name="フローチャート: 判断 129"/>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85042</xdr:rowOff>
    </xdr:from>
    <xdr:to>
      <xdr:col>76</xdr:col>
      <xdr:colOff>73025</xdr:colOff>
      <xdr:row>30</xdr:row>
      <xdr:rowOff>15192</xdr:rowOff>
    </xdr:to>
    <xdr:sp macro="" textlink="">
      <xdr:nvSpPr>
        <xdr:cNvPr id="136" name="楕円 135"/>
        <xdr:cNvSpPr/>
      </xdr:nvSpPr>
      <xdr:spPr>
        <a:xfrm>
          <a:off x="13293725" y="5653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107919</xdr:rowOff>
    </xdr:from>
    <xdr:ext cx="560923" cy="259045"/>
    <xdr:sp macro="" textlink="">
      <xdr:nvSpPr>
        <xdr:cNvPr id="137" name="債務償還比率該当値テキスト"/>
        <xdr:cNvSpPr txBox="1"/>
      </xdr:nvSpPr>
      <xdr:spPr>
        <a:xfrm>
          <a:off x="13376275" y="55117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57833</xdr:rowOff>
    </xdr:from>
    <xdr:to>
      <xdr:col>72</xdr:col>
      <xdr:colOff>123825</xdr:colOff>
      <xdr:row>30</xdr:row>
      <xdr:rowOff>159433</xdr:rowOff>
    </xdr:to>
    <xdr:sp macro="" textlink="">
      <xdr:nvSpPr>
        <xdr:cNvPr id="138" name="楕円 137"/>
        <xdr:cNvSpPr/>
      </xdr:nvSpPr>
      <xdr:spPr>
        <a:xfrm>
          <a:off x="12639675" y="57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135842</xdr:rowOff>
    </xdr:from>
    <xdr:to>
      <xdr:col>76</xdr:col>
      <xdr:colOff>22225</xdr:colOff>
      <xdr:row>30</xdr:row>
      <xdr:rowOff>108633</xdr:rowOff>
    </xdr:to>
    <xdr:cxnSp macro="">
      <xdr:nvCxnSpPr>
        <xdr:cNvPr id="139" name="直線コネクタ 138"/>
        <xdr:cNvCxnSpPr/>
      </xdr:nvCxnSpPr>
      <xdr:spPr>
        <a:xfrm flipV="1">
          <a:off x="12690475" y="5704792"/>
          <a:ext cx="635000" cy="1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0"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4510</xdr:rowOff>
    </xdr:from>
    <xdr:ext cx="560923" cy="259045"/>
    <xdr:sp macro="" textlink="">
      <xdr:nvSpPr>
        <xdr:cNvPr id="141" name="n_1mainValue債務償還比率"/>
        <xdr:cNvSpPr txBox="1"/>
      </xdr:nvSpPr>
      <xdr:spPr>
        <a:xfrm>
          <a:off x="12435413" y="55734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40640</xdr:rowOff>
    </xdr:from>
    <xdr:to>
      <xdr:col>20</xdr:col>
      <xdr:colOff>38100</xdr:colOff>
      <xdr:row>34</xdr:row>
      <xdr:rowOff>142240</xdr:rowOff>
    </xdr:to>
    <xdr:sp macro="" textlink="">
      <xdr:nvSpPr>
        <xdr:cNvPr id="71" name="楕円 70"/>
        <xdr:cNvSpPr/>
      </xdr:nvSpPr>
      <xdr:spPr>
        <a:xfrm>
          <a:off x="3384550" y="5660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72" name="楕円 71"/>
        <xdr:cNvSpPr/>
      </xdr:nvSpPr>
      <xdr:spPr>
        <a:xfrm>
          <a:off x="257175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34</xdr:row>
      <xdr:rowOff>91440</xdr:rowOff>
    </xdr:to>
    <xdr:cxnSp macro="">
      <xdr:nvCxnSpPr>
        <xdr:cNvPr id="73" name="直線コネクタ 72"/>
        <xdr:cNvCxnSpPr/>
      </xdr:nvCxnSpPr>
      <xdr:spPr>
        <a:xfrm>
          <a:off x="2622550" y="570357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17780</xdr:rowOff>
    </xdr:from>
    <xdr:to>
      <xdr:col>10</xdr:col>
      <xdr:colOff>165100</xdr:colOff>
      <xdr:row>34</xdr:row>
      <xdr:rowOff>119380</xdr:rowOff>
    </xdr:to>
    <xdr:sp macro="" textlink="">
      <xdr:nvSpPr>
        <xdr:cNvPr id="74" name="楕円 73"/>
        <xdr:cNvSpPr/>
      </xdr:nvSpPr>
      <xdr:spPr>
        <a:xfrm>
          <a:off x="17780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68580</xdr:rowOff>
    </xdr:from>
    <xdr:to>
      <xdr:col>15</xdr:col>
      <xdr:colOff>50800</xdr:colOff>
      <xdr:row>34</xdr:row>
      <xdr:rowOff>83820</xdr:rowOff>
    </xdr:to>
    <xdr:cxnSp macro="">
      <xdr:nvCxnSpPr>
        <xdr:cNvPr id="75" name="直線コネクタ 74"/>
        <xdr:cNvCxnSpPr/>
      </xdr:nvCxnSpPr>
      <xdr:spPr>
        <a:xfrm>
          <a:off x="1828800" y="568833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6" name="n_1aveValue【道路】&#10;有形固定資産減価償却率"/>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77" name="n_2aveValue【道路】&#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78"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158767</xdr:rowOff>
    </xdr:from>
    <xdr:ext cx="405111" cy="259045"/>
    <xdr:sp macro="" textlink="">
      <xdr:nvSpPr>
        <xdr:cNvPr id="79" name="n_1mainValue【道路】&#10;有形固定資産減価償却率"/>
        <xdr:cNvSpPr txBox="1"/>
      </xdr:nvSpPr>
      <xdr:spPr>
        <a:xfrm>
          <a:off x="3239144" y="544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0" name="n_2mainValue【道路】&#10;有形固定資産減価償却率"/>
        <xdr:cNvSpPr txBox="1"/>
      </xdr:nvSpPr>
      <xdr:spPr>
        <a:xfrm>
          <a:off x="2439044"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135907</xdr:rowOff>
    </xdr:from>
    <xdr:ext cx="405111" cy="259045"/>
    <xdr:sp macro="" textlink="">
      <xdr:nvSpPr>
        <xdr:cNvPr id="81" name="n_3mainValue【道路】&#10;有形固定資産減価償却率"/>
        <xdr:cNvSpPr txBox="1"/>
      </xdr:nvSpPr>
      <xdr:spPr>
        <a:xfrm>
          <a:off x="1645294"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5" name="直線コネクタ 104"/>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8"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9" name="直線コネクタ 108"/>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0"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1" name="フローチャート: 判断 110"/>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2" name="フローチャート: 判断 111"/>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3" name="フローチャート: 判断 112"/>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4" name="フローチャート: 判断 113"/>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50927</xdr:rowOff>
    </xdr:from>
    <xdr:to>
      <xdr:col>50</xdr:col>
      <xdr:colOff>165100</xdr:colOff>
      <xdr:row>40</xdr:row>
      <xdr:rowOff>152527</xdr:rowOff>
    </xdr:to>
    <xdr:sp macro="" textlink="">
      <xdr:nvSpPr>
        <xdr:cNvPr id="120" name="楕円 119"/>
        <xdr:cNvSpPr/>
      </xdr:nvSpPr>
      <xdr:spPr>
        <a:xfrm>
          <a:off x="8636000" y="66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53467</xdr:rowOff>
    </xdr:from>
    <xdr:to>
      <xdr:col>46</xdr:col>
      <xdr:colOff>38100</xdr:colOff>
      <xdr:row>40</xdr:row>
      <xdr:rowOff>155067</xdr:rowOff>
    </xdr:to>
    <xdr:sp macro="" textlink="">
      <xdr:nvSpPr>
        <xdr:cNvPr id="121" name="楕円 120"/>
        <xdr:cNvSpPr/>
      </xdr:nvSpPr>
      <xdr:spPr>
        <a:xfrm>
          <a:off x="7842250" y="6663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101727</xdr:rowOff>
    </xdr:from>
    <xdr:to>
      <xdr:col>50</xdr:col>
      <xdr:colOff>114300</xdr:colOff>
      <xdr:row>40</xdr:row>
      <xdr:rowOff>104267</xdr:rowOff>
    </xdr:to>
    <xdr:cxnSp macro="">
      <xdr:nvCxnSpPr>
        <xdr:cNvPr id="122" name="直線コネクタ 121"/>
        <xdr:cNvCxnSpPr/>
      </xdr:nvCxnSpPr>
      <xdr:spPr>
        <a:xfrm flipV="1">
          <a:off x="7886700" y="6712077"/>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17907</xdr:rowOff>
    </xdr:from>
    <xdr:to>
      <xdr:col>41</xdr:col>
      <xdr:colOff>101600</xdr:colOff>
      <xdr:row>40</xdr:row>
      <xdr:rowOff>119507</xdr:rowOff>
    </xdr:to>
    <xdr:sp macro="" textlink="">
      <xdr:nvSpPr>
        <xdr:cNvPr id="123" name="楕円 122"/>
        <xdr:cNvSpPr/>
      </xdr:nvSpPr>
      <xdr:spPr>
        <a:xfrm>
          <a:off x="702945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68707</xdr:rowOff>
    </xdr:from>
    <xdr:to>
      <xdr:col>45</xdr:col>
      <xdr:colOff>177800</xdr:colOff>
      <xdr:row>40</xdr:row>
      <xdr:rowOff>104267</xdr:rowOff>
    </xdr:to>
    <xdr:cxnSp macro="">
      <xdr:nvCxnSpPr>
        <xdr:cNvPr id="124" name="直線コネクタ 123"/>
        <xdr:cNvCxnSpPr/>
      </xdr:nvCxnSpPr>
      <xdr:spPr>
        <a:xfrm>
          <a:off x="7080250" y="6679057"/>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25"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6"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7"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143654</xdr:rowOff>
    </xdr:from>
    <xdr:ext cx="469744" cy="259045"/>
    <xdr:sp macro="" textlink="">
      <xdr:nvSpPr>
        <xdr:cNvPr id="128" name="n_1mainValue【道路】&#10;一人当たり延長"/>
        <xdr:cNvSpPr txBox="1"/>
      </xdr:nvSpPr>
      <xdr:spPr>
        <a:xfrm>
          <a:off x="8458277" y="675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146194</xdr:rowOff>
    </xdr:from>
    <xdr:ext cx="469744" cy="259045"/>
    <xdr:sp macro="" textlink="">
      <xdr:nvSpPr>
        <xdr:cNvPr id="129" name="n_2mainValue【道路】&#10;一人当たり延長"/>
        <xdr:cNvSpPr txBox="1"/>
      </xdr:nvSpPr>
      <xdr:spPr>
        <a:xfrm>
          <a:off x="7677227" y="67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110634</xdr:rowOff>
    </xdr:from>
    <xdr:ext cx="469744" cy="259045"/>
    <xdr:sp macro="" textlink="">
      <xdr:nvSpPr>
        <xdr:cNvPr id="130" name="n_3mainValue【道路】&#10;一人当たり延長"/>
        <xdr:cNvSpPr txBox="1"/>
      </xdr:nvSpPr>
      <xdr:spPr>
        <a:xfrm>
          <a:off x="6864427" y="67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54" name="直線コネクタ 153"/>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55"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6" name="直線コネクタ 155"/>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7"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8" name="直線コネクタ 157"/>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59"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フローチャート: 判断 159"/>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1" name="フローチャート: 判断 160"/>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2" name="フローチャート: 判断 161"/>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3" name="フローチャート: 判断 162"/>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65405</xdr:rowOff>
    </xdr:from>
    <xdr:to>
      <xdr:col>20</xdr:col>
      <xdr:colOff>38100</xdr:colOff>
      <xdr:row>57</xdr:row>
      <xdr:rowOff>167005</xdr:rowOff>
    </xdr:to>
    <xdr:sp macro="" textlink="">
      <xdr:nvSpPr>
        <xdr:cNvPr id="169" name="楕円 168"/>
        <xdr:cNvSpPr/>
      </xdr:nvSpPr>
      <xdr:spPr>
        <a:xfrm>
          <a:off x="3384550" y="9482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95885</xdr:rowOff>
    </xdr:from>
    <xdr:to>
      <xdr:col>15</xdr:col>
      <xdr:colOff>101600</xdr:colOff>
      <xdr:row>58</xdr:row>
      <xdr:rowOff>26035</xdr:rowOff>
    </xdr:to>
    <xdr:sp macro="" textlink="">
      <xdr:nvSpPr>
        <xdr:cNvPr id="170" name="楕円 169"/>
        <xdr:cNvSpPr/>
      </xdr:nvSpPr>
      <xdr:spPr>
        <a:xfrm>
          <a:off x="2571750" y="9512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57</xdr:row>
      <xdr:rowOff>146685</xdr:rowOff>
    </xdr:to>
    <xdr:cxnSp macro="">
      <xdr:nvCxnSpPr>
        <xdr:cNvPr id="171" name="直線コネクタ 170"/>
        <xdr:cNvCxnSpPr/>
      </xdr:nvCxnSpPr>
      <xdr:spPr>
        <a:xfrm flipV="1">
          <a:off x="2622550" y="953325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72" name="楕円 171"/>
        <xdr:cNvSpPr/>
      </xdr:nvSpPr>
      <xdr:spPr>
        <a:xfrm>
          <a:off x="1778000" y="9543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146685</xdr:rowOff>
    </xdr:from>
    <xdr:to>
      <xdr:col>15</xdr:col>
      <xdr:colOff>50800</xdr:colOff>
      <xdr:row>58</xdr:row>
      <xdr:rowOff>5715</xdr:rowOff>
    </xdr:to>
    <xdr:cxnSp macro="">
      <xdr:nvCxnSpPr>
        <xdr:cNvPr id="173" name="直線コネクタ 172"/>
        <xdr:cNvCxnSpPr/>
      </xdr:nvCxnSpPr>
      <xdr:spPr>
        <a:xfrm flipV="1">
          <a:off x="1828800" y="9563735"/>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74"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75"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76"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12082</xdr:rowOff>
    </xdr:from>
    <xdr:ext cx="405111" cy="259045"/>
    <xdr:sp macro="" textlink="">
      <xdr:nvSpPr>
        <xdr:cNvPr id="177" name="n_1mainValue【橋りょう・トンネル】&#10;有形固定資産減価償却率"/>
        <xdr:cNvSpPr txBox="1"/>
      </xdr:nvSpPr>
      <xdr:spPr>
        <a:xfrm>
          <a:off x="3239144"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42562</xdr:rowOff>
    </xdr:from>
    <xdr:ext cx="405111" cy="259045"/>
    <xdr:sp macro="" textlink="">
      <xdr:nvSpPr>
        <xdr:cNvPr id="178" name="n_2mainValue【橋りょう・トンネル】&#10;有形固定資産減価償却率"/>
        <xdr:cNvSpPr txBox="1"/>
      </xdr:nvSpPr>
      <xdr:spPr>
        <a:xfrm>
          <a:off x="2439044"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73042</xdr:rowOff>
    </xdr:from>
    <xdr:ext cx="405111" cy="259045"/>
    <xdr:sp macro="" textlink="">
      <xdr:nvSpPr>
        <xdr:cNvPr id="179" name="n_3mainValue【橋りょう・トンネル】&#10;有形固定資産減価償却率"/>
        <xdr:cNvSpPr txBox="1"/>
      </xdr:nvSpPr>
      <xdr:spPr>
        <a:xfrm>
          <a:off x="1645294"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03" name="直線コネクタ 202"/>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04"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05" name="直線コネクタ 204"/>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06"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07" name="直線コネクタ 206"/>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08"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9" name="フローチャート: 判断 208"/>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0" name="フローチャート: 判断 209"/>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11" name="フローチャート: 判断 210"/>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12" name="フローチャート: 判断 211"/>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122749</xdr:rowOff>
    </xdr:from>
    <xdr:to>
      <xdr:col>50</xdr:col>
      <xdr:colOff>165100</xdr:colOff>
      <xdr:row>63</xdr:row>
      <xdr:rowOff>52899</xdr:rowOff>
    </xdr:to>
    <xdr:sp macro="" textlink="">
      <xdr:nvSpPr>
        <xdr:cNvPr id="218" name="楕円 217"/>
        <xdr:cNvSpPr/>
      </xdr:nvSpPr>
      <xdr:spPr>
        <a:xfrm>
          <a:off x="8636000" y="103652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123744</xdr:rowOff>
    </xdr:from>
    <xdr:to>
      <xdr:col>46</xdr:col>
      <xdr:colOff>38100</xdr:colOff>
      <xdr:row>63</xdr:row>
      <xdr:rowOff>53894</xdr:rowOff>
    </xdr:to>
    <xdr:sp macro="" textlink="">
      <xdr:nvSpPr>
        <xdr:cNvPr id="219" name="楕円 218"/>
        <xdr:cNvSpPr/>
      </xdr:nvSpPr>
      <xdr:spPr>
        <a:xfrm>
          <a:off x="7842250" y="103662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2099</xdr:rowOff>
    </xdr:from>
    <xdr:to>
      <xdr:col>50</xdr:col>
      <xdr:colOff>114300</xdr:colOff>
      <xdr:row>63</xdr:row>
      <xdr:rowOff>3094</xdr:rowOff>
    </xdr:to>
    <xdr:cxnSp macro="">
      <xdr:nvCxnSpPr>
        <xdr:cNvPr id="220" name="直線コネクタ 219"/>
        <xdr:cNvCxnSpPr/>
      </xdr:nvCxnSpPr>
      <xdr:spPr>
        <a:xfrm flipV="1">
          <a:off x="7886700" y="10409749"/>
          <a:ext cx="8001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124350</xdr:rowOff>
    </xdr:from>
    <xdr:to>
      <xdr:col>41</xdr:col>
      <xdr:colOff>101600</xdr:colOff>
      <xdr:row>63</xdr:row>
      <xdr:rowOff>54500</xdr:rowOff>
    </xdr:to>
    <xdr:sp macro="" textlink="">
      <xdr:nvSpPr>
        <xdr:cNvPr id="221" name="楕円 220"/>
        <xdr:cNvSpPr/>
      </xdr:nvSpPr>
      <xdr:spPr>
        <a:xfrm>
          <a:off x="7029450" y="1036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3094</xdr:rowOff>
    </xdr:from>
    <xdr:to>
      <xdr:col>45</xdr:col>
      <xdr:colOff>177800</xdr:colOff>
      <xdr:row>63</xdr:row>
      <xdr:rowOff>3700</xdr:rowOff>
    </xdr:to>
    <xdr:cxnSp macro="">
      <xdr:nvCxnSpPr>
        <xdr:cNvPr id="222" name="直線コネクタ 221"/>
        <xdr:cNvCxnSpPr/>
      </xdr:nvCxnSpPr>
      <xdr:spPr>
        <a:xfrm flipV="1">
          <a:off x="7080250" y="10410744"/>
          <a:ext cx="80645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23"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24"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25"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44026</xdr:rowOff>
    </xdr:from>
    <xdr:ext cx="534377" cy="259045"/>
    <xdr:sp macro="" textlink="">
      <xdr:nvSpPr>
        <xdr:cNvPr id="226" name="n_1mainValue【橋りょう・トンネル】&#10;一人当たり有形固定資産（償却資産）額"/>
        <xdr:cNvSpPr txBox="1"/>
      </xdr:nvSpPr>
      <xdr:spPr>
        <a:xfrm>
          <a:off x="8425961" y="104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45021</xdr:rowOff>
    </xdr:from>
    <xdr:ext cx="534377" cy="259045"/>
    <xdr:sp macro="" textlink="">
      <xdr:nvSpPr>
        <xdr:cNvPr id="227" name="n_2mainValue【橋りょう・トンネル】&#10;一人当たり有形固定資産（償却資産）額"/>
        <xdr:cNvSpPr txBox="1"/>
      </xdr:nvSpPr>
      <xdr:spPr>
        <a:xfrm>
          <a:off x="7644911" y="104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45627</xdr:rowOff>
    </xdr:from>
    <xdr:ext cx="534377" cy="259045"/>
    <xdr:sp macro="" textlink="">
      <xdr:nvSpPr>
        <xdr:cNvPr id="228" name="n_3mainValue【橋りょう・トンネル】&#10;一人当たり有形固定資産（償却資産）額"/>
        <xdr:cNvSpPr txBox="1"/>
      </xdr:nvSpPr>
      <xdr:spPr>
        <a:xfrm>
          <a:off x="6851161" y="104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53" name="直線コネクタ 252"/>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54"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55" name="直線コネクタ 254"/>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6"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7" name="直線コネクタ 256"/>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58"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59" name="フローチャート: 判断 258"/>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0" name="フローチャート: 判断 259"/>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61" name="フローチャート: 判断 260"/>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2" name="フローチャート: 判断 261"/>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68" name="楕円 267"/>
        <xdr:cNvSpPr/>
      </xdr:nvSpPr>
      <xdr:spPr>
        <a:xfrm>
          <a:off x="3384550" y="13239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82550</xdr:rowOff>
    </xdr:from>
    <xdr:to>
      <xdr:col>15</xdr:col>
      <xdr:colOff>101600</xdr:colOff>
      <xdr:row>81</xdr:row>
      <xdr:rowOff>12700</xdr:rowOff>
    </xdr:to>
    <xdr:sp macro="" textlink="">
      <xdr:nvSpPr>
        <xdr:cNvPr id="269" name="楕円 268"/>
        <xdr:cNvSpPr/>
      </xdr:nvSpPr>
      <xdr:spPr>
        <a:xfrm>
          <a:off x="2571750" y="1329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133350</xdr:rowOff>
    </xdr:to>
    <xdr:cxnSp macro="">
      <xdr:nvCxnSpPr>
        <xdr:cNvPr id="270" name="直線コネクタ 269"/>
        <xdr:cNvCxnSpPr/>
      </xdr:nvCxnSpPr>
      <xdr:spPr>
        <a:xfrm flipV="1">
          <a:off x="2622550" y="1329055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71" name="楕円 270"/>
        <xdr:cNvSpPr/>
      </xdr:nvSpPr>
      <xdr:spPr>
        <a:xfrm>
          <a:off x="177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133350</xdr:rowOff>
    </xdr:to>
    <xdr:cxnSp macro="">
      <xdr:nvCxnSpPr>
        <xdr:cNvPr id="272" name="直線コネクタ 271"/>
        <xdr:cNvCxnSpPr/>
      </xdr:nvCxnSpPr>
      <xdr:spPr>
        <a:xfrm>
          <a:off x="1828800" y="13313411"/>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3"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74"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75"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76" name="n_1mainValue【公営住宅】&#10;有形固定資産減価償却率"/>
        <xdr:cNvSpPr txBox="1"/>
      </xdr:nvSpPr>
      <xdr:spPr>
        <a:xfrm>
          <a:off x="3239144" y="1302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77" name="n_2mainValue【公営住宅】&#10;有形固定資産減価償却率"/>
        <xdr:cNvSpPr txBox="1"/>
      </xdr:nvSpPr>
      <xdr:spPr>
        <a:xfrm>
          <a:off x="2439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278" name="n_3mainValue【公営住宅】&#10;有形固定資産減価償却率"/>
        <xdr:cNvSpPr txBox="1"/>
      </xdr:nvSpPr>
      <xdr:spPr>
        <a:xfrm>
          <a:off x="1645294" y="1305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00" name="直線コネクタ 299"/>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01"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02" name="直線コネクタ 301"/>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03"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04" name="直線コネクタ 303"/>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05"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06" name="フローチャート: 判断 305"/>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7" name="フローチャート: 判断 306"/>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08" name="フローチャート: 判断 307"/>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09" name="フローチャート: 判断 308"/>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91542</xdr:rowOff>
    </xdr:from>
    <xdr:to>
      <xdr:col>50</xdr:col>
      <xdr:colOff>165100</xdr:colOff>
      <xdr:row>85</xdr:row>
      <xdr:rowOff>21692</xdr:rowOff>
    </xdr:to>
    <xdr:sp macro="" textlink="">
      <xdr:nvSpPr>
        <xdr:cNvPr id="315" name="楕円 314"/>
        <xdr:cNvSpPr/>
      </xdr:nvSpPr>
      <xdr:spPr>
        <a:xfrm>
          <a:off x="8636000" y="139662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316" name="楕円 315"/>
        <xdr:cNvSpPr/>
      </xdr:nvSpPr>
      <xdr:spPr>
        <a:xfrm>
          <a:off x="7842250" y="13964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142342</xdr:rowOff>
    </xdr:to>
    <xdr:cxnSp macro="">
      <xdr:nvCxnSpPr>
        <xdr:cNvPr id="317" name="直線コネクタ 316"/>
        <xdr:cNvCxnSpPr/>
      </xdr:nvCxnSpPr>
      <xdr:spPr>
        <a:xfrm>
          <a:off x="7886700" y="14015720"/>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73253</xdr:rowOff>
    </xdr:from>
    <xdr:to>
      <xdr:col>41</xdr:col>
      <xdr:colOff>101600</xdr:colOff>
      <xdr:row>85</xdr:row>
      <xdr:rowOff>3403</xdr:rowOff>
    </xdr:to>
    <xdr:sp macro="" textlink="">
      <xdr:nvSpPr>
        <xdr:cNvPr id="318" name="楕円 317"/>
        <xdr:cNvSpPr/>
      </xdr:nvSpPr>
      <xdr:spPr>
        <a:xfrm>
          <a:off x="7029450" y="13948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124053</xdr:rowOff>
    </xdr:from>
    <xdr:to>
      <xdr:col>45</xdr:col>
      <xdr:colOff>177800</xdr:colOff>
      <xdr:row>84</xdr:row>
      <xdr:rowOff>140970</xdr:rowOff>
    </xdr:to>
    <xdr:cxnSp macro="">
      <xdr:nvCxnSpPr>
        <xdr:cNvPr id="319" name="直線コネクタ 318"/>
        <xdr:cNvCxnSpPr/>
      </xdr:nvCxnSpPr>
      <xdr:spPr>
        <a:xfrm>
          <a:off x="7080250" y="13998803"/>
          <a:ext cx="80645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20"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21"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22"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12819</xdr:rowOff>
    </xdr:from>
    <xdr:ext cx="469744" cy="259045"/>
    <xdr:sp macro="" textlink="">
      <xdr:nvSpPr>
        <xdr:cNvPr id="323" name="n_1mainValue【公営住宅】&#10;一人当たり面積"/>
        <xdr:cNvSpPr txBox="1"/>
      </xdr:nvSpPr>
      <xdr:spPr>
        <a:xfrm>
          <a:off x="8458277" y="1405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24" name="n_2mainValue【公営住宅】&#10;一人当たり面積"/>
        <xdr:cNvSpPr txBox="1"/>
      </xdr:nvSpPr>
      <xdr:spPr>
        <a:xfrm>
          <a:off x="76772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165980</xdr:rowOff>
    </xdr:from>
    <xdr:ext cx="469744" cy="259045"/>
    <xdr:sp macro="" textlink="">
      <xdr:nvSpPr>
        <xdr:cNvPr id="325" name="n_3mainValue【公営住宅】&#10;一人当たり面積"/>
        <xdr:cNvSpPr txBox="1"/>
      </xdr:nvSpPr>
      <xdr:spPr>
        <a:xfrm>
          <a:off x="6864427" y="140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2" name="テキスト ボックス 35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2" name="テキスト ボックス 36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4" name="テキスト ボックス 36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66" name="直線コネクタ 365"/>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67"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68" name="直線コネクタ 367"/>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69"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70" name="直線コネクタ 369"/>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371"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72" name="フローチャート: 判断 371"/>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73" name="フローチャート: 判断 372"/>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74" name="フローチャート: 判断 373"/>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75" name="フローチャート: 判断 374"/>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381" name="楕円 380"/>
        <xdr:cNvSpPr/>
      </xdr:nvSpPr>
      <xdr:spPr>
        <a:xfrm>
          <a:off x="1388745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82550</xdr:rowOff>
    </xdr:from>
    <xdr:to>
      <xdr:col>76</xdr:col>
      <xdr:colOff>165100</xdr:colOff>
      <xdr:row>41</xdr:row>
      <xdr:rowOff>12700</xdr:rowOff>
    </xdr:to>
    <xdr:sp macro="" textlink="">
      <xdr:nvSpPr>
        <xdr:cNvPr id="382" name="楕円 381"/>
        <xdr:cNvSpPr/>
      </xdr:nvSpPr>
      <xdr:spPr>
        <a:xfrm>
          <a:off x="1309370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40</xdr:row>
      <xdr:rowOff>133350</xdr:rowOff>
    </xdr:to>
    <xdr:cxnSp macro="">
      <xdr:nvCxnSpPr>
        <xdr:cNvPr id="383" name="直線コネクタ 382"/>
        <xdr:cNvCxnSpPr/>
      </xdr:nvCxnSpPr>
      <xdr:spPr>
        <a:xfrm flipV="1">
          <a:off x="13144500" y="670179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384" name="楕円 383"/>
        <xdr:cNvSpPr/>
      </xdr:nvSpPr>
      <xdr:spPr>
        <a:xfrm>
          <a:off x="1229995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133350</xdr:rowOff>
    </xdr:to>
    <xdr:cxnSp macro="">
      <xdr:nvCxnSpPr>
        <xdr:cNvPr id="385" name="直線コネクタ 384"/>
        <xdr:cNvCxnSpPr/>
      </xdr:nvCxnSpPr>
      <xdr:spPr>
        <a:xfrm>
          <a:off x="12344400" y="6640830"/>
          <a:ext cx="8001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386"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387"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88"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133367</xdr:rowOff>
    </xdr:from>
    <xdr:ext cx="405111" cy="259045"/>
    <xdr:sp macro="" textlink="">
      <xdr:nvSpPr>
        <xdr:cNvPr id="389" name="n_1mainValue【認定こども園・幼稚園・保育所】&#10;有形固定資産減価償却率"/>
        <xdr:cNvSpPr txBox="1"/>
      </xdr:nvSpPr>
      <xdr:spPr>
        <a:xfrm>
          <a:off x="1374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390" name="n_2mainValue【認定こども園・幼稚園・保育所】&#10;有形固定資産減価償却率"/>
        <xdr:cNvSpPr txBox="1"/>
      </xdr:nvSpPr>
      <xdr:spPr>
        <a:xfrm>
          <a:off x="12960994"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391" name="n_3mainValue【認定こども園・幼稚園・保育所】&#10;有形固定資産減価償却率"/>
        <xdr:cNvSpPr txBox="1"/>
      </xdr:nvSpPr>
      <xdr:spPr>
        <a:xfrm>
          <a:off x="121672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3" name="テキスト ボックス 402"/>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5" name="テキスト ボックス 404"/>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7" name="テキスト ボックス 406"/>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9" name="テキスト ボックス 408"/>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1" name="テキスト ボックス 410"/>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3" name="テキスト ボックス 412"/>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17" name="直線コネクタ 416"/>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18"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19" name="直線コネクタ 418"/>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20"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21" name="直線コネクタ 420"/>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422"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23" name="フローチャート: 判断 422"/>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24" name="フローチャート: 判断 423"/>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25" name="フローチャート: 判断 424"/>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26" name="フローチャート: 判断 425"/>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3628</xdr:rowOff>
    </xdr:from>
    <xdr:to>
      <xdr:col>112</xdr:col>
      <xdr:colOff>38100</xdr:colOff>
      <xdr:row>40</xdr:row>
      <xdr:rowOff>105228</xdr:rowOff>
    </xdr:to>
    <xdr:sp macro="" textlink="">
      <xdr:nvSpPr>
        <xdr:cNvPr id="432" name="楕円 431"/>
        <xdr:cNvSpPr/>
      </xdr:nvSpPr>
      <xdr:spPr>
        <a:xfrm>
          <a:off x="19157950" y="6613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164193</xdr:rowOff>
    </xdr:from>
    <xdr:to>
      <xdr:col>107</xdr:col>
      <xdr:colOff>101600</xdr:colOff>
      <xdr:row>40</xdr:row>
      <xdr:rowOff>94343</xdr:rowOff>
    </xdr:to>
    <xdr:sp macro="" textlink="">
      <xdr:nvSpPr>
        <xdr:cNvPr id="433" name="楕円 432"/>
        <xdr:cNvSpPr/>
      </xdr:nvSpPr>
      <xdr:spPr>
        <a:xfrm>
          <a:off x="18345150" y="6609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54428</xdr:rowOff>
    </xdr:to>
    <xdr:cxnSp macro="">
      <xdr:nvCxnSpPr>
        <xdr:cNvPr id="434" name="直線コネクタ 433"/>
        <xdr:cNvCxnSpPr/>
      </xdr:nvCxnSpPr>
      <xdr:spPr>
        <a:xfrm>
          <a:off x="18395950" y="6653893"/>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35" name="楕円 434"/>
        <xdr:cNvSpPr/>
      </xdr:nvSpPr>
      <xdr:spPr>
        <a:xfrm>
          <a:off x="17551400" y="6598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32657</xdr:rowOff>
    </xdr:from>
    <xdr:to>
      <xdr:col>107</xdr:col>
      <xdr:colOff>50800</xdr:colOff>
      <xdr:row>40</xdr:row>
      <xdr:rowOff>43543</xdr:rowOff>
    </xdr:to>
    <xdr:cxnSp macro="">
      <xdr:nvCxnSpPr>
        <xdr:cNvPr id="436" name="直線コネクタ 435"/>
        <xdr:cNvCxnSpPr/>
      </xdr:nvCxnSpPr>
      <xdr:spPr>
        <a:xfrm>
          <a:off x="17602200" y="6643007"/>
          <a:ext cx="7937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37"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438"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39"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96355</xdr:rowOff>
    </xdr:from>
    <xdr:ext cx="469744" cy="259045"/>
    <xdr:sp macro="" textlink="">
      <xdr:nvSpPr>
        <xdr:cNvPr id="440" name="n_1mainValue【認定こども園・幼稚園・保育所】&#10;一人当たり面積"/>
        <xdr:cNvSpPr txBox="1"/>
      </xdr:nvSpPr>
      <xdr:spPr>
        <a:xfrm>
          <a:off x="18980227" y="670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441" name="n_2mainValue【認定こども園・幼稚園・保育所】&#10;一人当たり面積"/>
        <xdr:cNvSpPr txBox="1"/>
      </xdr:nvSpPr>
      <xdr:spPr>
        <a:xfrm>
          <a:off x="18180127" y="66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442" name="n_3mainValue【認定こども園・幼稚園・保育所】&#10;一人当たり面積"/>
        <xdr:cNvSpPr txBox="1"/>
      </xdr:nvSpPr>
      <xdr:spPr>
        <a:xfrm>
          <a:off x="1738637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4" name="直線コネクタ 45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5" name="テキスト ボックス 45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6" name="直線コネクタ 45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7" name="テキスト ボックス 45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8" name="直線コネクタ 45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9" name="テキスト ボックス 45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0" name="直線コネクタ 45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1" name="テキスト ボックス 46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162306</xdr:rowOff>
    </xdr:from>
    <xdr:to>
      <xdr:col>85</xdr:col>
      <xdr:colOff>126364</xdr:colOff>
      <xdr:row>63</xdr:row>
      <xdr:rowOff>75438</xdr:rowOff>
    </xdr:to>
    <xdr:cxnSp macro="">
      <xdr:nvCxnSpPr>
        <xdr:cNvPr id="465" name="直線コネクタ 464"/>
        <xdr:cNvCxnSpPr/>
      </xdr:nvCxnSpPr>
      <xdr:spPr>
        <a:xfrm flipV="1">
          <a:off x="14699614" y="9579356"/>
          <a:ext cx="0" cy="90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79265</xdr:rowOff>
    </xdr:from>
    <xdr:ext cx="405111" cy="259045"/>
    <xdr:sp macro="" textlink="">
      <xdr:nvSpPr>
        <xdr:cNvPr id="466" name="【学校施設】&#10;有形固定資産減価償却率最小値テキスト"/>
        <xdr:cNvSpPr txBox="1"/>
      </xdr:nvSpPr>
      <xdr:spPr>
        <a:xfrm>
          <a:off x="14738350"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75438</xdr:rowOff>
    </xdr:from>
    <xdr:to>
      <xdr:col>86</xdr:col>
      <xdr:colOff>25400</xdr:colOff>
      <xdr:row>63</xdr:row>
      <xdr:rowOff>75438</xdr:rowOff>
    </xdr:to>
    <xdr:cxnSp macro="">
      <xdr:nvCxnSpPr>
        <xdr:cNvPr id="467" name="直線コネクタ 466"/>
        <xdr:cNvCxnSpPr/>
      </xdr:nvCxnSpPr>
      <xdr:spPr>
        <a:xfrm>
          <a:off x="14611350" y="104830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108983</xdr:rowOff>
    </xdr:from>
    <xdr:ext cx="405111" cy="259045"/>
    <xdr:sp macro="" textlink="">
      <xdr:nvSpPr>
        <xdr:cNvPr id="468" name="【学校施設】&#10;有形固定資産減価償却率最大値テキスト"/>
        <xdr:cNvSpPr txBox="1"/>
      </xdr:nvSpPr>
      <xdr:spPr>
        <a:xfrm>
          <a:off x="14738350" y="936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162306</xdr:rowOff>
    </xdr:from>
    <xdr:to>
      <xdr:col>86</xdr:col>
      <xdr:colOff>25400</xdr:colOff>
      <xdr:row>57</xdr:row>
      <xdr:rowOff>162306</xdr:rowOff>
    </xdr:to>
    <xdr:cxnSp macro="">
      <xdr:nvCxnSpPr>
        <xdr:cNvPr id="469" name="直線コネクタ 468"/>
        <xdr:cNvCxnSpPr/>
      </xdr:nvCxnSpPr>
      <xdr:spPr>
        <a:xfrm>
          <a:off x="14611350" y="9579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80789</xdr:rowOff>
    </xdr:from>
    <xdr:ext cx="405111" cy="259045"/>
    <xdr:sp macro="" textlink="">
      <xdr:nvSpPr>
        <xdr:cNvPr id="470" name="【学校施設】&#10;有形固定資産減価償却率平均値テキスト"/>
        <xdr:cNvSpPr txBox="1"/>
      </xdr:nvSpPr>
      <xdr:spPr>
        <a:xfrm>
          <a:off x="14738350" y="9828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102362</xdr:rowOff>
    </xdr:from>
    <xdr:to>
      <xdr:col>85</xdr:col>
      <xdr:colOff>177800</xdr:colOff>
      <xdr:row>60</xdr:row>
      <xdr:rowOff>32512</xdr:rowOff>
    </xdr:to>
    <xdr:sp macro="" textlink="">
      <xdr:nvSpPr>
        <xdr:cNvPr id="471" name="フローチャート: 判断 470"/>
        <xdr:cNvSpPr/>
      </xdr:nvSpPr>
      <xdr:spPr>
        <a:xfrm>
          <a:off x="14649450" y="98496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472" name="フローチャート: 判断 471"/>
        <xdr:cNvSpPr/>
      </xdr:nvSpPr>
      <xdr:spPr>
        <a:xfrm>
          <a:off x="1388745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125222</xdr:rowOff>
    </xdr:from>
    <xdr:to>
      <xdr:col>76</xdr:col>
      <xdr:colOff>165100</xdr:colOff>
      <xdr:row>60</xdr:row>
      <xdr:rowOff>55372</xdr:rowOff>
    </xdr:to>
    <xdr:sp macro="" textlink="">
      <xdr:nvSpPr>
        <xdr:cNvPr id="473" name="フローチャート: 判断 472"/>
        <xdr:cNvSpPr/>
      </xdr:nvSpPr>
      <xdr:spPr>
        <a:xfrm>
          <a:off x="13093700" y="98724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49784</xdr:rowOff>
    </xdr:from>
    <xdr:to>
      <xdr:col>72</xdr:col>
      <xdr:colOff>38100</xdr:colOff>
      <xdr:row>60</xdr:row>
      <xdr:rowOff>151384</xdr:rowOff>
    </xdr:to>
    <xdr:sp macro="" textlink="">
      <xdr:nvSpPr>
        <xdr:cNvPr id="474" name="フローチャート: 判断 473"/>
        <xdr:cNvSpPr/>
      </xdr:nvSpPr>
      <xdr:spPr>
        <a:xfrm>
          <a:off x="12299950" y="9962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38354</xdr:rowOff>
    </xdr:from>
    <xdr:to>
      <xdr:col>81</xdr:col>
      <xdr:colOff>101600</xdr:colOff>
      <xdr:row>57</xdr:row>
      <xdr:rowOff>139954</xdr:rowOff>
    </xdr:to>
    <xdr:sp macro="" textlink="">
      <xdr:nvSpPr>
        <xdr:cNvPr id="480" name="楕円 479"/>
        <xdr:cNvSpPr/>
      </xdr:nvSpPr>
      <xdr:spPr>
        <a:xfrm>
          <a:off x="13887450" y="94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52070</xdr:rowOff>
    </xdr:from>
    <xdr:to>
      <xdr:col>76</xdr:col>
      <xdr:colOff>165100</xdr:colOff>
      <xdr:row>57</xdr:row>
      <xdr:rowOff>153670</xdr:rowOff>
    </xdr:to>
    <xdr:sp macro="" textlink="">
      <xdr:nvSpPr>
        <xdr:cNvPr id="481" name="楕円 480"/>
        <xdr:cNvSpPr/>
      </xdr:nvSpPr>
      <xdr:spPr>
        <a:xfrm>
          <a:off x="1309370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89154</xdr:rowOff>
    </xdr:from>
    <xdr:to>
      <xdr:col>81</xdr:col>
      <xdr:colOff>50800</xdr:colOff>
      <xdr:row>57</xdr:row>
      <xdr:rowOff>102870</xdr:rowOff>
    </xdr:to>
    <xdr:cxnSp macro="">
      <xdr:nvCxnSpPr>
        <xdr:cNvPr id="482" name="直線コネクタ 481"/>
        <xdr:cNvCxnSpPr/>
      </xdr:nvCxnSpPr>
      <xdr:spPr>
        <a:xfrm flipV="1">
          <a:off x="13144500" y="9506204"/>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483" name="楕円 482"/>
        <xdr:cNvSpPr/>
      </xdr:nvSpPr>
      <xdr:spPr>
        <a:xfrm>
          <a:off x="12299950" y="9528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162306</xdr:rowOff>
    </xdr:to>
    <xdr:cxnSp macro="">
      <xdr:nvCxnSpPr>
        <xdr:cNvPr id="484" name="直線コネクタ 483"/>
        <xdr:cNvCxnSpPr/>
      </xdr:nvCxnSpPr>
      <xdr:spPr>
        <a:xfrm flipV="1">
          <a:off x="12344400" y="9519920"/>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485" name="n_1aveValue【学校施設】&#10;有形固定資産減価償却率"/>
        <xdr:cNvSpPr txBox="1"/>
      </xdr:nvSpPr>
      <xdr:spPr>
        <a:xfrm>
          <a:off x="13742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486" name="n_2aveValue【学校施設】&#10;有形固定資産減価償却率"/>
        <xdr:cNvSpPr txBox="1"/>
      </xdr:nvSpPr>
      <xdr:spPr>
        <a:xfrm>
          <a:off x="1296099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142511</xdr:rowOff>
    </xdr:from>
    <xdr:ext cx="405111" cy="259045"/>
    <xdr:sp macro="" textlink="">
      <xdr:nvSpPr>
        <xdr:cNvPr id="487" name="n_3aveValue【学校施設】&#10;有形固定資産減価償却率"/>
        <xdr:cNvSpPr txBox="1"/>
      </xdr:nvSpPr>
      <xdr:spPr>
        <a:xfrm>
          <a:off x="121672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156481</xdr:rowOff>
    </xdr:from>
    <xdr:ext cx="405111" cy="259045"/>
    <xdr:sp macro="" textlink="">
      <xdr:nvSpPr>
        <xdr:cNvPr id="488" name="n_1mainValue【学校施設】&#10;有形固定資産減価償却率"/>
        <xdr:cNvSpPr txBox="1"/>
      </xdr:nvSpPr>
      <xdr:spPr>
        <a:xfrm>
          <a:off x="13742044" y="924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489" name="n_2mainValue【学校施設】&#10;有形固定資産減価償却率"/>
        <xdr:cNvSpPr txBox="1"/>
      </xdr:nvSpPr>
      <xdr:spPr>
        <a:xfrm>
          <a:off x="12960994"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490" name="n_3mainValue【学校施設】&#10;有形固定資産減価償却率"/>
        <xdr:cNvSpPr txBox="1"/>
      </xdr:nvSpPr>
      <xdr:spPr>
        <a:xfrm>
          <a:off x="12167244" y="931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15" name="直線コネクタ 514"/>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16"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17" name="直線コネクタ 516"/>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18"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19" name="直線コネクタ 518"/>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520"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21" name="フローチャート: 判断 520"/>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22" name="フローチャート: 判断 521"/>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23" name="フローチャート: 判断 522"/>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24" name="フローチャート: 判断 523"/>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88900</xdr:rowOff>
    </xdr:from>
    <xdr:to>
      <xdr:col>112</xdr:col>
      <xdr:colOff>38100</xdr:colOff>
      <xdr:row>62</xdr:row>
      <xdr:rowOff>19050</xdr:rowOff>
    </xdr:to>
    <xdr:sp macro="" textlink="">
      <xdr:nvSpPr>
        <xdr:cNvPr id="530" name="楕円 529"/>
        <xdr:cNvSpPr/>
      </xdr:nvSpPr>
      <xdr:spPr>
        <a:xfrm>
          <a:off x="19157950" y="1016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118110</xdr:rowOff>
    </xdr:from>
    <xdr:to>
      <xdr:col>107</xdr:col>
      <xdr:colOff>101600</xdr:colOff>
      <xdr:row>62</xdr:row>
      <xdr:rowOff>48260</xdr:rowOff>
    </xdr:to>
    <xdr:sp macro="" textlink="">
      <xdr:nvSpPr>
        <xdr:cNvPr id="531" name="楕円 530"/>
        <xdr:cNvSpPr/>
      </xdr:nvSpPr>
      <xdr:spPr>
        <a:xfrm>
          <a:off x="18345150" y="10195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139700</xdr:rowOff>
    </xdr:from>
    <xdr:to>
      <xdr:col>111</xdr:col>
      <xdr:colOff>177800</xdr:colOff>
      <xdr:row>61</xdr:row>
      <xdr:rowOff>168910</xdr:rowOff>
    </xdr:to>
    <xdr:cxnSp macro="">
      <xdr:nvCxnSpPr>
        <xdr:cNvPr id="532" name="直線コネクタ 531"/>
        <xdr:cNvCxnSpPr/>
      </xdr:nvCxnSpPr>
      <xdr:spPr>
        <a:xfrm flipV="1">
          <a:off x="18395950" y="1021715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118110</xdr:rowOff>
    </xdr:from>
    <xdr:to>
      <xdr:col>102</xdr:col>
      <xdr:colOff>165100</xdr:colOff>
      <xdr:row>62</xdr:row>
      <xdr:rowOff>48260</xdr:rowOff>
    </xdr:to>
    <xdr:sp macro="" textlink="">
      <xdr:nvSpPr>
        <xdr:cNvPr id="533" name="楕円 532"/>
        <xdr:cNvSpPr/>
      </xdr:nvSpPr>
      <xdr:spPr>
        <a:xfrm>
          <a:off x="17551400" y="10195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168910</xdr:rowOff>
    </xdr:from>
    <xdr:to>
      <xdr:col>107</xdr:col>
      <xdr:colOff>50800</xdr:colOff>
      <xdr:row>61</xdr:row>
      <xdr:rowOff>168910</xdr:rowOff>
    </xdr:to>
    <xdr:cxnSp macro="">
      <xdr:nvCxnSpPr>
        <xdr:cNvPr id="534" name="直線コネクタ 533"/>
        <xdr:cNvCxnSpPr/>
      </xdr:nvCxnSpPr>
      <xdr:spPr>
        <a:xfrm>
          <a:off x="17602200" y="102400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35"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536"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537"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35577</xdr:rowOff>
    </xdr:from>
    <xdr:ext cx="469744" cy="259045"/>
    <xdr:sp macro="" textlink="">
      <xdr:nvSpPr>
        <xdr:cNvPr id="538" name="n_1mainValue【学校施設】&#10;一人当たり面積"/>
        <xdr:cNvSpPr txBox="1"/>
      </xdr:nvSpPr>
      <xdr:spPr>
        <a:xfrm>
          <a:off x="189802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64787</xdr:rowOff>
    </xdr:from>
    <xdr:ext cx="469744" cy="259045"/>
    <xdr:sp macro="" textlink="">
      <xdr:nvSpPr>
        <xdr:cNvPr id="539" name="n_2mainValue【学校施設】&#10;一人当たり面積"/>
        <xdr:cNvSpPr txBox="1"/>
      </xdr:nvSpPr>
      <xdr:spPr>
        <a:xfrm>
          <a:off x="181801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64787</xdr:rowOff>
    </xdr:from>
    <xdr:ext cx="469744" cy="259045"/>
    <xdr:sp macro="" textlink="">
      <xdr:nvSpPr>
        <xdr:cNvPr id="540" name="n_3mainValue【学校施設】&#10;一人当たり面積"/>
        <xdr:cNvSpPr txBox="1"/>
      </xdr:nvSpPr>
      <xdr:spPr>
        <a:xfrm>
          <a:off x="1738637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7" name="テキスト ボックス 566"/>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8" name="直線コネクタ 56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9" name="テキスト ボックス 56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0" name="直線コネクタ 56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1" name="テキスト ボックス 57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2" name="直線コネクタ 57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3" name="テキスト ボックス 57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4" name="直線コネクタ 57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5" name="テキスト ボックス 57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579" name="直線コネクタ 578"/>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580"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581" name="直線コネクタ 580"/>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582"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583" name="直線コネクタ 582"/>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584"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585" name="フローチャート: 判断 584"/>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86" name="フローチャート: 判断 585"/>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87" name="フローチャート: 判断 586"/>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88" name="フローチャート: 判断 587"/>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84837</xdr:rowOff>
    </xdr:from>
    <xdr:to>
      <xdr:col>81</xdr:col>
      <xdr:colOff>101600</xdr:colOff>
      <xdr:row>104</xdr:row>
      <xdr:rowOff>14987</xdr:rowOff>
    </xdr:to>
    <xdr:sp macro="" textlink="">
      <xdr:nvSpPr>
        <xdr:cNvPr id="594" name="楕円 593"/>
        <xdr:cNvSpPr/>
      </xdr:nvSpPr>
      <xdr:spPr>
        <a:xfrm>
          <a:off x="1388745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130556</xdr:rowOff>
    </xdr:from>
    <xdr:to>
      <xdr:col>76</xdr:col>
      <xdr:colOff>165100</xdr:colOff>
      <xdr:row>104</xdr:row>
      <xdr:rowOff>60706</xdr:rowOff>
    </xdr:to>
    <xdr:sp macro="" textlink="">
      <xdr:nvSpPr>
        <xdr:cNvPr id="595" name="楕円 594"/>
        <xdr:cNvSpPr/>
      </xdr:nvSpPr>
      <xdr:spPr>
        <a:xfrm>
          <a:off x="130937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135637</xdr:rowOff>
    </xdr:from>
    <xdr:to>
      <xdr:col>81</xdr:col>
      <xdr:colOff>50800</xdr:colOff>
      <xdr:row>104</xdr:row>
      <xdr:rowOff>9906</xdr:rowOff>
    </xdr:to>
    <xdr:cxnSp macro="">
      <xdr:nvCxnSpPr>
        <xdr:cNvPr id="596" name="直線コネクタ 595"/>
        <xdr:cNvCxnSpPr/>
      </xdr:nvCxnSpPr>
      <xdr:spPr>
        <a:xfrm flipV="1">
          <a:off x="13144500" y="17223487"/>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xdr:rowOff>
    </xdr:from>
    <xdr:to>
      <xdr:col>72</xdr:col>
      <xdr:colOff>38100</xdr:colOff>
      <xdr:row>104</xdr:row>
      <xdr:rowOff>106426</xdr:rowOff>
    </xdr:to>
    <xdr:sp macro="" textlink="">
      <xdr:nvSpPr>
        <xdr:cNvPr id="597" name="楕円 596"/>
        <xdr:cNvSpPr/>
      </xdr:nvSpPr>
      <xdr:spPr>
        <a:xfrm>
          <a:off x="12299950" y="172641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xdr:rowOff>
    </xdr:from>
    <xdr:to>
      <xdr:col>76</xdr:col>
      <xdr:colOff>114300</xdr:colOff>
      <xdr:row>104</xdr:row>
      <xdr:rowOff>55626</xdr:rowOff>
    </xdr:to>
    <xdr:cxnSp macro="">
      <xdr:nvCxnSpPr>
        <xdr:cNvPr id="598" name="直線コネクタ 597"/>
        <xdr:cNvCxnSpPr/>
      </xdr:nvCxnSpPr>
      <xdr:spPr>
        <a:xfrm flipV="1">
          <a:off x="12344400" y="1726920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599"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0"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601"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31514</xdr:rowOff>
    </xdr:from>
    <xdr:ext cx="405111" cy="259045"/>
    <xdr:sp macro="" textlink="">
      <xdr:nvSpPr>
        <xdr:cNvPr id="602" name="n_1mainValue【公民館】&#10;有形固定資産減価償却率"/>
        <xdr:cNvSpPr txBox="1"/>
      </xdr:nvSpPr>
      <xdr:spPr>
        <a:xfrm>
          <a:off x="13742044"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77233</xdr:rowOff>
    </xdr:from>
    <xdr:ext cx="405111" cy="259045"/>
    <xdr:sp macro="" textlink="">
      <xdr:nvSpPr>
        <xdr:cNvPr id="603" name="n_2mainValue【公民館】&#10;有形固定資産減価償却率"/>
        <xdr:cNvSpPr txBox="1"/>
      </xdr:nvSpPr>
      <xdr:spPr>
        <a:xfrm>
          <a:off x="1296099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122953</xdr:rowOff>
    </xdr:from>
    <xdr:ext cx="405111" cy="259045"/>
    <xdr:sp macro="" textlink="">
      <xdr:nvSpPr>
        <xdr:cNvPr id="604" name="n_3mainValue【公民館】&#10;有形固定資産減価償却率"/>
        <xdr:cNvSpPr txBox="1"/>
      </xdr:nvSpPr>
      <xdr:spPr>
        <a:xfrm>
          <a:off x="121672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30" name="直線コネクタ 629"/>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31"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32" name="直線コネクタ 631"/>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33"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34" name="直線コネクタ 633"/>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635"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636" name="フローチャート: 判断 635"/>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637" name="フローチャート: 判断 636"/>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638" name="フローチャート: 判断 637"/>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639" name="フローチャート: 判断 638"/>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645" name="楕円 644"/>
        <xdr:cNvSpPr/>
      </xdr:nvSpPr>
      <xdr:spPr>
        <a:xfrm>
          <a:off x="19157950" y="180194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74386</xdr:rowOff>
    </xdr:from>
    <xdr:to>
      <xdr:col>107</xdr:col>
      <xdr:colOff>101600</xdr:colOff>
      <xdr:row>109</xdr:row>
      <xdr:rowOff>4536</xdr:rowOff>
    </xdr:to>
    <xdr:sp macro="" textlink="">
      <xdr:nvSpPr>
        <xdr:cNvPr id="646" name="楕円 645"/>
        <xdr:cNvSpPr/>
      </xdr:nvSpPr>
      <xdr:spPr>
        <a:xfrm>
          <a:off x="1834515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647" name="直線コネクタ 646"/>
        <xdr:cNvCxnSpPr/>
      </xdr:nvCxnSpPr>
      <xdr:spPr>
        <a:xfrm>
          <a:off x="18395950" y="180702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648" name="楕円 647"/>
        <xdr:cNvSpPr/>
      </xdr:nvSpPr>
      <xdr:spPr>
        <a:xfrm>
          <a:off x="175514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125186</xdr:rowOff>
    </xdr:to>
    <xdr:cxnSp macro="">
      <xdr:nvCxnSpPr>
        <xdr:cNvPr id="649" name="直線コネクタ 648"/>
        <xdr:cNvCxnSpPr/>
      </xdr:nvCxnSpPr>
      <xdr:spPr>
        <a:xfrm>
          <a:off x="17602200" y="1807028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650" name="n_1aveValue【公民館】&#10;一人当たり面積"/>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651" name="n_2aveValue【公民館】&#10;一人当たり面積"/>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652"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653" name="n_1mainValue【公民館】&#10;一人当たり面積"/>
        <xdr:cNvSpPr txBox="1"/>
      </xdr:nvSpPr>
      <xdr:spPr>
        <a:xfrm>
          <a:off x="189802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654" name="n_2mainValue【公民館】&#10;一人当たり面積"/>
        <xdr:cNvSpPr txBox="1"/>
      </xdr:nvSpPr>
      <xdr:spPr>
        <a:xfrm>
          <a:off x="181801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655" name="n_3mainValue【公民館】&#10;一人当たり面積"/>
        <xdr:cNvSpPr txBox="1"/>
      </xdr:nvSpPr>
      <xdr:spPr>
        <a:xfrm>
          <a:off x="1738637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本市の公共施設は、３０年以上前に建築したものが約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割を占めており、また、道路についても高度経済成長期などに整備されたものが多いことから、今後、更新・統廃合・長寿命化などを計画的に実施することが必要となる。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道路については平成２３年度に舗装修繕計画を策定し、同計画に基づき、引き続き老朽化対策に取り組んでいくこととしている。 学校施設については、平成３２年度までに計画的に修繕・更新等を行っていく。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公営住宅については、平成２３年度に堺市市営住宅長寿命化計画を策定しており、同計画に基づき、建替えや修繕等を進めていく。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15257</xdr:rowOff>
    </xdr:from>
    <xdr:ext cx="405111" cy="259045"/>
    <xdr:sp macro="" textlink="">
      <xdr:nvSpPr>
        <xdr:cNvPr id="64"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135890</xdr:rowOff>
    </xdr:from>
    <xdr:to>
      <xdr:col>15</xdr:col>
      <xdr:colOff>101600</xdr:colOff>
      <xdr:row>39</xdr:row>
      <xdr:rowOff>66040</xdr:rowOff>
    </xdr:to>
    <xdr:sp macro="" textlink="">
      <xdr:nvSpPr>
        <xdr:cNvPr id="65" name="フローチャート: 判断 64"/>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57167</xdr:rowOff>
    </xdr:from>
    <xdr:ext cx="405111" cy="259045"/>
    <xdr:sp macro="" textlink="">
      <xdr:nvSpPr>
        <xdr:cNvPr id="66"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129557</xdr:rowOff>
    </xdr:from>
    <xdr:ext cx="405111" cy="259045"/>
    <xdr:sp macro="" textlink="">
      <xdr:nvSpPr>
        <xdr:cNvPr id="68"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4" name="楕円 73"/>
        <xdr:cNvSpPr/>
      </xdr:nvSpPr>
      <xdr:spPr>
        <a:xfrm>
          <a:off x="3384550" y="5963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93980</xdr:rowOff>
    </xdr:from>
    <xdr:to>
      <xdr:col>15</xdr:col>
      <xdr:colOff>101600</xdr:colOff>
      <xdr:row>37</xdr:row>
      <xdr:rowOff>24130</xdr:rowOff>
    </xdr:to>
    <xdr:sp macro="" textlink="">
      <xdr:nvSpPr>
        <xdr:cNvPr id="75" name="楕円 74"/>
        <xdr:cNvSpPr/>
      </xdr:nvSpPr>
      <xdr:spPr>
        <a:xfrm>
          <a:off x="257175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144780</xdr:rowOff>
    </xdr:to>
    <xdr:cxnSp macro="">
      <xdr:nvCxnSpPr>
        <xdr:cNvPr id="76" name="直線コネクタ 75"/>
        <xdr:cNvCxnSpPr/>
      </xdr:nvCxnSpPr>
      <xdr:spPr>
        <a:xfrm flipV="1">
          <a:off x="2622550" y="6014720"/>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7" name="楕円 76"/>
        <xdr:cNvSpPr/>
      </xdr:nvSpPr>
      <xdr:spPr>
        <a:xfrm>
          <a:off x="1778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49530</xdr:rowOff>
    </xdr:to>
    <xdr:cxnSp macro="">
      <xdr:nvCxnSpPr>
        <xdr:cNvPr id="78" name="直線コネクタ 77"/>
        <xdr:cNvCxnSpPr/>
      </xdr:nvCxnSpPr>
      <xdr:spPr>
        <a:xfrm flipV="1">
          <a:off x="1828800" y="609473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132097</xdr:rowOff>
    </xdr:from>
    <xdr:ext cx="405111" cy="259045"/>
    <xdr:sp macro="" textlink="">
      <xdr:nvSpPr>
        <xdr:cNvPr id="79" name="n_1mainValue【図書館】&#10;有形固定資産減価償却率"/>
        <xdr:cNvSpPr txBox="1"/>
      </xdr:nvSpPr>
      <xdr:spPr>
        <a:xfrm>
          <a:off x="32391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0" name="n_2mainValue【図書館】&#10;有形固定資産減価償却率"/>
        <xdr:cNvSpPr txBox="1"/>
      </xdr:nvSpPr>
      <xdr:spPr>
        <a:xfrm>
          <a:off x="24390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1" name="n_3mainValue【図書館】&#10;有形固定資産減価償却率"/>
        <xdr:cNvSpPr txBox="1"/>
      </xdr:nvSpPr>
      <xdr:spPr>
        <a:xfrm>
          <a:off x="164529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9" name="【図書館】&#10;一人当たり面積平均値テキスト"/>
        <xdr:cNvSpPr txBox="1"/>
      </xdr:nvSpPr>
      <xdr:spPr>
        <a:xfrm>
          <a:off x="9467850"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106697</xdr:rowOff>
    </xdr:from>
    <xdr:ext cx="469744" cy="259045"/>
    <xdr:sp macro="" textlink="">
      <xdr:nvSpPr>
        <xdr:cNvPr id="112" name="n_1aveValue【図書館】&#10;一人当たり面積"/>
        <xdr:cNvSpPr txBox="1"/>
      </xdr:nvSpPr>
      <xdr:spPr>
        <a:xfrm>
          <a:off x="84582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13970</xdr:rowOff>
    </xdr:from>
    <xdr:to>
      <xdr:col>46</xdr:col>
      <xdr:colOff>38100</xdr:colOff>
      <xdr:row>39</xdr:row>
      <xdr:rowOff>115570</xdr:rowOff>
    </xdr:to>
    <xdr:sp macro="" textlink="">
      <xdr:nvSpPr>
        <xdr:cNvPr id="113" name="フローチャート: 判断 112"/>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106697</xdr:rowOff>
    </xdr:from>
    <xdr:ext cx="469744" cy="259045"/>
    <xdr:sp macro="" textlink="">
      <xdr:nvSpPr>
        <xdr:cNvPr id="114" name="n_2aveValue【図書館】&#10;一人当たり面積"/>
        <xdr:cNvSpPr txBox="1"/>
      </xdr:nvSpPr>
      <xdr:spPr>
        <a:xfrm>
          <a:off x="7677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15" name="フローチャート: 判断 114"/>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60977</xdr:rowOff>
    </xdr:from>
    <xdr:ext cx="469744" cy="259045"/>
    <xdr:sp macro="" textlink="">
      <xdr:nvSpPr>
        <xdr:cNvPr id="116" name="n_3aveValue【図書館】&#10;一人当たり面積"/>
        <xdr:cNvSpPr txBox="1"/>
      </xdr:nvSpPr>
      <xdr:spPr>
        <a:xfrm>
          <a:off x="6864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22" name="楕円 121"/>
        <xdr:cNvSpPr/>
      </xdr:nvSpPr>
      <xdr:spPr>
        <a:xfrm>
          <a:off x="8636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3" name="楕円 122"/>
        <xdr:cNvSpPr/>
      </xdr:nvSpPr>
      <xdr:spPr>
        <a:xfrm>
          <a:off x="7842250" y="6328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99060</xdr:rowOff>
    </xdr:to>
    <xdr:cxnSp macro="">
      <xdr:nvCxnSpPr>
        <xdr:cNvPr id="124" name="直線コネクタ 123"/>
        <xdr:cNvCxnSpPr/>
      </xdr:nvCxnSpPr>
      <xdr:spPr>
        <a:xfrm>
          <a:off x="7886700" y="63792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25" name="楕円 124"/>
        <xdr:cNvSpPr/>
      </xdr:nvSpPr>
      <xdr:spPr>
        <a:xfrm>
          <a:off x="702945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99060</xdr:rowOff>
    </xdr:to>
    <xdr:cxnSp macro="">
      <xdr:nvCxnSpPr>
        <xdr:cNvPr id="126" name="直線コネクタ 125"/>
        <xdr:cNvCxnSpPr/>
      </xdr:nvCxnSpPr>
      <xdr:spPr>
        <a:xfrm>
          <a:off x="7080250" y="63792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27" name="n_1mainValue【図書館】&#10;一人当たり面積"/>
        <xdr:cNvSpPr txBox="1"/>
      </xdr:nvSpPr>
      <xdr:spPr>
        <a:xfrm>
          <a:off x="845827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28" name="n_2mainValue【図書館】&#10;一人当たり面積"/>
        <xdr:cNvSpPr txBox="1"/>
      </xdr:nvSpPr>
      <xdr:spPr>
        <a:xfrm>
          <a:off x="767722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29" name="n_3mainValue【図書館】&#10;一人当たり面積"/>
        <xdr:cNvSpPr txBox="1"/>
      </xdr:nvSpPr>
      <xdr:spPr>
        <a:xfrm>
          <a:off x="686442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2" name="直線コネクタ 151"/>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3"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4" name="直線コネクタ 153"/>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55"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6" name="直線コネクタ 155"/>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7"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フローチャート: 判断 157"/>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9" name="フローチャート: 判断 158"/>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69359</xdr:rowOff>
    </xdr:from>
    <xdr:ext cx="405111" cy="259045"/>
    <xdr:sp macro="" textlink="">
      <xdr:nvSpPr>
        <xdr:cNvPr id="160"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31496</xdr:rowOff>
    </xdr:from>
    <xdr:to>
      <xdr:col>15</xdr:col>
      <xdr:colOff>101600</xdr:colOff>
      <xdr:row>60</xdr:row>
      <xdr:rowOff>133096</xdr:rowOff>
    </xdr:to>
    <xdr:sp macro="" textlink="">
      <xdr:nvSpPr>
        <xdr:cNvPr id="161" name="フローチャート: 判断 160"/>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124223</xdr:rowOff>
    </xdr:from>
    <xdr:ext cx="405111" cy="259045"/>
    <xdr:sp macro="" textlink="">
      <xdr:nvSpPr>
        <xdr:cNvPr id="162"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136652</xdr:rowOff>
    </xdr:from>
    <xdr:to>
      <xdr:col>10</xdr:col>
      <xdr:colOff>165100</xdr:colOff>
      <xdr:row>61</xdr:row>
      <xdr:rowOff>66802</xdr:rowOff>
    </xdr:to>
    <xdr:sp macro="" textlink="">
      <xdr:nvSpPr>
        <xdr:cNvPr id="163" name="フローチャート: 判断 162"/>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57929</xdr:rowOff>
    </xdr:from>
    <xdr:ext cx="405111" cy="259045"/>
    <xdr:sp macro="" textlink="">
      <xdr:nvSpPr>
        <xdr:cNvPr id="164" name="n_3aveValue【体育館・プール】&#10;有形固定資産減価償却率"/>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0" name="楕円 169"/>
        <xdr:cNvSpPr/>
      </xdr:nvSpPr>
      <xdr:spPr>
        <a:xfrm>
          <a:off x="3384550" y="9714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71" name="楕円 170"/>
        <xdr:cNvSpPr/>
      </xdr:nvSpPr>
      <xdr:spPr>
        <a:xfrm>
          <a:off x="257175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102870</xdr:rowOff>
    </xdr:to>
    <xdr:cxnSp macro="">
      <xdr:nvCxnSpPr>
        <xdr:cNvPr id="172" name="直線コネクタ 171"/>
        <xdr:cNvCxnSpPr/>
      </xdr:nvCxnSpPr>
      <xdr:spPr>
        <a:xfrm flipV="1">
          <a:off x="2622550" y="9758680"/>
          <a:ext cx="8064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73" name="楕円 172"/>
        <xdr:cNvSpPr/>
      </xdr:nvSpPr>
      <xdr:spPr>
        <a:xfrm>
          <a:off x="1778000" y="989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60</xdr:row>
      <xdr:rowOff>22860</xdr:rowOff>
    </xdr:to>
    <xdr:cxnSp macro="">
      <xdr:nvCxnSpPr>
        <xdr:cNvPr id="174" name="直線コネクタ 173"/>
        <xdr:cNvCxnSpPr/>
      </xdr:nvCxnSpPr>
      <xdr:spPr>
        <a:xfrm flipV="1">
          <a:off x="1828800" y="9850120"/>
          <a:ext cx="7937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75" name="n_1mainValue【体育館・プール】&#10;有形固定資産減価償却率"/>
        <xdr:cNvSpPr txBox="1"/>
      </xdr:nvSpPr>
      <xdr:spPr>
        <a:xfrm>
          <a:off x="32391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76" name="n_2mainValue【体育館・プール】&#10;有形固定資産減価償却率"/>
        <xdr:cNvSpPr txBox="1"/>
      </xdr:nvSpPr>
      <xdr:spPr>
        <a:xfrm>
          <a:off x="2439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177" name="n_3mainValue【体育館・プール】&#10;有形固定資産減価償却率"/>
        <xdr:cNvSpPr txBox="1"/>
      </xdr:nvSpPr>
      <xdr:spPr>
        <a:xfrm>
          <a:off x="164529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04" name="直線コネクタ 203"/>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05"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06" name="直線コネクタ 205"/>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07"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08" name="直線コネクタ 207"/>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09"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0" name="フローチャート: 判断 209"/>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11" name="フローチャート: 判断 210"/>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94542</xdr:rowOff>
    </xdr:from>
    <xdr:ext cx="469744" cy="259045"/>
    <xdr:sp macro="" textlink="">
      <xdr:nvSpPr>
        <xdr:cNvPr id="212"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147865</xdr:rowOff>
    </xdr:from>
    <xdr:to>
      <xdr:col>46</xdr:col>
      <xdr:colOff>38100</xdr:colOff>
      <xdr:row>62</xdr:row>
      <xdr:rowOff>78015</xdr:rowOff>
    </xdr:to>
    <xdr:sp macro="" textlink="">
      <xdr:nvSpPr>
        <xdr:cNvPr id="213" name="フローチャート: 判断 212"/>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94542</xdr:rowOff>
    </xdr:from>
    <xdr:ext cx="469744" cy="259045"/>
    <xdr:sp macro="" textlink="">
      <xdr:nvSpPr>
        <xdr:cNvPr id="214"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82550</xdr:rowOff>
    </xdr:from>
    <xdr:to>
      <xdr:col>41</xdr:col>
      <xdr:colOff>101600</xdr:colOff>
      <xdr:row>62</xdr:row>
      <xdr:rowOff>12700</xdr:rowOff>
    </xdr:to>
    <xdr:sp macro="" textlink="">
      <xdr:nvSpPr>
        <xdr:cNvPr id="215" name="フローチャート: 判断 214"/>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29227</xdr:rowOff>
    </xdr:from>
    <xdr:ext cx="469744" cy="259045"/>
    <xdr:sp macro="" textlink="">
      <xdr:nvSpPr>
        <xdr:cNvPr id="216"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7" name="テキスト ボックス 21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30843</xdr:rowOff>
    </xdr:from>
    <xdr:to>
      <xdr:col>50</xdr:col>
      <xdr:colOff>165100</xdr:colOff>
      <xdr:row>62</xdr:row>
      <xdr:rowOff>132443</xdr:rowOff>
    </xdr:to>
    <xdr:sp macro="" textlink="">
      <xdr:nvSpPr>
        <xdr:cNvPr id="222" name="楕円 221"/>
        <xdr:cNvSpPr/>
      </xdr:nvSpPr>
      <xdr:spPr>
        <a:xfrm>
          <a:off x="8636000" y="10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30843</xdr:rowOff>
    </xdr:from>
    <xdr:to>
      <xdr:col>46</xdr:col>
      <xdr:colOff>38100</xdr:colOff>
      <xdr:row>62</xdr:row>
      <xdr:rowOff>132443</xdr:rowOff>
    </xdr:to>
    <xdr:sp macro="" textlink="">
      <xdr:nvSpPr>
        <xdr:cNvPr id="223" name="楕円 222"/>
        <xdr:cNvSpPr/>
      </xdr:nvSpPr>
      <xdr:spPr>
        <a:xfrm>
          <a:off x="7842250" y="10273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81643</xdr:rowOff>
    </xdr:from>
    <xdr:to>
      <xdr:col>50</xdr:col>
      <xdr:colOff>114300</xdr:colOff>
      <xdr:row>62</xdr:row>
      <xdr:rowOff>81643</xdr:rowOff>
    </xdr:to>
    <xdr:cxnSp macro="">
      <xdr:nvCxnSpPr>
        <xdr:cNvPr id="224" name="直線コネクタ 223"/>
        <xdr:cNvCxnSpPr/>
      </xdr:nvCxnSpPr>
      <xdr:spPr>
        <a:xfrm>
          <a:off x="7886700" y="103241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41728</xdr:rowOff>
    </xdr:from>
    <xdr:to>
      <xdr:col>41</xdr:col>
      <xdr:colOff>101600</xdr:colOff>
      <xdr:row>62</xdr:row>
      <xdr:rowOff>143328</xdr:rowOff>
    </xdr:to>
    <xdr:sp macro="" textlink="">
      <xdr:nvSpPr>
        <xdr:cNvPr id="225" name="楕円 224"/>
        <xdr:cNvSpPr/>
      </xdr:nvSpPr>
      <xdr:spPr>
        <a:xfrm>
          <a:off x="7029450" y="102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81643</xdr:rowOff>
    </xdr:from>
    <xdr:to>
      <xdr:col>45</xdr:col>
      <xdr:colOff>177800</xdr:colOff>
      <xdr:row>62</xdr:row>
      <xdr:rowOff>92528</xdr:rowOff>
    </xdr:to>
    <xdr:cxnSp macro="">
      <xdr:nvCxnSpPr>
        <xdr:cNvPr id="226" name="直線コネクタ 225"/>
        <xdr:cNvCxnSpPr/>
      </xdr:nvCxnSpPr>
      <xdr:spPr>
        <a:xfrm flipV="1">
          <a:off x="7080250" y="10324193"/>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27" name="n_1mainValue【体育館・プール】&#10;一人当たり面積"/>
        <xdr:cNvSpPr txBox="1"/>
      </xdr:nvSpPr>
      <xdr:spPr>
        <a:xfrm>
          <a:off x="8458277" y="103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123570</xdr:rowOff>
    </xdr:from>
    <xdr:ext cx="469744" cy="259045"/>
    <xdr:sp macro="" textlink="">
      <xdr:nvSpPr>
        <xdr:cNvPr id="228" name="n_2mainValue【体育館・プール】&#10;一人当たり面積"/>
        <xdr:cNvSpPr txBox="1"/>
      </xdr:nvSpPr>
      <xdr:spPr>
        <a:xfrm>
          <a:off x="7677227" y="103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29" name="n_3mainValue【体育館・プール】&#10;一人当たり面積"/>
        <xdr:cNvSpPr txBox="1"/>
      </xdr:nvSpPr>
      <xdr:spPr>
        <a:xfrm>
          <a:off x="6864427" y="10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56" name="直線コネクタ 255"/>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57"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58" name="直線コネクタ 257"/>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59"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60" name="直線コネクタ 259"/>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61"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2" name="フローチャート: 判断 261"/>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63" name="フローチャート: 判断 262"/>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64"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1995</xdr:rowOff>
    </xdr:from>
    <xdr:to>
      <xdr:col>15</xdr:col>
      <xdr:colOff>101600</xdr:colOff>
      <xdr:row>83</xdr:row>
      <xdr:rowOff>103595</xdr:rowOff>
    </xdr:to>
    <xdr:sp macro="" textlink="">
      <xdr:nvSpPr>
        <xdr:cNvPr id="265" name="フローチャート: 判断 264"/>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120122</xdr:rowOff>
    </xdr:from>
    <xdr:ext cx="405111" cy="259045"/>
    <xdr:sp macro="" textlink="">
      <xdr:nvSpPr>
        <xdr:cNvPr id="266"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130992</xdr:rowOff>
    </xdr:from>
    <xdr:to>
      <xdr:col>10</xdr:col>
      <xdr:colOff>165100</xdr:colOff>
      <xdr:row>83</xdr:row>
      <xdr:rowOff>61142</xdr:rowOff>
    </xdr:to>
    <xdr:sp macro="" textlink="">
      <xdr:nvSpPr>
        <xdr:cNvPr id="267" name="フローチャート: 判断 26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77669</xdr:rowOff>
    </xdr:from>
    <xdr:ext cx="405111" cy="259045"/>
    <xdr:sp macro="" textlink="">
      <xdr:nvSpPr>
        <xdr:cNvPr id="268"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16692</xdr:rowOff>
    </xdr:from>
    <xdr:to>
      <xdr:col>20</xdr:col>
      <xdr:colOff>38100</xdr:colOff>
      <xdr:row>86</xdr:row>
      <xdr:rowOff>118292</xdr:rowOff>
    </xdr:to>
    <xdr:sp macro="" textlink="">
      <xdr:nvSpPr>
        <xdr:cNvPr id="274" name="楕円 273"/>
        <xdr:cNvSpPr/>
      </xdr:nvSpPr>
      <xdr:spPr>
        <a:xfrm>
          <a:off x="3384550" y="14221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88537</xdr:rowOff>
    </xdr:from>
    <xdr:to>
      <xdr:col>15</xdr:col>
      <xdr:colOff>101600</xdr:colOff>
      <xdr:row>87</xdr:row>
      <xdr:rowOff>18687</xdr:rowOff>
    </xdr:to>
    <xdr:sp macro="" textlink="">
      <xdr:nvSpPr>
        <xdr:cNvPr id="275" name="楕円 274"/>
        <xdr:cNvSpPr/>
      </xdr:nvSpPr>
      <xdr:spPr>
        <a:xfrm>
          <a:off x="2571750" y="14293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67492</xdr:rowOff>
    </xdr:from>
    <xdr:to>
      <xdr:col>19</xdr:col>
      <xdr:colOff>177800</xdr:colOff>
      <xdr:row>86</xdr:row>
      <xdr:rowOff>139337</xdr:rowOff>
    </xdr:to>
    <xdr:cxnSp macro="">
      <xdr:nvCxnSpPr>
        <xdr:cNvPr id="276" name="直線コネクタ 275"/>
        <xdr:cNvCxnSpPr/>
      </xdr:nvCxnSpPr>
      <xdr:spPr>
        <a:xfrm flipV="1">
          <a:off x="2622550" y="14272442"/>
          <a:ext cx="80645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157118</xdr:rowOff>
    </xdr:from>
    <xdr:to>
      <xdr:col>10</xdr:col>
      <xdr:colOff>165100</xdr:colOff>
      <xdr:row>87</xdr:row>
      <xdr:rowOff>87268</xdr:rowOff>
    </xdr:to>
    <xdr:sp macro="" textlink="">
      <xdr:nvSpPr>
        <xdr:cNvPr id="277" name="楕円 276"/>
        <xdr:cNvSpPr/>
      </xdr:nvSpPr>
      <xdr:spPr>
        <a:xfrm>
          <a:off x="1778000" y="143620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139337</xdr:rowOff>
    </xdr:from>
    <xdr:to>
      <xdr:col>15</xdr:col>
      <xdr:colOff>50800</xdr:colOff>
      <xdr:row>87</xdr:row>
      <xdr:rowOff>36468</xdr:rowOff>
    </xdr:to>
    <xdr:cxnSp macro="">
      <xdr:nvCxnSpPr>
        <xdr:cNvPr id="278" name="直線コネクタ 277"/>
        <xdr:cNvCxnSpPr/>
      </xdr:nvCxnSpPr>
      <xdr:spPr>
        <a:xfrm flipV="1">
          <a:off x="1828800" y="14344287"/>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109419</xdr:rowOff>
    </xdr:from>
    <xdr:ext cx="405111" cy="259045"/>
    <xdr:sp macro="" textlink="">
      <xdr:nvSpPr>
        <xdr:cNvPr id="279" name="n_1mainValue【福祉施設】&#10;有形固定資産減価償却率"/>
        <xdr:cNvSpPr txBox="1"/>
      </xdr:nvSpPr>
      <xdr:spPr>
        <a:xfrm>
          <a:off x="3239144" y="1431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9814</xdr:rowOff>
    </xdr:from>
    <xdr:ext cx="405111" cy="259045"/>
    <xdr:sp macro="" textlink="">
      <xdr:nvSpPr>
        <xdr:cNvPr id="280" name="n_2mainValue【福祉施設】&#10;有形固定資産減価償却率"/>
        <xdr:cNvSpPr txBox="1"/>
      </xdr:nvSpPr>
      <xdr:spPr>
        <a:xfrm>
          <a:off x="2439044" y="143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78395</xdr:rowOff>
    </xdr:from>
    <xdr:ext cx="405111" cy="259045"/>
    <xdr:sp macro="" textlink="">
      <xdr:nvSpPr>
        <xdr:cNvPr id="281" name="n_3mainValue【福祉施設】&#10;有形固定資産減価償却率"/>
        <xdr:cNvSpPr txBox="1"/>
      </xdr:nvSpPr>
      <xdr:spPr>
        <a:xfrm>
          <a:off x="1645294" y="1444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07" name="直線コネクタ 306"/>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08"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09" name="直線コネクタ 308"/>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0"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11" name="直線コネクタ 310"/>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12"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3" name="フローチャート: 判断 312"/>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14" name="フローチャート: 判断 313"/>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6548</xdr:rowOff>
    </xdr:from>
    <xdr:ext cx="469744" cy="259045"/>
    <xdr:sp macro="" textlink="">
      <xdr:nvSpPr>
        <xdr:cNvPr id="315"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117929</xdr:rowOff>
    </xdr:from>
    <xdr:to>
      <xdr:col>46</xdr:col>
      <xdr:colOff>38100</xdr:colOff>
      <xdr:row>83</xdr:row>
      <xdr:rowOff>48079</xdr:rowOff>
    </xdr:to>
    <xdr:sp macro="" textlink="">
      <xdr:nvSpPr>
        <xdr:cNvPr id="316" name="フローチャート: 判断 315"/>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39206</xdr:rowOff>
    </xdr:from>
    <xdr:ext cx="469744" cy="259045"/>
    <xdr:sp macro="" textlink="">
      <xdr:nvSpPr>
        <xdr:cNvPr id="317"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117929</xdr:rowOff>
    </xdr:from>
    <xdr:to>
      <xdr:col>41</xdr:col>
      <xdr:colOff>101600</xdr:colOff>
      <xdr:row>83</xdr:row>
      <xdr:rowOff>48079</xdr:rowOff>
    </xdr:to>
    <xdr:sp macro="" textlink="">
      <xdr:nvSpPr>
        <xdr:cNvPr id="318" name="フローチャート: 判断 317"/>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39206</xdr:rowOff>
    </xdr:from>
    <xdr:ext cx="469744" cy="259045"/>
    <xdr:sp macro="" textlink="">
      <xdr:nvSpPr>
        <xdr:cNvPr id="319"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25" name="楕円 324"/>
        <xdr:cNvSpPr/>
      </xdr:nvSpPr>
      <xdr:spPr>
        <a:xfrm>
          <a:off x="86360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26" name="楕円 325"/>
        <xdr:cNvSpPr/>
      </xdr:nvSpPr>
      <xdr:spPr>
        <a:xfrm>
          <a:off x="7842250" y="134402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81</xdr:row>
      <xdr:rowOff>111579</xdr:rowOff>
    </xdr:to>
    <xdr:cxnSp macro="">
      <xdr:nvCxnSpPr>
        <xdr:cNvPr id="327" name="直線コネクタ 326"/>
        <xdr:cNvCxnSpPr/>
      </xdr:nvCxnSpPr>
      <xdr:spPr>
        <a:xfrm>
          <a:off x="7886700" y="134910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44450</xdr:rowOff>
    </xdr:from>
    <xdr:to>
      <xdr:col>41</xdr:col>
      <xdr:colOff>101600</xdr:colOff>
      <xdr:row>81</xdr:row>
      <xdr:rowOff>146050</xdr:rowOff>
    </xdr:to>
    <xdr:sp macro="" textlink="">
      <xdr:nvSpPr>
        <xdr:cNvPr id="328" name="楕円 327"/>
        <xdr:cNvSpPr/>
      </xdr:nvSpPr>
      <xdr:spPr>
        <a:xfrm>
          <a:off x="70294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95250</xdr:rowOff>
    </xdr:from>
    <xdr:to>
      <xdr:col>45</xdr:col>
      <xdr:colOff>177800</xdr:colOff>
      <xdr:row>81</xdr:row>
      <xdr:rowOff>111579</xdr:rowOff>
    </xdr:to>
    <xdr:cxnSp macro="">
      <xdr:nvCxnSpPr>
        <xdr:cNvPr id="329" name="直線コネクタ 328"/>
        <xdr:cNvCxnSpPr/>
      </xdr:nvCxnSpPr>
      <xdr:spPr>
        <a:xfrm>
          <a:off x="7080250" y="1347470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7456</xdr:rowOff>
    </xdr:from>
    <xdr:ext cx="469744" cy="259045"/>
    <xdr:sp macro="" textlink="">
      <xdr:nvSpPr>
        <xdr:cNvPr id="330" name="n_1mainValue【福祉施設】&#10;一人当たり面積"/>
        <xdr:cNvSpPr txBox="1"/>
      </xdr:nvSpPr>
      <xdr:spPr>
        <a:xfrm>
          <a:off x="8458277" y="1322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31" name="n_2mainValue【福祉施設】&#10;一人当たり面積"/>
        <xdr:cNvSpPr txBox="1"/>
      </xdr:nvSpPr>
      <xdr:spPr>
        <a:xfrm>
          <a:off x="7677227" y="1322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162577</xdr:rowOff>
    </xdr:from>
    <xdr:ext cx="469744" cy="259045"/>
    <xdr:sp macro="" textlink="">
      <xdr:nvSpPr>
        <xdr:cNvPr id="332" name="n_3mainValue【福祉施設】&#10;一人当たり面積"/>
        <xdr:cNvSpPr txBox="1"/>
      </xdr:nvSpPr>
      <xdr:spPr>
        <a:xfrm>
          <a:off x="6864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105</xdr:row>
      <xdr:rowOff>156211</xdr:rowOff>
    </xdr:to>
    <xdr:cxnSp macro="">
      <xdr:nvCxnSpPr>
        <xdr:cNvPr id="358" name="直線コネクタ 357"/>
        <xdr:cNvCxnSpPr/>
      </xdr:nvCxnSpPr>
      <xdr:spPr>
        <a:xfrm flipV="1">
          <a:off x="4177665" y="16519071"/>
          <a:ext cx="0" cy="1067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160038</xdr:rowOff>
    </xdr:from>
    <xdr:ext cx="405111" cy="259045"/>
    <xdr:sp macro="" textlink="">
      <xdr:nvSpPr>
        <xdr:cNvPr id="359" name="【市民会館】&#10;有形固定資産減価償却率最小値テキスト"/>
        <xdr:cNvSpPr txBox="1"/>
      </xdr:nvSpPr>
      <xdr:spPr>
        <a:xfrm>
          <a:off x="42164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156211</xdr:rowOff>
    </xdr:from>
    <xdr:to>
      <xdr:col>24</xdr:col>
      <xdr:colOff>152400</xdr:colOff>
      <xdr:row>105</xdr:row>
      <xdr:rowOff>156211</xdr:rowOff>
    </xdr:to>
    <xdr:cxnSp macro="">
      <xdr:nvCxnSpPr>
        <xdr:cNvPr id="360" name="直線コネクタ 359"/>
        <xdr:cNvCxnSpPr/>
      </xdr:nvCxnSpPr>
      <xdr:spPr>
        <a:xfrm>
          <a:off x="4108450" y="1758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1" name="【市民会館】&#10;有形固定資産減価償却率最大値テキスト"/>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2" name="直線コネクタ 361"/>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363" name="【市民会館】&#10;有形固定資産減価償却率平均値テキスト"/>
        <xdr:cNvSpPr txBox="1"/>
      </xdr:nvSpPr>
      <xdr:spPr>
        <a:xfrm>
          <a:off x="4216400" y="1725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64" name="フローチャート: 判断 363"/>
        <xdr:cNvSpPr/>
      </xdr:nvSpPr>
      <xdr:spPr>
        <a:xfrm>
          <a:off x="41275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13970</xdr:rowOff>
    </xdr:from>
    <xdr:to>
      <xdr:col>20</xdr:col>
      <xdr:colOff>38100</xdr:colOff>
      <xdr:row>104</xdr:row>
      <xdr:rowOff>115570</xdr:rowOff>
    </xdr:to>
    <xdr:sp macro="" textlink="">
      <xdr:nvSpPr>
        <xdr:cNvPr id="365" name="フローチャート: 判断 364"/>
        <xdr:cNvSpPr/>
      </xdr:nvSpPr>
      <xdr:spPr>
        <a:xfrm>
          <a:off x="3384550" y="17273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132097</xdr:rowOff>
    </xdr:from>
    <xdr:ext cx="405111" cy="259045"/>
    <xdr:sp macro="" textlink="">
      <xdr:nvSpPr>
        <xdr:cNvPr id="366" name="n_1aveValue【市民会館】&#10;有形固定資産減価償却率"/>
        <xdr:cNvSpPr txBox="1"/>
      </xdr:nvSpPr>
      <xdr:spPr>
        <a:xfrm>
          <a:off x="32391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33564</xdr:rowOff>
    </xdr:from>
    <xdr:to>
      <xdr:col>15</xdr:col>
      <xdr:colOff>101600</xdr:colOff>
      <xdr:row>104</xdr:row>
      <xdr:rowOff>135164</xdr:rowOff>
    </xdr:to>
    <xdr:sp macro="" textlink="">
      <xdr:nvSpPr>
        <xdr:cNvPr id="367" name="フローチャート: 判断 366"/>
        <xdr:cNvSpPr/>
      </xdr:nvSpPr>
      <xdr:spPr>
        <a:xfrm>
          <a:off x="257175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151691</xdr:rowOff>
    </xdr:from>
    <xdr:ext cx="405111" cy="259045"/>
    <xdr:sp macro="" textlink="">
      <xdr:nvSpPr>
        <xdr:cNvPr id="368" name="n_2aveValue【市民会館】&#10;有形固定資産減価償却率"/>
        <xdr:cNvSpPr txBox="1"/>
      </xdr:nvSpPr>
      <xdr:spPr>
        <a:xfrm>
          <a:off x="2439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162561</xdr:rowOff>
    </xdr:from>
    <xdr:to>
      <xdr:col>10</xdr:col>
      <xdr:colOff>165100</xdr:colOff>
      <xdr:row>104</xdr:row>
      <xdr:rowOff>92711</xdr:rowOff>
    </xdr:to>
    <xdr:sp macro="" textlink="">
      <xdr:nvSpPr>
        <xdr:cNvPr id="369" name="フローチャート: 判断 368"/>
        <xdr:cNvSpPr/>
      </xdr:nvSpPr>
      <xdr:spPr>
        <a:xfrm>
          <a:off x="177800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109238</xdr:rowOff>
    </xdr:from>
    <xdr:ext cx="405111" cy="259045"/>
    <xdr:sp macro="" textlink="">
      <xdr:nvSpPr>
        <xdr:cNvPr id="370" name="n_3aveValue【市民会館】&#10;有形固定資産減価償却率"/>
        <xdr:cNvSpPr txBox="1"/>
      </xdr:nvSpPr>
      <xdr:spPr>
        <a:xfrm>
          <a:off x="164529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376" name="楕円 375"/>
        <xdr:cNvSpPr/>
      </xdr:nvSpPr>
      <xdr:spPr>
        <a:xfrm>
          <a:off x="3384550" y="1741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18869</xdr:rowOff>
    </xdr:from>
    <xdr:to>
      <xdr:col>15</xdr:col>
      <xdr:colOff>101600</xdr:colOff>
      <xdr:row>105</xdr:row>
      <xdr:rowOff>120469</xdr:rowOff>
    </xdr:to>
    <xdr:sp macro="" textlink="">
      <xdr:nvSpPr>
        <xdr:cNvPr id="377" name="楕円 376"/>
        <xdr:cNvSpPr/>
      </xdr:nvSpPr>
      <xdr:spPr>
        <a:xfrm>
          <a:off x="257175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69669</xdr:rowOff>
    </xdr:to>
    <xdr:cxnSp macro="">
      <xdr:nvCxnSpPr>
        <xdr:cNvPr id="378" name="直線コネクタ 377"/>
        <xdr:cNvCxnSpPr/>
      </xdr:nvCxnSpPr>
      <xdr:spPr>
        <a:xfrm flipV="1">
          <a:off x="2622550" y="17464495"/>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118473</xdr:rowOff>
    </xdr:from>
    <xdr:to>
      <xdr:col>10</xdr:col>
      <xdr:colOff>165100</xdr:colOff>
      <xdr:row>108</xdr:row>
      <xdr:rowOff>48623</xdr:rowOff>
    </xdr:to>
    <xdr:sp macro="" textlink="">
      <xdr:nvSpPr>
        <xdr:cNvPr id="379" name="楕円 378"/>
        <xdr:cNvSpPr/>
      </xdr:nvSpPr>
      <xdr:spPr>
        <a:xfrm>
          <a:off x="17780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69669</xdr:rowOff>
    </xdr:from>
    <xdr:to>
      <xdr:col>15</xdr:col>
      <xdr:colOff>50800</xdr:colOff>
      <xdr:row>107</xdr:row>
      <xdr:rowOff>169273</xdr:rowOff>
    </xdr:to>
    <xdr:cxnSp macro="">
      <xdr:nvCxnSpPr>
        <xdr:cNvPr id="380" name="直線コネクタ 379"/>
        <xdr:cNvCxnSpPr/>
      </xdr:nvCxnSpPr>
      <xdr:spPr>
        <a:xfrm flipV="1">
          <a:off x="1828800" y="17500419"/>
          <a:ext cx="79375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75672</xdr:rowOff>
    </xdr:from>
    <xdr:ext cx="405111" cy="259045"/>
    <xdr:sp macro="" textlink="">
      <xdr:nvSpPr>
        <xdr:cNvPr id="381" name="n_1mainValue【市民会館】&#10;有形固定資産減価償却率"/>
        <xdr:cNvSpPr txBox="1"/>
      </xdr:nvSpPr>
      <xdr:spPr>
        <a:xfrm>
          <a:off x="3239144" y="1750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111596</xdr:rowOff>
    </xdr:from>
    <xdr:ext cx="405111" cy="259045"/>
    <xdr:sp macro="" textlink="">
      <xdr:nvSpPr>
        <xdr:cNvPr id="382" name="n_2mainValue【市民会館】&#10;有形固定資産減価償却率"/>
        <xdr:cNvSpPr txBox="1"/>
      </xdr:nvSpPr>
      <xdr:spPr>
        <a:xfrm>
          <a:off x="2439044" y="1754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39750</xdr:rowOff>
    </xdr:from>
    <xdr:ext cx="405111" cy="259045"/>
    <xdr:sp macro="" textlink="">
      <xdr:nvSpPr>
        <xdr:cNvPr id="383" name="n_3mainValue【市民会館】&#10;有形固定資産減価償却率"/>
        <xdr:cNvSpPr txBox="1"/>
      </xdr:nvSpPr>
      <xdr:spPr>
        <a:xfrm>
          <a:off x="164529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4" name="直線コネクタ 39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5" name="テキスト ボックス 39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8" name="直線コネクタ 39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9" name="テキスト ボックス 39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03" name="直線コネクタ 40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0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05" name="直線コネクタ 40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0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07" name="直線コネクタ 40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8"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9" name="フローチャート: 判断 40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10" name="フローチャート: 判断 40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137813</xdr:rowOff>
    </xdr:from>
    <xdr:ext cx="469744" cy="259045"/>
    <xdr:sp macro="" textlink="">
      <xdr:nvSpPr>
        <xdr:cNvPr id="411"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168275</xdr:rowOff>
    </xdr:from>
    <xdr:to>
      <xdr:col>46</xdr:col>
      <xdr:colOff>38100</xdr:colOff>
      <xdr:row>105</xdr:row>
      <xdr:rowOff>98425</xdr:rowOff>
    </xdr:to>
    <xdr:sp macro="" textlink="">
      <xdr:nvSpPr>
        <xdr:cNvPr id="412" name="フローチャート: 判断 411"/>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114952</xdr:rowOff>
    </xdr:from>
    <xdr:ext cx="469744" cy="259045"/>
    <xdr:sp macro="" textlink="">
      <xdr:nvSpPr>
        <xdr:cNvPr id="413"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414" name="フローチャート: 判断 413"/>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154957</xdr:rowOff>
    </xdr:from>
    <xdr:ext cx="469744" cy="259045"/>
    <xdr:sp macro="" textlink="">
      <xdr:nvSpPr>
        <xdr:cNvPr id="415"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6" name="テキスト ボックス 41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21" name="楕円 420"/>
        <xdr:cNvSpPr/>
      </xdr:nvSpPr>
      <xdr:spPr>
        <a:xfrm>
          <a:off x="86360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22" name="楕円 421"/>
        <xdr:cNvSpPr/>
      </xdr:nvSpPr>
      <xdr:spPr>
        <a:xfrm>
          <a:off x="7842250" y="17616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23" name="直線コネクタ 422"/>
        <xdr:cNvCxnSpPr/>
      </xdr:nvCxnSpPr>
      <xdr:spPr>
        <a:xfrm>
          <a:off x="7886700" y="176669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24" name="楕円 423"/>
        <xdr:cNvSpPr/>
      </xdr:nvSpPr>
      <xdr:spPr>
        <a:xfrm>
          <a:off x="702945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25" name="直線コネクタ 424"/>
        <xdr:cNvCxnSpPr/>
      </xdr:nvCxnSpPr>
      <xdr:spPr>
        <a:xfrm>
          <a:off x="7080250" y="176669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106697</xdr:rowOff>
    </xdr:from>
    <xdr:ext cx="469744" cy="259045"/>
    <xdr:sp macro="" textlink="">
      <xdr:nvSpPr>
        <xdr:cNvPr id="426" name="n_1mainValue【市民会館】&#10;一人当たり面積"/>
        <xdr:cNvSpPr txBox="1"/>
      </xdr:nvSpPr>
      <xdr:spPr>
        <a:xfrm>
          <a:off x="845827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27" name="n_2mainValue【市民会館】&#10;一人当たり面積"/>
        <xdr:cNvSpPr txBox="1"/>
      </xdr:nvSpPr>
      <xdr:spPr>
        <a:xfrm>
          <a:off x="76772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28" name="n_3mainValue【市民会館】&#10;一人当たり面積"/>
        <xdr:cNvSpPr txBox="1"/>
      </xdr:nvSpPr>
      <xdr:spPr>
        <a:xfrm>
          <a:off x="68644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9" name="テキスト ボックス 438"/>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0" name="直線コネクタ 439"/>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1" name="テキスト ボックス 440"/>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2" name="直線コネクタ 441"/>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3" name="テキスト ボックス 442"/>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4" name="直線コネクタ 443"/>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5" name="テキスト ボックス 444"/>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6" name="直線コネクタ 445"/>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7" name="テキスト ボックス 446"/>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21336</xdr:rowOff>
    </xdr:from>
    <xdr:to>
      <xdr:col>85</xdr:col>
      <xdr:colOff>126364</xdr:colOff>
      <xdr:row>38</xdr:row>
      <xdr:rowOff>55626</xdr:rowOff>
    </xdr:to>
    <xdr:cxnSp macro="">
      <xdr:nvCxnSpPr>
        <xdr:cNvPr id="451" name="直線コネクタ 450"/>
        <xdr:cNvCxnSpPr/>
      </xdr:nvCxnSpPr>
      <xdr:spPr>
        <a:xfrm flipV="1">
          <a:off x="14699614" y="5641086"/>
          <a:ext cx="0" cy="694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59453</xdr:rowOff>
    </xdr:from>
    <xdr:ext cx="405111" cy="259045"/>
    <xdr:sp macro="" textlink="">
      <xdr:nvSpPr>
        <xdr:cNvPr id="452" name="【一般廃棄物処理施設】&#10;有形固定資産減価償却率最小値テキスト"/>
        <xdr:cNvSpPr txBox="1"/>
      </xdr:nvSpPr>
      <xdr:spPr>
        <a:xfrm>
          <a:off x="14738350" y="6339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55626</xdr:rowOff>
    </xdr:from>
    <xdr:to>
      <xdr:col>86</xdr:col>
      <xdr:colOff>25400</xdr:colOff>
      <xdr:row>38</xdr:row>
      <xdr:rowOff>55626</xdr:rowOff>
    </xdr:to>
    <xdr:cxnSp macro="">
      <xdr:nvCxnSpPr>
        <xdr:cNvPr id="453" name="直線コネクタ 452"/>
        <xdr:cNvCxnSpPr/>
      </xdr:nvCxnSpPr>
      <xdr:spPr>
        <a:xfrm>
          <a:off x="14611350" y="6335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139463</xdr:rowOff>
    </xdr:from>
    <xdr:ext cx="405111" cy="259045"/>
    <xdr:sp macro="" textlink="">
      <xdr:nvSpPr>
        <xdr:cNvPr id="454" name="【一般廃棄物処理施設】&#10;有形固定資産減価償却率最大値テキスト"/>
        <xdr:cNvSpPr txBox="1"/>
      </xdr:nvSpPr>
      <xdr:spPr>
        <a:xfrm>
          <a:off x="14738350" y="54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21336</xdr:rowOff>
    </xdr:from>
    <xdr:to>
      <xdr:col>86</xdr:col>
      <xdr:colOff>25400</xdr:colOff>
      <xdr:row>34</xdr:row>
      <xdr:rowOff>21336</xdr:rowOff>
    </xdr:to>
    <xdr:cxnSp macro="">
      <xdr:nvCxnSpPr>
        <xdr:cNvPr id="455" name="直線コネクタ 454"/>
        <xdr:cNvCxnSpPr/>
      </xdr:nvCxnSpPr>
      <xdr:spPr>
        <a:xfrm>
          <a:off x="14611350" y="5641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3827</xdr:rowOff>
    </xdr:from>
    <xdr:ext cx="405111" cy="259045"/>
    <xdr:sp macro="" textlink="">
      <xdr:nvSpPr>
        <xdr:cNvPr id="456" name="【一般廃棄物処理施設】&#10;有形固定資産減価償却率平均値テキスト"/>
        <xdr:cNvSpPr txBox="1"/>
      </xdr:nvSpPr>
      <xdr:spPr>
        <a:xfrm>
          <a:off x="14738350" y="5788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57" name="フローチャート: 判断 456"/>
        <xdr:cNvSpPr/>
      </xdr:nvSpPr>
      <xdr:spPr>
        <a:xfrm>
          <a:off x="14649450" y="58102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96266</xdr:rowOff>
    </xdr:from>
    <xdr:to>
      <xdr:col>81</xdr:col>
      <xdr:colOff>101600</xdr:colOff>
      <xdr:row>36</xdr:row>
      <xdr:rowOff>26416</xdr:rowOff>
    </xdr:to>
    <xdr:sp macro="" textlink="">
      <xdr:nvSpPr>
        <xdr:cNvPr id="458" name="フローチャート: 判断 457"/>
        <xdr:cNvSpPr/>
      </xdr:nvSpPr>
      <xdr:spPr>
        <a:xfrm>
          <a:off x="13887450" y="5881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42943</xdr:rowOff>
    </xdr:from>
    <xdr:ext cx="405111" cy="259045"/>
    <xdr:sp macro="" textlink="">
      <xdr:nvSpPr>
        <xdr:cNvPr id="459" name="n_1aveValue【一般廃棄物処理施設】&#10;有形固定資産減価償却率"/>
        <xdr:cNvSpPr txBox="1"/>
      </xdr:nvSpPr>
      <xdr:spPr>
        <a:xfrm>
          <a:off x="13742044" y="566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139700</xdr:rowOff>
    </xdr:from>
    <xdr:to>
      <xdr:col>76</xdr:col>
      <xdr:colOff>165100</xdr:colOff>
      <xdr:row>36</xdr:row>
      <xdr:rowOff>69850</xdr:rowOff>
    </xdr:to>
    <xdr:sp macro="" textlink="">
      <xdr:nvSpPr>
        <xdr:cNvPr id="460" name="フローチャート: 判断 459"/>
        <xdr:cNvSpPr/>
      </xdr:nvSpPr>
      <xdr:spPr>
        <a:xfrm>
          <a:off x="13093700" y="5924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86377</xdr:rowOff>
    </xdr:from>
    <xdr:ext cx="405111" cy="259045"/>
    <xdr:sp macro="" textlink="">
      <xdr:nvSpPr>
        <xdr:cNvPr id="461" name="n_2aveValue【一般廃棄物処理施設】&#10;有形固定資産減価償却率"/>
        <xdr:cNvSpPr txBox="1"/>
      </xdr:nvSpPr>
      <xdr:spPr>
        <a:xfrm>
          <a:off x="1296099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155702</xdr:rowOff>
    </xdr:from>
    <xdr:to>
      <xdr:col>72</xdr:col>
      <xdr:colOff>38100</xdr:colOff>
      <xdr:row>36</xdr:row>
      <xdr:rowOff>85852</xdr:rowOff>
    </xdr:to>
    <xdr:sp macro="" textlink="">
      <xdr:nvSpPr>
        <xdr:cNvPr id="462" name="フローチャート: 判断 461"/>
        <xdr:cNvSpPr/>
      </xdr:nvSpPr>
      <xdr:spPr>
        <a:xfrm>
          <a:off x="12299950" y="5940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102379</xdr:rowOff>
    </xdr:from>
    <xdr:ext cx="405111" cy="259045"/>
    <xdr:sp macro="" textlink="">
      <xdr:nvSpPr>
        <xdr:cNvPr id="463" name="n_3aveValue【一般廃棄物処理施設】&#10;有形固定資産減価償却率"/>
        <xdr:cNvSpPr txBox="1"/>
      </xdr:nvSpPr>
      <xdr:spPr>
        <a:xfrm>
          <a:off x="12167244" y="57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469" name="楕円 468"/>
        <xdr:cNvSpPr/>
      </xdr:nvSpPr>
      <xdr:spPr>
        <a:xfrm>
          <a:off x="13887450" y="651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18542</xdr:rowOff>
    </xdr:from>
    <xdr:to>
      <xdr:col>76</xdr:col>
      <xdr:colOff>165100</xdr:colOff>
      <xdr:row>40</xdr:row>
      <xdr:rowOff>120142</xdr:rowOff>
    </xdr:to>
    <xdr:sp macro="" textlink="">
      <xdr:nvSpPr>
        <xdr:cNvPr id="470" name="楕円 469"/>
        <xdr:cNvSpPr/>
      </xdr:nvSpPr>
      <xdr:spPr>
        <a:xfrm>
          <a:off x="13093700" y="66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40</xdr:row>
      <xdr:rowOff>69342</xdr:rowOff>
    </xdr:to>
    <xdr:cxnSp macro="">
      <xdr:nvCxnSpPr>
        <xdr:cNvPr id="471" name="直線コネクタ 470"/>
        <xdr:cNvCxnSpPr/>
      </xdr:nvCxnSpPr>
      <xdr:spPr>
        <a:xfrm flipV="1">
          <a:off x="13144500" y="6567170"/>
          <a:ext cx="79375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135128</xdr:rowOff>
    </xdr:from>
    <xdr:to>
      <xdr:col>72</xdr:col>
      <xdr:colOff>38100</xdr:colOff>
      <xdr:row>41</xdr:row>
      <xdr:rowOff>65278</xdr:rowOff>
    </xdr:to>
    <xdr:sp macro="" textlink="">
      <xdr:nvSpPr>
        <xdr:cNvPr id="472" name="楕円 471"/>
        <xdr:cNvSpPr/>
      </xdr:nvSpPr>
      <xdr:spPr>
        <a:xfrm>
          <a:off x="12299950" y="6745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69342</xdr:rowOff>
    </xdr:from>
    <xdr:to>
      <xdr:col>76</xdr:col>
      <xdr:colOff>114300</xdr:colOff>
      <xdr:row>41</xdr:row>
      <xdr:rowOff>14478</xdr:rowOff>
    </xdr:to>
    <xdr:cxnSp macro="">
      <xdr:nvCxnSpPr>
        <xdr:cNvPr id="473" name="直線コネクタ 472"/>
        <xdr:cNvCxnSpPr/>
      </xdr:nvCxnSpPr>
      <xdr:spPr>
        <a:xfrm flipV="1">
          <a:off x="12344400" y="6679692"/>
          <a:ext cx="8001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163847</xdr:rowOff>
    </xdr:from>
    <xdr:ext cx="405111" cy="259045"/>
    <xdr:sp macro="" textlink="">
      <xdr:nvSpPr>
        <xdr:cNvPr id="474" name="n_1mainValue【一般廃棄物処理施設】&#10;有形固定資産減価償却率"/>
        <xdr:cNvSpPr txBox="1"/>
      </xdr:nvSpPr>
      <xdr:spPr>
        <a:xfrm>
          <a:off x="137420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111269</xdr:rowOff>
    </xdr:from>
    <xdr:ext cx="405111" cy="259045"/>
    <xdr:sp macro="" textlink="">
      <xdr:nvSpPr>
        <xdr:cNvPr id="475" name="n_2mainValue【一般廃棄物処理施設】&#10;有形固定資産減価償却率"/>
        <xdr:cNvSpPr txBox="1"/>
      </xdr:nvSpPr>
      <xdr:spPr>
        <a:xfrm>
          <a:off x="12960994" y="672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56405</xdr:rowOff>
    </xdr:from>
    <xdr:ext cx="405111" cy="259045"/>
    <xdr:sp macro="" textlink="">
      <xdr:nvSpPr>
        <xdr:cNvPr id="476" name="n_3mainValue【一般廃棄物処理施設】&#10;有形固定資産減価償却率"/>
        <xdr:cNvSpPr txBox="1"/>
      </xdr:nvSpPr>
      <xdr:spPr>
        <a:xfrm>
          <a:off x="12167244" y="683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7" name="テキスト ボックス 48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89" name="テキスト ボックス 48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1" name="テキスト ボックス 49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3" name="テキスト ボックス 49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5" name="テキスト ボックス 49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7" name="テキスト ボックス 49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01" name="直線コネクタ 50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0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03" name="直線コネクタ 50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0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05" name="直線コネクタ 50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0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07" name="フローチャート: 判断 50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08" name="フローチャート: 判断 50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32828</xdr:rowOff>
    </xdr:from>
    <xdr:ext cx="534377" cy="259045"/>
    <xdr:sp macro="" textlink="">
      <xdr:nvSpPr>
        <xdr:cNvPr id="509" name="n_1aveValue【一般廃棄物処理施設】&#10;一人当たり有形固定資産（償却資産）額"/>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87160</xdr:rowOff>
    </xdr:from>
    <xdr:to>
      <xdr:col>107</xdr:col>
      <xdr:colOff>101600</xdr:colOff>
      <xdr:row>38</xdr:row>
      <xdr:rowOff>17311</xdr:rowOff>
    </xdr:to>
    <xdr:sp macro="" textlink="">
      <xdr:nvSpPr>
        <xdr:cNvPr id="510" name="フローチャート: 判断 509"/>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33837</xdr:rowOff>
    </xdr:from>
    <xdr:ext cx="534377" cy="259045"/>
    <xdr:sp macro="" textlink="">
      <xdr:nvSpPr>
        <xdr:cNvPr id="511"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141910</xdr:rowOff>
    </xdr:from>
    <xdr:to>
      <xdr:col>102</xdr:col>
      <xdr:colOff>165100</xdr:colOff>
      <xdr:row>37</xdr:row>
      <xdr:rowOff>72060</xdr:rowOff>
    </xdr:to>
    <xdr:sp macro="" textlink="">
      <xdr:nvSpPr>
        <xdr:cNvPr id="512" name="フローチャート: 判断 511"/>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88587</xdr:rowOff>
    </xdr:from>
    <xdr:ext cx="534377" cy="259045"/>
    <xdr:sp macro="" textlink="">
      <xdr:nvSpPr>
        <xdr:cNvPr id="513"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4" name="テキスト ボックス 51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11761</xdr:rowOff>
    </xdr:from>
    <xdr:to>
      <xdr:col>112</xdr:col>
      <xdr:colOff>38100</xdr:colOff>
      <xdr:row>40</xdr:row>
      <xdr:rowOff>113361</xdr:rowOff>
    </xdr:to>
    <xdr:sp macro="" textlink="">
      <xdr:nvSpPr>
        <xdr:cNvPr id="519" name="楕円 518"/>
        <xdr:cNvSpPr/>
      </xdr:nvSpPr>
      <xdr:spPr>
        <a:xfrm>
          <a:off x="19157950" y="6622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14580</xdr:rowOff>
    </xdr:from>
    <xdr:to>
      <xdr:col>107</xdr:col>
      <xdr:colOff>101600</xdr:colOff>
      <xdr:row>40</xdr:row>
      <xdr:rowOff>116180</xdr:rowOff>
    </xdr:to>
    <xdr:sp macro="" textlink="">
      <xdr:nvSpPr>
        <xdr:cNvPr id="520" name="楕円 519"/>
        <xdr:cNvSpPr/>
      </xdr:nvSpPr>
      <xdr:spPr>
        <a:xfrm>
          <a:off x="18345150" y="66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62561</xdr:rowOff>
    </xdr:from>
    <xdr:to>
      <xdr:col>111</xdr:col>
      <xdr:colOff>177800</xdr:colOff>
      <xdr:row>40</xdr:row>
      <xdr:rowOff>65380</xdr:rowOff>
    </xdr:to>
    <xdr:cxnSp macro="">
      <xdr:nvCxnSpPr>
        <xdr:cNvPr id="521" name="直線コネクタ 520"/>
        <xdr:cNvCxnSpPr/>
      </xdr:nvCxnSpPr>
      <xdr:spPr>
        <a:xfrm flipV="1">
          <a:off x="18395950" y="6672911"/>
          <a:ext cx="80645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16180</xdr:rowOff>
    </xdr:from>
    <xdr:to>
      <xdr:col>102</xdr:col>
      <xdr:colOff>165100</xdr:colOff>
      <xdr:row>40</xdr:row>
      <xdr:rowOff>117780</xdr:rowOff>
    </xdr:to>
    <xdr:sp macro="" textlink="">
      <xdr:nvSpPr>
        <xdr:cNvPr id="522" name="楕円 521"/>
        <xdr:cNvSpPr/>
      </xdr:nvSpPr>
      <xdr:spPr>
        <a:xfrm>
          <a:off x="17551400" y="66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65380</xdr:rowOff>
    </xdr:from>
    <xdr:to>
      <xdr:col>107</xdr:col>
      <xdr:colOff>50800</xdr:colOff>
      <xdr:row>40</xdr:row>
      <xdr:rowOff>66980</xdr:rowOff>
    </xdr:to>
    <xdr:cxnSp macro="">
      <xdr:nvCxnSpPr>
        <xdr:cNvPr id="523" name="直線コネクタ 522"/>
        <xdr:cNvCxnSpPr/>
      </xdr:nvCxnSpPr>
      <xdr:spPr>
        <a:xfrm flipV="1">
          <a:off x="17602200" y="6675730"/>
          <a:ext cx="7937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104488</xdr:rowOff>
    </xdr:from>
    <xdr:ext cx="534377" cy="259045"/>
    <xdr:sp macro="" textlink="">
      <xdr:nvSpPr>
        <xdr:cNvPr id="524" name="n_1mainValue【一般廃棄物処理施設】&#10;一人当たり有形固定資産（償却資産）額"/>
        <xdr:cNvSpPr txBox="1"/>
      </xdr:nvSpPr>
      <xdr:spPr>
        <a:xfrm>
          <a:off x="18947911" y="67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107307</xdr:rowOff>
    </xdr:from>
    <xdr:ext cx="534377" cy="259045"/>
    <xdr:sp macro="" textlink="">
      <xdr:nvSpPr>
        <xdr:cNvPr id="525" name="n_2mainValue【一般廃棄物処理施設】&#10;一人当たり有形固定資産（償却資産）額"/>
        <xdr:cNvSpPr txBox="1"/>
      </xdr:nvSpPr>
      <xdr:spPr>
        <a:xfrm>
          <a:off x="18166861" y="67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108907</xdr:rowOff>
    </xdr:from>
    <xdr:ext cx="534377" cy="259045"/>
    <xdr:sp macro="" textlink="">
      <xdr:nvSpPr>
        <xdr:cNvPr id="526" name="n_3mainValue【一般廃棄物処理施設】&#10;一人当たり有形固定資産（償却資産）額"/>
        <xdr:cNvSpPr txBox="1"/>
      </xdr:nvSpPr>
      <xdr:spPr>
        <a:xfrm>
          <a:off x="17354061" y="67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7" name="テキスト ボックス 53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9" name="テキスト ボックス 54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51" name="直線コネクタ 550"/>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52"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53" name="直線コネクタ 552"/>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54"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55" name="直線コネクタ 554"/>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56"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7" name="フローチャート: 判断 556"/>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58" name="フローチャート: 判断 557"/>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76217</xdr:rowOff>
    </xdr:from>
    <xdr:ext cx="405111" cy="259045"/>
    <xdr:sp macro="" textlink="">
      <xdr:nvSpPr>
        <xdr:cNvPr id="559"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170180</xdr:rowOff>
    </xdr:from>
    <xdr:to>
      <xdr:col>76</xdr:col>
      <xdr:colOff>165100</xdr:colOff>
      <xdr:row>61</xdr:row>
      <xdr:rowOff>100330</xdr:rowOff>
    </xdr:to>
    <xdr:sp macro="" textlink="">
      <xdr:nvSpPr>
        <xdr:cNvPr id="560" name="フローチャート: 判断 55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91457</xdr:rowOff>
    </xdr:from>
    <xdr:ext cx="405111" cy="259045"/>
    <xdr:sp macro="" textlink="">
      <xdr:nvSpPr>
        <xdr:cNvPr id="561"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62" name="フローチャート: 判断 561"/>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563"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4" name="テキスト ボックス 56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569" name="楕円 568"/>
        <xdr:cNvSpPr/>
      </xdr:nvSpPr>
      <xdr:spPr>
        <a:xfrm>
          <a:off x="1388745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113030</xdr:rowOff>
    </xdr:from>
    <xdr:to>
      <xdr:col>76</xdr:col>
      <xdr:colOff>165100</xdr:colOff>
      <xdr:row>61</xdr:row>
      <xdr:rowOff>43180</xdr:rowOff>
    </xdr:to>
    <xdr:sp macro="" textlink="">
      <xdr:nvSpPr>
        <xdr:cNvPr id="570" name="楕円 569"/>
        <xdr:cNvSpPr/>
      </xdr:nvSpPr>
      <xdr:spPr>
        <a:xfrm>
          <a:off x="13093700" y="10025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163830</xdr:rowOff>
    </xdr:to>
    <xdr:cxnSp macro="">
      <xdr:nvCxnSpPr>
        <xdr:cNvPr id="571" name="直線コネクタ 570"/>
        <xdr:cNvCxnSpPr/>
      </xdr:nvCxnSpPr>
      <xdr:spPr>
        <a:xfrm flipV="1">
          <a:off x="13144500" y="999998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72" name="楕円 571"/>
        <xdr:cNvSpPr/>
      </xdr:nvSpPr>
      <xdr:spPr>
        <a:xfrm>
          <a:off x="12299950" y="10095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68580</xdr:rowOff>
    </xdr:to>
    <xdr:cxnSp macro="">
      <xdr:nvCxnSpPr>
        <xdr:cNvPr id="573" name="直線コネクタ 572"/>
        <xdr:cNvCxnSpPr/>
      </xdr:nvCxnSpPr>
      <xdr:spPr>
        <a:xfrm flipV="1">
          <a:off x="12344400" y="1007618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574" name="n_1mainValue【保健センター・保健所】&#10;有形固定資産減価償却率"/>
        <xdr:cNvSpPr txBox="1"/>
      </xdr:nvSpPr>
      <xdr:spPr>
        <a:xfrm>
          <a:off x="1374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59707</xdr:rowOff>
    </xdr:from>
    <xdr:ext cx="405111" cy="259045"/>
    <xdr:sp macro="" textlink="">
      <xdr:nvSpPr>
        <xdr:cNvPr id="575" name="n_2mainValue【保健センター・保健所】&#10;有形固定資産減価償却率"/>
        <xdr:cNvSpPr txBox="1"/>
      </xdr:nvSpPr>
      <xdr:spPr>
        <a:xfrm>
          <a:off x="12960994" y="980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76" name="n_3mainValue【保健センター・保健所】&#10;有形固定資産減価償却率"/>
        <xdr:cNvSpPr txBox="1"/>
      </xdr:nvSpPr>
      <xdr:spPr>
        <a:xfrm>
          <a:off x="1216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00" name="直線コネクタ 599"/>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01"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2" name="直線コネクタ 601"/>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03"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04" name="直線コネクタ 603"/>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5"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6" name="フローチャート: 判断 605"/>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07" name="フローチャート: 判断 606"/>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60977</xdr:rowOff>
    </xdr:from>
    <xdr:ext cx="469744" cy="259045"/>
    <xdr:sp macro="" textlink="">
      <xdr:nvSpPr>
        <xdr:cNvPr id="608"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99077</xdr:rowOff>
    </xdr:from>
    <xdr:ext cx="469744" cy="259045"/>
    <xdr:sp macro="" textlink="">
      <xdr:nvSpPr>
        <xdr:cNvPr id="610"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101600</xdr:rowOff>
    </xdr:from>
    <xdr:to>
      <xdr:col>102</xdr:col>
      <xdr:colOff>165100</xdr:colOff>
      <xdr:row>61</xdr:row>
      <xdr:rowOff>31750</xdr:rowOff>
    </xdr:to>
    <xdr:sp macro="" textlink="">
      <xdr:nvSpPr>
        <xdr:cNvPr id="611" name="フローチャート: 判断 610"/>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22877</xdr:rowOff>
    </xdr:from>
    <xdr:ext cx="469744" cy="259045"/>
    <xdr:sp macro="" textlink="">
      <xdr:nvSpPr>
        <xdr:cNvPr id="612"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3" name="テキスト ボックス 61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18" name="楕円 617"/>
        <xdr:cNvSpPr/>
      </xdr:nvSpPr>
      <xdr:spPr>
        <a:xfrm>
          <a:off x="19157950" y="9791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44450</xdr:rowOff>
    </xdr:from>
    <xdr:to>
      <xdr:col>107</xdr:col>
      <xdr:colOff>101600</xdr:colOff>
      <xdr:row>59</xdr:row>
      <xdr:rowOff>146050</xdr:rowOff>
    </xdr:to>
    <xdr:sp macro="" textlink="">
      <xdr:nvSpPr>
        <xdr:cNvPr id="619" name="楕円 618"/>
        <xdr:cNvSpPr/>
      </xdr:nvSpPr>
      <xdr:spPr>
        <a:xfrm>
          <a:off x="1834515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620" name="直線コネクタ 619"/>
        <xdr:cNvCxnSpPr/>
      </xdr:nvCxnSpPr>
      <xdr:spPr>
        <a:xfrm>
          <a:off x="18395950" y="9842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621" name="楕円 620"/>
        <xdr:cNvSpPr/>
      </xdr:nvSpPr>
      <xdr:spPr>
        <a:xfrm>
          <a:off x="175514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622" name="直線コネクタ 621"/>
        <xdr:cNvCxnSpPr/>
      </xdr:nvCxnSpPr>
      <xdr:spPr>
        <a:xfrm>
          <a:off x="17602200" y="9842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162577</xdr:rowOff>
    </xdr:from>
    <xdr:ext cx="469744" cy="259045"/>
    <xdr:sp macro="" textlink="">
      <xdr:nvSpPr>
        <xdr:cNvPr id="623" name="n_1mainValue【保健センター・保健所】&#10;一人当たり面積"/>
        <xdr:cNvSpPr txBox="1"/>
      </xdr:nvSpPr>
      <xdr:spPr>
        <a:xfrm>
          <a:off x="189802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24" name="n_2mainValue【保健センター・保健所】&#10;一人当たり面積"/>
        <xdr:cNvSpPr txBox="1"/>
      </xdr:nvSpPr>
      <xdr:spPr>
        <a:xfrm>
          <a:off x="181801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625" name="n_3mainValue【保健センター・保健所】&#10;一人当たり面積"/>
        <xdr:cNvSpPr txBox="1"/>
      </xdr:nvSpPr>
      <xdr:spPr>
        <a:xfrm>
          <a:off x="1738637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6" name="テキスト ボックス 63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8" name="テキスト ボックス 637"/>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50" name="直線コネクタ 649"/>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51"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52" name="直線コネクタ 651"/>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53"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54" name="直線コネクタ 653"/>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5"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6" name="フローチャート: 判断 655"/>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57" name="フローチャート: 判断 656"/>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118127</xdr:rowOff>
    </xdr:from>
    <xdr:ext cx="405111" cy="259045"/>
    <xdr:sp macro="" textlink="">
      <xdr:nvSpPr>
        <xdr:cNvPr id="658"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13970</xdr:rowOff>
    </xdr:from>
    <xdr:to>
      <xdr:col>76</xdr:col>
      <xdr:colOff>165100</xdr:colOff>
      <xdr:row>81</xdr:row>
      <xdr:rowOff>115570</xdr:rowOff>
    </xdr:to>
    <xdr:sp macro="" textlink="">
      <xdr:nvSpPr>
        <xdr:cNvPr id="659" name="フローチャート: 判断 658"/>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132097</xdr:rowOff>
    </xdr:from>
    <xdr:ext cx="405111" cy="259045"/>
    <xdr:sp macro="" textlink="">
      <xdr:nvSpPr>
        <xdr:cNvPr id="660"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139700</xdr:rowOff>
    </xdr:from>
    <xdr:to>
      <xdr:col>72</xdr:col>
      <xdr:colOff>38100</xdr:colOff>
      <xdr:row>82</xdr:row>
      <xdr:rowOff>69850</xdr:rowOff>
    </xdr:to>
    <xdr:sp macro="" textlink="">
      <xdr:nvSpPr>
        <xdr:cNvPr id="661" name="フローチャート: 判断 660"/>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60977</xdr:rowOff>
    </xdr:from>
    <xdr:ext cx="405111" cy="259045"/>
    <xdr:sp macro="" textlink="">
      <xdr:nvSpPr>
        <xdr:cNvPr id="662"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3" name="テキスト ボックス 66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668" name="楕円 667"/>
        <xdr:cNvSpPr/>
      </xdr:nvSpPr>
      <xdr:spPr>
        <a:xfrm>
          <a:off x="1388745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9" name="楕円 668"/>
        <xdr:cNvSpPr/>
      </xdr:nvSpPr>
      <xdr:spPr>
        <a:xfrm>
          <a:off x="13093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114300</xdr:rowOff>
    </xdr:to>
    <xdr:cxnSp macro="">
      <xdr:nvCxnSpPr>
        <xdr:cNvPr id="670" name="直線コネクタ 669"/>
        <xdr:cNvCxnSpPr/>
      </xdr:nvCxnSpPr>
      <xdr:spPr>
        <a:xfrm flipV="1">
          <a:off x="13144500" y="13413739"/>
          <a:ext cx="79375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71" name="楕円 670"/>
        <xdr:cNvSpPr/>
      </xdr:nvSpPr>
      <xdr:spPr>
        <a:xfrm>
          <a:off x="12299950" y="13519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82</xdr:row>
      <xdr:rowOff>19050</xdr:rowOff>
    </xdr:to>
    <xdr:cxnSp macro="">
      <xdr:nvCxnSpPr>
        <xdr:cNvPr id="672" name="直線コネクタ 671"/>
        <xdr:cNvCxnSpPr/>
      </xdr:nvCxnSpPr>
      <xdr:spPr>
        <a:xfrm flipV="1">
          <a:off x="12344400" y="1349375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101616</xdr:rowOff>
    </xdr:from>
    <xdr:ext cx="405111" cy="259045"/>
    <xdr:sp macro="" textlink="">
      <xdr:nvSpPr>
        <xdr:cNvPr id="673" name="n_1mainValue【消防施設】&#10;有形固定資産減価償却率"/>
        <xdr:cNvSpPr txBox="1"/>
      </xdr:nvSpPr>
      <xdr:spPr>
        <a:xfrm>
          <a:off x="13742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4" name="n_2mainValue【消防施設】&#10;有形固定資産減価償却率"/>
        <xdr:cNvSpPr txBox="1"/>
      </xdr:nvSpPr>
      <xdr:spPr>
        <a:xfrm>
          <a:off x="1296099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75" name="n_3main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6" name="テキスト ボックス 68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00" name="直線コネクタ 69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2" name="直線コネクタ 70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4" name="直線コネクタ 70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05"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6" name="フローチャート: 判断 70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07" name="フローチャート: 判断 70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67327</xdr:rowOff>
    </xdr:from>
    <xdr:ext cx="469744" cy="259045"/>
    <xdr:sp macro="" textlink="">
      <xdr:nvSpPr>
        <xdr:cNvPr id="708"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82550</xdr:rowOff>
    </xdr:from>
    <xdr:to>
      <xdr:col>107</xdr:col>
      <xdr:colOff>101600</xdr:colOff>
      <xdr:row>82</xdr:row>
      <xdr:rowOff>12700</xdr:rowOff>
    </xdr:to>
    <xdr:sp macro="" textlink="">
      <xdr:nvSpPr>
        <xdr:cNvPr id="709" name="フローチャート: 判断 708"/>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29227</xdr:rowOff>
    </xdr:from>
    <xdr:ext cx="469744" cy="259045"/>
    <xdr:sp macro="" textlink="">
      <xdr:nvSpPr>
        <xdr:cNvPr id="710"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6350</xdr:rowOff>
    </xdr:from>
    <xdr:to>
      <xdr:col>102</xdr:col>
      <xdr:colOff>165100</xdr:colOff>
      <xdr:row>81</xdr:row>
      <xdr:rowOff>107950</xdr:rowOff>
    </xdr:to>
    <xdr:sp macro="" textlink="">
      <xdr:nvSpPr>
        <xdr:cNvPr id="711" name="フローチャート: 判断 71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79</xdr:row>
      <xdr:rowOff>124477</xdr:rowOff>
    </xdr:from>
    <xdr:ext cx="469744" cy="259045"/>
    <xdr:sp macro="" textlink="">
      <xdr:nvSpPr>
        <xdr:cNvPr id="712"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3" name="テキスト ボックス 7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18" name="楕円 717"/>
        <xdr:cNvSpPr/>
      </xdr:nvSpPr>
      <xdr:spPr>
        <a:xfrm>
          <a:off x="1915795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9" name="楕円 718"/>
        <xdr:cNvSpPr/>
      </xdr:nvSpPr>
      <xdr:spPr>
        <a:xfrm>
          <a:off x="1834515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0" name="直線コネクタ 719"/>
        <xdr:cNvCxnSpPr/>
      </xdr:nvCxnSpPr>
      <xdr:spPr>
        <a:xfrm>
          <a:off x="18395950" y="13874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1" name="楕円 720"/>
        <xdr:cNvSpPr/>
      </xdr:nvSpPr>
      <xdr:spPr>
        <a:xfrm>
          <a:off x="1755140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2" name="直線コネクタ 721"/>
        <xdr:cNvCxnSpPr/>
      </xdr:nvCxnSpPr>
      <xdr:spPr>
        <a:xfrm>
          <a:off x="17602200" y="13874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3" name="n_1mainValue【消防施設】&#10;一人当たり面積"/>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4" name="n_2mainValue【消防施設】&#10;一人当たり面積"/>
        <xdr:cNvSpPr txBox="1"/>
      </xdr:nvSpPr>
      <xdr:spPr>
        <a:xfrm>
          <a:off x="18180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5" name="n_3mainValue【消防施設】&#10;一人当たり面積"/>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6" name="テキスト ボックス 735"/>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7" name="直線コネクタ 736"/>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8" name="テキスト ボックス 737"/>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9" name="直線コネクタ 738"/>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0" name="テキスト ボックス 739"/>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1" name="直線コネクタ 740"/>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2" name="テキスト ボックス 741"/>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3" name="直線コネクタ 742"/>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4" name="テキスト ボックス 743"/>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6" name="テキスト ボックス 745"/>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48" name="直線コネクタ 747"/>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49"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50" name="直線コネクタ 749"/>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51"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52" name="直線コネクタ 751"/>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53"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54" name="フローチャート: 判断 753"/>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5" name="フローチャート: 判断 754"/>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148099</xdr:rowOff>
    </xdr:from>
    <xdr:ext cx="405111" cy="259045"/>
    <xdr:sp macro="" textlink="">
      <xdr:nvSpPr>
        <xdr:cNvPr id="756"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107696</xdr:rowOff>
    </xdr:from>
    <xdr:to>
      <xdr:col>76</xdr:col>
      <xdr:colOff>165100</xdr:colOff>
      <xdr:row>105</xdr:row>
      <xdr:rowOff>37846</xdr:rowOff>
    </xdr:to>
    <xdr:sp macro="" textlink="">
      <xdr:nvSpPr>
        <xdr:cNvPr id="757" name="フローチャート: 判断 756"/>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54373</xdr:rowOff>
    </xdr:from>
    <xdr:ext cx="405111" cy="259045"/>
    <xdr:sp macro="" textlink="">
      <xdr:nvSpPr>
        <xdr:cNvPr id="758"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89408</xdr:rowOff>
    </xdr:from>
    <xdr:to>
      <xdr:col>72</xdr:col>
      <xdr:colOff>38100</xdr:colOff>
      <xdr:row>103</xdr:row>
      <xdr:rowOff>19558</xdr:rowOff>
    </xdr:to>
    <xdr:sp macro="" textlink="">
      <xdr:nvSpPr>
        <xdr:cNvPr id="759" name="フローチャート: 判断 758"/>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36085</xdr:rowOff>
    </xdr:from>
    <xdr:ext cx="405111" cy="259045"/>
    <xdr:sp macro="" textlink="">
      <xdr:nvSpPr>
        <xdr:cNvPr id="760"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1" name="テキスト ボックス 76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109982</xdr:rowOff>
    </xdr:from>
    <xdr:to>
      <xdr:col>81</xdr:col>
      <xdr:colOff>101600</xdr:colOff>
      <xdr:row>108</xdr:row>
      <xdr:rowOff>40132</xdr:rowOff>
    </xdr:to>
    <xdr:sp macro="" textlink="">
      <xdr:nvSpPr>
        <xdr:cNvPr id="766" name="楕円 765"/>
        <xdr:cNvSpPr/>
      </xdr:nvSpPr>
      <xdr:spPr>
        <a:xfrm>
          <a:off x="1388745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767" name="楕円 766"/>
        <xdr:cNvSpPr/>
      </xdr:nvSpPr>
      <xdr:spPr>
        <a:xfrm>
          <a:off x="13093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160782</xdr:rowOff>
    </xdr:from>
    <xdr:to>
      <xdr:col>81</xdr:col>
      <xdr:colOff>50800</xdr:colOff>
      <xdr:row>108</xdr:row>
      <xdr:rowOff>7620</xdr:rowOff>
    </xdr:to>
    <xdr:cxnSp macro="">
      <xdr:nvCxnSpPr>
        <xdr:cNvPr id="768" name="直線コネクタ 767"/>
        <xdr:cNvCxnSpPr/>
      </xdr:nvCxnSpPr>
      <xdr:spPr>
        <a:xfrm flipV="1">
          <a:off x="13144500" y="17934432"/>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39115</xdr:rowOff>
    </xdr:from>
    <xdr:to>
      <xdr:col>72</xdr:col>
      <xdr:colOff>38100</xdr:colOff>
      <xdr:row>108</xdr:row>
      <xdr:rowOff>140715</xdr:rowOff>
    </xdr:to>
    <xdr:sp macro="" textlink="">
      <xdr:nvSpPr>
        <xdr:cNvPr id="769" name="楕円 768"/>
        <xdr:cNvSpPr/>
      </xdr:nvSpPr>
      <xdr:spPr>
        <a:xfrm>
          <a:off x="12299950" y="17984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xdr:rowOff>
    </xdr:from>
    <xdr:to>
      <xdr:col>76</xdr:col>
      <xdr:colOff>114300</xdr:colOff>
      <xdr:row>108</xdr:row>
      <xdr:rowOff>89915</xdr:rowOff>
    </xdr:to>
    <xdr:cxnSp macro="">
      <xdr:nvCxnSpPr>
        <xdr:cNvPr id="770" name="直線コネクタ 769"/>
        <xdr:cNvCxnSpPr/>
      </xdr:nvCxnSpPr>
      <xdr:spPr>
        <a:xfrm flipV="1">
          <a:off x="12344400" y="17952720"/>
          <a:ext cx="8001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31259</xdr:rowOff>
    </xdr:from>
    <xdr:ext cx="405111" cy="259045"/>
    <xdr:sp macro="" textlink="">
      <xdr:nvSpPr>
        <xdr:cNvPr id="771" name="n_1mainValue【庁舎】&#10;有形固定資産減価償却率"/>
        <xdr:cNvSpPr txBox="1"/>
      </xdr:nvSpPr>
      <xdr:spPr>
        <a:xfrm>
          <a:off x="1374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772" name="n_2mainValue【庁舎】&#10;有形固定資産減価償却率"/>
        <xdr:cNvSpPr txBox="1"/>
      </xdr:nvSpPr>
      <xdr:spPr>
        <a:xfrm>
          <a:off x="129609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131842</xdr:rowOff>
    </xdr:from>
    <xdr:ext cx="405111" cy="259045"/>
    <xdr:sp macro="" textlink="">
      <xdr:nvSpPr>
        <xdr:cNvPr id="773" name="n_3mainValue【庁舎】&#10;有形固定資産減価償却率"/>
        <xdr:cNvSpPr txBox="1"/>
      </xdr:nvSpPr>
      <xdr:spPr>
        <a:xfrm>
          <a:off x="121672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85" name="直線コネクタ 784"/>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6" name="テキスト ボックス 785"/>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7" name="直線コネクタ 786"/>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8" name="テキスト ボックス 787"/>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89" name="直線コネクタ 788"/>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0" name="テキスト ボックス 789"/>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1" name="直線コネクタ 790"/>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2" name="テキスト ボックス 791"/>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3" name="直線コネクタ 792"/>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4" name="テキスト ボックス 793"/>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5" name="直線コネクタ 794"/>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6" name="テキスト ボックス 795"/>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7" name="直線コネクタ 796"/>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8" name="テキスト ボックス 797"/>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02" name="直線コネクタ 801"/>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03"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04" name="直線コネクタ 803"/>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05"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06" name="直線コネクタ 805"/>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07"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08" name="フローチャート: 判断 807"/>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09" name="フローチャート: 判断 808"/>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19702</xdr:rowOff>
    </xdr:from>
    <xdr:ext cx="469744" cy="259045"/>
    <xdr:sp macro="" textlink="">
      <xdr:nvSpPr>
        <xdr:cNvPr id="810"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130175</xdr:rowOff>
    </xdr:from>
    <xdr:to>
      <xdr:col>107</xdr:col>
      <xdr:colOff>101600</xdr:colOff>
      <xdr:row>106</xdr:row>
      <xdr:rowOff>60325</xdr:rowOff>
    </xdr:to>
    <xdr:sp macro="" textlink="">
      <xdr:nvSpPr>
        <xdr:cNvPr id="811" name="フローチャート: 判断 810"/>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76852</xdr:rowOff>
    </xdr:from>
    <xdr:ext cx="469744" cy="259045"/>
    <xdr:sp macro="" textlink="">
      <xdr:nvSpPr>
        <xdr:cNvPr id="812"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73025</xdr:rowOff>
    </xdr:from>
    <xdr:to>
      <xdr:col>102</xdr:col>
      <xdr:colOff>165100</xdr:colOff>
      <xdr:row>106</xdr:row>
      <xdr:rowOff>3175</xdr:rowOff>
    </xdr:to>
    <xdr:sp macro="" textlink="">
      <xdr:nvSpPr>
        <xdr:cNvPr id="813" name="フローチャート: 判断 812"/>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19702</xdr:rowOff>
    </xdr:from>
    <xdr:ext cx="469744" cy="259045"/>
    <xdr:sp macro="" textlink="">
      <xdr:nvSpPr>
        <xdr:cNvPr id="814"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5" name="テキスト ボックス 81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820" name="楕円 819"/>
        <xdr:cNvSpPr/>
      </xdr:nvSpPr>
      <xdr:spPr>
        <a:xfrm>
          <a:off x="19157950" y="1755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6350</xdr:rowOff>
    </xdr:from>
    <xdr:to>
      <xdr:col>107</xdr:col>
      <xdr:colOff>101600</xdr:colOff>
      <xdr:row>106</xdr:row>
      <xdr:rowOff>107950</xdr:rowOff>
    </xdr:to>
    <xdr:sp macro="" textlink="">
      <xdr:nvSpPr>
        <xdr:cNvPr id="821" name="楕円 820"/>
        <xdr:cNvSpPr/>
      </xdr:nvSpPr>
      <xdr:spPr>
        <a:xfrm>
          <a:off x="1834515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57150</xdr:rowOff>
    </xdr:to>
    <xdr:cxnSp macro="">
      <xdr:nvCxnSpPr>
        <xdr:cNvPr id="822" name="直線コネクタ 821"/>
        <xdr:cNvCxnSpPr/>
      </xdr:nvCxnSpPr>
      <xdr:spPr>
        <a:xfrm flipV="1">
          <a:off x="18395950" y="1760220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23" name="楕円 822"/>
        <xdr:cNvSpPr/>
      </xdr:nvSpPr>
      <xdr:spPr>
        <a:xfrm>
          <a:off x="175514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57150</xdr:rowOff>
    </xdr:from>
    <xdr:to>
      <xdr:col>107</xdr:col>
      <xdr:colOff>50800</xdr:colOff>
      <xdr:row>106</xdr:row>
      <xdr:rowOff>57150</xdr:rowOff>
    </xdr:to>
    <xdr:cxnSp macro="">
      <xdr:nvCxnSpPr>
        <xdr:cNvPr id="824" name="直線コネクタ 823"/>
        <xdr:cNvCxnSpPr/>
      </xdr:nvCxnSpPr>
      <xdr:spPr>
        <a:xfrm>
          <a:off x="17602200" y="17659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41927</xdr:rowOff>
    </xdr:from>
    <xdr:ext cx="469744" cy="259045"/>
    <xdr:sp macro="" textlink="">
      <xdr:nvSpPr>
        <xdr:cNvPr id="825" name="n_1mainValue【庁舎】&#10;一人当たり面積"/>
        <xdr:cNvSpPr txBox="1"/>
      </xdr:nvSpPr>
      <xdr:spPr>
        <a:xfrm>
          <a:off x="189802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99077</xdr:rowOff>
    </xdr:from>
    <xdr:ext cx="469744" cy="259045"/>
    <xdr:sp macro="" textlink="">
      <xdr:nvSpPr>
        <xdr:cNvPr id="826" name="n_2mainValue【庁舎】&#10;一人当たり面積"/>
        <xdr:cNvSpPr txBox="1"/>
      </xdr:nvSpPr>
      <xdr:spPr>
        <a:xfrm>
          <a:off x="181801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27" name="n_3mainValue【庁舎】&#10;一人当たり面積"/>
        <xdr:cNvSpPr txBox="1"/>
      </xdr:nvSpPr>
      <xdr:spPr>
        <a:xfrm>
          <a:off x="1738637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類似団体と比較して特に有形固定資産減価償却率が特に低くなっている施設は、一般廃棄物処理施設、福祉施設である。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これらの施設については、例えば、平成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年度竣工のクリーンセンター臨海工場など、近年、新築や建替が行われたことによって、資産老朽化比率が改善したものである。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施行した堺市企業立地促進条例（現堺市ものづくり投資促進条例）による企業投資の誘導により、固定資産税や事業所税などの効果額による本市の財政への寄与は非常に大きく、財政力指数は回復傾向に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府費負担教職員制度の見直し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の影響を受け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、基準財政収入額の増を基準財政需要額の増が上回っ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、指数は前年度から低下した。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類似団体平均を下回る状況が続いているため、市税の徴収強化等による歳入の確保に努め、指数の改善を図る。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52070</xdr:rowOff>
    </xdr:to>
    <xdr:cxnSp macro="">
      <xdr:nvCxnSpPr>
        <xdr:cNvPr id="67" name="直線コネクタ 66"/>
        <xdr:cNvCxnSpPr/>
      </xdr:nvCxnSpPr>
      <xdr:spPr>
        <a:xfrm>
          <a:off x="4114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3810</xdr:rowOff>
    </xdr:to>
    <xdr:cxnSp macro="">
      <xdr:nvCxnSpPr>
        <xdr:cNvPr id="70" name="直線コネクタ 69"/>
        <xdr:cNvCxnSpPr/>
      </xdr:nvCxnSpPr>
      <xdr:spPr>
        <a:xfrm>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3810</xdr:rowOff>
    </xdr:to>
    <xdr:cxnSp macro="">
      <xdr:nvCxnSpPr>
        <xdr:cNvPr id="73" name="直線コネクタ 72"/>
        <xdr:cNvCxnSpPr/>
      </xdr:nvCxnSpPr>
      <xdr:spPr>
        <a:xfrm flipV="1">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3810</xdr:rowOff>
    </xdr:to>
    <xdr:cxnSp macro="">
      <xdr:nvCxnSpPr>
        <xdr:cNvPr id="76" name="直線コネクタ 75"/>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89" name="テキスト ボックス 88"/>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1" name="テキスト ボックス 90"/>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93" name="テキスト ボックス 92"/>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95" name="テキスト ボックス 94"/>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経常収支比率は、社会保障関係経費の増加などを要因とし、年々上昇傾向にある。平成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年度は、地方交付税及び臨時財政対策債の減少等により歳入経常一般財源が減少し、社会保障関係費や維持補修費の増加等により歳出経常一般財源が増加した結果、経常収支比率は前年度から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社会保障関係経費の適正化に資する施策を実施するとともに、市税の徴収強化等による歳入の確保や、行財政改革を一層推進し、指数の改善を図る。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65</xdr:row>
      <xdr:rowOff>119945</xdr:rowOff>
    </xdr:to>
    <xdr:cxnSp macro="">
      <xdr:nvCxnSpPr>
        <xdr:cNvPr id="130" name="直線コネクタ 129"/>
        <xdr:cNvCxnSpPr/>
      </xdr:nvCxnSpPr>
      <xdr:spPr>
        <a:xfrm>
          <a:off x="4114800" y="1102289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9878</xdr:rowOff>
    </xdr:from>
    <xdr:to>
      <xdr:col>19</xdr:col>
      <xdr:colOff>133350</xdr:colOff>
      <xdr:row>64</xdr:row>
      <xdr:rowOff>50095</xdr:rowOff>
    </xdr:to>
    <xdr:cxnSp macro="">
      <xdr:nvCxnSpPr>
        <xdr:cNvPr id="133" name="直線コネクタ 132"/>
        <xdr:cNvCxnSpPr/>
      </xdr:nvCxnSpPr>
      <xdr:spPr>
        <a:xfrm>
          <a:off x="3225800" y="1098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9878</xdr:rowOff>
    </xdr:to>
    <xdr:cxnSp macro="">
      <xdr:nvCxnSpPr>
        <xdr:cNvPr id="136" name="直線コネクタ 135"/>
        <xdr:cNvCxnSpPr/>
      </xdr:nvCxnSpPr>
      <xdr:spPr>
        <a:xfrm>
          <a:off x="2336800" y="1091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71261</xdr:rowOff>
    </xdr:from>
    <xdr:to>
      <xdr:col>11</xdr:col>
      <xdr:colOff>31750</xdr:colOff>
      <xdr:row>63</xdr:row>
      <xdr:rowOff>114300</xdr:rowOff>
    </xdr:to>
    <xdr:cxnSp macro="">
      <xdr:nvCxnSpPr>
        <xdr:cNvPr id="139" name="直線コネクタ 138"/>
        <xdr:cNvCxnSpPr/>
      </xdr:nvCxnSpPr>
      <xdr:spPr>
        <a:xfrm>
          <a:off x="1447800" y="1070116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69145</xdr:rowOff>
    </xdr:from>
    <xdr:to>
      <xdr:col>23</xdr:col>
      <xdr:colOff>184150</xdr:colOff>
      <xdr:row>65</xdr:row>
      <xdr:rowOff>170745</xdr:rowOff>
    </xdr:to>
    <xdr:sp macro="" textlink="">
      <xdr:nvSpPr>
        <xdr:cNvPr id="149" name="楕円 148"/>
        <xdr:cNvSpPr/>
      </xdr:nvSpPr>
      <xdr:spPr>
        <a:xfrm>
          <a:off x="4902200" y="112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136472</xdr:rowOff>
    </xdr:from>
    <xdr:ext cx="762000" cy="259045"/>
    <xdr:sp macro="" textlink="">
      <xdr:nvSpPr>
        <xdr:cNvPr id="150" name="財政構造の弾力性該当値テキスト"/>
        <xdr:cNvSpPr txBox="1"/>
      </xdr:nvSpPr>
      <xdr:spPr>
        <a:xfrm>
          <a:off x="5041900" y="1110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170745</xdr:rowOff>
    </xdr:from>
    <xdr:to>
      <xdr:col>19</xdr:col>
      <xdr:colOff>184150</xdr:colOff>
      <xdr:row>64</xdr:row>
      <xdr:rowOff>100895</xdr:rowOff>
    </xdr:to>
    <xdr:sp macro="" textlink="">
      <xdr:nvSpPr>
        <xdr:cNvPr id="151" name="楕円 150"/>
        <xdr:cNvSpPr/>
      </xdr:nvSpPr>
      <xdr:spPr>
        <a:xfrm>
          <a:off x="4064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52" name="テキスト ボックス 151"/>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130528</xdr:rowOff>
    </xdr:from>
    <xdr:to>
      <xdr:col>15</xdr:col>
      <xdr:colOff>133350</xdr:colOff>
      <xdr:row>64</xdr:row>
      <xdr:rowOff>60678</xdr:rowOff>
    </xdr:to>
    <xdr:sp macro="" textlink="">
      <xdr:nvSpPr>
        <xdr:cNvPr id="153" name="楕円 152"/>
        <xdr:cNvSpPr/>
      </xdr:nvSpPr>
      <xdr:spPr>
        <a:xfrm>
          <a:off x="3175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70855</xdr:rowOff>
    </xdr:from>
    <xdr:ext cx="762000" cy="259045"/>
    <xdr:sp macro="" textlink="">
      <xdr:nvSpPr>
        <xdr:cNvPr id="154" name="テキスト ボックス 153"/>
        <xdr:cNvSpPr txBox="1"/>
      </xdr:nvSpPr>
      <xdr:spPr>
        <a:xfrm>
          <a:off x="2844800" y="107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20461</xdr:rowOff>
    </xdr:from>
    <xdr:to>
      <xdr:col>7</xdr:col>
      <xdr:colOff>31750</xdr:colOff>
      <xdr:row>62</xdr:row>
      <xdr:rowOff>122061</xdr:rowOff>
    </xdr:to>
    <xdr:sp macro="" textlink="">
      <xdr:nvSpPr>
        <xdr:cNvPr id="157" name="楕円 156"/>
        <xdr:cNvSpPr/>
      </xdr:nvSpPr>
      <xdr:spPr>
        <a:xfrm>
          <a:off x="1397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132238</xdr:rowOff>
    </xdr:from>
    <xdr:ext cx="762000" cy="259045"/>
    <xdr:sp macro="" textlink="">
      <xdr:nvSpPr>
        <xdr:cNvPr id="158" name="テキスト ボックス 157"/>
        <xdr:cNvSpPr txBox="1"/>
      </xdr:nvSpPr>
      <xdr:spPr>
        <a:xfrm>
          <a:off x="1066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年度、府費負担教職員に係る権限移譲によって、前年度か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年度はほぼ横ばいに推移した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年度は、総務省から示された計上方法の明確化に伴い、物件費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の委託料等を維持補修費へ振り替えた影響により、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物件費は減少したが、維持補修費は増加した。物件費の減少額よりも維持補修費の増加額が大きく、全体としては増加した。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33472</xdr:rowOff>
    </xdr:from>
    <xdr:to>
      <xdr:col>23</xdr:col>
      <xdr:colOff>133350</xdr:colOff>
      <xdr:row>86</xdr:row>
      <xdr:rowOff>90480</xdr:rowOff>
    </xdr:to>
    <xdr:cxnSp macro="">
      <xdr:nvCxnSpPr>
        <xdr:cNvPr id="193" name="直線コネクタ 192"/>
        <xdr:cNvCxnSpPr/>
      </xdr:nvCxnSpPr>
      <xdr:spPr>
        <a:xfrm>
          <a:off x="4114800" y="14778172"/>
          <a:ext cx="838200" cy="5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59303</xdr:rowOff>
    </xdr:from>
    <xdr:to>
      <xdr:col>19</xdr:col>
      <xdr:colOff>133350</xdr:colOff>
      <xdr:row>86</xdr:row>
      <xdr:rowOff>33472</xdr:rowOff>
    </xdr:to>
    <xdr:cxnSp macro="">
      <xdr:nvCxnSpPr>
        <xdr:cNvPr id="196" name="直線コネクタ 195"/>
        <xdr:cNvCxnSpPr/>
      </xdr:nvCxnSpPr>
      <xdr:spPr>
        <a:xfrm>
          <a:off x="3225800" y="13946753"/>
          <a:ext cx="889000" cy="8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54981</xdr:rowOff>
    </xdr:from>
    <xdr:to>
      <xdr:col>15</xdr:col>
      <xdr:colOff>82550</xdr:colOff>
      <xdr:row>81</xdr:row>
      <xdr:rowOff>59303</xdr:rowOff>
    </xdr:to>
    <xdr:cxnSp macro="">
      <xdr:nvCxnSpPr>
        <xdr:cNvPr id="199" name="直線コネクタ 198"/>
        <xdr:cNvCxnSpPr/>
      </xdr:nvCxnSpPr>
      <xdr:spPr>
        <a:xfrm>
          <a:off x="2336800" y="13942431"/>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7765</xdr:rowOff>
    </xdr:from>
    <xdr:to>
      <xdr:col>11</xdr:col>
      <xdr:colOff>31750</xdr:colOff>
      <xdr:row>81</xdr:row>
      <xdr:rowOff>54981</xdr:rowOff>
    </xdr:to>
    <xdr:cxnSp macro="">
      <xdr:nvCxnSpPr>
        <xdr:cNvPr id="202" name="直線コネクタ 201"/>
        <xdr:cNvCxnSpPr/>
      </xdr:nvCxnSpPr>
      <xdr:spPr>
        <a:xfrm>
          <a:off x="1447800" y="13895215"/>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39680</xdr:rowOff>
    </xdr:from>
    <xdr:to>
      <xdr:col>23</xdr:col>
      <xdr:colOff>184150</xdr:colOff>
      <xdr:row>86</xdr:row>
      <xdr:rowOff>141280</xdr:rowOff>
    </xdr:to>
    <xdr:sp macro="" textlink="">
      <xdr:nvSpPr>
        <xdr:cNvPr id="212" name="楕円 211"/>
        <xdr:cNvSpPr/>
      </xdr:nvSpPr>
      <xdr:spPr>
        <a:xfrm>
          <a:off x="4902200" y="147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11757</xdr:rowOff>
    </xdr:from>
    <xdr:ext cx="762000" cy="259045"/>
    <xdr:sp macro="" textlink="">
      <xdr:nvSpPr>
        <xdr:cNvPr id="213" name="人件費・物件費等の状況該当値テキスト"/>
        <xdr:cNvSpPr txBox="1"/>
      </xdr:nvSpPr>
      <xdr:spPr>
        <a:xfrm>
          <a:off x="5041900" y="147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154122</xdr:rowOff>
    </xdr:from>
    <xdr:to>
      <xdr:col>19</xdr:col>
      <xdr:colOff>184150</xdr:colOff>
      <xdr:row>86</xdr:row>
      <xdr:rowOff>84272</xdr:rowOff>
    </xdr:to>
    <xdr:sp macro="" textlink="">
      <xdr:nvSpPr>
        <xdr:cNvPr id="214" name="楕円 213"/>
        <xdr:cNvSpPr/>
      </xdr:nvSpPr>
      <xdr:spPr>
        <a:xfrm>
          <a:off x="4064000" y="14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94449</xdr:rowOff>
    </xdr:from>
    <xdr:ext cx="736600" cy="259045"/>
    <xdr:sp macro="" textlink="">
      <xdr:nvSpPr>
        <xdr:cNvPr id="215" name="テキスト ボックス 214"/>
        <xdr:cNvSpPr txBox="1"/>
      </xdr:nvSpPr>
      <xdr:spPr>
        <a:xfrm>
          <a:off x="3733800" y="14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8503</xdr:rowOff>
    </xdr:from>
    <xdr:to>
      <xdr:col>15</xdr:col>
      <xdr:colOff>133350</xdr:colOff>
      <xdr:row>81</xdr:row>
      <xdr:rowOff>110103</xdr:rowOff>
    </xdr:to>
    <xdr:sp macro="" textlink="">
      <xdr:nvSpPr>
        <xdr:cNvPr id="216" name="楕円 215"/>
        <xdr:cNvSpPr/>
      </xdr:nvSpPr>
      <xdr:spPr>
        <a:xfrm>
          <a:off x="3175000" y="13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120280</xdr:rowOff>
    </xdr:from>
    <xdr:ext cx="762000" cy="259045"/>
    <xdr:sp macro="" textlink="">
      <xdr:nvSpPr>
        <xdr:cNvPr id="217" name="テキスト ボックス 216"/>
        <xdr:cNvSpPr txBox="1"/>
      </xdr:nvSpPr>
      <xdr:spPr>
        <a:xfrm>
          <a:off x="2844800" y="1366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4181</xdr:rowOff>
    </xdr:from>
    <xdr:to>
      <xdr:col>11</xdr:col>
      <xdr:colOff>82550</xdr:colOff>
      <xdr:row>81</xdr:row>
      <xdr:rowOff>105781</xdr:rowOff>
    </xdr:to>
    <xdr:sp macro="" textlink="">
      <xdr:nvSpPr>
        <xdr:cNvPr id="218" name="楕円 217"/>
        <xdr:cNvSpPr/>
      </xdr:nvSpPr>
      <xdr:spPr>
        <a:xfrm>
          <a:off x="2286000" y="138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115958</xdr:rowOff>
    </xdr:from>
    <xdr:ext cx="762000" cy="259045"/>
    <xdr:sp macro="" textlink="">
      <xdr:nvSpPr>
        <xdr:cNvPr id="219" name="テキスト ボックス 218"/>
        <xdr:cNvSpPr txBox="1"/>
      </xdr:nvSpPr>
      <xdr:spPr>
        <a:xfrm>
          <a:off x="1955800" y="136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128415</xdr:rowOff>
    </xdr:from>
    <xdr:to>
      <xdr:col>7</xdr:col>
      <xdr:colOff>31750</xdr:colOff>
      <xdr:row>81</xdr:row>
      <xdr:rowOff>58565</xdr:rowOff>
    </xdr:to>
    <xdr:sp macro="" textlink="">
      <xdr:nvSpPr>
        <xdr:cNvPr id="220" name="楕円 219"/>
        <xdr:cNvSpPr/>
      </xdr:nvSpPr>
      <xdr:spPr>
        <a:xfrm>
          <a:off x="1397000" y="13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68742</xdr:rowOff>
    </xdr:from>
    <xdr:ext cx="762000" cy="259045"/>
    <xdr:sp macro="" textlink="">
      <xdr:nvSpPr>
        <xdr:cNvPr id="221" name="テキスト ボックス 220"/>
        <xdr:cNvSpPr txBox="1"/>
      </xdr:nvSpPr>
      <xdr:spPr>
        <a:xfrm>
          <a:off x="1066800" y="136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歳を超える職員の昇給停止時期が国家公務員と異なっていることにより、ラスパイレス指数が前年度より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（経過措置として、平成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日まで従前のとおり標準の勤務成績で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号級昇給している。）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92075</xdr:rowOff>
    </xdr:to>
    <xdr:cxnSp macro="">
      <xdr:nvCxnSpPr>
        <xdr:cNvPr id="255" name="直線コネクタ 254"/>
        <xdr:cNvCxnSpPr/>
      </xdr:nvCxnSpPr>
      <xdr:spPr>
        <a:xfrm>
          <a:off x="16179800" y="1460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58" name="直線コネクタ 257"/>
        <xdr:cNvCxnSpPr/>
      </xdr:nvCxnSpPr>
      <xdr:spPr>
        <a:xfrm>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132291</xdr:rowOff>
    </xdr:to>
    <xdr:cxnSp macro="">
      <xdr:nvCxnSpPr>
        <xdr:cNvPr id="261" name="直線コネクタ 260"/>
        <xdr:cNvCxnSpPr/>
      </xdr:nvCxnSpPr>
      <xdr:spPr>
        <a:xfrm flipV="1">
          <a:off x="14401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132291</xdr:rowOff>
    </xdr:to>
    <xdr:cxnSp macro="">
      <xdr:nvCxnSpPr>
        <xdr:cNvPr id="264" name="直線コネクタ 263"/>
        <xdr:cNvCxnSpPr/>
      </xdr:nvCxnSpPr>
      <xdr:spPr>
        <a:xfrm>
          <a:off x="13512800" y="1448435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5"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8" name="楕円 277"/>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9" name="テキスト ボックス 278"/>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は府費負担教職員の権限移譲があり、本市で給与を負担する教職員数が増加したことに伴い、職員数が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人と大幅に増加し、前年度から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年度に策定した「堺市要員管理方針」において、平成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日を起点として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年間で要員数を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割以上削減するという目標を掲げ、職員数の削減を進めている結果、引き続き類似団体の平均を下回った。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152781</xdr:rowOff>
    </xdr:from>
    <xdr:to>
      <xdr:col>81</xdr:col>
      <xdr:colOff>44450</xdr:colOff>
      <xdr:row>65</xdr:row>
      <xdr:rowOff>635</xdr:rowOff>
    </xdr:to>
    <xdr:cxnSp macro="">
      <xdr:nvCxnSpPr>
        <xdr:cNvPr id="316" name="直線コネクタ 315"/>
        <xdr:cNvCxnSpPr/>
      </xdr:nvCxnSpPr>
      <xdr:spPr>
        <a:xfrm>
          <a:off x="16179800" y="1112558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138303</xdr:rowOff>
    </xdr:from>
    <xdr:to>
      <xdr:col>77</xdr:col>
      <xdr:colOff>44450</xdr:colOff>
      <xdr:row>64</xdr:row>
      <xdr:rowOff>152781</xdr:rowOff>
    </xdr:to>
    <xdr:cxnSp macro="">
      <xdr:nvCxnSpPr>
        <xdr:cNvPr id="319" name="直線コネクタ 318"/>
        <xdr:cNvCxnSpPr/>
      </xdr:nvCxnSpPr>
      <xdr:spPr>
        <a:xfrm>
          <a:off x="15290800" y="1111110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71501</xdr:rowOff>
    </xdr:from>
    <xdr:to>
      <xdr:col>72</xdr:col>
      <xdr:colOff>203200</xdr:colOff>
      <xdr:row>64</xdr:row>
      <xdr:rowOff>138303</xdr:rowOff>
    </xdr:to>
    <xdr:cxnSp macro="">
      <xdr:nvCxnSpPr>
        <xdr:cNvPr id="322" name="直線コネクタ 321"/>
        <xdr:cNvCxnSpPr/>
      </xdr:nvCxnSpPr>
      <xdr:spPr>
        <a:xfrm>
          <a:off x="14401800" y="10015601"/>
          <a:ext cx="889000" cy="109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57023</xdr:rowOff>
    </xdr:from>
    <xdr:to>
      <xdr:col>68</xdr:col>
      <xdr:colOff>152400</xdr:colOff>
      <xdr:row>58</xdr:row>
      <xdr:rowOff>71501</xdr:rowOff>
    </xdr:to>
    <xdr:cxnSp macro="">
      <xdr:nvCxnSpPr>
        <xdr:cNvPr id="325" name="直線コネクタ 324"/>
        <xdr:cNvCxnSpPr/>
      </xdr:nvCxnSpPr>
      <xdr:spPr>
        <a:xfrm>
          <a:off x="13512800" y="100011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35" name="楕円 334"/>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137812</xdr:rowOff>
    </xdr:from>
    <xdr:ext cx="762000" cy="259045"/>
    <xdr:sp macro="" textlink="">
      <xdr:nvSpPr>
        <xdr:cNvPr id="336" name="定員管理の状況該当値テキスト"/>
        <xdr:cNvSpPr txBox="1"/>
      </xdr:nvSpPr>
      <xdr:spPr>
        <a:xfrm>
          <a:off x="171069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101981</xdr:rowOff>
    </xdr:from>
    <xdr:to>
      <xdr:col>77</xdr:col>
      <xdr:colOff>95250</xdr:colOff>
      <xdr:row>65</xdr:row>
      <xdr:rowOff>32131</xdr:rowOff>
    </xdr:to>
    <xdr:sp macro="" textlink="">
      <xdr:nvSpPr>
        <xdr:cNvPr id="337" name="楕円 336"/>
        <xdr:cNvSpPr/>
      </xdr:nvSpPr>
      <xdr:spPr>
        <a:xfrm>
          <a:off x="16129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42308</xdr:rowOff>
    </xdr:from>
    <xdr:ext cx="736600" cy="259045"/>
    <xdr:sp macro="" textlink="">
      <xdr:nvSpPr>
        <xdr:cNvPr id="338" name="テキスト ボックス 337"/>
        <xdr:cNvSpPr txBox="1"/>
      </xdr:nvSpPr>
      <xdr:spPr>
        <a:xfrm>
          <a:off x="15798800" y="1084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87503</xdr:rowOff>
    </xdr:from>
    <xdr:to>
      <xdr:col>73</xdr:col>
      <xdr:colOff>44450</xdr:colOff>
      <xdr:row>65</xdr:row>
      <xdr:rowOff>17653</xdr:rowOff>
    </xdr:to>
    <xdr:sp macro="" textlink="">
      <xdr:nvSpPr>
        <xdr:cNvPr id="339" name="楕円 338"/>
        <xdr:cNvSpPr/>
      </xdr:nvSpPr>
      <xdr:spPr>
        <a:xfrm>
          <a:off x="15240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27830</xdr:rowOff>
    </xdr:from>
    <xdr:ext cx="762000" cy="259045"/>
    <xdr:sp macro="" textlink="">
      <xdr:nvSpPr>
        <xdr:cNvPr id="340" name="テキスト ボックス 339"/>
        <xdr:cNvSpPr txBox="1"/>
      </xdr:nvSpPr>
      <xdr:spPr>
        <a:xfrm>
          <a:off x="14909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20701</xdr:rowOff>
    </xdr:from>
    <xdr:to>
      <xdr:col>68</xdr:col>
      <xdr:colOff>203200</xdr:colOff>
      <xdr:row>58</xdr:row>
      <xdr:rowOff>122301</xdr:rowOff>
    </xdr:to>
    <xdr:sp macro="" textlink="">
      <xdr:nvSpPr>
        <xdr:cNvPr id="341" name="楕円 340"/>
        <xdr:cNvSpPr/>
      </xdr:nvSpPr>
      <xdr:spPr>
        <a:xfrm>
          <a:off x="143510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132478</xdr:rowOff>
    </xdr:from>
    <xdr:ext cx="762000" cy="259045"/>
    <xdr:sp macro="" textlink="">
      <xdr:nvSpPr>
        <xdr:cNvPr id="342" name="テキスト ボックス 341"/>
        <xdr:cNvSpPr txBox="1"/>
      </xdr:nvSpPr>
      <xdr:spPr>
        <a:xfrm>
          <a:off x="14020800" y="9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6223</xdr:rowOff>
    </xdr:from>
    <xdr:to>
      <xdr:col>64</xdr:col>
      <xdr:colOff>152400</xdr:colOff>
      <xdr:row>58</xdr:row>
      <xdr:rowOff>107823</xdr:rowOff>
    </xdr:to>
    <xdr:sp macro="" textlink="">
      <xdr:nvSpPr>
        <xdr:cNvPr id="343" name="楕円 342"/>
        <xdr:cNvSpPr/>
      </xdr:nvSpPr>
      <xdr:spPr>
        <a:xfrm>
          <a:off x="134620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118000</xdr:rowOff>
    </xdr:from>
    <xdr:ext cx="762000" cy="259045"/>
    <xdr:sp macro="" textlink="">
      <xdr:nvSpPr>
        <xdr:cNvPr id="344" name="テキスト ボックス 343"/>
        <xdr:cNvSpPr txBox="1"/>
      </xdr:nvSpPr>
      <xdr:spPr>
        <a:xfrm>
          <a:off x="13131800" y="971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算定対象となる公債費に大きな増加がなく、一定の水準で推移しており、健全性を維持している。平成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年度は、標準財政規模が府費負担教職員に係る人件費の財源措置により増加したため、前年度より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％となった。類似団体平均を大きく下回っているため、現在の水準維持に努める。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38</xdr:row>
      <xdr:rowOff>14111</xdr:rowOff>
    </xdr:to>
    <xdr:cxnSp macro="">
      <xdr:nvCxnSpPr>
        <xdr:cNvPr id="379" name="直線コネクタ 378"/>
        <xdr:cNvCxnSpPr/>
      </xdr:nvCxnSpPr>
      <xdr:spPr>
        <a:xfrm flipV="1">
          <a:off x="16179800" y="64889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27517</xdr:rowOff>
    </xdr:to>
    <xdr:cxnSp macro="">
      <xdr:nvCxnSpPr>
        <xdr:cNvPr id="382" name="直線コネクタ 381"/>
        <xdr:cNvCxnSpPr/>
      </xdr:nvCxnSpPr>
      <xdr:spPr>
        <a:xfrm flipV="1">
          <a:off x="15290800" y="65292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705</xdr:rowOff>
    </xdr:from>
    <xdr:to>
      <xdr:col>72</xdr:col>
      <xdr:colOff>203200</xdr:colOff>
      <xdr:row>38</xdr:row>
      <xdr:rowOff>27517</xdr:rowOff>
    </xdr:to>
    <xdr:cxnSp macro="">
      <xdr:nvCxnSpPr>
        <xdr:cNvPr id="385" name="直線コネクタ 384"/>
        <xdr:cNvCxnSpPr/>
      </xdr:nvCxnSpPr>
      <xdr:spPr>
        <a:xfrm>
          <a:off x="14401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705</xdr:rowOff>
    </xdr:to>
    <xdr:cxnSp macro="">
      <xdr:nvCxnSpPr>
        <xdr:cNvPr id="388" name="直線コネクタ 387"/>
        <xdr:cNvCxnSpPr/>
      </xdr:nvCxnSpPr>
      <xdr:spPr>
        <a:xfrm>
          <a:off x="13512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398" name="楕円 397"/>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399" name="公債費負担の状況該当値テキスト"/>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400" name="楕円 399"/>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1" name="テキスト ボックス 400"/>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2" name="楕円 401"/>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3" name="テキスト ボックス 402"/>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121355</xdr:rowOff>
    </xdr:from>
    <xdr:to>
      <xdr:col>68</xdr:col>
      <xdr:colOff>203200</xdr:colOff>
      <xdr:row>38</xdr:row>
      <xdr:rowOff>51505</xdr:rowOff>
    </xdr:to>
    <xdr:sp macro="" textlink="">
      <xdr:nvSpPr>
        <xdr:cNvPr id="404" name="楕円 403"/>
        <xdr:cNvSpPr/>
      </xdr:nvSpPr>
      <xdr:spPr>
        <a:xfrm>
          <a:off x="14351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61682</xdr:rowOff>
    </xdr:from>
    <xdr:ext cx="762000" cy="259045"/>
    <xdr:sp macro="" textlink="">
      <xdr:nvSpPr>
        <xdr:cNvPr id="405" name="テキスト ボックス 404"/>
        <xdr:cNvSpPr txBox="1"/>
      </xdr:nvSpPr>
      <xdr:spPr>
        <a:xfrm>
          <a:off x="14020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6" name="楕円 405"/>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7" name="テキスト ボックス 406"/>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年度は公共事業の進捗に伴う市債残高の増加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年度は原山公園再整備などの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事業に係る将来負担額の増加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年連続で将来負担比率が上昇した。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年度については、退職手当負担見込額や企業会計の市債残高が減少したことにより、将来負担比率は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ポイント改善した。今後も、現在の水準維持に努める。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133646</xdr:rowOff>
    </xdr:from>
    <xdr:to>
      <xdr:col>81</xdr:col>
      <xdr:colOff>44450</xdr:colOff>
      <xdr:row>14</xdr:row>
      <xdr:rowOff>154559</xdr:rowOff>
    </xdr:to>
    <xdr:cxnSp macro="">
      <xdr:nvCxnSpPr>
        <xdr:cNvPr id="441" name="直線コネクタ 440"/>
        <xdr:cNvCxnSpPr/>
      </xdr:nvCxnSpPr>
      <xdr:spPr>
        <a:xfrm flipV="1">
          <a:off x="16179800" y="2533946"/>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14</xdr:row>
      <xdr:rowOff>154559</xdr:rowOff>
    </xdr:to>
    <xdr:cxnSp macro="">
      <xdr:nvCxnSpPr>
        <xdr:cNvPr id="444" name="直線コネクタ 443"/>
        <xdr:cNvCxnSpPr/>
      </xdr:nvCxnSpPr>
      <xdr:spPr>
        <a:xfrm>
          <a:off x="15290800" y="25114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95843</xdr:rowOff>
    </xdr:from>
    <xdr:to>
      <xdr:col>72</xdr:col>
      <xdr:colOff>203200</xdr:colOff>
      <xdr:row>14</xdr:row>
      <xdr:rowOff>111125</xdr:rowOff>
    </xdr:to>
    <xdr:cxnSp macro="">
      <xdr:nvCxnSpPr>
        <xdr:cNvPr id="447" name="直線コネクタ 446"/>
        <xdr:cNvCxnSpPr/>
      </xdr:nvCxnSpPr>
      <xdr:spPr>
        <a:xfrm>
          <a:off x="14401800" y="249614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95843</xdr:rowOff>
    </xdr:from>
    <xdr:to>
      <xdr:col>68</xdr:col>
      <xdr:colOff>152400</xdr:colOff>
      <xdr:row>14</xdr:row>
      <xdr:rowOff>146516</xdr:rowOff>
    </xdr:to>
    <xdr:cxnSp macro="">
      <xdr:nvCxnSpPr>
        <xdr:cNvPr id="450" name="直線コネクタ 449"/>
        <xdr:cNvCxnSpPr/>
      </xdr:nvCxnSpPr>
      <xdr:spPr>
        <a:xfrm flipV="1">
          <a:off x="13512800" y="249614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82846</xdr:rowOff>
    </xdr:from>
    <xdr:to>
      <xdr:col>81</xdr:col>
      <xdr:colOff>95250</xdr:colOff>
      <xdr:row>15</xdr:row>
      <xdr:rowOff>12996</xdr:rowOff>
    </xdr:to>
    <xdr:sp macro="" textlink="">
      <xdr:nvSpPr>
        <xdr:cNvPr id="460" name="楕円 459"/>
        <xdr:cNvSpPr/>
      </xdr:nvSpPr>
      <xdr:spPr>
        <a:xfrm>
          <a:off x="169672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99373</xdr:rowOff>
    </xdr:from>
    <xdr:ext cx="762000" cy="259045"/>
    <xdr:sp macro="" textlink="">
      <xdr:nvSpPr>
        <xdr:cNvPr id="461" name="将来負担の状況該当値テキスト"/>
        <xdr:cNvSpPr txBox="1"/>
      </xdr:nvSpPr>
      <xdr:spPr>
        <a:xfrm>
          <a:off x="17106900" y="232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103759</xdr:rowOff>
    </xdr:from>
    <xdr:to>
      <xdr:col>77</xdr:col>
      <xdr:colOff>95250</xdr:colOff>
      <xdr:row>15</xdr:row>
      <xdr:rowOff>33909</xdr:rowOff>
    </xdr:to>
    <xdr:sp macro="" textlink="">
      <xdr:nvSpPr>
        <xdr:cNvPr id="462" name="楕円 461"/>
        <xdr:cNvSpPr/>
      </xdr:nvSpPr>
      <xdr:spPr>
        <a:xfrm>
          <a:off x="16129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44086</xdr:rowOff>
    </xdr:from>
    <xdr:ext cx="736600" cy="259045"/>
    <xdr:sp macro="" textlink="">
      <xdr:nvSpPr>
        <xdr:cNvPr id="463" name="テキスト ボックス 462"/>
        <xdr:cNvSpPr txBox="1"/>
      </xdr:nvSpPr>
      <xdr:spPr>
        <a:xfrm>
          <a:off x="15798800" y="227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64" name="楕円 463"/>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652</xdr:rowOff>
    </xdr:from>
    <xdr:ext cx="762000" cy="259045"/>
    <xdr:sp macro="" textlink="">
      <xdr:nvSpPr>
        <xdr:cNvPr id="465" name="テキスト ボックス 464"/>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45043</xdr:rowOff>
    </xdr:from>
    <xdr:to>
      <xdr:col>68</xdr:col>
      <xdr:colOff>203200</xdr:colOff>
      <xdr:row>14</xdr:row>
      <xdr:rowOff>146643</xdr:rowOff>
    </xdr:to>
    <xdr:sp macro="" textlink="">
      <xdr:nvSpPr>
        <xdr:cNvPr id="466" name="楕円 465"/>
        <xdr:cNvSpPr/>
      </xdr:nvSpPr>
      <xdr:spPr>
        <a:xfrm>
          <a:off x="14351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156820</xdr:rowOff>
    </xdr:from>
    <xdr:ext cx="762000" cy="259045"/>
    <xdr:sp macro="" textlink="">
      <xdr:nvSpPr>
        <xdr:cNvPr id="467" name="テキスト ボックス 466"/>
        <xdr:cNvSpPr txBox="1"/>
      </xdr:nvSpPr>
      <xdr:spPr>
        <a:xfrm>
          <a:off x="14020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95716</xdr:rowOff>
    </xdr:from>
    <xdr:to>
      <xdr:col>64</xdr:col>
      <xdr:colOff>152400</xdr:colOff>
      <xdr:row>15</xdr:row>
      <xdr:rowOff>25866</xdr:rowOff>
    </xdr:to>
    <xdr:sp macro="" textlink="">
      <xdr:nvSpPr>
        <xdr:cNvPr id="468" name="楕円 467"/>
        <xdr:cNvSpPr/>
      </xdr:nvSpPr>
      <xdr:spPr>
        <a:xfrm>
          <a:off x="13462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36043</xdr:rowOff>
    </xdr:from>
    <xdr:ext cx="762000" cy="259045"/>
    <xdr:sp macro="" textlink="">
      <xdr:nvSpPr>
        <xdr:cNvPr id="469" name="テキスト ボックス 468"/>
        <xdr:cNvSpPr txBox="1"/>
      </xdr:nvSpPr>
      <xdr:spPr>
        <a:xfrm>
          <a:off x="13131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年度は、定年退職者数の増加による退職手当の増加や、平成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年間実施していた給与減額措置が終了したこと等により、前年度から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年度は、定年退職者数の減少による退職手当の減により、前年度から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年度は、府費負担教職員制度の見直しの影響により、前年度から</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ポイント上昇し、平成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年度は、ほぼ横ばいで推移している。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129722</xdr:rowOff>
    </xdr:to>
    <xdr:cxnSp macro="">
      <xdr:nvCxnSpPr>
        <xdr:cNvPr id="68" name="直線コネクタ 67"/>
        <xdr:cNvCxnSpPr/>
      </xdr:nvCxnSpPr>
      <xdr:spPr>
        <a:xfrm>
          <a:off x="3987800" y="6794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8362</xdr:rowOff>
    </xdr:from>
    <xdr:ext cx="762000" cy="259045"/>
    <xdr:sp macro="" textlink="">
      <xdr:nvSpPr>
        <xdr:cNvPr id="69" name="人件費平均値テキスト"/>
        <xdr:cNvSpPr txBox="1"/>
      </xdr:nvSpPr>
      <xdr:spPr>
        <a:xfrm>
          <a:off x="4914900" y="652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39</xdr:row>
      <xdr:rowOff>107950</xdr:rowOff>
    </xdr:to>
    <xdr:cxnSp macro="">
      <xdr:nvCxnSpPr>
        <xdr:cNvPr id="71" name="直線コネクタ 70"/>
        <xdr:cNvCxnSpPr/>
      </xdr:nvCxnSpPr>
      <xdr:spPr>
        <a:xfrm>
          <a:off x="3098800" y="5825672"/>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125384</xdr:rowOff>
    </xdr:from>
    <xdr:ext cx="736600" cy="259045"/>
    <xdr:sp macro="" textlink="">
      <xdr:nvSpPr>
        <xdr:cNvPr id="73" name="テキスト ボックス 72"/>
        <xdr:cNvSpPr txBox="1"/>
      </xdr:nvSpPr>
      <xdr:spPr>
        <a:xfrm>
          <a:off x="3606800" y="646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94343</xdr:rowOff>
    </xdr:to>
    <xdr:cxnSp macro="">
      <xdr:nvCxnSpPr>
        <xdr:cNvPr id="74" name="直線コネクタ 73"/>
        <xdr:cNvCxnSpPr/>
      </xdr:nvCxnSpPr>
      <xdr:spPr>
        <a:xfrm flipV="1">
          <a:off x="2209800" y="5825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94343</xdr:rowOff>
    </xdr:to>
    <xdr:cxnSp macro="">
      <xdr:nvCxnSpPr>
        <xdr:cNvPr id="77" name="直線コネクタ 76"/>
        <xdr:cNvCxnSpPr/>
      </xdr:nvCxnSpPr>
      <xdr:spPr>
        <a:xfrm>
          <a:off x="1320800" y="580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79" name="テキスト ボックス 78"/>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78922</xdr:rowOff>
    </xdr:from>
    <xdr:to>
      <xdr:col>24</xdr:col>
      <xdr:colOff>76200</xdr:colOff>
      <xdr:row>40</xdr:row>
      <xdr:rowOff>9072</xdr:rowOff>
    </xdr:to>
    <xdr:sp macro="" textlink="">
      <xdr:nvSpPr>
        <xdr:cNvPr id="87" name="楕円 86"/>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50999</xdr:rowOff>
    </xdr:from>
    <xdr:ext cx="762000" cy="259045"/>
    <xdr:sp macro="" textlink="">
      <xdr:nvSpPr>
        <xdr:cNvPr id="88"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9" name="楕円 88"/>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90" name="テキスト ボックス 89"/>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129920</xdr:rowOff>
    </xdr:from>
    <xdr:ext cx="762000" cy="259045"/>
    <xdr:sp macro="" textlink="">
      <xdr:nvSpPr>
        <xdr:cNvPr id="94" name="テキスト ボックス 93"/>
        <xdr:cNvSpPr txBox="1"/>
      </xdr:nvSpPr>
      <xdr:spPr>
        <a:xfrm>
          <a:off x="18288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年度までは、年々比率が上昇していたが、平成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年度においては、府費負担教職員制度の見直しの影響により人件費の経常収支比率が大幅に上昇したため、相対的に物件費の経常収支比率は低下した。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年度においては、令和元年度に総務省から示された決算の計上方法の明確化に伴い、物件費の委託料等を維持補修費へ振替えたことによる影響から、比率が前年度より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類似団体平均と比較すると、以前として高い水準で推移しているため、事務事業の見直し等により、指数の改善を図る。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120650</xdr:rowOff>
    </xdr:to>
    <xdr:cxnSp macro="">
      <xdr:nvCxnSpPr>
        <xdr:cNvPr id="129" name="直線コネクタ 128"/>
        <xdr:cNvCxnSpPr/>
      </xdr:nvCxnSpPr>
      <xdr:spPr>
        <a:xfrm flipV="1">
          <a:off x="15671800" y="3289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152400</xdr:rowOff>
    </xdr:to>
    <xdr:cxnSp macro="">
      <xdr:nvCxnSpPr>
        <xdr:cNvPr id="132" name="直線コネクタ 131"/>
        <xdr:cNvCxnSpPr/>
      </xdr:nvCxnSpPr>
      <xdr:spPr>
        <a:xfrm flipV="1">
          <a:off x="14782800" y="3378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4" name="テキスト ボックス 133"/>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152400</xdr:rowOff>
    </xdr:to>
    <xdr:cxnSp macro="">
      <xdr:nvCxnSpPr>
        <xdr:cNvPr id="135" name="直線コネクタ 134"/>
        <xdr:cNvCxnSpPr/>
      </xdr:nvCxnSpPr>
      <xdr:spPr>
        <a:xfrm>
          <a:off x="13893800" y="351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88900</xdr:rowOff>
    </xdr:to>
    <xdr:cxnSp macro="">
      <xdr:nvCxnSpPr>
        <xdr:cNvPr id="138" name="直線コネクタ 137"/>
        <xdr:cNvCxnSpPr/>
      </xdr:nvCxnSpPr>
      <xdr:spPr>
        <a:xfrm>
          <a:off x="13004800" y="345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0" name="テキスト ボックス 139"/>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50" name="楕円 149"/>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51" name="テキスト ボックス 150"/>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101600</xdr:rowOff>
    </xdr:from>
    <xdr:to>
      <xdr:col>74</xdr:col>
      <xdr:colOff>31750</xdr:colOff>
      <xdr:row>21</xdr:row>
      <xdr:rowOff>31750</xdr:rowOff>
    </xdr:to>
    <xdr:sp macro="" textlink="">
      <xdr:nvSpPr>
        <xdr:cNvPr id="152" name="楕円 151"/>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53" name="テキスト ボックス 152"/>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4" name="楕円 153"/>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5" name="テキスト ボックス 154"/>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6" name="楕円 155"/>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7" name="テキスト ボックス 156"/>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年度については、認定こども園等運営費や障害者自立支援給付費が増加したことにより、前年度から</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年度については、扶助費の経常一般財源が前年度から</a:t>
          </a:r>
          <a:r>
            <a:rPr kumimoji="1" lang="en-US" altLang="ja-JP" sz="1050">
              <a:latin typeface="ＭＳ Ｐゴシック" panose="020B0600070205080204" pitchFamily="50" charset="-128"/>
              <a:ea typeface="ＭＳ Ｐゴシック" panose="020B0600070205080204" pitchFamily="50" charset="-128"/>
            </a:rPr>
            <a:t>8.1</a:t>
          </a:r>
          <a:r>
            <a:rPr kumimoji="1" lang="ja-JP" altLang="en-US" sz="1050">
              <a:latin typeface="ＭＳ Ｐゴシック" panose="020B0600070205080204" pitchFamily="50" charset="-128"/>
              <a:ea typeface="ＭＳ Ｐゴシック" panose="020B0600070205080204" pitchFamily="50" charset="-128"/>
            </a:rPr>
            <a:t>％増加したものの、府費負担教職員制度の見直しの影響により人件費の経常収支比率が大幅に上昇したため、相対的に扶助費の経常収支比率は低下した。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年度は、障害者自立支援制度の給付や認定こども園・保育所・幼稚園等給付費が増加したことなどにより、前年度から</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類似団体と比較して以前として高い水準であるため、社会保障関係経費の適正化に資する施策を実施することで、指数の改善を図る。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118835</xdr:rowOff>
    </xdr:to>
    <xdr:cxnSp macro="">
      <xdr:nvCxnSpPr>
        <xdr:cNvPr id="192" name="直線コネクタ 191"/>
        <xdr:cNvCxnSpPr/>
      </xdr:nvCxnSpPr>
      <xdr:spPr>
        <a:xfrm>
          <a:off x="3987800" y="10136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61</xdr:row>
      <xdr:rowOff>4535</xdr:rowOff>
    </xdr:to>
    <xdr:cxnSp macro="">
      <xdr:nvCxnSpPr>
        <xdr:cNvPr id="195" name="直線コネクタ 194"/>
        <xdr:cNvCxnSpPr/>
      </xdr:nvCxnSpPr>
      <xdr:spPr>
        <a:xfrm flipV="1">
          <a:off x="3098800" y="101364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4535</xdr:rowOff>
    </xdr:to>
    <xdr:cxnSp macro="">
      <xdr:nvCxnSpPr>
        <xdr:cNvPr id="198" name="直線コネクタ 197"/>
        <xdr:cNvCxnSpPr/>
      </xdr:nvCxnSpPr>
      <xdr:spPr>
        <a:xfrm>
          <a:off x="2209800" y="10299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45357</xdr:rowOff>
    </xdr:to>
    <xdr:cxnSp macro="">
      <xdr:nvCxnSpPr>
        <xdr:cNvPr id="201" name="直線コネクタ 200"/>
        <xdr:cNvCxnSpPr/>
      </xdr:nvCxnSpPr>
      <xdr:spPr>
        <a:xfrm flipV="1">
          <a:off x="1320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1" name="楕円 210"/>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2"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9" name="楕円 218"/>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20" name="テキスト ボックス 219"/>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年度からの傾向として、国民健康保険事業、介護保険事業の各特別会計への繰出金の増加により、年々比率が上昇している。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年度については、繰出額が増加したものの、府費負担教職員制度の見直しの影響により人件費の経常収支比率が大幅に上昇したため、相対的にその他の経常収支比率は低下した。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年度は、令和元年度に総務省から示された決算の計上方法の明確化に伴い、普通建設事業費の委託料等を維持補修費へ振替えたこと等による影響から、比率が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58</xdr:row>
      <xdr:rowOff>69850</xdr:rowOff>
    </xdr:to>
    <xdr:cxnSp macro="">
      <xdr:nvCxnSpPr>
        <xdr:cNvPr id="253" name="直線コネクタ 252"/>
        <xdr:cNvCxnSpPr/>
      </xdr:nvCxnSpPr>
      <xdr:spPr>
        <a:xfrm>
          <a:off x="15671800" y="97091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58</xdr:row>
      <xdr:rowOff>69850</xdr:rowOff>
    </xdr:to>
    <xdr:cxnSp macro="">
      <xdr:nvCxnSpPr>
        <xdr:cNvPr id="256" name="直線コネクタ 255"/>
        <xdr:cNvCxnSpPr/>
      </xdr:nvCxnSpPr>
      <xdr:spPr>
        <a:xfrm flipV="1">
          <a:off x="14782800" y="9709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8" name="テキスト ボックス 257"/>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69850</xdr:rowOff>
    </xdr:to>
    <xdr:cxnSp macro="">
      <xdr:nvCxnSpPr>
        <xdr:cNvPr id="259" name="直線コネクタ 258"/>
        <xdr:cNvCxnSpPr/>
      </xdr:nvCxnSpPr>
      <xdr:spPr>
        <a:xfrm>
          <a:off x="13893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12700</xdr:rowOff>
    </xdr:to>
    <xdr:cxnSp macro="">
      <xdr:nvCxnSpPr>
        <xdr:cNvPr id="262" name="直線コネクタ 261"/>
        <xdr:cNvCxnSpPr/>
      </xdr:nvCxnSpPr>
      <xdr:spPr>
        <a:xfrm>
          <a:off x="13004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4" name="テキスト ボックス 263"/>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2" name="楕円 27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73"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74" name="楕円 273"/>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75" name="テキスト ボックス 274"/>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6" name="楕円 275"/>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7" name="テキスト ボックス 27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年度から比率は年々減少傾向となっており、平成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年度は、補助費等の経常一般財源が前年度と同程度であるものの、府費負担教職員制度の見直しの影響により人件費の経常収支比率が大幅に上昇したため、相対的に補助費等費の経常収支比率は低下した。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年度については、補助費等の経常一般財源が前年度と同程度となっており、比率もほぼ横ばいで推移している。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9" name="直線コネクタ 308"/>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107950</xdr:rowOff>
    </xdr:to>
    <xdr:cxnSp macro="">
      <xdr:nvCxnSpPr>
        <xdr:cNvPr id="314" name="直線コネクタ 313"/>
        <xdr:cNvCxnSpPr/>
      </xdr:nvCxnSpPr>
      <xdr:spPr>
        <a:xfrm>
          <a:off x="15671800" y="626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5"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フローチャート: 判断 315"/>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107950</xdr:rowOff>
    </xdr:to>
    <xdr:cxnSp macro="">
      <xdr:nvCxnSpPr>
        <xdr:cNvPr id="317" name="直線コネクタ 316"/>
        <xdr:cNvCxnSpPr/>
      </xdr:nvCxnSpPr>
      <xdr:spPr>
        <a:xfrm flipV="1">
          <a:off x="14782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8" name="フローチャート: 判断 317"/>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9" name="テキスト ボックス 318"/>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127000</xdr:rowOff>
    </xdr:to>
    <xdr:cxnSp macro="">
      <xdr:nvCxnSpPr>
        <xdr:cNvPr id="320" name="直線コネクタ 319"/>
        <xdr:cNvCxnSpPr/>
      </xdr:nvCxnSpPr>
      <xdr:spPr>
        <a:xfrm flipV="1">
          <a:off x="13893800" y="645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21" name="フローチャート: 判断 320"/>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2" name="テキスト ボックス 321"/>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69850</xdr:rowOff>
    </xdr:to>
    <xdr:cxnSp macro="">
      <xdr:nvCxnSpPr>
        <xdr:cNvPr id="323" name="直線コネクタ 322"/>
        <xdr:cNvCxnSpPr/>
      </xdr:nvCxnSpPr>
      <xdr:spPr>
        <a:xfrm flipV="1">
          <a:off x="13004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4" name="フローチャート: 判断 323"/>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5" name="テキスト ボックス 324"/>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33" name="楕円 332"/>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73677</xdr:rowOff>
    </xdr:from>
    <xdr:ext cx="762000" cy="259045"/>
    <xdr:sp macro="" textlink="">
      <xdr:nvSpPr>
        <xdr:cNvPr id="334" name="補助費等該当値テキスト"/>
        <xdr:cNvSpPr txBox="1"/>
      </xdr:nvSpPr>
      <xdr:spPr>
        <a:xfrm>
          <a:off x="16598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6" name="テキスト ボックス 33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7" name="楕円 336"/>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38" name="テキスト ボックス 337"/>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9" name="楕円 338"/>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40" name="テキスト ボックス 339"/>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1" name="楕円 340"/>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42" name="テキスト ボックス 341"/>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か年続けて上昇しているのは、臨時財政対策債にかかる償還が増加していること、土地開発公社に代わる用地の先行取得の手段として活用している公共用地先行取得事業債の償還が本格化していること等によるもの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年度については、公債費の経常一般財源は前年度と同程度であるが、府費負担教職員制度の見直しの影響により人件費の経常収支比率が大幅に上昇したため、相対的に公債費の経常収支比率は低下した。平成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年度については、公債費の経常一般財源が前年度と同程度となっており、比率も横ばいで推移している。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151493</xdr:rowOff>
    </xdr:from>
    <xdr:to>
      <xdr:col>24</xdr:col>
      <xdr:colOff>25400</xdr:colOff>
      <xdr:row>73</xdr:row>
      <xdr:rowOff>151493</xdr:rowOff>
    </xdr:to>
    <xdr:cxnSp macro="">
      <xdr:nvCxnSpPr>
        <xdr:cNvPr id="377" name="直線コネクタ 376"/>
        <xdr:cNvCxnSpPr/>
      </xdr:nvCxnSpPr>
      <xdr:spPr>
        <a:xfrm>
          <a:off x="3987800" y="12667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151493</xdr:rowOff>
    </xdr:from>
    <xdr:to>
      <xdr:col>19</xdr:col>
      <xdr:colOff>187325</xdr:colOff>
      <xdr:row>76</xdr:row>
      <xdr:rowOff>29029</xdr:rowOff>
    </xdr:to>
    <xdr:cxnSp macro="">
      <xdr:nvCxnSpPr>
        <xdr:cNvPr id="380" name="直線コネクタ 379"/>
        <xdr:cNvCxnSpPr/>
      </xdr:nvCxnSpPr>
      <xdr:spPr>
        <a:xfrm flipV="1">
          <a:off x="3098800" y="12667343"/>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102507</xdr:rowOff>
    </xdr:from>
    <xdr:to>
      <xdr:col>15</xdr:col>
      <xdr:colOff>98425</xdr:colOff>
      <xdr:row>76</xdr:row>
      <xdr:rowOff>29029</xdr:rowOff>
    </xdr:to>
    <xdr:cxnSp macro="">
      <xdr:nvCxnSpPr>
        <xdr:cNvPr id="383" name="直線コネクタ 382"/>
        <xdr:cNvCxnSpPr/>
      </xdr:nvCxnSpPr>
      <xdr:spPr>
        <a:xfrm>
          <a:off x="2209800" y="129612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102507</xdr:rowOff>
    </xdr:to>
    <xdr:cxnSp macro="">
      <xdr:nvCxnSpPr>
        <xdr:cNvPr id="386" name="直線コネクタ 385"/>
        <xdr:cNvCxnSpPr/>
      </xdr:nvCxnSpPr>
      <xdr:spPr>
        <a:xfrm>
          <a:off x="1320800" y="12912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100693</xdr:rowOff>
    </xdr:from>
    <xdr:to>
      <xdr:col>24</xdr:col>
      <xdr:colOff>76200</xdr:colOff>
      <xdr:row>74</xdr:row>
      <xdr:rowOff>30843</xdr:rowOff>
    </xdr:to>
    <xdr:sp macro="" textlink="">
      <xdr:nvSpPr>
        <xdr:cNvPr id="396" name="楕円 395"/>
        <xdr:cNvSpPr/>
      </xdr:nvSpPr>
      <xdr:spPr>
        <a:xfrm>
          <a:off x="47752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117220</xdr:rowOff>
    </xdr:from>
    <xdr:ext cx="762000" cy="259045"/>
    <xdr:sp macro="" textlink="">
      <xdr:nvSpPr>
        <xdr:cNvPr id="397" name="公債費該当値テキスト"/>
        <xdr:cNvSpPr txBox="1"/>
      </xdr:nvSpPr>
      <xdr:spPr>
        <a:xfrm>
          <a:off x="4914900" y="124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100693</xdr:rowOff>
    </xdr:from>
    <xdr:to>
      <xdr:col>20</xdr:col>
      <xdr:colOff>38100</xdr:colOff>
      <xdr:row>74</xdr:row>
      <xdr:rowOff>30843</xdr:rowOff>
    </xdr:to>
    <xdr:sp macro="" textlink="">
      <xdr:nvSpPr>
        <xdr:cNvPr id="398" name="楕円 397"/>
        <xdr:cNvSpPr/>
      </xdr:nvSpPr>
      <xdr:spPr>
        <a:xfrm>
          <a:off x="3937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41020</xdr:rowOff>
    </xdr:from>
    <xdr:ext cx="736600" cy="259045"/>
    <xdr:sp macro="" textlink="">
      <xdr:nvSpPr>
        <xdr:cNvPr id="399" name="テキスト ボックス 398"/>
        <xdr:cNvSpPr txBox="1"/>
      </xdr:nvSpPr>
      <xdr:spPr>
        <a:xfrm>
          <a:off x="3606800" y="1238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149679</xdr:rowOff>
    </xdr:from>
    <xdr:to>
      <xdr:col>15</xdr:col>
      <xdr:colOff>149225</xdr:colOff>
      <xdr:row>76</xdr:row>
      <xdr:rowOff>79829</xdr:rowOff>
    </xdr:to>
    <xdr:sp macro="" textlink="">
      <xdr:nvSpPr>
        <xdr:cNvPr id="400" name="楕円 399"/>
        <xdr:cNvSpPr/>
      </xdr:nvSpPr>
      <xdr:spPr>
        <a:xfrm>
          <a:off x="3048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90005</xdr:rowOff>
    </xdr:from>
    <xdr:ext cx="762000" cy="259045"/>
    <xdr:sp macro="" textlink="">
      <xdr:nvSpPr>
        <xdr:cNvPr id="401" name="テキスト ボックス 400"/>
        <xdr:cNvSpPr txBox="1"/>
      </xdr:nvSpPr>
      <xdr:spPr>
        <a:xfrm>
          <a:off x="2717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51707</xdr:rowOff>
    </xdr:from>
    <xdr:to>
      <xdr:col>11</xdr:col>
      <xdr:colOff>60325</xdr:colOff>
      <xdr:row>75</xdr:row>
      <xdr:rowOff>153307</xdr:rowOff>
    </xdr:to>
    <xdr:sp macro="" textlink="">
      <xdr:nvSpPr>
        <xdr:cNvPr id="402" name="楕円 401"/>
        <xdr:cNvSpPr/>
      </xdr:nvSpPr>
      <xdr:spPr>
        <a:xfrm>
          <a:off x="2159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163484</xdr:rowOff>
    </xdr:from>
    <xdr:ext cx="762000" cy="259045"/>
    <xdr:sp macro="" textlink="">
      <xdr:nvSpPr>
        <xdr:cNvPr id="403" name="テキスト ボックス 402"/>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404" name="楕円 403"/>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405" name="テキスト ボックス 404"/>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年度は人件費、平成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年度は扶助費が増加したことにより、また、平成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年度は、府費負担教職員制度の見直しにより、比率は上昇傾向となっている。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年度においては、決算の計上方法を明確化したことに伴い、普通建設事業費の委託料等を維持補修費へ振替えたこと等による影響から、比率が上昇した。</a:t>
          </a:r>
        </a:p>
        <a:p>
          <a:r>
            <a:rPr kumimoji="1" lang="ja-JP" altLang="en-US" sz="1100">
              <a:latin typeface="ＭＳ Ｐゴシック" panose="020B0600070205080204" pitchFamily="50" charset="-128"/>
              <a:ea typeface="ＭＳ Ｐゴシック" panose="020B0600070205080204" pitchFamily="50" charset="-128"/>
            </a:rPr>
            <a:t>　引き続き、社会保障関係経費の適正化に資する施策を実施するとともに、市税の徴収強化等による歳入の確保や、行財政改革を一層推進し、指数の改善に努める。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5" name="直線コネクタ 434"/>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6"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7" name="直線コネクタ 436"/>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8"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9" name="直線コネクタ 438"/>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26307</xdr:rowOff>
    </xdr:from>
    <xdr:to>
      <xdr:col>82</xdr:col>
      <xdr:colOff>107950</xdr:colOff>
      <xdr:row>82</xdr:row>
      <xdr:rowOff>50800</xdr:rowOff>
    </xdr:to>
    <xdr:cxnSp macro="">
      <xdr:nvCxnSpPr>
        <xdr:cNvPr id="440" name="直線コネクタ 439"/>
        <xdr:cNvCxnSpPr/>
      </xdr:nvCxnSpPr>
      <xdr:spPr>
        <a:xfrm>
          <a:off x="15671800" y="13913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41"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2" name="フローチャート: 判断 441"/>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75293</xdr:rowOff>
    </xdr:from>
    <xdr:to>
      <xdr:col>78</xdr:col>
      <xdr:colOff>69850</xdr:colOff>
      <xdr:row>81</xdr:row>
      <xdr:rowOff>26307</xdr:rowOff>
    </xdr:to>
    <xdr:cxnSp macro="">
      <xdr:nvCxnSpPr>
        <xdr:cNvPr id="443" name="直線コネクタ 442"/>
        <xdr:cNvCxnSpPr/>
      </xdr:nvCxnSpPr>
      <xdr:spPr>
        <a:xfrm>
          <a:off x="14782800" y="136198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4" name="フローチャート: 判断 443"/>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5" name="テキスト ボックス 444"/>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75293</xdr:rowOff>
    </xdr:from>
    <xdr:to>
      <xdr:col>73</xdr:col>
      <xdr:colOff>180975</xdr:colOff>
      <xdr:row>79</xdr:row>
      <xdr:rowOff>86179</xdr:rowOff>
    </xdr:to>
    <xdr:cxnSp macro="">
      <xdr:nvCxnSpPr>
        <xdr:cNvPr id="446" name="直線コネクタ 445"/>
        <xdr:cNvCxnSpPr/>
      </xdr:nvCxnSpPr>
      <xdr:spPr>
        <a:xfrm flipV="1">
          <a:off x="13893800" y="13619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7" name="フローチャート: 判断 446"/>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8" name="テキスト ボックス 447"/>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116114</xdr:rowOff>
    </xdr:from>
    <xdr:to>
      <xdr:col>69</xdr:col>
      <xdr:colOff>92075</xdr:colOff>
      <xdr:row>79</xdr:row>
      <xdr:rowOff>86179</xdr:rowOff>
    </xdr:to>
    <xdr:cxnSp macro="">
      <xdr:nvCxnSpPr>
        <xdr:cNvPr id="449" name="直線コネクタ 448"/>
        <xdr:cNvCxnSpPr/>
      </xdr:nvCxnSpPr>
      <xdr:spPr>
        <a:xfrm>
          <a:off x="13004800" y="13489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0" name="フローチャート: 判断 449"/>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1" name="テキスト ボックス 450"/>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2" name="フローチャート: 判断 451"/>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3" name="テキスト ボックス 452"/>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0</xdr:rowOff>
    </xdr:from>
    <xdr:to>
      <xdr:col>82</xdr:col>
      <xdr:colOff>158750</xdr:colOff>
      <xdr:row>82</xdr:row>
      <xdr:rowOff>101600</xdr:rowOff>
    </xdr:to>
    <xdr:sp macro="" textlink="">
      <xdr:nvSpPr>
        <xdr:cNvPr id="459" name="楕円 458"/>
        <xdr:cNvSpPr/>
      </xdr:nvSpPr>
      <xdr:spPr>
        <a:xfrm>
          <a:off x="16459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80027</xdr:rowOff>
    </xdr:from>
    <xdr:ext cx="762000" cy="259045"/>
    <xdr:sp macro="" textlink="">
      <xdr:nvSpPr>
        <xdr:cNvPr id="460" name="公債費以外該当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146957</xdr:rowOff>
    </xdr:from>
    <xdr:to>
      <xdr:col>78</xdr:col>
      <xdr:colOff>120650</xdr:colOff>
      <xdr:row>81</xdr:row>
      <xdr:rowOff>77107</xdr:rowOff>
    </xdr:to>
    <xdr:sp macro="" textlink="">
      <xdr:nvSpPr>
        <xdr:cNvPr id="461" name="楕円 460"/>
        <xdr:cNvSpPr/>
      </xdr:nvSpPr>
      <xdr:spPr>
        <a:xfrm>
          <a:off x="15621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61884</xdr:rowOff>
    </xdr:from>
    <xdr:ext cx="736600" cy="259045"/>
    <xdr:sp macro="" textlink="">
      <xdr:nvSpPr>
        <xdr:cNvPr id="462" name="テキスト ボックス 461"/>
        <xdr:cNvSpPr txBox="1"/>
      </xdr:nvSpPr>
      <xdr:spPr>
        <a:xfrm>
          <a:off x="15290800" y="1394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24493</xdr:rowOff>
    </xdr:from>
    <xdr:to>
      <xdr:col>74</xdr:col>
      <xdr:colOff>31750</xdr:colOff>
      <xdr:row>79</xdr:row>
      <xdr:rowOff>126093</xdr:rowOff>
    </xdr:to>
    <xdr:sp macro="" textlink="">
      <xdr:nvSpPr>
        <xdr:cNvPr id="463" name="楕円 462"/>
        <xdr:cNvSpPr/>
      </xdr:nvSpPr>
      <xdr:spPr>
        <a:xfrm>
          <a:off x="14732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110870</xdr:rowOff>
    </xdr:from>
    <xdr:ext cx="762000" cy="259045"/>
    <xdr:sp macro="" textlink="">
      <xdr:nvSpPr>
        <xdr:cNvPr id="464" name="テキスト ボックス 463"/>
        <xdr:cNvSpPr txBox="1"/>
      </xdr:nvSpPr>
      <xdr:spPr>
        <a:xfrm>
          <a:off x="14401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35379</xdr:rowOff>
    </xdr:from>
    <xdr:to>
      <xdr:col>69</xdr:col>
      <xdr:colOff>142875</xdr:colOff>
      <xdr:row>79</xdr:row>
      <xdr:rowOff>136979</xdr:rowOff>
    </xdr:to>
    <xdr:sp macro="" textlink="">
      <xdr:nvSpPr>
        <xdr:cNvPr id="465" name="楕円 464"/>
        <xdr:cNvSpPr/>
      </xdr:nvSpPr>
      <xdr:spPr>
        <a:xfrm>
          <a:off x="13843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121756</xdr:rowOff>
    </xdr:from>
    <xdr:ext cx="762000" cy="259045"/>
    <xdr:sp macro="" textlink="">
      <xdr:nvSpPr>
        <xdr:cNvPr id="466" name="テキスト ボックス 465"/>
        <xdr:cNvSpPr txBox="1"/>
      </xdr:nvSpPr>
      <xdr:spPr>
        <a:xfrm>
          <a:off x="13512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65314</xdr:rowOff>
    </xdr:from>
    <xdr:to>
      <xdr:col>65</xdr:col>
      <xdr:colOff>53975</xdr:colOff>
      <xdr:row>78</xdr:row>
      <xdr:rowOff>166914</xdr:rowOff>
    </xdr:to>
    <xdr:sp macro="" textlink="">
      <xdr:nvSpPr>
        <xdr:cNvPr id="467" name="楕円 466"/>
        <xdr:cNvSpPr/>
      </xdr:nvSpPr>
      <xdr:spPr>
        <a:xfrm>
          <a:off x="12954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151691</xdr:rowOff>
    </xdr:from>
    <xdr:ext cx="762000" cy="259045"/>
    <xdr:sp macro="" textlink="">
      <xdr:nvSpPr>
        <xdr:cNvPr id="468" name="テキスト ボックス 467"/>
        <xdr:cNvSpPr txBox="1"/>
      </xdr:nvSpPr>
      <xdr:spPr>
        <a:xfrm>
          <a:off x="12623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114549</xdr:rowOff>
    </xdr:from>
    <xdr:to>
      <xdr:col>29</xdr:col>
      <xdr:colOff>127000</xdr:colOff>
      <xdr:row>14</xdr:row>
      <xdr:rowOff>123990</xdr:rowOff>
    </xdr:to>
    <xdr:cxnSp macro="">
      <xdr:nvCxnSpPr>
        <xdr:cNvPr id="48" name="直線コネクタ 47"/>
        <xdr:cNvCxnSpPr/>
      </xdr:nvCxnSpPr>
      <xdr:spPr bwMode="auto">
        <a:xfrm flipV="1">
          <a:off x="5003800" y="2562474"/>
          <a:ext cx="6477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123990</xdr:rowOff>
    </xdr:from>
    <xdr:to>
      <xdr:col>26</xdr:col>
      <xdr:colOff>50800</xdr:colOff>
      <xdr:row>20</xdr:row>
      <xdr:rowOff>12982</xdr:rowOff>
    </xdr:to>
    <xdr:cxnSp macro="">
      <xdr:nvCxnSpPr>
        <xdr:cNvPr id="51" name="直線コネクタ 50"/>
        <xdr:cNvCxnSpPr/>
      </xdr:nvCxnSpPr>
      <xdr:spPr bwMode="auto">
        <a:xfrm flipV="1">
          <a:off x="4305300" y="2571915"/>
          <a:ext cx="698500" cy="91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165458</xdr:rowOff>
    </xdr:from>
    <xdr:to>
      <xdr:col>22</xdr:col>
      <xdr:colOff>114300</xdr:colOff>
      <xdr:row>20</xdr:row>
      <xdr:rowOff>12982</xdr:rowOff>
    </xdr:to>
    <xdr:cxnSp macro="">
      <xdr:nvCxnSpPr>
        <xdr:cNvPr id="54" name="直線コネクタ 53"/>
        <xdr:cNvCxnSpPr/>
      </xdr:nvCxnSpPr>
      <xdr:spPr bwMode="auto">
        <a:xfrm>
          <a:off x="3606800" y="347063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165458</xdr:rowOff>
    </xdr:from>
    <xdr:to>
      <xdr:col>18</xdr:col>
      <xdr:colOff>177800</xdr:colOff>
      <xdr:row>20</xdr:row>
      <xdr:rowOff>31293</xdr:rowOff>
    </xdr:to>
    <xdr:cxnSp macro="">
      <xdr:nvCxnSpPr>
        <xdr:cNvPr id="57" name="直線コネクタ 56"/>
        <xdr:cNvCxnSpPr/>
      </xdr:nvCxnSpPr>
      <xdr:spPr bwMode="auto">
        <a:xfrm flipV="1">
          <a:off x="2908300" y="3470633"/>
          <a:ext cx="698500" cy="3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63749</xdr:rowOff>
    </xdr:from>
    <xdr:to>
      <xdr:col>29</xdr:col>
      <xdr:colOff>177800</xdr:colOff>
      <xdr:row>14</xdr:row>
      <xdr:rowOff>165349</xdr:rowOff>
    </xdr:to>
    <xdr:sp macro="" textlink="">
      <xdr:nvSpPr>
        <xdr:cNvPr id="67" name="楕円 66"/>
        <xdr:cNvSpPr/>
      </xdr:nvSpPr>
      <xdr:spPr bwMode="auto">
        <a:xfrm>
          <a:off x="5600700" y="25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35826</xdr:rowOff>
    </xdr:from>
    <xdr:ext cx="762000" cy="259045"/>
    <xdr:sp macro="" textlink="">
      <xdr:nvSpPr>
        <xdr:cNvPr id="68" name="人口1人当たり決算額の推移該当値テキスト130"/>
        <xdr:cNvSpPr txBox="1"/>
      </xdr:nvSpPr>
      <xdr:spPr>
        <a:xfrm>
          <a:off x="5740400" y="248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73190</xdr:rowOff>
    </xdr:from>
    <xdr:to>
      <xdr:col>26</xdr:col>
      <xdr:colOff>101600</xdr:colOff>
      <xdr:row>15</xdr:row>
      <xdr:rowOff>3340</xdr:rowOff>
    </xdr:to>
    <xdr:sp macro="" textlink="">
      <xdr:nvSpPr>
        <xdr:cNvPr id="69" name="楕円 68"/>
        <xdr:cNvSpPr/>
      </xdr:nvSpPr>
      <xdr:spPr bwMode="auto">
        <a:xfrm>
          <a:off x="4953000" y="252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159567</xdr:rowOff>
    </xdr:from>
    <xdr:ext cx="736600" cy="259045"/>
    <xdr:sp macro="" textlink="">
      <xdr:nvSpPr>
        <xdr:cNvPr id="70" name="テキスト ボックス 69"/>
        <xdr:cNvSpPr txBox="1"/>
      </xdr:nvSpPr>
      <xdr:spPr>
        <a:xfrm>
          <a:off x="4622800" y="260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133632</xdr:rowOff>
    </xdr:from>
    <xdr:to>
      <xdr:col>22</xdr:col>
      <xdr:colOff>165100</xdr:colOff>
      <xdr:row>20</xdr:row>
      <xdr:rowOff>63782</xdr:rowOff>
    </xdr:to>
    <xdr:sp macro="" textlink="">
      <xdr:nvSpPr>
        <xdr:cNvPr id="71" name="楕円 70"/>
        <xdr:cNvSpPr/>
      </xdr:nvSpPr>
      <xdr:spPr bwMode="auto">
        <a:xfrm>
          <a:off x="4254500" y="343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48559</xdr:rowOff>
    </xdr:from>
    <xdr:ext cx="762000" cy="259045"/>
    <xdr:sp macro="" textlink="">
      <xdr:nvSpPr>
        <xdr:cNvPr id="72" name="テキスト ボックス 71"/>
        <xdr:cNvSpPr txBox="1"/>
      </xdr:nvSpPr>
      <xdr:spPr>
        <a:xfrm>
          <a:off x="3924300" y="352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114658</xdr:rowOff>
    </xdr:from>
    <xdr:to>
      <xdr:col>19</xdr:col>
      <xdr:colOff>38100</xdr:colOff>
      <xdr:row>20</xdr:row>
      <xdr:rowOff>44808</xdr:rowOff>
    </xdr:to>
    <xdr:sp macro="" textlink="">
      <xdr:nvSpPr>
        <xdr:cNvPr id="73" name="楕円 72"/>
        <xdr:cNvSpPr/>
      </xdr:nvSpPr>
      <xdr:spPr bwMode="auto">
        <a:xfrm>
          <a:off x="3556000" y="341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29585</xdr:rowOff>
    </xdr:from>
    <xdr:ext cx="762000" cy="259045"/>
    <xdr:sp macro="" textlink="">
      <xdr:nvSpPr>
        <xdr:cNvPr id="74" name="テキスト ボックス 73"/>
        <xdr:cNvSpPr txBox="1"/>
      </xdr:nvSpPr>
      <xdr:spPr>
        <a:xfrm>
          <a:off x="3225800" y="350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151943</xdr:rowOff>
    </xdr:from>
    <xdr:to>
      <xdr:col>15</xdr:col>
      <xdr:colOff>101600</xdr:colOff>
      <xdr:row>20</xdr:row>
      <xdr:rowOff>82093</xdr:rowOff>
    </xdr:to>
    <xdr:sp macro="" textlink="">
      <xdr:nvSpPr>
        <xdr:cNvPr id="75" name="楕円 74"/>
        <xdr:cNvSpPr/>
      </xdr:nvSpPr>
      <xdr:spPr bwMode="auto">
        <a:xfrm>
          <a:off x="2857500" y="345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66870</xdr:rowOff>
    </xdr:from>
    <xdr:ext cx="762000" cy="259045"/>
    <xdr:sp macro="" textlink="">
      <xdr:nvSpPr>
        <xdr:cNvPr id="76" name="テキスト ボックス 75"/>
        <xdr:cNvSpPr txBox="1"/>
      </xdr:nvSpPr>
      <xdr:spPr>
        <a:xfrm>
          <a:off x="2527300" y="354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318338</xdr:rowOff>
    </xdr:from>
    <xdr:to>
      <xdr:col>29</xdr:col>
      <xdr:colOff>127000</xdr:colOff>
      <xdr:row>35</xdr:row>
      <xdr:rowOff>336763</xdr:rowOff>
    </xdr:to>
    <xdr:cxnSp macro="">
      <xdr:nvCxnSpPr>
        <xdr:cNvPr id="108" name="直線コネクタ 107"/>
        <xdr:cNvCxnSpPr/>
      </xdr:nvCxnSpPr>
      <xdr:spPr bwMode="auto">
        <a:xfrm>
          <a:off x="5003800" y="6928688"/>
          <a:ext cx="6477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318338</xdr:rowOff>
    </xdr:from>
    <xdr:to>
      <xdr:col>26</xdr:col>
      <xdr:colOff>50800</xdr:colOff>
      <xdr:row>35</xdr:row>
      <xdr:rowOff>333563</xdr:rowOff>
    </xdr:to>
    <xdr:cxnSp macro="">
      <xdr:nvCxnSpPr>
        <xdr:cNvPr id="111" name="直線コネクタ 110"/>
        <xdr:cNvCxnSpPr/>
      </xdr:nvCxnSpPr>
      <xdr:spPr bwMode="auto">
        <a:xfrm flipV="1">
          <a:off x="4305300" y="6928688"/>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333563</xdr:rowOff>
    </xdr:from>
    <xdr:to>
      <xdr:col>22</xdr:col>
      <xdr:colOff>114300</xdr:colOff>
      <xdr:row>35</xdr:row>
      <xdr:rowOff>342890</xdr:rowOff>
    </xdr:to>
    <xdr:cxnSp macro="">
      <xdr:nvCxnSpPr>
        <xdr:cNvPr id="114" name="直線コネクタ 113"/>
        <xdr:cNvCxnSpPr/>
      </xdr:nvCxnSpPr>
      <xdr:spPr bwMode="auto">
        <a:xfrm flipV="1">
          <a:off x="3606800" y="6943913"/>
          <a:ext cx="698500" cy="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342890</xdr:rowOff>
    </xdr:from>
    <xdr:to>
      <xdr:col>18</xdr:col>
      <xdr:colOff>177800</xdr:colOff>
      <xdr:row>36</xdr:row>
      <xdr:rowOff>66146</xdr:rowOff>
    </xdr:to>
    <xdr:cxnSp macro="">
      <xdr:nvCxnSpPr>
        <xdr:cNvPr id="117" name="直線コネクタ 116"/>
        <xdr:cNvCxnSpPr/>
      </xdr:nvCxnSpPr>
      <xdr:spPr bwMode="auto">
        <a:xfrm flipV="1">
          <a:off x="2908300" y="6953240"/>
          <a:ext cx="698500" cy="6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285963</xdr:rowOff>
    </xdr:from>
    <xdr:to>
      <xdr:col>29</xdr:col>
      <xdr:colOff>177800</xdr:colOff>
      <xdr:row>36</xdr:row>
      <xdr:rowOff>44663</xdr:rowOff>
    </xdr:to>
    <xdr:sp macro="" textlink="">
      <xdr:nvSpPr>
        <xdr:cNvPr id="127" name="楕円 126"/>
        <xdr:cNvSpPr/>
      </xdr:nvSpPr>
      <xdr:spPr bwMode="auto">
        <a:xfrm>
          <a:off x="5600700" y="689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258040</xdr:rowOff>
    </xdr:from>
    <xdr:ext cx="762000" cy="259045"/>
    <xdr:sp macro="" textlink="">
      <xdr:nvSpPr>
        <xdr:cNvPr id="128" name="人口1人当たり決算額の推移該当値テキスト445"/>
        <xdr:cNvSpPr txBox="1"/>
      </xdr:nvSpPr>
      <xdr:spPr>
        <a:xfrm>
          <a:off x="5740400" y="686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267538</xdr:rowOff>
    </xdr:from>
    <xdr:to>
      <xdr:col>26</xdr:col>
      <xdr:colOff>101600</xdr:colOff>
      <xdr:row>36</xdr:row>
      <xdr:rowOff>26238</xdr:rowOff>
    </xdr:to>
    <xdr:sp macro="" textlink="">
      <xdr:nvSpPr>
        <xdr:cNvPr id="129" name="楕円 128"/>
        <xdr:cNvSpPr/>
      </xdr:nvSpPr>
      <xdr:spPr bwMode="auto">
        <a:xfrm>
          <a:off x="49530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11015</xdr:rowOff>
    </xdr:from>
    <xdr:ext cx="736600" cy="259045"/>
    <xdr:sp macro="" textlink="">
      <xdr:nvSpPr>
        <xdr:cNvPr id="130" name="テキスト ボックス 129"/>
        <xdr:cNvSpPr txBox="1"/>
      </xdr:nvSpPr>
      <xdr:spPr>
        <a:xfrm>
          <a:off x="4622800" y="696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282763</xdr:rowOff>
    </xdr:from>
    <xdr:to>
      <xdr:col>22</xdr:col>
      <xdr:colOff>165100</xdr:colOff>
      <xdr:row>36</xdr:row>
      <xdr:rowOff>41463</xdr:rowOff>
    </xdr:to>
    <xdr:sp macro="" textlink="">
      <xdr:nvSpPr>
        <xdr:cNvPr id="131" name="楕円 130"/>
        <xdr:cNvSpPr/>
      </xdr:nvSpPr>
      <xdr:spPr bwMode="auto">
        <a:xfrm>
          <a:off x="42545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26240</xdr:rowOff>
    </xdr:from>
    <xdr:ext cx="762000" cy="259045"/>
    <xdr:sp macro="" textlink="">
      <xdr:nvSpPr>
        <xdr:cNvPr id="132" name="テキスト ボックス 131"/>
        <xdr:cNvSpPr txBox="1"/>
      </xdr:nvSpPr>
      <xdr:spPr>
        <a:xfrm>
          <a:off x="3924300" y="697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292090</xdr:rowOff>
    </xdr:from>
    <xdr:to>
      <xdr:col>19</xdr:col>
      <xdr:colOff>38100</xdr:colOff>
      <xdr:row>36</xdr:row>
      <xdr:rowOff>50790</xdr:rowOff>
    </xdr:to>
    <xdr:sp macro="" textlink="">
      <xdr:nvSpPr>
        <xdr:cNvPr id="133" name="楕円 132"/>
        <xdr:cNvSpPr/>
      </xdr:nvSpPr>
      <xdr:spPr bwMode="auto">
        <a:xfrm>
          <a:off x="3556000" y="690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35567</xdr:rowOff>
    </xdr:from>
    <xdr:ext cx="762000" cy="259045"/>
    <xdr:sp macro="" textlink="">
      <xdr:nvSpPr>
        <xdr:cNvPr id="134" name="テキスト ボックス 133"/>
        <xdr:cNvSpPr txBox="1"/>
      </xdr:nvSpPr>
      <xdr:spPr>
        <a:xfrm>
          <a:off x="3225800" y="698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15346</xdr:rowOff>
    </xdr:from>
    <xdr:to>
      <xdr:col>15</xdr:col>
      <xdr:colOff>101600</xdr:colOff>
      <xdr:row>36</xdr:row>
      <xdr:rowOff>116946</xdr:rowOff>
    </xdr:to>
    <xdr:sp macro="" textlink="">
      <xdr:nvSpPr>
        <xdr:cNvPr id="135" name="楕円 134"/>
        <xdr:cNvSpPr/>
      </xdr:nvSpPr>
      <xdr:spPr bwMode="auto">
        <a:xfrm>
          <a:off x="2857500" y="696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101723</xdr:rowOff>
    </xdr:from>
    <xdr:ext cx="762000" cy="259045"/>
    <xdr:sp macro="" textlink="">
      <xdr:nvSpPr>
        <xdr:cNvPr id="136" name="テキスト ボックス 135"/>
        <xdr:cNvSpPr txBox="1"/>
      </xdr:nvSpPr>
      <xdr:spPr>
        <a:xfrm>
          <a:off x="25273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75121</xdr:rowOff>
    </xdr:from>
    <xdr:to>
      <xdr:col>24</xdr:col>
      <xdr:colOff>63500</xdr:colOff>
      <xdr:row>33</xdr:row>
      <xdr:rowOff>82116</xdr:rowOff>
    </xdr:to>
    <xdr:cxnSp macro="">
      <xdr:nvCxnSpPr>
        <xdr:cNvPr id="59" name="直線コネクタ 58"/>
        <xdr:cNvCxnSpPr/>
      </xdr:nvCxnSpPr>
      <xdr:spPr>
        <a:xfrm flipV="1">
          <a:off x="3797300" y="5732971"/>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82116</xdr:rowOff>
    </xdr:from>
    <xdr:to>
      <xdr:col>19</xdr:col>
      <xdr:colOff>177800</xdr:colOff>
      <xdr:row>39</xdr:row>
      <xdr:rowOff>40556</xdr:rowOff>
    </xdr:to>
    <xdr:cxnSp macro="">
      <xdr:nvCxnSpPr>
        <xdr:cNvPr id="62" name="直線コネクタ 61"/>
        <xdr:cNvCxnSpPr/>
      </xdr:nvCxnSpPr>
      <xdr:spPr>
        <a:xfrm flipV="1">
          <a:off x="2908300" y="5739966"/>
          <a:ext cx="889000" cy="9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134945</xdr:rowOff>
    </xdr:from>
    <xdr:to>
      <xdr:col>15</xdr:col>
      <xdr:colOff>50800</xdr:colOff>
      <xdr:row>39</xdr:row>
      <xdr:rowOff>40556</xdr:rowOff>
    </xdr:to>
    <xdr:cxnSp macro="">
      <xdr:nvCxnSpPr>
        <xdr:cNvPr id="65" name="直線コネクタ 64"/>
        <xdr:cNvCxnSpPr/>
      </xdr:nvCxnSpPr>
      <xdr:spPr>
        <a:xfrm>
          <a:off x="2019300" y="6650045"/>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134945</xdr:rowOff>
    </xdr:from>
    <xdr:to>
      <xdr:col>10</xdr:col>
      <xdr:colOff>114300</xdr:colOff>
      <xdr:row>39</xdr:row>
      <xdr:rowOff>27457</xdr:rowOff>
    </xdr:to>
    <xdr:cxnSp macro="">
      <xdr:nvCxnSpPr>
        <xdr:cNvPr id="68" name="直線コネクタ 67"/>
        <xdr:cNvCxnSpPr/>
      </xdr:nvCxnSpPr>
      <xdr:spPr>
        <a:xfrm flipV="1">
          <a:off x="1130300" y="6650045"/>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24321</xdr:rowOff>
    </xdr:from>
    <xdr:to>
      <xdr:col>24</xdr:col>
      <xdr:colOff>114300</xdr:colOff>
      <xdr:row>33</xdr:row>
      <xdr:rowOff>125921</xdr:rowOff>
    </xdr:to>
    <xdr:sp macro="" textlink="">
      <xdr:nvSpPr>
        <xdr:cNvPr id="78" name="楕円 77"/>
        <xdr:cNvSpPr/>
      </xdr:nvSpPr>
      <xdr:spPr>
        <a:xfrm>
          <a:off x="4584700" y="56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2748</xdr:rowOff>
    </xdr:from>
    <xdr:ext cx="599010" cy="259045"/>
    <xdr:sp macro="" textlink="">
      <xdr:nvSpPr>
        <xdr:cNvPr id="79" name="人件費該当値テキスト"/>
        <xdr:cNvSpPr txBox="1"/>
      </xdr:nvSpPr>
      <xdr:spPr>
        <a:xfrm>
          <a:off x="4686300" y="56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31316</xdr:rowOff>
    </xdr:from>
    <xdr:to>
      <xdr:col>20</xdr:col>
      <xdr:colOff>38100</xdr:colOff>
      <xdr:row>33</xdr:row>
      <xdr:rowOff>132916</xdr:rowOff>
    </xdr:to>
    <xdr:sp macro="" textlink="">
      <xdr:nvSpPr>
        <xdr:cNvPr id="80" name="楕円 79"/>
        <xdr:cNvSpPr/>
      </xdr:nvSpPr>
      <xdr:spPr>
        <a:xfrm>
          <a:off x="3746500" y="56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124043</xdr:rowOff>
    </xdr:from>
    <xdr:ext cx="599010" cy="259045"/>
    <xdr:sp macro="" textlink="">
      <xdr:nvSpPr>
        <xdr:cNvPr id="81" name="テキスト ボックス 80"/>
        <xdr:cNvSpPr txBox="1"/>
      </xdr:nvSpPr>
      <xdr:spPr>
        <a:xfrm>
          <a:off x="3497795" y="578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161206</xdr:rowOff>
    </xdr:from>
    <xdr:to>
      <xdr:col>15</xdr:col>
      <xdr:colOff>101600</xdr:colOff>
      <xdr:row>39</xdr:row>
      <xdr:rowOff>91356</xdr:rowOff>
    </xdr:to>
    <xdr:sp macro="" textlink="">
      <xdr:nvSpPr>
        <xdr:cNvPr id="82" name="楕円 81"/>
        <xdr:cNvSpPr/>
      </xdr:nvSpPr>
      <xdr:spPr>
        <a:xfrm>
          <a:off x="2857500" y="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82483</xdr:rowOff>
    </xdr:from>
    <xdr:ext cx="534377" cy="259045"/>
    <xdr:sp macro="" textlink="">
      <xdr:nvSpPr>
        <xdr:cNvPr id="83" name="テキスト ボックス 82"/>
        <xdr:cNvSpPr txBox="1"/>
      </xdr:nvSpPr>
      <xdr:spPr>
        <a:xfrm>
          <a:off x="2641111" y="67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84145</xdr:rowOff>
    </xdr:from>
    <xdr:to>
      <xdr:col>10</xdr:col>
      <xdr:colOff>165100</xdr:colOff>
      <xdr:row>39</xdr:row>
      <xdr:rowOff>14295</xdr:rowOff>
    </xdr:to>
    <xdr:sp macro="" textlink="">
      <xdr:nvSpPr>
        <xdr:cNvPr id="84" name="楕円 83"/>
        <xdr:cNvSpPr/>
      </xdr:nvSpPr>
      <xdr:spPr>
        <a:xfrm>
          <a:off x="1968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5422</xdr:rowOff>
    </xdr:from>
    <xdr:ext cx="534377" cy="259045"/>
    <xdr:sp macro="" textlink="">
      <xdr:nvSpPr>
        <xdr:cNvPr id="85" name="テキスト ボックス 84"/>
        <xdr:cNvSpPr txBox="1"/>
      </xdr:nvSpPr>
      <xdr:spPr>
        <a:xfrm>
          <a:off x="1752111" y="66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148107</xdr:rowOff>
    </xdr:from>
    <xdr:to>
      <xdr:col>6</xdr:col>
      <xdr:colOff>38100</xdr:colOff>
      <xdr:row>39</xdr:row>
      <xdr:rowOff>78257</xdr:rowOff>
    </xdr:to>
    <xdr:sp macro="" textlink="">
      <xdr:nvSpPr>
        <xdr:cNvPr id="86" name="楕円 85"/>
        <xdr:cNvSpPr/>
      </xdr:nvSpPr>
      <xdr:spPr>
        <a:xfrm>
          <a:off x="1079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69384</xdr:rowOff>
    </xdr:from>
    <xdr:ext cx="534377" cy="259045"/>
    <xdr:sp macro="" textlink="">
      <xdr:nvSpPr>
        <xdr:cNvPr id="87" name="テキスト ボックス 86"/>
        <xdr:cNvSpPr txBox="1"/>
      </xdr:nvSpPr>
      <xdr:spPr>
        <a:xfrm>
          <a:off x="863111" y="67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143997</xdr:rowOff>
    </xdr:from>
    <xdr:to>
      <xdr:col>24</xdr:col>
      <xdr:colOff>63500</xdr:colOff>
      <xdr:row>53</xdr:row>
      <xdr:rowOff>82001</xdr:rowOff>
    </xdr:to>
    <xdr:cxnSp macro="">
      <xdr:nvCxnSpPr>
        <xdr:cNvPr id="115" name="直線コネクタ 114"/>
        <xdr:cNvCxnSpPr/>
      </xdr:nvCxnSpPr>
      <xdr:spPr>
        <a:xfrm>
          <a:off x="3797300" y="9059397"/>
          <a:ext cx="8382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143997</xdr:rowOff>
    </xdr:from>
    <xdr:to>
      <xdr:col>19</xdr:col>
      <xdr:colOff>177800</xdr:colOff>
      <xdr:row>53</xdr:row>
      <xdr:rowOff>30795</xdr:rowOff>
    </xdr:to>
    <xdr:cxnSp macro="">
      <xdr:nvCxnSpPr>
        <xdr:cNvPr id="118" name="直線コネクタ 117"/>
        <xdr:cNvCxnSpPr/>
      </xdr:nvCxnSpPr>
      <xdr:spPr>
        <a:xfrm flipV="1">
          <a:off x="2908300" y="9059397"/>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30795</xdr:rowOff>
    </xdr:from>
    <xdr:to>
      <xdr:col>15</xdr:col>
      <xdr:colOff>50800</xdr:colOff>
      <xdr:row>53</xdr:row>
      <xdr:rowOff>59004</xdr:rowOff>
    </xdr:to>
    <xdr:cxnSp macro="">
      <xdr:nvCxnSpPr>
        <xdr:cNvPr id="121" name="直線コネクタ 120"/>
        <xdr:cNvCxnSpPr/>
      </xdr:nvCxnSpPr>
      <xdr:spPr>
        <a:xfrm flipV="1">
          <a:off x="2019300" y="9117645"/>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59004</xdr:rowOff>
    </xdr:from>
    <xdr:to>
      <xdr:col>10</xdr:col>
      <xdr:colOff>114300</xdr:colOff>
      <xdr:row>53</xdr:row>
      <xdr:rowOff>110119</xdr:rowOff>
    </xdr:to>
    <xdr:cxnSp macro="">
      <xdr:nvCxnSpPr>
        <xdr:cNvPr id="124" name="直線コネクタ 123"/>
        <xdr:cNvCxnSpPr/>
      </xdr:nvCxnSpPr>
      <xdr:spPr>
        <a:xfrm flipV="1">
          <a:off x="1130300" y="9145854"/>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31201</xdr:rowOff>
    </xdr:from>
    <xdr:to>
      <xdr:col>24</xdr:col>
      <xdr:colOff>114300</xdr:colOff>
      <xdr:row>53</xdr:row>
      <xdr:rowOff>132801</xdr:rowOff>
    </xdr:to>
    <xdr:sp macro="" textlink="">
      <xdr:nvSpPr>
        <xdr:cNvPr id="134" name="楕円 133"/>
        <xdr:cNvSpPr/>
      </xdr:nvSpPr>
      <xdr:spPr>
        <a:xfrm>
          <a:off x="4584700" y="91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54078</xdr:rowOff>
    </xdr:from>
    <xdr:ext cx="534377" cy="259045"/>
    <xdr:sp macro="" textlink="">
      <xdr:nvSpPr>
        <xdr:cNvPr id="135" name="物件費該当値テキスト"/>
        <xdr:cNvSpPr txBox="1"/>
      </xdr:nvSpPr>
      <xdr:spPr>
        <a:xfrm>
          <a:off x="4686300" y="89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93197</xdr:rowOff>
    </xdr:from>
    <xdr:to>
      <xdr:col>20</xdr:col>
      <xdr:colOff>38100</xdr:colOff>
      <xdr:row>53</xdr:row>
      <xdr:rowOff>23347</xdr:rowOff>
    </xdr:to>
    <xdr:sp macro="" textlink="">
      <xdr:nvSpPr>
        <xdr:cNvPr id="136" name="楕円 135"/>
        <xdr:cNvSpPr/>
      </xdr:nvSpPr>
      <xdr:spPr>
        <a:xfrm>
          <a:off x="3746500" y="90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39874</xdr:rowOff>
    </xdr:from>
    <xdr:ext cx="534377" cy="259045"/>
    <xdr:sp macro="" textlink="">
      <xdr:nvSpPr>
        <xdr:cNvPr id="137" name="テキスト ボックス 136"/>
        <xdr:cNvSpPr txBox="1"/>
      </xdr:nvSpPr>
      <xdr:spPr>
        <a:xfrm>
          <a:off x="3530111" y="8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151445</xdr:rowOff>
    </xdr:from>
    <xdr:to>
      <xdr:col>15</xdr:col>
      <xdr:colOff>101600</xdr:colOff>
      <xdr:row>53</xdr:row>
      <xdr:rowOff>81595</xdr:rowOff>
    </xdr:to>
    <xdr:sp macro="" textlink="">
      <xdr:nvSpPr>
        <xdr:cNvPr id="138" name="楕円 137"/>
        <xdr:cNvSpPr/>
      </xdr:nvSpPr>
      <xdr:spPr>
        <a:xfrm>
          <a:off x="2857500" y="90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98122</xdr:rowOff>
    </xdr:from>
    <xdr:ext cx="534377" cy="259045"/>
    <xdr:sp macro="" textlink="">
      <xdr:nvSpPr>
        <xdr:cNvPr id="139" name="テキスト ボックス 138"/>
        <xdr:cNvSpPr txBox="1"/>
      </xdr:nvSpPr>
      <xdr:spPr>
        <a:xfrm>
          <a:off x="2641111" y="8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8204</xdr:rowOff>
    </xdr:from>
    <xdr:to>
      <xdr:col>10</xdr:col>
      <xdr:colOff>165100</xdr:colOff>
      <xdr:row>53</xdr:row>
      <xdr:rowOff>109804</xdr:rowOff>
    </xdr:to>
    <xdr:sp macro="" textlink="">
      <xdr:nvSpPr>
        <xdr:cNvPr id="140" name="楕円 139"/>
        <xdr:cNvSpPr/>
      </xdr:nvSpPr>
      <xdr:spPr>
        <a:xfrm>
          <a:off x="1968500" y="90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126331</xdr:rowOff>
    </xdr:from>
    <xdr:ext cx="534377" cy="259045"/>
    <xdr:sp macro="" textlink="">
      <xdr:nvSpPr>
        <xdr:cNvPr id="141" name="テキスト ボックス 140"/>
        <xdr:cNvSpPr txBox="1"/>
      </xdr:nvSpPr>
      <xdr:spPr>
        <a:xfrm>
          <a:off x="1752111" y="88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59319</xdr:rowOff>
    </xdr:from>
    <xdr:to>
      <xdr:col>6</xdr:col>
      <xdr:colOff>38100</xdr:colOff>
      <xdr:row>53</xdr:row>
      <xdr:rowOff>160919</xdr:rowOff>
    </xdr:to>
    <xdr:sp macro="" textlink="">
      <xdr:nvSpPr>
        <xdr:cNvPr id="142" name="楕円 141"/>
        <xdr:cNvSpPr/>
      </xdr:nvSpPr>
      <xdr:spPr>
        <a:xfrm>
          <a:off x="1079500" y="91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5996</xdr:rowOff>
    </xdr:from>
    <xdr:ext cx="534377" cy="259045"/>
    <xdr:sp macro="" textlink="">
      <xdr:nvSpPr>
        <xdr:cNvPr id="143" name="テキスト ボックス 142"/>
        <xdr:cNvSpPr txBox="1"/>
      </xdr:nvSpPr>
      <xdr:spPr>
        <a:xfrm>
          <a:off x="863111" y="89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148749</xdr:rowOff>
    </xdr:from>
    <xdr:to>
      <xdr:col>24</xdr:col>
      <xdr:colOff>62865</xdr:colOff>
      <xdr:row>78</xdr:row>
      <xdr:rowOff>48546</xdr:rowOff>
    </xdr:to>
    <xdr:cxnSp macro="">
      <xdr:nvCxnSpPr>
        <xdr:cNvPr id="171" name="直線コネクタ 170"/>
        <xdr:cNvCxnSpPr/>
      </xdr:nvCxnSpPr>
      <xdr:spPr>
        <a:xfrm flipV="1">
          <a:off x="4633595" y="12150249"/>
          <a:ext cx="1270" cy="127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52373</xdr:rowOff>
    </xdr:from>
    <xdr:ext cx="469744" cy="259045"/>
    <xdr:sp macro="" textlink="">
      <xdr:nvSpPr>
        <xdr:cNvPr id="172" name="維持補修費最小値テキスト"/>
        <xdr:cNvSpPr txBox="1"/>
      </xdr:nvSpPr>
      <xdr:spPr>
        <a:xfrm>
          <a:off x="4686300" y="134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48546</xdr:rowOff>
    </xdr:from>
    <xdr:to>
      <xdr:col>24</xdr:col>
      <xdr:colOff>152400</xdr:colOff>
      <xdr:row>78</xdr:row>
      <xdr:rowOff>48546</xdr:rowOff>
    </xdr:to>
    <xdr:cxnSp macro="">
      <xdr:nvCxnSpPr>
        <xdr:cNvPr id="173" name="直線コネクタ 172"/>
        <xdr:cNvCxnSpPr/>
      </xdr:nvCxnSpPr>
      <xdr:spPr>
        <a:xfrm>
          <a:off x="4546600" y="134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95426</xdr:rowOff>
    </xdr:from>
    <xdr:ext cx="534377" cy="259045"/>
    <xdr:sp macro="" textlink="">
      <xdr:nvSpPr>
        <xdr:cNvPr id="174" name="維持補修費最大値テキスト"/>
        <xdr:cNvSpPr txBox="1"/>
      </xdr:nvSpPr>
      <xdr:spPr>
        <a:xfrm>
          <a:off x="4686300" y="119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148749</xdr:rowOff>
    </xdr:from>
    <xdr:to>
      <xdr:col>24</xdr:col>
      <xdr:colOff>152400</xdr:colOff>
      <xdr:row>70</xdr:row>
      <xdr:rowOff>148749</xdr:rowOff>
    </xdr:to>
    <xdr:cxnSp macro="">
      <xdr:nvCxnSpPr>
        <xdr:cNvPr id="175" name="直線コネクタ 174"/>
        <xdr:cNvCxnSpPr/>
      </xdr:nvCxnSpPr>
      <xdr:spPr>
        <a:xfrm>
          <a:off x="4546600" y="1215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149797</xdr:rowOff>
    </xdr:from>
    <xdr:to>
      <xdr:col>24</xdr:col>
      <xdr:colOff>63500</xdr:colOff>
      <xdr:row>78</xdr:row>
      <xdr:rowOff>98837</xdr:rowOff>
    </xdr:to>
    <xdr:cxnSp macro="">
      <xdr:nvCxnSpPr>
        <xdr:cNvPr id="176" name="直線コネクタ 175"/>
        <xdr:cNvCxnSpPr/>
      </xdr:nvCxnSpPr>
      <xdr:spPr>
        <a:xfrm flipV="1">
          <a:off x="3797300" y="13008547"/>
          <a:ext cx="838200" cy="4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78376</xdr:rowOff>
    </xdr:from>
    <xdr:ext cx="469744" cy="259045"/>
    <xdr:sp macro="" textlink="">
      <xdr:nvSpPr>
        <xdr:cNvPr id="177" name="維持補修費平均値テキスト"/>
        <xdr:cNvSpPr txBox="1"/>
      </xdr:nvSpPr>
      <xdr:spPr>
        <a:xfrm>
          <a:off x="4686300" y="1293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99949</xdr:rowOff>
    </xdr:from>
    <xdr:to>
      <xdr:col>24</xdr:col>
      <xdr:colOff>114300</xdr:colOff>
      <xdr:row>76</xdr:row>
      <xdr:rowOff>30099</xdr:rowOff>
    </xdr:to>
    <xdr:sp macro="" textlink="">
      <xdr:nvSpPr>
        <xdr:cNvPr id="178" name="フローチャート: 判断 177"/>
        <xdr:cNvSpPr/>
      </xdr:nvSpPr>
      <xdr:spPr>
        <a:xfrm>
          <a:off x="45847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98837</xdr:rowOff>
    </xdr:from>
    <xdr:to>
      <xdr:col>19</xdr:col>
      <xdr:colOff>177800</xdr:colOff>
      <xdr:row>78</xdr:row>
      <xdr:rowOff>104839</xdr:rowOff>
    </xdr:to>
    <xdr:cxnSp macro="">
      <xdr:nvCxnSpPr>
        <xdr:cNvPr id="179" name="直線コネクタ 178"/>
        <xdr:cNvCxnSpPr/>
      </xdr:nvCxnSpPr>
      <xdr:spPr>
        <a:xfrm flipV="1">
          <a:off x="2908300" y="1347193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135287</xdr:rowOff>
    </xdr:from>
    <xdr:to>
      <xdr:col>20</xdr:col>
      <xdr:colOff>38100</xdr:colOff>
      <xdr:row>76</xdr:row>
      <xdr:rowOff>65438</xdr:rowOff>
    </xdr:to>
    <xdr:sp macro="" textlink="">
      <xdr:nvSpPr>
        <xdr:cNvPr id="180" name="フローチャート: 判断 179"/>
        <xdr:cNvSpPr/>
      </xdr:nvSpPr>
      <xdr:spPr>
        <a:xfrm>
          <a:off x="37465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81964</xdr:rowOff>
    </xdr:from>
    <xdr:ext cx="469744" cy="259045"/>
    <xdr:sp macro="" textlink="">
      <xdr:nvSpPr>
        <xdr:cNvPr id="181" name="テキスト ボックス 180"/>
        <xdr:cNvSpPr txBox="1"/>
      </xdr:nvSpPr>
      <xdr:spPr>
        <a:xfrm>
          <a:off x="3562428" y="127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104839</xdr:rowOff>
    </xdr:from>
    <xdr:to>
      <xdr:col>15</xdr:col>
      <xdr:colOff>50800</xdr:colOff>
      <xdr:row>78</xdr:row>
      <xdr:rowOff>107792</xdr:rowOff>
    </xdr:to>
    <xdr:cxnSp macro="">
      <xdr:nvCxnSpPr>
        <xdr:cNvPr id="182" name="直線コネクタ 181"/>
        <xdr:cNvCxnSpPr/>
      </xdr:nvCxnSpPr>
      <xdr:spPr>
        <a:xfrm flipV="1">
          <a:off x="2019300" y="1347793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161385</xdr:rowOff>
    </xdr:from>
    <xdr:to>
      <xdr:col>15</xdr:col>
      <xdr:colOff>101600</xdr:colOff>
      <xdr:row>76</xdr:row>
      <xdr:rowOff>91535</xdr:rowOff>
    </xdr:to>
    <xdr:sp macro="" textlink="">
      <xdr:nvSpPr>
        <xdr:cNvPr id="183" name="フローチャート: 判断 182"/>
        <xdr:cNvSpPr/>
      </xdr:nvSpPr>
      <xdr:spPr>
        <a:xfrm>
          <a:off x="2857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108062</xdr:rowOff>
    </xdr:from>
    <xdr:ext cx="469744" cy="259045"/>
    <xdr:sp macro="" textlink="">
      <xdr:nvSpPr>
        <xdr:cNvPr id="184" name="テキスト ボックス 183"/>
        <xdr:cNvSpPr txBox="1"/>
      </xdr:nvSpPr>
      <xdr:spPr>
        <a:xfrm>
          <a:off x="2673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102363</xdr:rowOff>
    </xdr:from>
    <xdr:to>
      <xdr:col>10</xdr:col>
      <xdr:colOff>114300</xdr:colOff>
      <xdr:row>78</xdr:row>
      <xdr:rowOff>107792</xdr:rowOff>
    </xdr:to>
    <xdr:cxnSp macro="">
      <xdr:nvCxnSpPr>
        <xdr:cNvPr id="185" name="直線コネクタ 184"/>
        <xdr:cNvCxnSpPr/>
      </xdr:nvCxnSpPr>
      <xdr:spPr>
        <a:xfrm>
          <a:off x="1130300" y="1347546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3747</xdr:rowOff>
    </xdr:from>
    <xdr:to>
      <xdr:col>10</xdr:col>
      <xdr:colOff>165100</xdr:colOff>
      <xdr:row>76</xdr:row>
      <xdr:rowOff>105347</xdr:rowOff>
    </xdr:to>
    <xdr:sp macro="" textlink="">
      <xdr:nvSpPr>
        <xdr:cNvPr id="186" name="フローチャート: 判断 185"/>
        <xdr:cNvSpPr/>
      </xdr:nvSpPr>
      <xdr:spPr>
        <a:xfrm>
          <a:off x="1968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121873</xdr:rowOff>
    </xdr:from>
    <xdr:ext cx="469744" cy="259045"/>
    <xdr:sp macro="" textlink="">
      <xdr:nvSpPr>
        <xdr:cNvPr id="187" name="テキスト ボックス 186"/>
        <xdr:cNvSpPr txBox="1"/>
      </xdr:nvSpPr>
      <xdr:spPr>
        <a:xfrm>
          <a:off x="1784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149194</xdr:rowOff>
    </xdr:from>
    <xdr:to>
      <xdr:col>6</xdr:col>
      <xdr:colOff>38100</xdr:colOff>
      <xdr:row>76</xdr:row>
      <xdr:rowOff>79344</xdr:rowOff>
    </xdr:to>
    <xdr:sp macro="" textlink="">
      <xdr:nvSpPr>
        <xdr:cNvPr id="188" name="フローチャート: 判断 187"/>
        <xdr:cNvSpPr/>
      </xdr:nvSpPr>
      <xdr:spPr>
        <a:xfrm>
          <a:off x="1079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95870</xdr:rowOff>
    </xdr:from>
    <xdr:ext cx="469744" cy="259045"/>
    <xdr:sp macro="" textlink="">
      <xdr:nvSpPr>
        <xdr:cNvPr id="189" name="テキスト ボックス 188"/>
        <xdr:cNvSpPr txBox="1"/>
      </xdr:nvSpPr>
      <xdr:spPr>
        <a:xfrm>
          <a:off x="895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98996</xdr:rowOff>
    </xdr:from>
    <xdr:to>
      <xdr:col>24</xdr:col>
      <xdr:colOff>114300</xdr:colOff>
      <xdr:row>76</xdr:row>
      <xdr:rowOff>29146</xdr:rowOff>
    </xdr:to>
    <xdr:sp macro="" textlink="">
      <xdr:nvSpPr>
        <xdr:cNvPr id="195" name="楕円 194"/>
        <xdr:cNvSpPr/>
      </xdr:nvSpPr>
      <xdr:spPr>
        <a:xfrm>
          <a:off x="4584700" y="129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121873</xdr:rowOff>
    </xdr:from>
    <xdr:ext cx="469744" cy="259045"/>
    <xdr:sp macro="" textlink="">
      <xdr:nvSpPr>
        <xdr:cNvPr id="196" name="維持補修費該当値テキスト"/>
        <xdr:cNvSpPr txBox="1"/>
      </xdr:nvSpPr>
      <xdr:spPr>
        <a:xfrm>
          <a:off x="4686300"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48037</xdr:rowOff>
    </xdr:from>
    <xdr:to>
      <xdr:col>20</xdr:col>
      <xdr:colOff>38100</xdr:colOff>
      <xdr:row>78</xdr:row>
      <xdr:rowOff>149637</xdr:rowOff>
    </xdr:to>
    <xdr:sp macro="" textlink="">
      <xdr:nvSpPr>
        <xdr:cNvPr id="197" name="楕円 196"/>
        <xdr:cNvSpPr/>
      </xdr:nvSpPr>
      <xdr:spPr>
        <a:xfrm>
          <a:off x="3746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140764</xdr:rowOff>
    </xdr:from>
    <xdr:ext cx="469744" cy="259045"/>
    <xdr:sp macro="" textlink="">
      <xdr:nvSpPr>
        <xdr:cNvPr id="198" name="テキスト ボックス 197"/>
        <xdr:cNvSpPr txBox="1"/>
      </xdr:nvSpPr>
      <xdr:spPr>
        <a:xfrm>
          <a:off x="3562428" y="135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54039</xdr:rowOff>
    </xdr:from>
    <xdr:to>
      <xdr:col>15</xdr:col>
      <xdr:colOff>101600</xdr:colOff>
      <xdr:row>78</xdr:row>
      <xdr:rowOff>155639</xdr:rowOff>
    </xdr:to>
    <xdr:sp macro="" textlink="">
      <xdr:nvSpPr>
        <xdr:cNvPr id="199" name="楕円 198"/>
        <xdr:cNvSpPr/>
      </xdr:nvSpPr>
      <xdr:spPr>
        <a:xfrm>
          <a:off x="2857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146766</xdr:rowOff>
    </xdr:from>
    <xdr:ext cx="469744" cy="259045"/>
    <xdr:sp macro="" textlink="">
      <xdr:nvSpPr>
        <xdr:cNvPr id="200" name="テキスト ボックス 199"/>
        <xdr:cNvSpPr txBox="1"/>
      </xdr:nvSpPr>
      <xdr:spPr>
        <a:xfrm>
          <a:off x="2673428"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56992</xdr:rowOff>
    </xdr:from>
    <xdr:to>
      <xdr:col>10</xdr:col>
      <xdr:colOff>165100</xdr:colOff>
      <xdr:row>78</xdr:row>
      <xdr:rowOff>158592</xdr:rowOff>
    </xdr:to>
    <xdr:sp macro="" textlink="">
      <xdr:nvSpPr>
        <xdr:cNvPr id="201" name="楕円 200"/>
        <xdr:cNvSpPr/>
      </xdr:nvSpPr>
      <xdr:spPr>
        <a:xfrm>
          <a:off x="1968500" y="134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149719</xdr:rowOff>
    </xdr:from>
    <xdr:ext cx="469744" cy="259045"/>
    <xdr:sp macro="" textlink="">
      <xdr:nvSpPr>
        <xdr:cNvPr id="202" name="テキスト ボックス 201"/>
        <xdr:cNvSpPr txBox="1"/>
      </xdr:nvSpPr>
      <xdr:spPr>
        <a:xfrm>
          <a:off x="1784428" y="13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51563</xdr:rowOff>
    </xdr:from>
    <xdr:to>
      <xdr:col>6</xdr:col>
      <xdr:colOff>38100</xdr:colOff>
      <xdr:row>78</xdr:row>
      <xdr:rowOff>153163</xdr:rowOff>
    </xdr:to>
    <xdr:sp macro="" textlink="">
      <xdr:nvSpPr>
        <xdr:cNvPr id="203" name="楕円 202"/>
        <xdr:cNvSpPr/>
      </xdr:nvSpPr>
      <xdr:spPr>
        <a:xfrm>
          <a:off x="1079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144290</xdr:rowOff>
    </xdr:from>
    <xdr:ext cx="469744" cy="259045"/>
    <xdr:sp macro="" textlink="">
      <xdr:nvSpPr>
        <xdr:cNvPr id="204" name="テキスト ボックス 203"/>
        <xdr:cNvSpPr txBox="1"/>
      </xdr:nvSpPr>
      <xdr:spPr>
        <a:xfrm>
          <a:off x="895428"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9" name="直線コネクタ 228"/>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0"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1" name="直線コネクタ 230"/>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2"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3" name="直線コネクタ 232"/>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160274</xdr:rowOff>
    </xdr:from>
    <xdr:to>
      <xdr:col>24</xdr:col>
      <xdr:colOff>63500</xdr:colOff>
      <xdr:row>94</xdr:row>
      <xdr:rowOff>163970</xdr:rowOff>
    </xdr:to>
    <xdr:cxnSp macro="">
      <xdr:nvCxnSpPr>
        <xdr:cNvPr id="234" name="直線コネクタ 233"/>
        <xdr:cNvCxnSpPr/>
      </xdr:nvCxnSpPr>
      <xdr:spPr>
        <a:xfrm flipV="1">
          <a:off x="3797300" y="16276574"/>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5"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6" name="フローチャート: 判断 235"/>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163970</xdr:rowOff>
    </xdr:from>
    <xdr:to>
      <xdr:col>19</xdr:col>
      <xdr:colOff>177800</xdr:colOff>
      <xdr:row>95</xdr:row>
      <xdr:rowOff>62345</xdr:rowOff>
    </xdr:to>
    <xdr:cxnSp macro="">
      <xdr:nvCxnSpPr>
        <xdr:cNvPr id="237" name="直線コネクタ 236"/>
        <xdr:cNvCxnSpPr/>
      </xdr:nvCxnSpPr>
      <xdr:spPr>
        <a:xfrm flipV="1">
          <a:off x="2908300" y="16280270"/>
          <a:ext cx="8890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8" name="フローチャート: 判断 237"/>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9" name="テキスト ボックス 238"/>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62345</xdr:rowOff>
    </xdr:from>
    <xdr:to>
      <xdr:col>15</xdr:col>
      <xdr:colOff>50800</xdr:colOff>
      <xdr:row>95</xdr:row>
      <xdr:rowOff>137477</xdr:rowOff>
    </xdr:to>
    <xdr:cxnSp macro="">
      <xdr:nvCxnSpPr>
        <xdr:cNvPr id="240" name="直線コネクタ 239"/>
        <xdr:cNvCxnSpPr/>
      </xdr:nvCxnSpPr>
      <xdr:spPr>
        <a:xfrm flipV="1">
          <a:off x="2019300" y="16350095"/>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1" name="フローチャート: 判断 240"/>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2" name="テキスト ボックス 241"/>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137477</xdr:rowOff>
    </xdr:from>
    <xdr:to>
      <xdr:col>10</xdr:col>
      <xdr:colOff>114300</xdr:colOff>
      <xdr:row>95</xdr:row>
      <xdr:rowOff>165328</xdr:rowOff>
    </xdr:to>
    <xdr:cxnSp macro="">
      <xdr:nvCxnSpPr>
        <xdr:cNvPr id="243" name="直線コネクタ 242"/>
        <xdr:cNvCxnSpPr/>
      </xdr:nvCxnSpPr>
      <xdr:spPr>
        <a:xfrm flipV="1">
          <a:off x="1130300" y="1642522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4" name="フローチャート: 判断 243"/>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5" name="テキスト ボックス 244"/>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6" name="フローチャート: 判断 245"/>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7" name="テキスト ボックス 246"/>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109474</xdr:rowOff>
    </xdr:from>
    <xdr:to>
      <xdr:col>24</xdr:col>
      <xdr:colOff>114300</xdr:colOff>
      <xdr:row>95</xdr:row>
      <xdr:rowOff>39624</xdr:rowOff>
    </xdr:to>
    <xdr:sp macro="" textlink="">
      <xdr:nvSpPr>
        <xdr:cNvPr id="253" name="楕円 252"/>
        <xdr:cNvSpPr/>
      </xdr:nvSpPr>
      <xdr:spPr>
        <a:xfrm>
          <a:off x="4584700" y="16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132351</xdr:rowOff>
    </xdr:from>
    <xdr:ext cx="599010" cy="259045"/>
    <xdr:sp macro="" textlink="">
      <xdr:nvSpPr>
        <xdr:cNvPr id="254" name="扶助費該当値テキスト"/>
        <xdr:cNvSpPr txBox="1"/>
      </xdr:nvSpPr>
      <xdr:spPr>
        <a:xfrm>
          <a:off x="4686300" y="1607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113170</xdr:rowOff>
    </xdr:from>
    <xdr:to>
      <xdr:col>20</xdr:col>
      <xdr:colOff>38100</xdr:colOff>
      <xdr:row>95</xdr:row>
      <xdr:rowOff>43320</xdr:rowOff>
    </xdr:to>
    <xdr:sp macro="" textlink="">
      <xdr:nvSpPr>
        <xdr:cNvPr id="255" name="楕円 254"/>
        <xdr:cNvSpPr/>
      </xdr:nvSpPr>
      <xdr:spPr>
        <a:xfrm>
          <a:off x="3746500" y="162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59847</xdr:rowOff>
    </xdr:from>
    <xdr:ext cx="599010" cy="259045"/>
    <xdr:sp macro="" textlink="">
      <xdr:nvSpPr>
        <xdr:cNvPr id="256" name="テキスト ボックス 255"/>
        <xdr:cNvSpPr txBox="1"/>
      </xdr:nvSpPr>
      <xdr:spPr>
        <a:xfrm>
          <a:off x="3497795" y="160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11545</xdr:rowOff>
    </xdr:from>
    <xdr:to>
      <xdr:col>15</xdr:col>
      <xdr:colOff>101600</xdr:colOff>
      <xdr:row>95</xdr:row>
      <xdr:rowOff>113145</xdr:rowOff>
    </xdr:to>
    <xdr:sp macro="" textlink="">
      <xdr:nvSpPr>
        <xdr:cNvPr id="257" name="楕円 256"/>
        <xdr:cNvSpPr/>
      </xdr:nvSpPr>
      <xdr:spPr>
        <a:xfrm>
          <a:off x="2857500" y="1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129672</xdr:rowOff>
    </xdr:from>
    <xdr:ext cx="599010" cy="259045"/>
    <xdr:sp macro="" textlink="">
      <xdr:nvSpPr>
        <xdr:cNvPr id="258" name="テキスト ボックス 257"/>
        <xdr:cNvSpPr txBox="1"/>
      </xdr:nvSpPr>
      <xdr:spPr>
        <a:xfrm>
          <a:off x="2608795" y="160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86677</xdr:rowOff>
    </xdr:from>
    <xdr:to>
      <xdr:col>10</xdr:col>
      <xdr:colOff>165100</xdr:colOff>
      <xdr:row>96</xdr:row>
      <xdr:rowOff>16827</xdr:rowOff>
    </xdr:to>
    <xdr:sp macro="" textlink="">
      <xdr:nvSpPr>
        <xdr:cNvPr id="259" name="楕円 258"/>
        <xdr:cNvSpPr/>
      </xdr:nvSpPr>
      <xdr:spPr>
        <a:xfrm>
          <a:off x="1968500" y="163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33354</xdr:rowOff>
    </xdr:from>
    <xdr:ext cx="599010" cy="259045"/>
    <xdr:sp macro="" textlink="">
      <xdr:nvSpPr>
        <xdr:cNvPr id="260" name="テキスト ボックス 259"/>
        <xdr:cNvSpPr txBox="1"/>
      </xdr:nvSpPr>
      <xdr:spPr>
        <a:xfrm>
          <a:off x="1719795" y="1614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114528</xdr:rowOff>
    </xdr:from>
    <xdr:to>
      <xdr:col>6</xdr:col>
      <xdr:colOff>38100</xdr:colOff>
      <xdr:row>96</xdr:row>
      <xdr:rowOff>44678</xdr:rowOff>
    </xdr:to>
    <xdr:sp macro="" textlink="">
      <xdr:nvSpPr>
        <xdr:cNvPr id="261" name="楕円 260"/>
        <xdr:cNvSpPr/>
      </xdr:nvSpPr>
      <xdr:spPr>
        <a:xfrm>
          <a:off x="1079500" y="164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61205</xdr:rowOff>
    </xdr:from>
    <xdr:ext cx="599010" cy="259045"/>
    <xdr:sp macro="" textlink="">
      <xdr:nvSpPr>
        <xdr:cNvPr id="262" name="テキスト ボックス 261"/>
        <xdr:cNvSpPr txBox="1"/>
      </xdr:nvSpPr>
      <xdr:spPr>
        <a:xfrm>
          <a:off x="830795" y="1617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7" name="直線コネクタ 286"/>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8"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9" name="直線コネクタ 288"/>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0"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1" name="直線コネクタ 290"/>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136538</xdr:rowOff>
    </xdr:from>
    <xdr:to>
      <xdr:col>55</xdr:col>
      <xdr:colOff>0</xdr:colOff>
      <xdr:row>35</xdr:row>
      <xdr:rowOff>31801</xdr:rowOff>
    </xdr:to>
    <xdr:cxnSp macro="">
      <xdr:nvCxnSpPr>
        <xdr:cNvPr id="292" name="直線コネクタ 291"/>
        <xdr:cNvCxnSpPr/>
      </xdr:nvCxnSpPr>
      <xdr:spPr>
        <a:xfrm>
          <a:off x="9639300" y="5965838"/>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3"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4" name="フローチャート: 判断 293"/>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136538</xdr:rowOff>
    </xdr:from>
    <xdr:to>
      <xdr:col>50</xdr:col>
      <xdr:colOff>114300</xdr:colOff>
      <xdr:row>34</xdr:row>
      <xdr:rowOff>149263</xdr:rowOff>
    </xdr:to>
    <xdr:cxnSp macro="">
      <xdr:nvCxnSpPr>
        <xdr:cNvPr id="295" name="直線コネクタ 294"/>
        <xdr:cNvCxnSpPr/>
      </xdr:nvCxnSpPr>
      <xdr:spPr>
        <a:xfrm flipV="1">
          <a:off x="8750300" y="5965838"/>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6" name="フローチャート: 判断 295"/>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7" name="テキスト ボックス 296"/>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82931</xdr:rowOff>
    </xdr:from>
    <xdr:to>
      <xdr:col>45</xdr:col>
      <xdr:colOff>177800</xdr:colOff>
      <xdr:row>34</xdr:row>
      <xdr:rowOff>149263</xdr:rowOff>
    </xdr:to>
    <xdr:cxnSp macro="">
      <xdr:nvCxnSpPr>
        <xdr:cNvPr id="298" name="直線コネクタ 297"/>
        <xdr:cNvCxnSpPr/>
      </xdr:nvCxnSpPr>
      <xdr:spPr>
        <a:xfrm>
          <a:off x="7861300" y="5912231"/>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9" name="フローチャート: 判断 298"/>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0" name="テキスト ボックス 299"/>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80645</xdr:rowOff>
    </xdr:from>
    <xdr:to>
      <xdr:col>41</xdr:col>
      <xdr:colOff>50800</xdr:colOff>
      <xdr:row>34</xdr:row>
      <xdr:rowOff>82931</xdr:rowOff>
    </xdr:to>
    <xdr:cxnSp macro="">
      <xdr:nvCxnSpPr>
        <xdr:cNvPr id="301" name="直線コネクタ 300"/>
        <xdr:cNvCxnSpPr/>
      </xdr:nvCxnSpPr>
      <xdr:spPr>
        <a:xfrm>
          <a:off x="6972300" y="5909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2" name="フローチャート: 判断 301"/>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3" name="テキスト ボックス 302"/>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4" name="フローチャート: 判断 303"/>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5" name="テキスト ボックス 304"/>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152451</xdr:rowOff>
    </xdr:from>
    <xdr:to>
      <xdr:col>55</xdr:col>
      <xdr:colOff>50800</xdr:colOff>
      <xdr:row>35</xdr:row>
      <xdr:rowOff>82601</xdr:rowOff>
    </xdr:to>
    <xdr:sp macro="" textlink="">
      <xdr:nvSpPr>
        <xdr:cNvPr id="311" name="楕円 310"/>
        <xdr:cNvSpPr/>
      </xdr:nvSpPr>
      <xdr:spPr>
        <a:xfrm>
          <a:off x="104267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130878</xdr:rowOff>
    </xdr:from>
    <xdr:ext cx="534377" cy="259045"/>
    <xdr:sp macro="" textlink="">
      <xdr:nvSpPr>
        <xdr:cNvPr id="312" name="補助費等該当値テキスト"/>
        <xdr:cNvSpPr txBox="1"/>
      </xdr:nvSpPr>
      <xdr:spPr>
        <a:xfrm>
          <a:off x="10528300" y="59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85738</xdr:rowOff>
    </xdr:from>
    <xdr:to>
      <xdr:col>50</xdr:col>
      <xdr:colOff>165100</xdr:colOff>
      <xdr:row>35</xdr:row>
      <xdr:rowOff>15888</xdr:rowOff>
    </xdr:to>
    <xdr:sp macro="" textlink="">
      <xdr:nvSpPr>
        <xdr:cNvPr id="313" name="楕円 312"/>
        <xdr:cNvSpPr/>
      </xdr:nvSpPr>
      <xdr:spPr>
        <a:xfrm>
          <a:off x="9588500" y="59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7015</xdr:rowOff>
    </xdr:from>
    <xdr:ext cx="534377" cy="259045"/>
    <xdr:sp macro="" textlink="">
      <xdr:nvSpPr>
        <xdr:cNvPr id="314" name="テキスト ボックス 313"/>
        <xdr:cNvSpPr txBox="1"/>
      </xdr:nvSpPr>
      <xdr:spPr>
        <a:xfrm>
          <a:off x="9372111" y="60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98463</xdr:rowOff>
    </xdr:from>
    <xdr:to>
      <xdr:col>46</xdr:col>
      <xdr:colOff>38100</xdr:colOff>
      <xdr:row>35</xdr:row>
      <xdr:rowOff>28613</xdr:rowOff>
    </xdr:to>
    <xdr:sp macro="" textlink="">
      <xdr:nvSpPr>
        <xdr:cNvPr id="315" name="楕円 314"/>
        <xdr:cNvSpPr/>
      </xdr:nvSpPr>
      <xdr:spPr>
        <a:xfrm>
          <a:off x="8699500" y="59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19740</xdr:rowOff>
    </xdr:from>
    <xdr:ext cx="534377" cy="259045"/>
    <xdr:sp macro="" textlink="">
      <xdr:nvSpPr>
        <xdr:cNvPr id="316" name="テキスト ボックス 315"/>
        <xdr:cNvSpPr txBox="1"/>
      </xdr:nvSpPr>
      <xdr:spPr>
        <a:xfrm>
          <a:off x="8483111" y="60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32131</xdr:rowOff>
    </xdr:from>
    <xdr:to>
      <xdr:col>41</xdr:col>
      <xdr:colOff>101600</xdr:colOff>
      <xdr:row>34</xdr:row>
      <xdr:rowOff>133731</xdr:rowOff>
    </xdr:to>
    <xdr:sp macro="" textlink="">
      <xdr:nvSpPr>
        <xdr:cNvPr id="317" name="楕円 316"/>
        <xdr:cNvSpPr/>
      </xdr:nvSpPr>
      <xdr:spPr>
        <a:xfrm>
          <a:off x="7810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124858</xdr:rowOff>
    </xdr:from>
    <xdr:ext cx="534377" cy="259045"/>
    <xdr:sp macro="" textlink="">
      <xdr:nvSpPr>
        <xdr:cNvPr id="318" name="テキスト ボックス 317"/>
        <xdr:cNvSpPr txBox="1"/>
      </xdr:nvSpPr>
      <xdr:spPr>
        <a:xfrm>
          <a:off x="7594111" y="59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29845</xdr:rowOff>
    </xdr:from>
    <xdr:to>
      <xdr:col>36</xdr:col>
      <xdr:colOff>165100</xdr:colOff>
      <xdr:row>34</xdr:row>
      <xdr:rowOff>131445</xdr:rowOff>
    </xdr:to>
    <xdr:sp macro="" textlink="">
      <xdr:nvSpPr>
        <xdr:cNvPr id="319" name="楕円 318"/>
        <xdr:cNvSpPr/>
      </xdr:nvSpPr>
      <xdr:spPr>
        <a:xfrm>
          <a:off x="6921500" y="5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122572</xdr:rowOff>
    </xdr:from>
    <xdr:ext cx="534377" cy="259045"/>
    <xdr:sp macro="" textlink="">
      <xdr:nvSpPr>
        <xdr:cNvPr id="320" name="テキスト ボックス 319"/>
        <xdr:cNvSpPr txBox="1"/>
      </xdr:nvSpPr>
      <xdr:spPr>
        <a:xfrm>
          <a:off x="6705111" y="59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7" name="直線コネクタ 346"/>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8"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9" name="直線コネクタ 348"/>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0"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1" name="直線コネクタ 350"/>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112921</xdr:rowOff>
    </xdr:from>
    <xdr:to>
      <xdr:col>55</xdr:col>
      <xdr:colOff>0</xdr:colOff>
      <xdr:row>54</xdr:row>
      <xdr:rowOff>124024</xdr:rowOff>
    </xdr:to>
    <xdr:cxnSp macro="">
      <xdr:nvCxnSpPr>
        <xdr:cNvPr id="352" name="直線コネクタ 351"/>
        <xdr:cNvCxnSpPr/>
      </xdr:nvCxnSpPr>
      <xdr:spPr>
        <a:xfrm>
          <a:off x="9639300" y="9371221"/>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3"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4" name="フローチャート: 判断 353"/>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112921</xdr:rowOff>
    </xdr:from>
    <xdr:to>
      <xdr:col>50</xdr:col>
      <xdr:colOff>114300</xdr:colOff>
      <xdr:row>55</xdr:row>
      <xdr:rowOff>144893</xdr:rowOff>
    </xdr:to>
    <xdr:cxnSp macro="">
      <xdr:nvCxnSpPr>
        <xdr:cNvPr id="355" name="直線コネクタ 354"/>
        <xdr:cNvCxnSpPr/>
      </xdr:nvCxnSpPr>
      <xdr:spPr>
        <a:xfrm flipV="1">
          <a:off x="8750300" y="9371221"/>
          <a:ext cx="889000" cy="20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6" name="フローチャート: 判断 355"/>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7" name="テキスト ボックス 356"/>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79448</xdr:rowOff>
    </xdr:from>
    <xdr:to>
      <xdr:col>45</xdr:col>
      <xdr:colOff>177800</xdr:colOff>
      <xdr:row>55</xdr:row>
      <xdr:rowOff>144893</xdr:rowOff>
    </xdr:to>
    <xdr:cxnSp macro="">
      <xdr:nvCxnSpPr>
        <xdr:cNvPr id="358" name="直線コネクタ 357"/>
        <xdr:cNvCxnSpPr/>
      </xdr:nvCxnSpPr>
      <xdr:spPr>
        <a:xfrm>
          <a:off x="7861300" y="9509198"/>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9" name="フローチャート: 判断 358"/>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60" name="テキスト ボックス 359"/>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77064</xdr:rowOff>
    </xdr:from>
    <xdr:to>
      <xdr:col>41</xdr:col>
      <xdr:colOff>50800</xdr:colOff>
      <xdr:row>55</xdr:row>
      <xdr:rowOff>79448</xdr:rowOff>
    </xdr:to>
    <xdr:cxnSp macro="">
      <xdr:nvCxnSpPr>
        <xdr:cNvPr id="361" name="直線コネクタ 360"/>
        <xdr:cNvCxnSpPr/>
      </xdr:nvCxnSpPr>
      <xdr:spPr>
        <a:xfrm>
          <a:off x="6972300" y="9335364"/>
          <a:ext cx="8890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2" name="フローチャート: 判断 361"/>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3" name="テキスト ボックス 362"/>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4" name="フローチャート: 判断 363"/>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5" name="テキスト ボックス 364"/>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73224</xdr:rowOff>
    </xdr:from>
    <xdr:to>
      <xdr:col>55</xdr:col>
      <xdr:colOff>50800</xdr:colOff>
      <xdr:row>55</xdr:row>
      <xdr:rowOff>3374</xdr:rowOff>
    </xdr:to>
    <xdr:sp macro="" textlink="">
      <xdr:nvSpPr>
        <xdr:cNvPr id="371" name="楕円 370"/>
        <xdr:cNvSpPr/>
      </xdr:nvSpPr>
      <xdr:spPr>
        <a:xfrm>
          <a:off x="10426700" y="9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96101</xdr:rowOff>
    </xdr:from>
    <xdr:ext cx="534377" cy="259045"/>
    <xdr:sp macro="" textlink="">
      <xdr:nvSpPr>
        <xdr:cNvPr id="372" name="普通建設事業費該当値テキスト"/>
        <xdr:cNvSpPr txBox="1"/>
      </xdr:nvSpPr>
      <xdr:spPr>
        <a:xfrm>
          <a:off x="10528300" y="918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62121</xdr:rowOff>
    </xdr:from>
    <xdr:to>
      <xdr:col>50</xdr:col>
      <xdr:colOff>165100</xdr:colOff>
      <xdr:row>54</xdr:row>
      <xdr:rowOff>163721</xdr:rowOff>
    </xdr:to>
    <xdr:sp macro="" textlink="">
      <xdr:nvSpPr>
        <xdr:cNvPr id="373" name="楕円 372"/>
        <xdr:cNvSpPr/>
      </xdr:nvSpPr>
      <xdr:spPr>
        <a:xfrm>
          <a:off x="9588500" y="9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8798</xdr:rowOff>
    </xdr:from>
    <xdr:ext cx="534377" cy="259045"/>
    <xdr:sp macro="" textlink="">
      <xdr:nvSpPr>
        <xdr:cNvPr id="374" name="テキスト ボックス 373"/>
        <xdr:cNvSpPr txBox="1"/>
      </xdr:nvSpPr>
      <xdr:spPr>
        <a:xfrm>
          <a:off x="9372111" y="9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94093</xdr:rowOff>
    </xdr:from>
    <xdr:to>
      <xdr:col>46</xdr:col>
      <xdr:colOff>38100</xdr:colOff>
      <xdr:row>56</xdr:row>
      <xdr:rowOff>24243</xdr:rowOff>
    </xdr:to>
    <xdr:sp macro="" textlink="">
      <xdr:nvSpPr>
        <xdr:cNvPr id="375" name="楕円 374"/>
        <xdr:cNvSpPr/>
      </xdr:nvSpPr>
      <xdr:spPr>
        <a:xfrm>
          <a:off x="8699500" y="9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15370</xdr:rowOff>
    </xdr:from>
    <xdr:ext cx="534377" cy="259045"/>
    <xdr:sp macro="" textlink="">
      <xdr:nvSpPr>
        <xdr:cNvPr id="376" name="テキスト ボックス 375"/>
        <xdr:cNvSpPr txBox="1"/>
      </xdr:nvSpPr>
      <xdr:spPr>
        <a:xfrm>
          <a:off x="8483111" y="96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28648</xdr:rowOff>
    </xdr:from>
    <xdr:to>
      <xdr:col>41</xdr:col>
      <xdr:colOff>101600</xdr:colOff>
      <xdr:row>55</xdr:row>
      <xdr:rowOff>130248</xdr:rowOff>
    </xdr:to>
    <xdr:sp macro="" textlink="">
      <xdr:nvSpPr>
        <xdr:cNvPr id="377" name="楕円 376"/>
        <xdr:cNvSpPr/>
      </xdr:nvSpPr>
      <xdr:spPr>
        <a:xfrm>
          <a:off x="7810500" y="94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121375</xdr:rowOff>
    </xdr:from>
    <xdr:ext cx="534377" cy="259045"/>
    <xdr:sp macro="" textlink="">
      <xdr:nvSpPr>
        <xdr:cNvPr id="378" name="テキスト ボックス 377"/>
        <xdr:cNvSpPr txBox="1"/>
      </xdr:nvSpPr>
      <xdr:spPr>
        <a:xfrm>
          <a:off x="7594111" y="95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26264</xdr:rowOff>
    </xdr:from>
    <xdr:to>
      <xdr:col>36</xdr:col>
      <xdr:colOff>165100</xdr:colOff>
      <xdr:row>54</xdr:row>
      <xdr:rowOff>127864</xdr:rowOff>
    </xdr:to>
    <xdr:sp macro="" textlink="">
      <xdr:nvSpPr>
        <xdr:cNvPr id="379" name="楕円 378"/>
        <xdr:cNvSpPr/>
      </xdr:nvSpPr>
      <xdr:spPr>
        <a:xfrm>
          <a:off x="6921500" y="928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144391</xdr:rowOff>
    </xdr:from>
    <xdr:ext cx="534377" cy="259045"/>
    <xdr:sp macro="" textlink="">
      <xdr:nvSpPr>
        <xdr:cNvPr id="380" name="テキスト ボックス 379"/>
        <xdr:cNvSpPr txBox="1"/>
      </xdr:nvSpPr>
      <xdr:spPr>
        <a:xfrm>
          <a:off x="6705111" y="9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4" name="直線コネクタ 403"/>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5"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6" name="直線コネクタ 405"/>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7"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8" name="直線コネクタ 407"/>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134404</xdr:rowOff>
    </xdr:from>
    <xdr:to>
      <xdr:col>55</xdr:col>
      <xdr:colOff>0</xdr:colOff>
      <xdr:row>74</xdr:row>
      <xdr:rowOff>26</xdr:rowOff>
    </xdr:to>
    <xdr:cxnSp macro="">
      <xdr:nvCxnSpPr>
        <xdr:cNvPr id="409" name="直線コネクタ 408"/>
        <xdr:cNvCxnSpPr/>
      </xdr:nvCxnSpPr>
      <xdr:spPr>
        <a:xfrm flipV="1">
          <a:off x="9639300" y="12650254"/>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10"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1" name="フローチャート: 判断 410"/>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26</xdr:rowOff>
    </xdr:from>
    <xdr:to>
      <xdr:col>50</xdr:col>
      <xdr:colOff>114300</xdr:colOff>
      <xdr:row>74</xdr:row>
      <xdr:rowOff>49479</xdr:rowOff>
    </xdr:to>
    <xdr:cxnSp macro="">
      <xdr:nvCxnSpPr>
        <xdr:cNvPr id="412" name="直線コネクタ 411"/>
        <xdr:cNvCxnSpPr/>
      </xdr:nvCxnSpPr>
      <xdr:spPr>
        <a:xfrm flipV="1">
          <a:off x="8750300" y="12687326"/>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3" name="フローチャート: 判断 412"/>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4" name="テキスト ボックス 413"/>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101562</xdr:rowOff>
    </xdr:from>
    <xdr:to>
      <xdr:col>45</xdr:col>
      <xdr:colOff>177800</xdr:colOff>
      <xdr:row>74</xdr:row>
      <xdr:rowOff>49479</xdr:rowOff>
    </xdr:to>
    <xdr:cxnSp macro="">
      <xdr:nvCxnSpPr>
        <xdr:cNvPr id="415" name="直線コネクタ 414"/>
        <xdr:cNvCxnSpPr/>
      </xdr:nvCxnSpPr>
      <xdr:spPr>
        <a:xfrm>
          <a:off x="7861300" y="12617412"/>
          <a:ext cx="889000" cy="1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6" name="フローチャート: 判断 415"/>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7" name="テキスト ボックス 416"/>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101562</xdr:rowOff>
    </xdr:from>
    <xdr:to>
      <xdr:col>41</xdr:col>
      <xdr:colOff>50800</xdr:colOff>
      <xdr:row>74</xdr:row>
      <xdr:rowOff>77559</xdr:rowOff>
    </xdr:to>
    <xdr:cxnSp macro="">
      <xdr:nvCxnSpPr>
        <xdr:cNvPr id="418" name="直線コネクタ 417"/>
        <xdr:cNvCxnSpPr/>
      </xdr:nvCxnSpPr>
      <xdr:spPr>
        <a:xfrm flipV="1">
          <a:off x="6972300" y="1261741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9" name="フローチャート: 判断 418"/>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0" name="テキスト ボックス 419"/>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1" name="フローチャート: 判断 420"/>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2" name="テキスト ボックス 421"/>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83604</xdr:rowOff>
    </xdr:from>
    <xdr:to>
      <xdr:col>55</xdr:col>
      <xdr:colOff>50800</xdr:colOff>
      <xdr:row>74</xdr:row>
      <xdr:rowOff>13754</xdr:rowOff>
    </xdr:to>
    <xdr:sp macro="" textlink="">
      <xdr:nvSpPr>
        <xdr:cNvPr id="428" name="楕円 427"/>
        <xdr:cNvSpPr/>
      </xdr:nvSpPr>
      <xdr:spPr>
        <a:xfrm>
          <a:off x="10426700" y="125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106481</xdr:rowOff>
    </xdr:from>
    <xdr:ext cx="534377" cy="259045"/>
    <xdr:sp macro="" textlink="">
      <xdr:nvSpPr>
        <xdr:cNvPr id="429" name="普通建設事業費 （ うち新規整備　）該当値テキスト"/>
        <xdr:cNvSpPr txBox="1"/>
      </xdr:nvSpPr>
      <xdr:spPr>
        <a:xfrm>
          <a:off x="10528300"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120676</xdr:rowOff>
    </xdr:from>
    <xdr:to>
      <xdr:col>50</xdr:col>
      <xdr:colOff>165100</xdr:colOff>
      <xdr:row>74</xdr:row>
      <xdr:rowOff>50826</xdr:rowOff>
    </xdr:to>
    <xdr:sp macro="" textlink="">
      <xdr:nvSpPr>
        <xdr:cNvPr id="430" name="楕円 429"/>
        <xdr:cNvSpPr/>
      </xdr:nvSpPr>
      <xdr:spPr>
        <a:xfrm>
          <a:off x="9588500" y="126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67353</xdr:rowOff>
    </xdr:from>
    <xdr:ext cx="534377" cy="259045"/>
    <xdr:sp macro="" textlink="">
      <xdr:nvSpPr>
        <xdr:cNvPr id="431" name="テキスト ボックス 430"/>
        <xdr:cNvSpPr txBox="1"/>
      </xdr:nvSpPr>
      <xdr:spPr>
        <a:xfrm>
          <a:off x="9372111" y="124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170129</xdr:rowOff>
    </xdr:from>
    <xdr:to>
      <xdr:col>46</xdr:col>
      <xdr:colOff>38100</xdr:colOff>
      <xdr:row>74</xdr:row>
      <xdr:rowOff>100279</xdr:rowOff>
    </xdr:to>
    <xdr:sp macro="" textlink="">
      <xdr:nvSpPr>
        <xdr:cNvPr id="432" name="楕円 431"/>
        <xdr:cNvSpPr/>
      </xdr:nvSpPr>
      <xdr:spPr>
        <a:xfrm>
          <a:off x="8699500" y="126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116806</xdr:rowOff>
    </xdr:from>
    <xdr:ext cx="534377" cy="259045"/>
    <xdr:sp macro="" textlink="">
      <xdr:nvSpPr>
        <xdr:cNvPr id="433" name="テキスト ボックス 432"/>
        <xdr:cNvSpPr txBox="1"/>
      </xdr:nvSpPr>
      <xdr:spPr>
        <a:xfrm>
          <a:off x="8483111" y="124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50762</xdr:rowOff>
    </xdr:from>
    <xdr:to>
      <xdr:col>41</xdr:col>
      <xdr:colOff>101600</xdr:colOff>
      <xdr:row>73</xdr:row>
      <xdr:rowOff>152362</xdr:rowOff>
    </xdr:to>
    <xdr:sp macro="" textlink="">
      <xdr:nvSpPr>
        <xdr:cNvPr id="434" name="楕円 433"/>
        <xdr:cNvSpPr/>
      </xdr:nvSpPr>
      <xdr:spPr>
        <a:xfrm>
          <a:off x="7810500" y="125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168889</xdr:rowOff>
    </xdr:from>
    <xdr:ext cx="534377" cy="259045"/>
    <xdr:sp macro="" textlink="">
      <xdr:nvSpPr>
        <xdr:cNvPr id="435" name="テキスト ボックス 434"/>
        <xdr:cNvSpPr txBox="1"/>
      </xdr:nvSpPr>
      <xdr:spPr>
        <a:xfrm>
          <a:off x="7594111" y="123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26759</xdr:rowOff>
    </xdr:from>
    <xdr:to>
      <xdr:col>36</xdr:col>
      <xdr:colOff>165100</xdr:colOff>
      <xdr:row>74</xdr:row>
      <xdr:rowOff>128359</xdr:rowOff>
    </xdr:to>
    <xdr:sp macro="" textlink="">
      <xdr:nvSpPr>
        <xdr:cNvPr id="436" name="楕円 435"/>
        <xdr:cNvSpPr/>
      </xdr:nvSpPr>
      <xdr:spPr>
        <a:xfrm>
          <a:off x="6921500" y="127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144886</xdr:rowOff>
    </xdr:from>
    <xdr:ext cx="534377" cy="259045"/>
    <xdr:sp macro="" textlink="">
      <xdr:nvSpPr>
        <xdr:cNvPr id="437" name="テキスト ボックス 436"/>
        <xdr:cNvSpPr txBox="1"/>
      </xdr:nvSpPr>
      <xdr:spPr>
        <a:xfrm>
          <a:off x="6705111" y="124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0" name="直線コネクタ 459"/>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1"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2" name="直線コネクタ 461"/>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3"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4" name="直線コネクタ 463"/>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123972</xdr:rowOff>
    </xdr:from>
    <xdr:to>
      <xdr:col>55</xdr:col>
      <xdr:colOff>0</xdr:colOff>
      <xdr:row>95</xdr:row>
      <xdr:rowOff>33127</xdr:rowOff>
    </xdr:to>
    <xdr:cxnSp macro="">
      <xdr:nvCxnSpPr>
        <xdr:cNvPr id="465" name="直線コネクタ 464"/>
        <xdr:cNvCxnSpPr/>
      </xdr:nvCxnSpPr>
      <xdr:spPr>
        <a:xfrm>
          <a:off x="9639300" y="16240272"/>
          <a:ext cx="838200" cy="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6"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7" name="フローチャート: 判断 466"/>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123972</xdr:rowOff>
    </xdr:from>
    <xdr:to>
      <xdr:col>50</xdr:col>
      <xdr:colOff>114300</xdr:colOff>
      <xdr:row>96</xdr:row>
      <xdr:rowOff>37424</xdr:rowOff>
    </xdr:to>
    <xdr:cxnSp macro="">
      <xdr:nvCxnSpPr>
        <xdr:cNvPr id="468" name="直線コネクタ 467"/>
        <xdr:cNvCxnSpPr/>
      </xdr:nvCxnSpPr>
      <xdr:spPr>
        <a:xfrm flipV="1">
          <a:off x="8750300" y="16240272"/>
          <a:ext cx="889000" cy="25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9" name="フローチャート: 判断 468"/>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0" name="テキスト ボックス 469"/>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26908</xdr:rowOff>
    </xdr:from>
    <xdr:to>
      <xdr:col>45</xdr:col>
      <xdr:colOff>177800</xdr:colOff>
      <xdr:row>96</xdr:row>
      <xdr:rowOff>37424</xdr:rowOff>
    </xdr:to>
    <xdr:cxnSp macro="">
      <xdr:nvCxnSpPr>
        <xdr:cNvPr id="471" name="直線コネクタ 470"/>
        <xdr:cNvCxnSpPr/>
      </xdr:nvCxnSpPr>
      <xdr:spPr>
        <a:xfrm>
          <a:off x="7861300" y="164861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2" name="フローチャート: 判断 471"/>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3" name="テキスト ボックス 472"/>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25400</xdr:rowOff>
    </xdr:from>
    <xdr:to>
      <xdr:col>41</xdr:col>
      <xdr:colOff>50800</xdr:colOff>
      <xdr:row>96</xdr:row>
      <xdr:rowOff>26908</xdr:rowOff>
    </xdr:to>
    <xdr:cxnSp macro="">
      <xdr:nvCxnSpPr>
        <xdr:cNvPr id="474" name="直線コネクタ 473"/>
        <xdr:cNvCxnSpPr/>
      </xdr:nvCxnSpPr>
      <xdr:spPr>
        <a:xfrm>
          <a:off x="6972300" y="16313150"/>
          <a:ext cx="889000" cy="1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5" name="フローチャート: 判断 474"/>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6" name="テキスト ボックス 475"/>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7" name="フローチャート: 判断 476"/>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8" name="テキスト ボックス 477"/>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153777</xdr:rowOff>
    </xdr:from>
    <xdr:to>
      <xdr:col>55</xdr:col>
      <xdr:colOff>50800</xdr:colOff>
      <xdr:row>95</xdr:row>
      <xdr:rowOff>83927</xdr:rowOff>
    </xdr:to>
    <xdr:sp macro="" textlink="">
      <xdr:nvSpPr>
        <xdr:cNvPr id="484" name="楕円 483"/>
        <xdr:cNvSpPr/>
      </xdr:nvSpPr>
      <xdr:spPr>
        <a:xfrm>
          <a:off x="10426700" y="162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132204</xdr:rowOff>
    </xdr:from>
    <xdr:ext cx="534377" cy="259045"/>
    <xdr:sp macro="" textlink="">
      <xdr:nvSpPr>
        <xdr:cNvPr id="485" name="普通建設事業費 （ うち更新整備　）該当値テキスト"/>
        <xdr:cNvSpPr txBox="1"/>
      </xdr:nvSpPr>
      <xdr:spPr>
        <a:xfrm>
          <a:off x="10528300" y="162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73172</xdr:rowOff>
    </xdr:from>
    <xdr:to>
      <xdr:col>50</xdr:col>
      <xdr:colOff>165100</xdr:colOff>
      <xdr:row>95</xdr:row>
      <xdr:rowOff>3322</xdr:rowOff>
    </xdr:to>
    <xdr:sp macro="" textlink="">
      <xdr:nvSpPr>
        <xdr:cNvPr id="486" name="楕円 485"/>
        <xdr:cNvSpPr/>
      </xdr:nvSpPr>
      <xdr:spPr>
        <a:xfrm>
          <a:off x="9588500" y="1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19849</xdr:rowOff>
    </xdr:from>
    <xdr:ext cx="534377" cy="259045"/>
    <xdr:sp macro="" textlink="">
      <xdr:nvSpPr>
        <xdr:cNvPr id="487" name="テキスト ボックス 486"/>
        <xdr:cNvSpPr txBox="1"/>
      </xdr:nvSpPr>
      <xdr:spPr>
        <a:xfrm>
          <a:off x="9372111" y="159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158074</xdr:rowOff>
    </xdr:from>
    <xdr:to>
      <xdr:col>46</xdr:col>
      <xdr:colOff>38100</xdr:colOff>
      <xdr:row>96</xdr:row>
      <xdr:rowOff>88224</xdr:rowOff>
    </xdr:to>
    <xdr:sp macro="" textlink="">
      <xdr:nvSpPr>
        <xdr:cNvPr id="488" name="楕円 487"/>
        <xdr:cNvSpPr/>
      </xdr:nvSpPr>
      <xdr:spPr>
        <a:xfrm>
          <a:off x="8699500" y="16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79351</xdr:rowOff>
    </xdr:from>
    <xdr:ext cx="534377" cy="259045"/>
    <xdr:sp macro="" textlink="">
      <xdr:nvSpPr>
        <xdr:cNvPr id="489" name="テキスト ボックス 488"/>
        <xdr:cNvSpPr txBox="1"/>
      </xdr:nvSpPr>
      <xdr:spPr>
        <a:xfrm>
          <a:off x="8483111" y="165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147558</xdr:rowOff>
    </xdr:from>
    <xdr:to>
      <xdr:col>41</xdr:col>
      <xdr:colOff>101600</xdr:colOff>
      <xdr:row>96</xdr:row>
      <xdr:rowOff>77708</xdr:rowOff>
    </xdr:to>
    <xdr:sp macro="" textlink="">
      <xdr:nvSpPr>
        <xdr:cNvPr id="490" name="楕円 489"/>
        <xdr:cNvSpPr/>
      </xdr:nvSpPr>
      <xdr:spPr>
        <a:xfrm>
          <a:off x="7810500" y="164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94235</xdr:rowOff>
    </xdr:from>
    <xdr:ext cx="534377" cy="259045"/>
    <xdr:sp macro="" textlink="">
      <xdr:nvSpPr>
        <xdr:cNvPr id="491" name="テキスト ボックス 490"/>
        <xdr:cNvSpPr txBox="1"/>
      </xdr:nvSpPr>
      <xdr:spPr>
        <a:xfrm>
          <a:off x="7594111" y="162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146050</xdr:rowOff>
    </xdr:from>
    <xdr:to>
      <xdr:col>36</xdr:col>
      <xdr:colOff>165100</xdr:colOff>
      <xdr:row>95</xdr:row>
      <xdr:rowOff>76200</xdr:rowOff>
    </xdr:to>
    <xdr:sp macro="" textlink="">
      <xdr:nvSpPr>
        <xdr:cNvPr id="492" name="楕円 491"/>
        <xdr:cNvSpPr/>
      </xdr:nvSpPr>
      <xdr:spPr>
        <a:xfrm>
          <a:off x="692150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92727</xdr:rowOff>
    </xdr:from>
    <xdr:ext cx="534377" cy="259045"/>
    <xdr:sp macro="" textlink="">
      <xdr:nvSpPr>
        <xdr:cNvPr id="493" name="テキスト ボックス 492"/>
        <xdr:cNvSpPr txBox="1"/>
      </xdr:nvSpPr>
      <xdr:spPr>
        <a:xfrm>
          <a:off x="6705111" y="160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7" name="直線コネクタ 516"/>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0"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1" name="直線コネクタ 520"/>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105181</xdr:rowOff>
    </xdr:from>
    <xdr:to>
      <xdr:col>85</xdr:col>
      <xdr:colOff>127000</xdr:colOff>
      <xdr:row>39</xdr:row>
      <xdr:rowOff>34772</xdr:rowOff>
    </xdr:to>
    <xdr:cxnSp macro="">
      <xdr:nvCxnSpPr>
        <xdr:cNvPr id="522" name="直線コネクタ 521"/>
        <xdr:cNvCxnSpPr/>
      </xdr:nvCxnSpPr>
      <xdr:spPr>
        <a:xfrm flipV="1">
          <a:off x="15481300" y="6620281"/>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3"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4" name="フローチャート: 判断 523"/>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34772</xdr:rowOff>
    </xdr:from>
    <xdr:to>
      <xdr:col>81</xdr:col>
      <xdr:colOff>50800</xdr:colOff>
      <xdr:row>39</xdr:row>
      <xdr:rowOff>44450</xdr:rowOff>
    </xdr:to>
    <xdr:cxnSp macro="">
      <xdr:nvCxnSpPr>
        <xdr:cNvPr id="525" name="直線コネクタ 524"/>
        <xdr:cNvCxnSpPr/>
      </xdr:nvCxnSpPr>
      <xdr:spPr>
        <a:xfrm flipV="1">
          <a:off x="14592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6" name="フローチャート: 判断 525"/>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7" name="テキスト ボックス 526"/>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9" name="フローチャート: 判断 528"/>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0" name="テキスト ボックス 529"/>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2" name="フローチャート: 判断 531"/>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3" name="テキスト ボックス 532"/>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5" name="テキスト ボックス 534"/>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54381</xdr:rowOff>
    </xdr:from>
    <xdr:to>
      <xdr:col>85</xdr:col>
      <xdr:colOff>177800</xdr:colOff>
      <xdr:row>38</xdr:row>
      <xdr:rowOff>155981</xdr:rowOff>
    </xdr:to>
    <xdr:sp macro="" textlink="">
      <xdr:nvSpPr>
        <xdr:cNvPr id="541" name="楕円 540"/>
        <xdr:cNvSpPr/>
      </xdr:nvSpPr>
      <xdr:spPr>
        <a:xfrm>
          <a:off x="162687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13759</xdr:rowOff>
    </xdr:from>
    <xdr:ext cx="469744" cy="259045"/>
    <xdr:sp macro="" textlink="">
      <xdr:nvSpPr>
        <xdr:cNvPr id="542" name="災害復旧事業費該当値テキスト"/>
        <xdr:cNvSpPr txBox="1"/>
      </xdr:nvSpPr>
      <xdr:spPr>
        <a:xfrm>
          <a:off x="16370300" y="63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155422</xdr:rowOff>
    </xdr:from>
    <xdr:to>
      <xdr:col>81</xdr:col>
      <xdr:colOff>101600</xdr:colOff>
      <xdr:row>39</xdr:row>
      <xdr:rowOff>85572</xdr:rowOff>
    </xdr:to>
    <xdr:sp macro="" textlink="">
      <xdr:nvSpPr>
        <xdr:cNvPr id="543" name="楕円 542"/>
        <xdr:cNvSpPr/>
      </xdr:nvSpPr>
      <xdr:spPr>
        <a:xfrm>
          <a:off x="15430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76699</xdr:rowOff>
    </xdr:from>
    <xdr:ext cx="378565" cy="259045"/>
    <xdr:sp macro="" textlink="">
      <xdr:nvSpPr>
        <xdr:cNvPr id="544" name="テキスト ボックス 543"/>
        <xdr:cNvSpPr txBox="1"/>
      </xdr:nvSpPr>
      <xdr:spPr>
        <a:xfrm>
          <a:off x="15292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0" name="テキスト ボックス 60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2" name="テキスト ボックス 61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4" name="直線コネクタ 623"/>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5"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6" name="直線コネクタ 625"/>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7"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8" name="直線コネクタ 627"/>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28487</xdr:rowOff>
    </xdr:from>
    <xdr:to>
      <xdr:col>85</xdr:col>
      <xdr:colOff>127000</xdr:colOff>
      <xdr:row>79</xdr:row>
      <xdr:rowOff>31268</xdr:rowOff>
    </xdr:to>
    <xdr:cxnSp macro="">
      <xdr:nvCxnSpPr>
        <xdr:cNvPr id="629" name="直線コネクタ 628"/>
        <xdr:cNvCxnSpPr/>
      </xdr:nvCxnSpPr>
      <xdr:spPr>
        <a:xfrm flipV="1">
          <a:off x="15481300" y="1357303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0"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1" name="フローチャート: 判断 630"/>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31268</xdr:rowOff>
    </xdr:from>
    <xdr:to>
      <xdr:col>81</xdr:col>
      <xdr:colOff>50800</xdr:colOff>
      <xdr:row>79</xdr:row>
      <xdr:rowOff>42717</xdr:rowOff>
    </xdr:to>
    <xdr:cxnSp macro="">
      <xdr:nvCxnSpPr>
        <xdr:cNvPr id="632" name="直線コネクタ 631"/>
        <xdr:cNvCxnSpPr/>
      </xdr:nvCxnSpPr>
      <xdr:spPr>
        <a:xfrm flipV="1">
          <a:off x="14592300" y="1357581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3" name="フローチャート: 判断 632"/>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4" name="テキスト ボックス 633"/>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22352</xdr:rowOff>
    </xdr:from>
    <xdr:to>
      <xdr:col>76</xdr:col>
      <xdr:colOff>114300</xdr:colOff>
      <xdr:row>79</xdr:row>
      <xdr:rowOff>42717</xdr:rowOff>
    </xdr:to>
    <xdr:cxnSp macro="">
      <xdr:nvCxnSpPr>
        <xdr:cNvPr id="635" name="直線コネクタ 634"/>
        <xdr:cNvCxnSpPr/>
      </xdr:nvCxnSpPr>
      <xdr:spPr>
        <a:xfrm>
          <a:off x="13703300" y="13566902"/>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6" name="フローチャート: 判断 635"/>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7" name="テキスト ボックス 636"/>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22352</xdr:rowOff>
    </xdr:from>
    <xdr:to>
      <xdr:col>71</xdr:col>
      <xdr:colOff>177800</xdr:colOff>
      <xdr:row>79</xdr:row>
      <xdr:rowOff>66948</xdr:rowOff>
    </xdr:to>
    <xdr:cxnSp macro="">
      <xdr:nvCxnSpPr>
        <xdr:cNvPr id="638" name="直線コネクタ 637"/>
        <xdr:cNvCxnSpPr/>
      </xdr:nvCxnSpPr>
      <xdr:spPr>
        <a:xfrm flipV="1">
          <a:off x="12814300" y="13566902"/>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9" name="フローチャート: 判断 638"/>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0" name="テキスト ボックス 639"/>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1" name="フローチャート: 判断 640"/>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2" name="テキスト ボックス 641"/>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149137</xdr:rowOff>
    </xdr:from>
    <xdr:to>
      <xdr:col>85</xdr:col>
      <xdr:colOff>177800</xdr:colOff>
      <xdr:row>79</xdr:row>
      <xdr:rowOff>79287</xdr:rowOff>
    </xdr:to>
    <xdr:sp macro="" textlink="">
      <xdr:nvSpPr>
        <xdr:cNvPr id="648" name="楕円 647"/>
        <xdr:cNvSpPr/>
      </xdr:nvSpPr>
      <xdr:spPr>
        <a:xfrm>
          <a:off x="16268700" y="135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64064</xdr:rowOff>
    </xdr:from>
    <xdr:ext cx="534377" cy="259045"/>
    <xdr:sp macro="" textlink="">
      <xdr:nvSpPr>
        <xdr:cNvPr id="649" name="公債費該当値テキスト"/>
        <xdr:cNvSpPr txBox="1"/>
      </xdr:nvSpPr>
      <xdr:spPr>
        <a:xfrm>
          <a:off x="16370300" y="134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151918</xdr:rowOff>
    </xdr:from>
    <xdr:to>
      <xdr:col>81</xdr:col>
      <xdr:colOff>101600</xdr:colOff>
      <xdr:row>79</xdr:row>
      <xdr:rowOff>82068</xdr:rowOff>
    </xdr:to>
    <xdr:sp macro="" textlink="">
      <xdr:nvSpPr>
        <xdr:cNvPr id="650" name="楕円 649"/>
        <xdr:cNvSpPr/>
      </xdr:nvSpPr>
      <xdr:spPr>
        <a:xfrm>
          <a:off x="15430500" y="13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73195</xdr:rowOff>
    </xdr:from>
    <xdr:ext cx="534377" cy="259045"/>
    <xdr:sp macro="" textlink="">
      <xdr:nvSpPr>
        <xdr:cNvPr id="651" name="テキスト ボックス 650"/>
        <xdr:cNvSpPr txBox="1"/>
      </xdr:nvSpPr>
      <xdr:spPr>
        <a:xfrm>
          <a:off x="15214111" y="136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163367</xdr:rowOff>
    </xdr:from>
    <xdr:to>
      <xdr:col>76</xdr:col>
      <xdr:colOff>165100</xdr:colOff>
      <xdr:row>79</xdr:row>
      <xdr:rowOff>93517</xdr:rowOff>
    </xdr:to>
    <xdr:sp macro="" textlink="">
      <xdr:nvSpPr>
        <xdr:cNvPr id="652" name="楕円 651"/>
        <xdr:cNvSpPr/>
      </xdr:nvSpPr>
      <xdr:spPr>
        <a:xfrm>
          <a:off x="14541500" y="135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84644</xdr:rowOff>
    </xdr:from>
    <xdr:ext cx="534377" cy="259045"/>
    <xdr:sp macro="" textlink="">
      <xdr:nvSpPr>
        <xdr:cNvPr id="653" name="テキスト ボックス 652"/>
        <xdr:cNvSpPr txBox="1"/>
      </xdr:nvSpPr>
      <xdr:spPr>
        <a:xfrm>
          <a:off x="14325111" y="13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143002</xdr:rowOff>
    </xdr:from>
    <xdr:to>
      <xdr:col>72</xdr:col>
      <xdr:colOff>38100</xdr:colOff>
      <xdr:row>79</xdr:row>
      <xdr:rowOff>73152</xdr:rowOff>
    </xdr:to>
    <xdr:sp macro="" textlink="">
      <xdr:nvSpPr>
        <xdr:cNvPr id="654" name="楕円 653"/>
        <xdr:cNvSpPr/>
      </xdr:nvSpPr>
      <xdr:spPr>
        <a:xfrm>
          <a:off x="13652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64279</xdr:rowOff>
    </xdr:from>
    <xdr:ext cx="534377" cy="259045"/>
    <xdr:sp macro="" textlink="">
      <xdr:nvSpPr>
        <xdr:cNvPr id="655" name="テキスト ボックス 654"/>
        <xdr:cNvSpPr txBox="1"/>
      </xdr:nvSpPr>
      <xdr:spPr>
        <a:xfrm>
          <a:off x="13436111" y="136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16148</xdr:rowOff>
    </xdr:from>
    <xdr:to>
      <xdr:col>67</xdr:col>
      <xdr:colOff>101600</xdr:colOff>
      <xdr:row>79</xdr:row>
      <xdr:rowOff>117748</xdr:rowOff>
    </xdr:to>
    <xdr:sp macro="" textlink="">
      <xdr:nvSpPr>
        <xdr:cNvPr id="656" name="楕円 655"/>
        <xdr:cNvSpPr/>
      </xdr:nvSpPr>
      <xdr:spPr>
        <a:xfrm>
          <a:off x="12763500" y="135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108875</xdr:rowOff>
    </xdr:from>
    <xdr:ext cx="534377" cy="259045"/>
    <xdr:sp macro="" textlink="">
      <xdr:nvSpPr>
        <xdr:cNvPr id="657" name="テキスト ボックス 656"/>
        <xdr:cNvSpPr txBox="1"/>
      </xdr:nvSpPr>
      <xdr:spPr>
        <a:xfrm>
          <a:off x="12547111" y="136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1" name="直線コネクタ 680"/>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2"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3" name="直線コネクタ 682"/>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4"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5" name="直線コネクタ 684"/>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99313</xdr:rowOff>
    </xdr:from>
    <xdr:to>
      <xdr:col>85</xdr:col>
      <xdr:colOff>127000</xdr:colOff>
      <xdr:row>96</xdr:row>
      <xdr:rowOff>59437</xdr:rowOff>
    </xdr:to>
    <xdr:cxnSp macro="">
      <xdr:nvCxnSpPr>
        <xdr:cNvPr id="686" name="直線コネクタ 685"/>
        <xdr:cNvCxnSpPr/>
      </xdr:nvCxnSpPr>
      <xdr:spPr>
        <a:xfrm flipV="1">
          <a:off x="15481300" y="16387063"/>
          <a:ext cx="8382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7"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8" name="フローチャート: 判断 687"/>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59437</xdr:rowOff>
    </xdr:from>
    <xdr:to>
      <xdr:col>81</xdr:col>
      <xdr:colOff>50800</xdr:colOff>
      <xdr:row>96</xdr:row>
      <xdr:rowOff>73661</xdr:rowOff>
    </xdr:to>
    <xdr:cxnSp macro="">
      <xdr:nvCxnSpPr>
        <xdr:cNvPr id="689" name="直線コネクタ 688"/>
        <xdr:cNvCxnSpPr/>
      </xdr:nvCxnSpPr>
      <xdr:spPr>
        <a:xfrm flipV="1">
          <a:off x="14592300" y="16518637"/>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0" name="フローチャート: 判断 689"/>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1" name="テキスト ボックス 690"/>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68072</xdr:rowOff>
    </xdr:from>
    <xdr:to>
      <xdr:col>76</xdr:col>
      <xdr:colOff>114300</xdr:colOff>
      <xdr:row>96</xdr:row>
      <xdr:rowOff>73661</xdr:rowOff>
    </xdr:to>
    <xdr:cxnSp macro="">
      <xdr:nvCxnSpPr>
        <xdr:cNvPr id="692" name="直線コネクタ 691"/>
        <xdr:cNvCxnSpPr/>
      </xdr:nvCxnSpPr>
      <xdr:spPr>
        <a:xfrm>
          <a:off x="13703300" y="15670022"/>
          <a:ext cx="889000" cy="8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3" name="フローチャート: 判断 692"/>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4" name="テキスト ボックス 693"/>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68072</xdr:rowOff>
    </xdr:from>
    <xdr:to>
      <xdr:col>71</xdr:col>
      <xdr:colOff>177800</xdr:colOff>
      <xdr:row>96</xdr:row>
      <xdr:rowOff>137540</xdr:rowOff>
    </xdr:to>
    <xdr:cxnSp macro="">
      <xdr:nvCxnSpPr>
        <xdr:cNvPr id="695" name="直線コネクタ 694"/>
        <xdr:cNvCxnSpPr/>
      </xdr:nvCxnSpPr>
      <xdr:spPr>
        <a:xfrm flipV="1">
          <a:off x="12814300" y="15670022"/>
          <a:ext cx="889000" cy="9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6" name="フローチャート: 判断 695"/>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165116</xdr:rowOff>
    </xdr:from>
    <xdr:ext cx="469744" cy="259045"/>
    <xdr:sp macro="" textlink="">
      <xdr:nvSpPr>
        <xdr:cNvPr id="697" name="テキスト ボックス 696"/>
        <xdr:cNvSpPr txBox="1"/>
      </xdr:nvSpPr>
      <xdr:spPr>
        <a:xfrm>
          <a:off x="13468428"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8" name="フローチャート: 判断 697"/>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9" name="テキスト ボックス 698"/>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48513</xdr:rowOff>
    </xdr:from>
    <xdr:to>
      <xdr:col>85</xdr:col>
      <xdr:colOff>177800</xdr:colOff>
      <xdr:row>95</xdr:row>
      <xdr:rowOff>150113</xdr:rowOff>
    </xdr:to>
    <xdr:sp macro="" textlink="">
      <xdr:nvSpPr>
        <xdr:cNvPr id="705" name="楕円 704"/>
        <xdr:cNvSpPr/>
      </xdr:nvSpPr>
      <xdr:spPr>
        <a:xfrm>
          <a:off x="16268700" y="163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71390</xdr:rowOff>
    </xdr:from>
    <xdr:ext cx="469744" cy="259045"/>
    <xdr:sp macro="" textlink="">
      <xdr:nvSpPr>
        <xdr:cNvPr id="706" name="積立金該当値テキスト"/>
        <xdr:cNvSpPr txBox="1"/>
      </xdr:nvSpPr>
      <xdr:spPr>
        <a:xfrm>
          <a:off x="16370300" y="161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8637</xdr:rowOff>
    </xdr:from>
    <xdr:to>
      <xdr:col>81</xdr:col>
      <xdr:colOff>101600</xdr:colOff>
      <xdr:row>96</xdr:row>
      <xdr:rowOff>110237</xdr:rowOff>
    </xdr:to>
    <xdr:sp macro="" textlink="">
      <xdr:nvSpPr>
        <xdr:cNvPr id="707" name="楕円 706"/>
        <xdr:cNvSpPr/>
      </xdr:nvSpPr>
      <xdr:spPr>
        <a:xfrm>
          <a:off x="15430500" y="164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101364</xdr:rowOff>
    </xdr:from>
    <xdr:ext cx="469744" cy="259045"/>
    <xdr:sp macro="" textlink="">
      <xdr:nvSpPr>
        <xdr:cNvPr id="708" name="テキスト ボックス 707"/>
        <xdr:cNvSpPr txBox="1"/>
      </xdr:nvSpPr>
      <xdr:spPr>
        <a:xfrm>
          <a:off x="15246428" y="1656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22861</xdr:rowOff>
    </xdr:from>
    <xdr:to>
      <xdr:col>76</xdr:col>
      <xdr:colOff>165100</xdr:colOff>
      <xdr:row>96</xdr:row>
      <xdr:rowOff>124461</xdr:rowOff>
    </xdr:to>
    <xdr:sp macro="" textlink="">
      <xdr:nvSpPr>
        <xdr:cNvPr id="709" name="楕円 708"/>
        <xdr:cNvSpPr/>
      </xdr:nvSpPr>
      <xdr:spPr>
        <a:xfrm>
          <a:off x="14541500" y="164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115588</xdr:rowOff>
    </xdr:from>
    <xdr:ext cx="469744" cy="259045"/>
    <xdr:sp macro="" textlink="">
      <xdr:nvSpPr>
        <xdr:cNvPr id="710" name="テキスト ボックス 709"/>
        <xdr:cNvSpPr txBox="1"/>
      </xdr:nvSpPr>
      <xdr:spPr>
        <a:xfrm>
          <a:off x="14357428" y="1657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17272</xdr:rowOff>
    </xdr:from>
    <xdr:to>
      <xdr:col>72</xdr:col>
      <xdr:colOff>38100</xdr:colOff>
      <xdr:row>91</xdr:row>
      <xdr:rowOff>118872</xdr:rowOff>
    </xdr:to>
    <xdr:sp macro="" textlink="">
      <xdr:nvSpPr>
        <xdr:cNvPr id="711" name="楕円 710"/>
        <xdr:cNvSpPr/>
      </xdr:nvSpPr>
      <xdr:spPr>
        <a:xfrm>
          <a:off x="13652500" y="156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135399</xdr:rowOff>
    </xdr:from>
    <xdr:ext cx="534377" cy="259045"/>
    <xdr:sp macro="" textlink="">
      <xdr:nvSpPr>
        <xdr:cNvPr id="712" name="テキスト ボックス 711"/>
        <xdr:cNvSpPr txBox="1"/>
      </xdr:nvSpPr>
      <xdr:spPr>
        <a:xfrm>
          <a:off x="13436111" y="153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86740</xdr:rowOff>
    </xdr:from>
    <xdr:to>
      <xdr:col>67</xdr:col>
      <xdr:colOff>101600</xdr:colOff>
      <xdr:row>97</xdr:row>
      <xdr:rowOff>16890</xdr:rowOff>
    </xdr:to>
    <xdr:sp macro="" textlink="">
      <xdr:nvSpPr>
        <xdr:cNvPr id="713" name="楕円 712"/>
        <xdr:cNvSpPr/>
      </xdr:nvSpPr>
      <xdr:spPr>
        <a:xfrm>
          <a:off x="12763500" y="165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8017</xdr:rowOff>
    </xdr:from>
    <xdr:ext cx="469744" cy="259045"/>
    <xdr:sp macro="" textlink="">
      <xdr:nvSpPr>
        <xdr:cNvPr id="714" name="テキスト ボックス 713"/>
        <xdr:cNvSpPr txBox="1"/>
      </xdr:nvSpPr>
      <xdr:spPr>
        <a:xfrm>
          <a:off x="12579428" y="1663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0" name="直線コネクタ 739"/>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3"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4" name="直線コネクタ 743"/>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43035</xdr:rowOff>
    </xdr:from>
    <xdr:to>
      <xdr:col>116</xdr:col>
      <xdr:colOff>63500</xdr:colOff>
      <xdr:row>38</xdr:row>
      <xdr:rowOff>70467</xdr:rowOff>
    </xdr:to>
    <xdr:cxnSp macro="">
      <xdr:nvCxnSpPr>
        <xdr:cNvPr id="745" name="直線コネクタ 744"/>
        <xdr:cNvCxnSpPr/>
      </xdr:nvCxnSpPr>
      <xdr:spPr>
        <a:xfrm>
          <a:off x="21323300" y="655813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6"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7" name="フローチャート: 判断 746"/>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20501</xdr:rowOff>
    </xdr:from>
    <xdr:to>
      <xdr:col>111</xdr:col>
      <xdr:colOff>177800</xdr:colOff>
      <xdr:row>38</xdr:row>
      <xdr:rowOff>43035</xdr:rowOff>
    </xdr:to>
    <xdr:cxnSp macro="">
      <xdr:nvCxnSpPr>
        <xdr:cNvPr id="748" name="直線コネクタ 747"/>
        <xdr:cNvCxnSpPr/>
      </xdr:nvCxnSpPr>
      <xdr:spPr>
        <a:xfrm>
          <a:off x="20434300" y="6535601"/>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9" name="フローチャート: 判断 748"/>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0" name="テキスト ボックス 749"/>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76998</xdr:rowOff>
    </xdr:from>
    <xdr:to>
      <xdr:col>107</xdr:col>
      <xdr:colOff>50800</xdr:colOff>
      <xdr:row>38</xdr:row>
      <xdr:rowOff>20501</xdr:rowOff>
    </xdr:to>
    <xdr:cxnSp macro="">
      <xdr:nvCxnSpPr>
        <xdr:cNvPr id="751" name="直線コネクタ 750"/>
        <xdr:cNvCxnSpPr/>
      </xdr:nvCxnSpPr>
      <xdr:spPr>
        <a:xfrm>
          <a:off x="19545300" y="6077748"/>
          <a:ext cx="889000" cy="4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2" name="フローチャート: 判断 751"/>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3" name="テキスト ボックス 752"/>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67528</xdr:rowOff>
    </xdr:from>
    <xdr:to>
      <xdr:col>102</xdr:col>
      <xdr:colOff>114300</xdr:colOff>
      <xdr:row>35</xdr:row>
      <xdr:rowOff>76998</xdr:rowOff>
    </xdr:to>
    <xdr:cxnSp macro="">
      <xdr:nvCxnSpPr>
        <xdr:cNvPr id="754" name="直線コネクタ 753"/>
        <xdr:cNvCxnSpPr/>
      </xdr:nvCxnSpPr>
      <xdr:spPr>
        <a:xfrm>
          <a:off x="18656300" y="5896828"/>
          <a:ext cx="889000" cy="1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5" name="フローチャート: 判断 754"/>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6" name="テキスト ボックス 755"/>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7" name="フローチャート: 判断 756"/>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8" name="テキスト ボックス 757"/>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19667</xdr:rowOff>
    </xdr:from>
    <xdr:to>
      <xdr:col>116</xdr:col>
      <xdr:colOff>114300</xdr:colOff>
      <xdr:row>38</xdr:row>
      <xdr:rowOff>121267</xdr:rowOff>
    </xdr:to>
    <xdr:sp macro="" textlink="">
      <xdr:nvSpPr>
        <xdr:cNvPr id="764" name="楕円 763"/>
        <xdr:cNvSpPr/>
      </xdr:nvSpPr>
      <xdr:spPr>
        <a:xfrm>
          <a:off x="221107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169544</xdr:rowOff>
    </xdr:from>
    <xdr:ext cx="378565" cy="259045"/>
    <xdr:sp macro="" textlink="">
      <xdr:nvSpPr>
        <xdr:cNvPr id="765" name="投資及び出資金該当値テキスト"/>
        <xdr:cNvSpPr txBox="1"/>
      </xdr:nvSpPr>
      <xdr:spPr>
        <a:xfrm>
          <a:off x="22212300" y="651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163685</xdr:rowOff>
    </xdr:from>
    <xdr:to>
      <xdr:col>112</xdr:col>
      <xdr:colOff>38100</xdr:colOff>
      <xdr:row>38</xdr:row>
      <xdr:rowOff>93835</xdr:rowOff>
    </xdr:to>
    <xdr:sp macro="" textlink="">
      <xdr:nvSpPr>
        <xdr:cNvPr id="766" name="楕円 765"/>
        <xdr:cNvSpPr/>
      </xdr:nvSpPr>
      <xdr:spPr>
        <a:xfrm>
          <a:off x="21272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84962</xdr:rowOff>
    </xdr:from>
    <xdr:ext cx="378565" cy="259045"/>
    <xdr:sp macro="" textlink="">
      <xdr:nvSpPr>
        <xdr:cNvPr id="767" name="テキスト ボックス 766"/>
        <xdr:cNvSpPr txBox="1"/>
      </xdr:nvSpPr>
      <xdr:spPr>
        <a:xfrm>
          <a:off x="21134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141151</xdr:rowOff>
    </xdr:from>
    <xdr:to>
      <xdr:col>107</xdr:col>
      <xdr:colOff>101600</xdr:colOff>
      <xdr:row>38</xdr:row>
      <xdr:rowOff>71301</xdr:rowOff>
    </xdr:to>
    <xdr:sp macro="" textlink="">
      <xdr:nvSpPr>
        <xdr:cNvPr id="768" name="楕円 767"/>
        <xdr:cNvSpPr/>
      </xdr:nvSpPr>
      <xdr:spPr>
        <a:xfrm>
          <a:off x="20383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62428</xdr:rowOff>
    </xdr:from>
    <xdr:ext cx="378565" cy="259045"/>
    <xdr:sp macro="" textlink="">
      <xdr:nvSpPr>
        <xdr:cNvPr id="769" name="テキスト ボックス 768"/>
        <xdr:cNvSpPr txBox="1"/>
      </xdr:nvSpPr>
      <xdr:spPr>
        <a:xfrm>
          <a:off x="20245017" y="657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26198</xdr:rowOff>
    </xdr:from>
    <xdr:to>
      <xdr:col>102</xdr:col>
      <xdr:colOff>165100</xdr:colOff>
      <xdr:row>35</xdr:row>
      <xdr:rowOff>127798</xdr:rowOff>
    </xdr:to>
    <xdr:sp macro="" textlink="">
      <xdr:nvSpPr>
        <xdr:cNvPr id="770" name="楕円 769"/>
        <xdr:cNvSpPr/>
      </xdr:nvSpPr>
      <xdr:spPr>
        <a:xfrm>
          <a:off x="19494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118925</xdr:rowOff>
    </xdr:from>
    <xdr:ext cx="469744" cy="259045"/>
    <xdr:sp macro="" textlink="">
      <xdr:nvSpPr>
        <xdr:cNvPr id="771" name="テキスト ボックス 770"/>
        <xdr:cNvSpPr txBox="1"/>
      </xdr:nvSpPr>
      <xdr:spPr>
        <a:xfrm>
          <a:off x="19310428" y="61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16728</xdr:rowOff>
    </xdr:from>
    <xdr:to>
      <xdr:col>98</xdr:col>
      <xdr:colOff>38100</xdr:colOff>
      <xdr:row>34</xdr:row>
      <xdr:rowOff>118328</xdr:rowOff>
    </xdr:to>
    <xdr:sp macro="" textlink="">
      <xdr:nvSpPr>
        <xdr:cNvPr id="772" name="楕円 771"/>
        <xdr:cNvSpPr/>
      </xdr:nvSpPr>
      <xdr:spPr>
        <a:xfrm>
          <a:off x="18605500" y="58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109455</xdr:rowOff>
    </xdr:from>
    <xdr:ext cx="469744" cy="259045"/>
    <xdr:sp macro="" textlink="">
      <xdr:nvSpPr>
        <xdr:cNvPr id="773" name="テキスト ボックス 772"/>
        <xdr:cNvSpPr txBox="1"/>
      </xdr:nvSpPr>
      <xdr:spPr>
        <a:xfrm>
          <a:off x="18421428" y="593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5" name="直線コネクタ 794"/>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6"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7" name="直線コネクタ 796"/>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8"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9" name="直線コネクタ 798"/>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90277</xdr:rowOff>
    </xdr:from>
    <xdr:to>
      <xdr:col>116</xdr:col>
      <xdr:colOff>63500</xdr:colOff>
      <xdr:row>58</xdr:row>
      <xdr:rowOff>100495</xdr:rowOff>
    </xdr:to>
    <xdr:cxnSp macro="">
      <xdr:nvCxnSpPr>
        <xdr:cNvPr id="800" name="直線コネクタ 799"/>
        <xdr:cNvCxnSpPr/>
      </xdr:nvCxnSpPr>
      <xdr:spPr>
        <a:xfrm>
          <a:off x="21323300" y="10034377"/>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1"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2" name="フローチャート: 判断 801"/>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83990</xdr:rowOff>
    </xdr:from>
    <xdr:to>
      <xdr:col>111</xdr:col>
      <xdr:colOff>177800</xdr:colOff>
      <xdr:row>58</xdr:row>
      <xdr:rowOff>90277</xdr:rowOff>
    </xdr:to>
    <xdr:cxnSp macro="">
      <xdr:nvCxnSpPr>
        <xdr:cNvPr id="803" name="直線コネクタ 802"/>
        <xdr:cNvCxnSpPr/>
      </xdr:nvCxnSpPr>
      <xdr:spPr>
        <a:xfrm>
          <a:off x="20434300" y="1002809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4" name="フローチャート: 判断 803"/>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5" name="テキスト ボックス 804"/>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73200</xdr:rowOff>
    </xdr:from>
    <xdr:to>
      <xdr:col>107</xdr:col>
      <xdr:colOff>50800</xdr:colOff>
      <xdr:row>58</xdr:row>
      <xdr:rowOff>83990</xdr:rowOff>
    </xdr:to>
    <xdr:cxnSp macro="">
      <xdr:nvCxnSpPr>
        <xdr:cNvPr id="806" name="直線コネクタ 805"/>
        <xdr:cNvCxnSpPr/>
      </xdr:nvCxnSpPr>
      <xdr:spPr>
        <a:xfrm>
          <a:off x="19545300" y="100173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7" name="フローチャート: 判断 806"/>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8" name="テキスト ボックス 807"/>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52146</xdr:rowOff>
    </xdr:from>
    <xdr:to>
      <xdr:col>102</xdr:col>
      <xdr:colOff>114300</xdr:colOff>
      <xdr:row>58</xdr:row>
      <xdr:rowOff>73200</xdr:rowOff>
    </xdr:to>
    <xdr:cxnSp macro="">
      <xdr:nvCxnSpPr>
        <xdr:cNvPr id="809" name="直線コネクタ 808"/>
        <xdr:cNvCxnSpPr/>
      </xdr:nvCxnSpPr>
      <xdr:spPr>
        <a:xfrm>
          <a:off x="18656300" y="9996246"/>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0" name="フローチャート: 判断 809"/>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1" name="テキスト ボックス 810"/>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2" name="フローチャート: 判断 811"/>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3" name="テキスト ボックス 812"/>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49695</xdr:rowOff>
    </xdr:from>
    <xdr:to>
      <xdr:col>116</xdr:col>
      <xdr:colOff>114300</xdr:colOff>
      <xdr:row>58</xdr:row>
      <xdr:rowOff>151295</xdr:rowOff>
    </xdr:to>
    <xdr:sp macro="" textlink="">
      <xdr:nvSpPr>
        <xdr:cNvPr id="819" name="楕円 818"/>
        <xdr:cNvSpPr/>
      </xdr:nvSpPr>
      <xdr:spPr>
        <a:xfrm>
          <a:off x="22110700" y="99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136072</xdr:rowOff>
    </xdr:from>
    <xdr:ext cx="469744" cy="259045"/>
    <xdr:sp macro="" textlink="">
      <xdr:nvSpPr>
        <xdr:cNvPr id="820" name="貸付金該当値テキスト"/>
        <xdr:cNvSpPr txBox="1"/>
      </xdr:nvSpPr>
      <xdr:spPr>
        <a:xfrm>
          <a:off x="22212300" y="990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39477</xdr:rowOff>
    </xdr:from>
    <xdr:to>
      <xdr:col>112</xdr:col>
      <xdr:colOff>38100</xdr:colOff>
      <xdr:row>58</xdr:row>
      <xdr:rowOff>141077</xdr:rowOff>
    </xdr:to>
    <xdr:sp macro="" textlink="">
      <xdr:nvSpPr>
        <xdr:cNvPr id="821" name="楕円 820"/>
        <xdr:cNvSpPr/>
      </xdr:nvSpPr>
      <xdr:spPr>
        <a:xfrm>
          <a:off x="21272500" y="99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132204</xdr:rowOff>
    </xdr:from>
    <xdr:ext cx="469744" cy="259045"/>
    <xdr:sp macro="" textlink="">
      <xdr:nvSpPr>
        <xdr:cNvPr id="822" name="テキスト ボックス 821"/>
        <xdr:cNvSpPr txBox="1"/>
      </xdr:nvSpPr>
      <xdr:spPr>
        <a:xfrm>
          <a:off x="21088428" y="1007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33190</xdr:rowOff>
    </xdr:from>
    <xdr:to>
      <xdr:col>107</xdr:col>
      <xdr:colOff>101600</xdr:colOff>
      <xdr:row>58</xdr:row>
      <xdr:rowOff>134790</xdr:rowOff>
    </xdr:to>
    <xdr:sp macro="" textlink="">
      <xdr:nvSpPr>
        <xdr:cNvPr id="823" name="楕円 822"/>
        <xdr:cNvSpPr/>
      </xdr:nvSpPr>
      <xdr:spPr>
        <a:xfrm>
          <a:off x="20383500" y="99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125917</xdr:rowOff>
    </xdr:from>
    <xdr:ext cx="469744" cy="259045"/>
    <xdr:sp macro="" textlink="">
      <xdr:nvSpPr>
        <xdr:cNvPr id="824" name="テキスト ボックス 823"/>
        <xdr:cNvSpPr txBox="1"/>
      </xdr:nvSpPr>
      <xdr:spPr>
        <a:xfrm>
          <a:off x="20199428" y="100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22400</xdr:rowOff>
    </xdr:from>
    <xdr:to>
      <xdr:col>102</xdr:col>
      <xdr:colOff>165100</xdr:colOff>
      <xdr:row>58</xdr:row>
      <xdr:rowOff>124000</xdr:rowOff>
    </xdr:to>
    <xdr:sp macro="" textlink="">
      <xdr:nvSpPr>
        <xdr:cNvPr id="825" name="楕円 824"/>
        <xdr:cNvSpPr/>
      </xdr:nvSpPr>
      <xdr:spPr>
        <a:xfrm>
          <a:off x="19494500" y="9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115127</xdr:rowOff>
    </xdr:from>
    <xdr:ext cx="469744" cy="259045"/>
    <xdr:sp macro="" textlink="">
      <xdr:nvSpPr>
        <xdr:cNvPr id="826" name="テキスト ボックス 825"/>
        <xdr:cNvSpPr txBox="1"/>
      </xdr:nvSpPr>
      <xdr:spPr>
        <a:xfrm>
          <a:off x="19310428" y="1005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1346</xdr:rowOff>
    </xdr:from>
    <xdr:to>
      <xdr:col>98</xdr:col>
      <xdr:colOff>38100</xdr:colOff>
      <xdr:row>58</xdr:row>
      <xdr:rowOff>102946</xdr:rowOff>
    </xdr:to>
    <xdr:sp macro="" textlink="">
      <xdr:nvSpPr>
        <xdr:cNvPr id="827" name="楕円 826"/>
        <xdr:cNvSpPr/>
      </xdr:nvSpPr>
      <xdr:spPr>
        <a:xfrm>
          <a:off x="18605500" y="99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94073</xdr:rowOff>
    </xdr:from>
    <xdr:ext cx="469744" cy="259045"/>
    <xdr:sp macro="" textlink="">
      <xdr:nvSpPr>
        <xdr:cNvPr id="828" name="テキスト ボックス 827"/>
        <xdr:cNvSpPr txBox="1"/>
      </xdr:nvSpPr>
      <xdr:spPr>
        <a:xfrm>
          <a:off x="18421428" y="1003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1" name="直線コネクタ 850"/>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2"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3" name="直線コネクタ 852"/>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4"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5" name="直線コネクタ 854"/>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42271</xdr:rowOff>
    </xdr:from>
    <xdr:to>
      <xdr:col>116</xdr:col>
      <xdr:colOff>63500</xdr:colOff>
      <xdr:row>74</xdr:row>
      <xdr:rowOff>71943</xdr:rowOff>
    </xdr:to>
    <xdr:cxnSp macro="">
      <xdr:nvCxnSpPr>
        <xdr:cNvPr id="856" name="直線コネクタ 855"/>
        <xdr:cNvCxnSpPr/>
      </xdr:nvCxnSpPr>
      <xdr:spPr>
        <a:xfrm flipV="1">
          <a:off x="21323300" y="12729571"/>
          <a:ext cx="8382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7" name="繰出金平均値テキスト"/>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8" name="フローチャート: 判断 857"/>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71943</xdr:rowOff>
    </xdr:from>
    <xdr:to>
      <xdr:col>111</xdr:col>
      <xdr:colOff>177800</xdr:colOff>
      <xdr:row>74</xdr:row>
      <xdr:rowOff>122966</xdr:rowOff>
    </xdr:to>
    <xdr:cxnSp macro="">
      <xdr:nvCxnSpPr>
        <xdr:cNvPr id="859" name="直線コネクタ 858"/>
        <xdr:cNvCxnSpPr/>
      </xdr:nvCxnSpPr>
      <xdr:spPr>
        <a:xfrm flipV="1">
          <a:off x="20434300" y="12759243"/>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0" name="フローチャート: 判断 859"/>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1" name="テキスト ボックス 860"/>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111948</xdr:rowOff>
    </xdr:from>
    <xdr:to>
      <xdr:col>107</xdr:col>
      <xdr:colOff>50800</xdr:colOff>
      <xdr:row>74</xdr:row>
      <xdr:rowOff>122966</xdr:rowOff>
    </xdr:to>
    <xdr:cxnSp macro="">
      <xdr:nvCxnSpPr>
        <xdr:cNvPr id="862" name="直線コネクタ 861"/>
        <xdr:cNvCxnSpPr/>
      </xdr:nvCxnSpPr>
      <xdr:spPr>
        <a:xfrm>
          <a:off x="19545300" y="1279924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3" name="フローチャート: 判断 862"/>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4" name="テキスト ボックス 863"/>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111948</xdr:rowOff>
    </xdr:from>
    <xdr:to>
      <xdr:col>102</xdr:col>
      <xdr:colOff>114300</xdr:colOff>
      <xdr:row>75</xdr:row>
      <xdr:rowOff>81544</xdr:rowOff>
    </xdr:to>
    <xdr:cxnSp macro="">
      <xdr:nvCxnSpPr>
        <xdr:cNvPr id="865" name="直線コネクタ 864"/>
        <xdr:cNvCxnSpPr/>
      </xdr:nvCxnSpPr>
      <xdr:spPr>
        <a:xfrm flipV="1">
          <a:off x="18656300" y="12799248"/>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6" name="フローチャート: 判断 865"/>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7" name="テキスト ボックス 866"/>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8" name="フローチャート: 判断 867"/>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9" name="テキスト ボックス 868"/>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162921</xdr:rowOff>
    </xdr:from>
    <xdr:to>
      <xdr:col>116</xdr:col>
      <xdr:colOff>114300</xdr:colOff>
      <xdr:row>74</xdr:row>
      <xdr:rowOff>93071</xdr:rowOff>
    </xdr:to>
    <xdr:sp macro="" textlink="">
      <xdr:nvSpPr>
        <xdr:cNvPr id="875" name="楕円 874"/>
        <xdr:cNvSpPr/>
      </xdr:nvSpPr>
      <xdr:spPr>
        <a:xfrm>
          <a:off x="22110700" y="12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14348</xdr:rowOff>
    </xdr:from>
    <xdr:ext cx="534377" cy="259045"/>
    <xdr:sp macro="" textlink="">
      <xdr:nvSpPr>
        <xdr:cNvPr id="876" name="繰出金該当値テキスト"/>
        <xdr:cNvSpPr txBox="1"/>
      </xdr:nvSpPr>
      <xdr:spPr>
        <a:xfrm>
          <a:off x="22212300" y="125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21143</xdr:rowOff>
    </xdr:from>
    <xdr:to>
      <xdr:col>112</xdr:col>
      <xdr:colOff>38100</xdr:colOff>
      <xdr:row>74</xdr:row>
      <xdr:rowOff>122743</xdr:rowOff>
    </xdr:to>
    <xdr:sp macro="" textlink="">
      <xdr:nvSpPr>
        <xdr:cNvPr id="877" name="楕円 876"/>
        <xdr:cNvSpPr/>
      </xdr:nvSpPr>
      <xdr:spPr>
        <a:xfrm>
          <a:off x="21272500" y="127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139270</xdr:rowOff>
    </xdr:from>
    <xdr:ext cx="534377" cy="259045"/>
    <xdr:sp macro="" textlink="">
      <xdr:nvSpPr>
        <xdr:cNvPr id="878" name="テキスト ボックス 877"/>
        <xdr:cNvSpPr txBox="1"/>
      </xdr:nvSpPr>
      <xdr:spPr>
        <a:xfrm>
          <a:off x="21056111" y="124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72166</xdr:rowOff>
    </xdr:from>
    <xdr:to>
      <xdr:col>107</xdr:col>
      <xdr:colOff>101600</xdr:colOff>
      <xdr:row>75</xdr:row>
      <xdr:rowOff>2316</xdr:rowOff>
    </xdr:to>
    <xdr:sp macro="" textlink="">
      <xdr:nvSpPr>
        <xdr:cNvPr id="879" name="楕円 878"/>
        <xdr:cNvSpPr/>
      </xdr:nvSpPr>
      <xdr:spPr>
        <a:xfrm>
          <a:off x="20383500" y="12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18843</xdr:rowOff>
    </xdr:from>
    <xdr:ext cx="534377" cy="259045"/>
    <xdr:sp macro="" textlink="">
      <xdr:nvSpPr>
        <xdr:cNvPr id="880" name="テキスト ボックス 879"/>
        <xdr:cNvSpPr txBox="1"/>
      </xdr:nvSpPr>
      <xdr:spPr>
        <a:xfrm>
          <a:off x="20167111" y="125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61148</xdr:rowOff>
    </xdr:from>
    <xdr:to>
      <xdr:col>102</xdr:col>
      <xdr:colOff>165100</xdr:colOff>
      <xdr:row>74</xdr:row>
      <xdr:rowOff>162748</xdr:rowOff>
    </xdr:to>
    <xdr:sp macro="" textlink="">
      <xdr:nvSpPr>
        <xdr:cNvPr id="881" name="楕円 880"/>
        <xdr:cNvSpPr/>
      </xdr:nvSpPr>
      <xdr:spPr>
        <a:xfrm>
          <a:off x="19494500" y="12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153875</xdr:rowOff>
    </xdr:from>
    <xdr:ext cx="534377" cy="259045"/>
    <xdr:sp macro="" textlink="">
      <xdr:nvSpPr>
        <xdr:cNvPr id="882" name="テキスト ボックス 881"/>
        <xdr:cNvSpPr txBox="1"/>
      </xdr:nvSpPr>
      <xdr:spPr>
        <a:xfrm>
          <a:off x="19278111" y="12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30744</xdr:rowOff>
    </xdr:from>
    <xdr:to>
      <xdr:col>98</xdr:col>
      <xdr:colOff>38100</xdr:colOff>
      <xdr:row>75</xdr:row>
      <xdr:rowOff>132344</xdr:rowOff>
    </xdr:to>
    <xdr:sp macro="" textlink="">
      <xdr:nvSpPr>
        <xdr:cNvPr id="883" name="楕円 882"/>
        <xdr:cNvSpPr/>
      </xdr:nvSpPr>
      <xdr:spPr>
        <a:xfrm>
          <a:off x="18605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123471</xdr:rowOff>
    </xdr:from>
    <xdr:ext cx="534377" cy="259045"/>
    <xdr:sp macro="" textlink="">
      <xdr:nvSpPr>
        <xdr:cNvPr id="884" name="テキスト ボックス 883"/>
        <xdr:cNvSpPr txBox="1"/>
      </xdr:nvSpPr>
      <xdr:spPr>
        <a:xfrm>
          <a:off x="18389111" y="129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○人件費については、類似団体平均と比較すると、低位で推移している。平成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年度は、府費負担教職員制度の見直しの影響により、前年度から大幅に増加し、平成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○扶助費については、認定こども園運営費の増加が続いていること等により年々増加している。また、本市は生活保護率が高いことから、類似団体の平均より上回っている。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年度は、南海本線連続立体交差事業や芸術文化ホール整備事業等の進捗により類似団体平均を上回った。平成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年度は、阪神高速道路大和川線の事業費が減少したものの、芸術文化ホールの整備が完成を迎えたこと等によりほぼ横ばいで推移した。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○投資および出資金について、平成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年度は、日本高速道路保有・債務返済機構への出資対象事業費が減少したことにより、前年度から大きく減少した。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国民健康保険基盤安定事業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対象者数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。その他の年度については、</a:t>
          </a:r>
          <a:r>
            <a:rPr kumimoji="1" lang="ja-JP" altLang="en-US" sz="1300">
              <a:latin typeface="ＭＳ Ｐゴシック" panose="020B0600070205080204" pitchFamily="50" charset="-128"/>
              <a:ea typeface="ＭＳ Ｐゴシック" panose="020B0600070205080204" pitchFamily="50" charset="-128"/>
            </a:rPr>
            <a:t>国民健康保険事業特別会計と介護保険事業特別会計への繰出が増加していること等から、年々増加傾向にある。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年度は、大阪北部地震及び平成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号の被害への対応により、前年度から大幅に増加した。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837,773
823,631
149.82
402,971,335
399,064,093
1,750,333
219,565,584
449,619,772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27033</xdr:rowOff>
    </xdr:from>
    <xdr:to>
      <xdr:col>24</xdr:col>
      <xdr:colOff>63500</xdr:colOff>
      <xdr:row>33</xdr:row>
      <xdr:rowOff>64589</xdr:rowOff>
    </xdr:to>
    <xdr:cxnSp macro="">
      <xdr:nvCxnSpPr>
        <xdr:cNvPr id="63" name="直線コネクタ 62"/>
        <xdr:cNvCxnSpPr/>
      </xdr:nvCxnSpPr>
      <xdr:spPr>
        <a:xfrm flipV="1">
          <a:off x="3797300" y="568488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64589</xdr:rowOff>
    </xdr:from>
    <xdr:to>
      <xdr:col>19</xdr:col>
      <xdr:colOff>177800</xdr:colOff>
      <xdr:row>33</xdr:row>
      <xdr:rowOff>84183</xdr:rowOff>
    </xdr:to>
    <xdr:cxnSp macro="">
      <xdr:nvCxnSpPr>
        <xdr:cNvPr id="66" name="直線コネクタ 65"/>
        <xdr:cNvCxnSpPr/>
      </xdr:nvCxnSpPr>
      <xdr:spPr>
        <a:xfrm flipV="1">
          <a:off x="2908300" y="572243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67854</xdr:rowOff>
    </xdr:from>
    <xdr:to>
      <xdr:col>15</xdr:col>
      <xdr:colOff>50800</xdr:colOff>
      <xdr:row>33</xdr:row>
      <xdr:rowOff>84183</xdr:rowOff>
    </xdr:to>
    <xdr:cxnSp macro="">
      <xdr:nvCxnSpPr>
        <xdr:cNvPr id="69" name="直線コネクタ 68"/>
        <xdr:cNvCxnSpPr/>
      </xdr:nvCxnSpPr>
      <xdr:spPr>
        <a:xfrm>
          <a:off x="2019300" y="555425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67854</xdr:rowOff>
    </xdr:from>
    <xdr:to>
      <xdr:col>10</xdr:col>
      <xdr:colOff>114300</xdr:colOff>
      <xdr:row>32</xdr:row>
      <xdr:rowOff>103777</xdr:rowOff>
    </xdr:to>
    <xdr:cxnSp macro="">
      <xdr:nvCxnSpPr>
        <xdr:cNvPr id="72" name="直線コネクタ 71"/>
        <xdr:cNvCxnSpPr/>
      </xdr:nvCxnSpPr>
      <xdr:spPr>
        <a:xfrm flipV="1">
          <a:off x="1130300" y="5554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147683</xdr:rowOff>
    </xdr:from>
    <xdr:to>
      <xdr:col>24</xdr:col>
      <xdr:colOff>114300</xdr:colOff>
      <xdr:row>33</xdr:row>
      <xdr:rowOff>77833</xdr:rowOff>
    </xdr:to>
    <xdr:sp macro="" textlink="">
      <xdr:nvSpPr>
        <xdr:cNvPr id="82" name="楕円 81"/>
        <xdr:cNvSpPr/>
      </xdr:nvSpPr>
      <xdr:spPr>
        <a:xfrm>
          <a:off x="45847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170560</xdr:rowOff>
    </xdr:from>
    <xdr:ext cx="469744" cy="259045"/>
    <xdr:sp macro="" textlink="">
      <xdr:nvSpPr>
        <xdr:cNvPr id="83" name="議会費該当値テキスト"/>
        <xdr:cNvSpPr txBox="1"/>
      </xdr:nvSpPr>
      <xdr:spPr>
        <a:xfrm>
          <a:off x="4686300"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13789</xdr:rowOff>
    </xdr:from>
    <xdr:to>
      <xdr:col>20</xdr:col>
      <xdr:colOff>38100</xdr:colOff>
      <xdr:row>33</xdr:row>
      <xdr:rowOff>115389</xdr:rowOff>
    </xdr:to>
    <xdr:sp macro="" textlink="">
      <xdr:nvSpPr>
        <xdr:cNvPr id="84" name="楕円 83"/>
        <xdr:cNvSpPr/>
      </xdr:nvSpPr>
      <xdr:spPr>
        <a:xfrm>
          <a:off x="3746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131916</xdr:rowOff>
    </xdr:from>
    <xdr:ext cx="469744" cy="259045"/>
    <xdr:sp macro="" textlink="">
      <xdr:nvSpPr>
        <xdr:cNvPr id="85" name="テキスト ボックス 84"/>
        <xdr:cNvSpPr txBox="1"/>
      </xdr:nvSpPr>
      <xdr:spPr>
        <a:xfrm>
          <a:off x="3562428" y="54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33383</xdr:rowOff>
    </xdr:from>
    <xdr:to>
      <xdr:col>15</xdr:col>
      <xdr:colOff>101600</xdr:colOff>
      <xdr:row>33</xdr:row>
      <xdr:rowOff>134983</xdr:rowOff>
    </xdr:to>
    <xdr:sp macro="" textlink="">
      <xdr:nvSpPr>
        <xdr:cNvPr id="86" name="楕円 85"/>
        <xdr:cNvSpPr/>
      </xdr:nvSpPr>
      <xdr:spPr>
        <a:xfrm>
          <a:off x="2857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151510</xdr:rowOff>
    </xdr:from>
    <xdr:ext cx="469744" cy="259045"/>
    <xdr:sp macro="" textlink="">
      <xdr:nvSpPr>
        <xdr:cNvPr id="87" name="テキスト ボックス 86"/>
        <xdr:cNvSpPr txBox="1"/>
      </xdr:nvSpPr>
      <xdr:spPr>
        <a:xfrm>
          <a:off x="2673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17054</xdr:rowOff>
    </xdr:from>
    <xdr:to>
      <xdr:col>10</xdr:col>
      <xdr:colOff>165100</xdr:colOff>
      <xdr:row>32</xdr:row>
      <xdr:rowOff>118654</xdr:rowOff>
    </xdr:to>
    <xdr:sp macro="" textlink="">
      <xdr:nvSpPr>
        <xdr:cNvPr id="88" name="楕円 87"/>
        <xdr:cNvSpPr/>
      </xdr:nvSpPr>
      <xdr:spPr>
        <a:xfrm>
          <a:off x="1968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135181</xdr:rowOff>
    </xdr:from>
    <xdr:ext cx="469744" cy="259045"/>
    <xdr:sp macro="" textlink="">
      <xdr:nvSpPr>
        <xdr:cNvPr id="89" name="テキスト ボックス 88"/>
        <xdr:cNvSpPr txBox="1"/>
      </xdr:nvSpPr>
      <xdr:spPr>
        <a:xfrm>
          <a:off x="1784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52977</xdr:rowOff>
    </xdr:from>
    <xdr:to>
      <xdr:col>6</xdr:col>
      <xdr:colOff>38100</xdr:colOff>
      <xdr:row>32</xdr:row>
      <xdr:rowOff>154577</xdr:rowOff>
    </xdr:to>
    <xdr:sp macro="" textlink="">
      <xdr:nvSpPr>
        <xdr:cNvPr id="90" name="楕円 89"/>
        <xdr:cNvSpPr/>
      </xdr:nvSpPr>
      <xdr:spPr>
        <a:xfrm>
          <a:off x="1079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171104</xdr:rowOff>
    </xdr:from>
    <xdr:ext cx="469744" cy="259045"/>
    <xdr:sp macro="" textlink="">
      <xdr:nvSpPr>
        <xdr:cNvPr id="91" name="テキスト ボックス 90"/>
        <xdr:cNvSpPr txBox="1"/>
      </xdr:nvSpPr>
      <xdr:spPr>
        <a:xfrm>
          <a:off x="895428"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123286</xdr:rowOff>
    </xdr:from>
    <xdr:to>
      <xdr:col>24</xdr:col>
      <xdr:colOff>63500</xdr:colOff>
      <xdr:row>54</xdr:row>
      <xdr:rowOff>154559</xdr:rowOff>
    </xdr:to>
    <xdr:cxnSp macro="">
      <xdr:nvCxnSpPr>
        <xdr:cNvPr id="119" name="直線コネクタ 118"/>
        <xdr:cNvCxnSpPr/>
      </xdr:nvCxnSpPr>
      <xdr:spPr>
        <a:xfrm flipV="1">
          <a:off x="3797300" y="9210136"/>
          <a:ext cx="838200" cy="20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154559</xdr:rowOff>
    </xdr:from>
    <xdr:to>
      <xdr:col>19</xdr:col>
      <xdr:colOff>177800</xdr:colOff>
      <xdr:row>55</xdr:row>
      <xdr:rowOff>22245</xdr:rowOff>
    </xdr:to>
    <xdr:cxnSp macro="">
      <xdr:nvCxnSpPr>
        <xdr:cNvPr id="122" name="直線コネクタ 121"/>
        <xdr:cNvCxnSpPr/>
      </xdr:nvCxnSpPr>
      <xdr:spPr>
        <a:xfrm flipV="1">
          <a:off x="2908300" y="9412859"/>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151770</xdr:rowOff>
    </xdr:from>
    <xdr:to>
      <xdr:col>15</xdr:col>
      <xdr:colOff>50800</xdr:colOff>
      <xdr:row>55</xdr:row>
      <xdr:rowOff>22245</xdr:rowOff>
    </xdr:to>
    <xdr:cxnSp macro="">
      <xdr:nvCxnSpPr>
        <xdr:cNvPr id="125" name="直線コネクタ 124"/>
        <xdr:cNvCxnSpPr/>
      </xdr:nvCxnSpPr>
      <xdr:spPr>
        <a:xfrm>
          <a:off x="2019300" y="9410070"/>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151770</xdr:rowOff>
    </xdr:from>
    <xdr:to>
      <xdr:col>10</xdr:col>
      <xdr:colOff>114300</xdr:colOff>
      <xdr:row>55</xdr:row>
      <xdr:rowOff>6655</xdr:rowOff>
    </xdr:to>
    <xdr:cxnSp macro="">
      <xdr:nvCxnSpPr>
        <xdr:cNvPr id="128" name="直線コネクタ 127"/>
        <xdr:cNvCxnSpPr/>
      </xdr:nvCxnSpPr>
      <xdr:spPr>
        <a:xfrm flipV="1">
          <a:off x="1130300" y="9410070"/>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72486</xdr:rowOff>
    </xdr:from>
    <xdr:to>
      <xdr:col>24</xdr:col>
      <xdr:colOff>114300</xdr:colOff>
      <xdr:row>54</xdr:row>
      <xdr:rowOff>2636</xdr:rowOff>
    </xdr:to>
    <xdr:sp macro="" textlink="">
      <xdr:nvSpPr>
        <xdr:cNvPr id="138" name="楕円 137"/>
        <xdr:cNvSpPr/>
      </xdr:nvSpPr>
      <xdr:spPr>
        <a:xfrm>
          <a:off x="4584700" y="91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95363</xdr:rowOff>
    </xdr:from>
    <xdr:ext cx="534377" cy="259045"/>
    <xdr:sp macro="" textlink="">
      <xdr:nvSpPr>
        <xdr:cNvPr id="139" name="総務費該当値テキスト"/>
        <xdr:cNvSpPr txBox="1"/>
      </xdr:nvSpPr>
      <xdr:spPr>
        <a:xfrm>
          <a:off x="4686300" y="90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103759</xdr:rowOff>
    </xdr:from>
    <xdr:to>
      <xdr:col>20</xdr:col>
      <xdr:colOff>38100</xdr:colOff>
      <xdr:row>55</xdr:row>
      <xdr:rowOff>33909</xdr:rowOff>
    </xdr:to>
    <xdr:sp macro="" textlink="">
      <xdr:nvSpPr>
        <xdr:cNvPr id="140" name="楕円 139"/>
        <xdr:cNvSpPr/>
      </xdr:nvSpPr>
      <xdr:spPr>
        <a:xfrm>
          <a:off x="3746500" y="9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50436</xdr:rowOff>
    </xdr:from>
    <xdr:ext cx="534377" cy="259045"/>
    <xdr:sp macro="" textlink="">
      <xdr:nvSpPr>
        <xdr:cNvPr id="141" name="テキスト ボックス 140"/>
        <xdr:cNvSpPr txBox="1"/>
      </xdr:nvSpPr>
      <xdr:spPr>
        <a:xfrm>
          <a:off x="3530111" y="9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142895</xdr:rowOff>
    </xdr:from>
    <xdr:to>
      <xdr:col>15</xdr:col>
      <xdr:colOff>101600</xdr:colOff>
      <xdr:row>55</xdr:row>
      <xdr:rowOff>73045</xdr:rowOff>
    </xdr:to>
    <xdr:sp macro="" textlink="">
      <xdr:nvSpPr>
        <xdr:cNvPr id="142" name="楕円 141"/>
        <xdr:cNvSpPr/>
      </xdr:nvSpPr>
      <xdr:spPr>
        <a:xfrm>
          <a:off x="2857500" y="94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89572</xdr:rowOff>
    </xdr:from>
    <xdr:ext cx="534377" cy="259045"/>
    <xdr:sp macro="" textlink="">
      <xdr:nvSpPr>
        <xdr:cNvPr id="143" name="テキスト ボックス 142"/>
        <xdr:cNvSpPr txBox="1"/>
      </xdr:nvSpPr>
      <xdr:spPr>
        <a:xfrm>
          <a:off x="2641111" y="91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100970</xdr:rowOff>
    </xdr:from>
    <xdr:to>
      <xdr:col>10</xdr:col>
      <xdr:colOff>165100</xdr:colOff>
      <xdr:row>55</xdr:row>
      <xdr:rowOff>31120</xdr:rowOff>
    </xdr:to>
    <xdr:sp macro="" textlink="">
      <xdr:nvSpPr>
        <xdr:cNvPr id="144" name="楕円 143"/>
        <xdr:cNvSpPr/>
      </xdr:nvSpPr>
      <xdr:spPr>
        <a:xfrm>
          <a:off x="1968500" y="93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47647</xdr:rowOff>
    </xdr:from>
    <xdr:ext cx="534377" cy="259045"/>
    <xdr:sp macro="" textlink="">
      <xdr:nvSpPr>
        <xdr:cNvPr id="145" name="テキスト ボックス 144"/>
        <xdr:cNvSpPr txBox="1"/>
      </xdr:nvSpPr>
      <xdr:spPr>
        <a:xfrm>
          <a:off x="1752111" y="9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127305</xdr:rowOff>
    </xdr:from>
    <xdr:to>
      <xdr:col>6</xdr:col>
      <xdr:colOff>38100</xdr:colOff>
      <xdr:row>55</xdr:row>
      <xdr:rowOff>57455</xdr:rowOff>
    </xdr:to>
    <xdr:sp macro="" textlink="">
      <xdr:nvSpPr>
        <xdr:cNvPr id="146" name="楕円 145"/>
        <xdr:cNvSpPr/>
      </xdr:nvSpPr>
      <xdr:spPr>
        <a:xfrm>
          <a:off x="1079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73982</xdr:rowOff>
    </xdr:from>
    <xdr:ext cx="534377" cy="259045"/>
    <xdr:sp macro="" textlink="">
      <xdr:nvSpPr>
        <xdr:cNvPr id="147" name="テキスト ボックス 146"/>
        <xdr:cNvSpPr txBox="1"/>
      </xdr:nvSpPr>
      <xdr:spPr>
        <a:xfrm>
          <a:off x="863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148278</xdr:rowOff>
    </xdr:from>
    <xdr:to>
      <xdr:col>24</xdr:col>
      <xdr:colOff>63500</xdr:colOff>
      <xdr:row>74</xdr:row>
      <xdr:rowOff>5305</xdr:rowOff>
    </xdr:to>
    <xdr:cxnSp macro="">
      <xdr:nvCxnSpPr>
        <xdr:cNvPr id="179" name="直線コネクタ 178"/>
        <xdr:cNvCxnSpPr/>
      </xdr:nvCxnSpPr>
      <xdr:spPr>
        <a:xfrm>
          <a:off x="3797300" y="12664128"/>
          <a:ext cx="8382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148278</xdr:rowOff>
    </xdr:from>
    <xdr:to>
      <xdr:col>19</xdr:col>
      <xdr:colOff>177800</xdr:colOff>
      <xdr:row>74</xdr:row>
      <xdr:rowOff>72666</xdr:rowOff>
    </xdr:to>
    <xdr:cxnSp macro="">
      <xdr:nvCxnSpPr>
        <xdr:cNvPr id="182" name="直線コネクタ 181"/>
        <xdr:cNvCxnSpPr/>
      </xdr:nvCxnSpPr>
      <xdr:spPr>
        <a:xfrm flipV="1">
          <a:off x="2908300" y="12664128"/>
          <a:ext cx="889000" cy="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72666</xdr:rowOff>
    </xdr:from>
    <xdr:to>
      <xdr:col>15</xdr:col>
      <xdr:colOff>50800</xdr:colOff>
      <xdr:row>74</xdr:row>
      <xdr:rowOff>145524</xdr:rowOff>
    </xdr:to>
    <xdr:cxnSp macro="">
      <xdr:nvCxnSpPr>
        <xdr:cNvPr id="185" name="直線コネクタ 184"/>
        <xdr:cNvCxnSpPr/>
      </xdr:nvCxnSpPr>
      <xdr:spPr>
        <a:xfrm flipV="1">
          <a:off x="2019300" y="12759966"/>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145524</xdr:rowOff>
    </xdr:from>
    <xdr:to>
      <xdr:col>10</xdr:col>
      <xdr:colOff>114300</xdr:colOff>
      <xdr:row>74</xdr:row>
      <xdr:rowOff>166870</xdr:rowOff>
    </xdr:to>
    <xdr:cxnSp macro="">
      <xdr:nvCxnSpPr>
        <xdr:cNvPr id="188" name="直線コネクタ 187"/>
        <xdr:cNvCxnSpPr/>
      </xdr:nvCxnSpPr>
      <xdr:spPr>
        <a:xfrm flipV="1">
          <a:off x="1130300" y="12832824"/>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125955</xdr:rowOff>
    </xdr:from>
    <xdr:to>
      <xdr:col>24</xdr:col>
      <xdr:colOff>114300</xdr:colOff>
      <xdr:row>74</xdr:row>
      <xdr:rowOff>56105</xdr:rowOff>
    </xdr:to>
    <xdr:sp macro="" textlink="">
      <xdr:nvSpPr>
        <xdr:cNvPr id="198" name="楕円 197"/>
        <xdr:cNvSpPr/>
      </xdr:nvSpPr>
      <xdr:spPr>
        <a:xfrm>
          <a:off x="4584700" y="126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148832</xdr:rowOff>
    </xdr:from>
    <xdr:ext cx="599010" cy="259045"/>
    <xdr:sp macro="" textlink="">
      <xdr:nvSpPr>
        <xdr:cNvPr id="199" name="民生費該当値テキスト"/>
        <xdr:cNvSpPr txBox="1"/>
      </xdr:nvSpPr>
      <xdr:spPr>
        <a:xfrm>
          <a:off x="4686300" y="124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97478</xdr:rowOff>
    </xdr:from>
    <xdr:to>
      <xdr:col>20</xdr:col>
      <xdr:colOff>38100</xdr:colOff>
      <xdr:row>74</xdr:row>
      <xdr:rowOff>27628</xdr:rowOff>
    </xdr:to>
    <xdr:sp macro="" textlink="">
      <xdr:nvSpPr>
        <xdr:cNvPr id="200" name="楕円 199"/>
        <xdr:cNvSpPr/>
      </xdr:nvSpPr>
      <xdr:spPr>
        <a:xfrm>
          <a:off x="3746500" y="126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44155</xdr:rowOff>
    </xdr:from>
    <xdr:ext cx="599010" cy="259045"/>
    <xdr:sp macro="" textlink="">
      <xdr:nvSpPr>
        <xdr:cNvPr id="201" name="テキスト ボックス 200"/>
        <xdr:cNvSpPr txBox="1"/>
      </xdr:nvSpPr>
      <xdr:spPr>
        <a:xfrm>
          <a:off x="3497795" y="1238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21866</xdr:rowOff>
    </xdr:from>
    <xdr:to>
      <xdr:col>15</xdr:col>
      <xdr:colOff>101600</xdr:colOff>
      <xdr:row>74</xdr:row>
      <xdr:rowOff>123466</xdr:rowOff>
    </xdr:to>
    <xdr:sp macro="" textlink="">
      <xdr:nvSpPr>
        <xdr:cNvPr id="202" name="楕円 201"/>
        <xdr:cNvSpPr/>
      </xdr:nvSpPr>
      <xdr:spPr>
        <a:xfrm>
          <a:off x="2857500" y="12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139993</xdr:rowOff>
    </xdr:from>
    <xdr:ext cx="599010" cy="259045"/>
    <xdr:sp macro="" textlink="">
      <xdr:nvSpPr>
        <xdr:cNvPr id="203" name="テキスト ボックス 202"/>
        <xdr:cNvSpPr txBox="1"/>
      </xdr:nvSpPr>
      <xdr:spPr>
        <a:xfrm>
          <a:off x="2608795" y="124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94724</xdr:rowOff>
    </xdr:from>
    <xdr:to>
      <xdr:col>10</xdr:col>
      <xdr:colOff>165100</xdr:colOff>
      <xdr:row>75</xdr:row>
      <xdr:rowOff>24874</xdr:rowOff>
    </xdr:to>
    <xdr:sp macro="" textlink="">
      <xdr:nvSpPr>
        <xdr:cNvPr id="204" name="楕円 203"/>
        <xdr:cNvSpPr/>
      </xdr:nvSpPr>
      <xdr:spPr>
        <a:xfrm>
          <a:off x="1968500" y="127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41401</xdr:rowOff>
    </xdr:from>
    <xdr:ext cx="599010" cy="259045"/>
    <xdr:sp macro="" textlink="">
      <xdr:nvSpPr>
        <xdr:cNvPr id="205" name="テキスト ボックス 204"/>
        <xdr:cNvSpPr txBox="1"/>
      </xdr:nvSpPr>
      <xdr:spPr>
        <a:xfrm>
          <a:off x="1719795" y="125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116070</xdr:rowOff>
    </xdr:from>
    <xdr:to>
      <xdr:col>6</xdr:col>
      <xdr:colOff>38100</xdr:colOff>
      <xdr:row>75</xdr:row>
      <xdr:rowOff>46220</xdr:rowOff>
    </xdr:to>
    <xdr:sp macro="" textlink="">
      <xdr:nvSpPr>
        <xdr:cNvPr id="206" name="楕円 205"/>
        <xdr:cNvSpPr/>
      </xdr:nvSpPr>
      <xdr:spPr>
        <a:xfrm>
          <a:off x="10795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62747</xdr:rowOff>
    </xdr:from>
    <xdr:ext cx="599010" cy="259045"/>
    <xdr:sp macro="" textlink="">
      <xdr:nvSpPr>
        <xdr:cNvPr id="207" name="テキスト ボックス 206"/>
        <xdr:cNvSpPr txBox="1"/>
      </xdr:nvSpPr>
      <xdr:spPr>
        <a:xfrm>
          <a:off x="830795" y="125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123431</xdr:rowOff>
    </xdr:from>
    <xdr:to>
      <xdr:col>24</xdr:col>
      <xdr:colOff>63500</xdr:colOff>
      <xdr:row>97</xdr:row>
      <xdr:rowOff>35688</xdr:rowOff>
    </xdr:to>
    <xdr:cxnSp macro="">
      <xdr:nvCxnSpPr>
        <xdr:cNvPr id="237" name="直線コネクタ 236"/>
        <xdr:cNvCxnSpPr/>
      </xdr:nvCxnSpPr>
      <xdr:spPr>
        <a:xfrm flipV="1">
          <a:off x="3797300" y="16582631"/>
          <a:ext cx="838200" cy="8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35688</xdr:rowOff>
    </xdr:from>
    <xdr:to>
      <xdr:col>19</xdr:col>
      <xdr:colOff>177800</xdr:colOff>
      <xdr:row>97</xdr:row>
      <xdr:rowOff>77902</xdr:rowOff>
    </xdr:to>
    <xdr:cxnSp macro="">
      <xdr:nvCxnSpPr>
        <xdr:cNvPr id="240" name="直線コネクタ 239"/>
        <xdr:cNvCxnSpPr/>
      </xdr:nvCxnSpPr>
      <xdr:spPr>
        <a:xfrm flipV="1">
          <a:off x="2908300" y="16666338"/>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64567</xdr:rowOff>
    </xdr:from>
    <xdr:to>
      <xdr:col>15</xdr:col>
      <xdr:colOff>50800</xdr:colOff>
      <xdr:row>97</xdr:row>
      <xdr:rowOff>77902</xdr:rowOff>
    </xdr:to>
    <xdr:cxnSp macro="">
      <xdr:nvCxnSpPr>
        <xdr:cNvPr id="243" name="直線コネクタ 242"/>
        <xdr:cNvCxnSpPr/>
      </xdr:nvCxnSpPr>
      <xdr:spPr>
        <a:xfrm>
          <a:off x="2019300" y="1669521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64567</xdr:rowOff>
    </xdr:from>
    <xdr:to>
      <xdr:col>10</xdr:col>
      <xdr:colOff>114300</xdr:colOff>
      <xdr:row>97</xdr:row>
      <xdr:rowOff>73634</xdr:rowOff>
    </xdr:to>
    <xdr:cxnSp macro="">
      <xdr:nvCxnSpPr>
        <xdr:cNvPr id="246" name="直線コネクタ 245"/>
        <xdr:cNvCxnSpPr/>
      </xdr:nvCxnSpPr>
      <xdr:spPr>
        <a:xfrm flipV="1">
          <a:off x="1130300" y="1669521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72631</xdr:rowOff>
    </xdr:from>
    <xdr:to>
      <xdr:col>24</xdr:col>
      <xdr:colOff>114300</xdr:colOff>
      <xdr:row>97</xdr:row>
      <xdr:rowOff>2781</xdr:rowOff>
    </xdr:to>
    <xdr:sp macro="" textlink="">
      <xdr:nvSpPr>
        <xdr:cNvPr id="256" name="楕円 255"/>
        <xdr:cNvSpPr/>
      </xdr:nvSpPr>
      <xdr:spPr>
        <a:xfrm>
          <a:off x="4584700" y="16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51058</xdr:rowOff>
    </xdr:from>
    <xdr:ext cx="534377" cy="259045"/>
    <xdr:sp macro="" textlink="">
      <xdr:nvSpPr>
        <xdr:cNvPr id="257" name="衛生費該当値テキスト"/>
        <xdr:cNvSpPr txBox="1"/>
      </xdr:nvSpPr>
      <xdr:spPr>
        <a:xfrm>
          <a:off x="4686300" y="165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156338</xdr:rowOff>
    </xdr:from>
    <xdr:to>
      <xdr:col>20</xdr:col>
      <xdr:colOff>38100</xdr:colOff>
      <xdr:row>97</xdr:row>
      <xdr:rowOff>86488</xdr:rowOff>
    </xdr:to>
    <xdr:sp macro="" textlink="">
      <xdr:nvSpPr>
        <xdr:cNvPr id="258" name="楕円 257"/>
        <xdr:cNvSpPr/>
      </xdr:nvSpPr>
      <xdr:spPr>
        <a:xfrm>
          <a:off x="3746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77615</xdr:rowOff>
    </xdr:from>
    <xdr:ext cx="534377" cy="259045"/>
    <xdr:sp macro="" textlink="">
      <xdr:nvSpPr>
        <xdr:cNvPr id="259" name="テキスト ボックス 258"/>
        <xdr:cNvSpPr txBox="1"/>
      </xdr:nvSpPr>
      <xdr:spPr>
        <a:xfrm>
          <a:off x="3530111" y="16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27102</xdr:rowOff>
    </xdr:from>
    <xdr:to>
      <xdr:col>15</xdr:col>
      <xdr:colOff>101600</xdr:colOff>
      <xdr:row>97</xdr:row>
      <xdr:rowOff>128702</xdr:rowOff>
    </xdr:to>
    <xdr:sp macro="" textlink="">
      <xdr:nvSpPr>
        <xdr:cNvPr id="260" name="楕円 259"/>
        <xdr:cNvSpPr/>
      </xdr:nvSpPr>
      <xdr:spPr>
        <a:xfrm>
          <a:off x="2857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119829</xdr:rowOff>
    </xdr:from>
    <xdr:ext cx="534377" cy="259045"/>
    <xdr:sp macro="" textlink="">
      <xdr:nvSpPr>
        <xdr:cNvPr id="261" name="テキスト ボックス 260"/>
        <xdr:cNvSpPr txBox="1"/>
      </xdr:nvSpPr>
      <xdr:spPr>
        <a:xfrm>
          <a:off x="2641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13767</xdr:rowOff>
    </xdr:from>
    <xdr:to>
      <xdr:col>10</xdr:col>
      <xdr:colOff>165100</xdr:colOff>
      <xdr:row>97</xdr:row>
      <xdr:rowOff>115367</xdr:rowOff>
    </xdr:to>
    <xdr:sp macro="" textlink="">
      <xdr:nvSpPr>
        <xdr:cNvPr id="262" name="楕円 261"/>
        <xdr:cNvSpPr/>
      </xdr:nvSpPr>
      <xdr:spPr>
        <a:xfrm>
          <a:off x="1968500" y="166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106494</xdr:rowOff>
    </xdr:from>
    <xdr:ext cx="534377" cy="259045"/>
    <xdr:sp macro="" textlink="">
      <xdr:nvSpPr>
        <xdr:cNvPr id="263" name="テキスト ボックス 262"/>
        <xdr:cNvSpPr txBox="1"/>
      </xdr:nvSpPr>
      <xdr:spPr>
        <a:xfrm>
          <a:off x="1752111" y="167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22834</xdr:rowOff>
    </xdr:from>
    <xdr:to>
      <xdr:col>6</xdr:col>
      <xdr:colOff>38100</xdr:colOff>
      <xdr:row>97</xdr:row>
      <xdr:rowOff>124434</xdr:rowOff>
    </xdr:to>
    <xdr:sp macro="" textlink="">
      <xdr:nvSpPr>
        <xdr:cNvPr id="264" name="楕円 263"/>
        <xdr:cNvSpPr/>
      </xdr:nvSpPr>
      <xdr:spPr>
        <a:xfrm>
          <a:off x="1079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115561</xdr:rowOff>
    </xdr:from>
    <xdr:ext cx="534377" cy="259045"/>
    <xdr:sp macro="" textlink="">
      <xdr:nvSpPr>
        <xdr:cNvPr id="265" name="テキスト ボックス 264"/>
        <xdr:cNvSpPr txBox="1"/>
      </xdr:nvSpPr>
      <xdr:spPr>
        <a:xfrm>
          <a:off x="863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14732</xdr:rowOff>
    </xdr:from>
    <xdr:to>
      <xdr:col>55</xdr:col>
      <xdr:colOff>0</xdr:colOff>
      <xdr:row>37</xdr:row>
      <xdr:rowOff>32258</xdr:rowOff>
    </xdr:to>
    <xdr:cxnSp macro="">
      <xdr:nvCxnSpPr>
        <xdr:cNvPr id="294" name="直線コネクタ 293"/>
        <xdr:cNvCxnSpPr/>
      </xdr:nvCxnSpPr>
      <xdr:spPr>
        <a:xfrm>
          <a:off x="9639300" y="635838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5" name="労働費平均値テキスト"/>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14732</xdr:rowOff>
    </xdr:from>
    <xdr:to>
      <xdr:col>50</xdr:col>
      <xdr:colOff>114300</xdr:colOff>
      <xdr:row>37</xdr:row>
      <xdr:rowOff>65786</xdr:rowOff>
    </xdr:to>
    <xdr:cxnSp macro="">
      <xdr:nvCxnSpPr>
        <xdr:cNvPr id="297" name="直線コネクタ 296"/>
        <xdr:cNvCxnSpPr/>
      </xdr:nvCxnSpPr>
      <xdr:spPr>
        <a:xfrm flipV="1">
          <a:off x="8750300" y="635838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31496</xdr:rowOff>
    </xdr:from>
    <xdr:to>
      <xdr:col>45</xdr:col>
      <xdr:colOff>177800</xdr:colOff>
      <xdr:row>37</xdr:row>
      <xdr:rowOff>65786</xdr:rowOff>
    </xdr:to>
    <xdr:cxnSp macro="">
      <xdr:nvCxnSpPr>
        <xdr:cNvPr id="300" name="直線コネクタ 299"/>
        <xdr:cNvCxnSpPr/>
      </xdr:nvCxnSpPr>
      <xdr:spPr>
        <a:xfrm>
          <a:off x="7861300" y="63751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150368</xdr:rowOff>
    </xdr:from>
    <xdr:to>
      <xdr:col>41</xdr:col>
      <xdr:colOff>50800</xdr:colOff>
      <xdr:row>37</xdr:row>
      <xdr:rowOff>31496</xdr:rowOff>
    </xdr:to>
    <xdr:cxnSp macro="">
      <xdr:nvCxnSpPr>
        <xdr:cNvPr id="303" name="直線コネクタ 302"/>
        <xdr:cNvCxnSpPr/>
      </xdr:nvCxnSpPr>
      <xdr:spPr>
        <a:xfrm>
          <a:off x="6972300" y="63225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152908</xdr:rowOff>
    </xdr:from>
    <xdr:to>
      <xdr:col>55</xdr:col>
      <xdr:colOff>50800</xdr:colOff>
      <xdr:row>37</xdr:row>
      <xdr:rowOff>83058</xdr:rowOff>
    </xdr:to>
    <xdr:sp macro="" textlink="">
      <xdr:nvSpPr>
        <xdr:cNvPr id="313" name="楕円 312"/>
        <xdr:cNvSpPr/>
      </xdr:nvSpPr>
      <xdr:spPr>
        <a:xfrm>
          <a:off x="10426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4335</xdr:rowOff>
    </xdr:from>
    <xdr:ext cx="378565" cy="259045"/>
    <xdr:sp macro="" textlink="">
      <xdr:nvSpPr>
        <xdr:cNvPr id="314" name="労働費該当値テキスト"/>
        <xdr:cNvSpPr txBox="1"/>
      </xdr:nvSpPr>
      <xdr:spPr>
        <a:xfrm>
          <a:off x="10528300" y="617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135382</xdr:rowOff>
    </xdr:from>
    <xdr:to>
      <xdr:col>50</xdr:col>
      <xdr:colOff>165100</xdr:colOff>
      <xdr:row>37</xdr:row>
      <xdr:rowOff>65532</xdr:rowOff>
    </xdr:to>
    <xdr:sp macro="" textlink="">
      <xdr:nvSpPr>
        <xdr:cNvPr id="315" name="楕円 314"/>
        <xdr:cNvSpPr/>
      </xdr:nvSpPr>
      <xdr:spPr>
        <a:xfrm>
          <a:off x="9588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82059</xdr:rowOff>
    </xdr:from>
    <xdr:ext cx="378565" cy="259045"/>
    <xdr:sp macro="" textlink="">
      <xdr:nvSpPr>
        <xdr:cNvPr id="316" name="テキスト ボックス 315"/>
        <xdr:cNvSpPr txBox="1"/>
      </xdr:nvSpPr>
      <xdr:spPr>
        <a:xfrm>
          <a:off x="9450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14986</xdr:rowOff>
    </xdr:from>
    <xdr:to>
      <xdr:col>46</xdr:col>
      <xdr:colOff>38100</xdr:colOff>
      <xdr:row>37</xdr:row>
      <xdr:rowOff>116586</xdr:rowOff>
    </xdr:to>
    <xdr:sp macro="" textlink="">
      <xdr:nvSpPr>
        <xdr:cNvPr id="317" name="楕円 316"/>
        <xdr:cNvSpPr/>
      </xdr:nvSpPr>
      <xdr:spPr>
        <a:xfrm>
          <a:off x="8699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133113</xdr:rowOff>
    </xdr:from>
    <xdr:ext cx="378565" cy="259045"/>
    <xdr:sp macro="" textlink="">
      <xdr:nvSpPr>
        <xdr:cNvPr id="318" name="テキスト ボックス 317"/>
        <xdr:cNvSpPr txBox="1"/>
      </xdr:nvSpPr>
      <xdr:spPr>
        <a:xfrm>
          <a:off x="8561017" y="61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152146</xdr:rowOff>
    </xdr:from>
    <xdr:to>
      <xdr:col>41</xdr:col>
      <xdr:colOff>101600</xdr:colOff>
      <xdr:row>37</xdr:row>
      <xdr:rowOff>82296</xdr:rowOff>
    </xdr:to>
    <xdr:sp macro="" textlink="">
      <xdr:nvSpPr>
        <xdr:cNvPr id="319" name="楕円 318"/>
        <xdr:cNvSpPr/>
      </xdr:nvSpPr>
      <xdr:spPr>
        <a:xfrm>
          <a:off x="7810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73423</xdr:rowOff>
    </xdr:from>
    <xdr:ext cx="378565" cy="259045"/>
    <xdr:sp macro="" textlink="">
      <xdr:nvSpPr>
        <xdr:cNvPr id="320" name="テキスト ボックス 319"/>
        <xdr:cNvSpPr txBox="1"/>
      </xdr:nvSpPr>
      <xdr:spPr>
        <a:xfrm>
          <a:off x="7672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99568</xdr:rowOff>
    </xdr:from>
    <xdr:to>
      <xdr:col>36</xdr:col>
      <xdr:colOff>165100</xdr:colOff>
      <xdr:row>37</xdr:row>
      <xdr:rowOff>29718</xdr:rowOff>
    </xdr:to>
    <xdr:sp macro="" textlink="">
      <xdr:nvSpPr>
        <xdr:cNvPr id="321" name="楕円 320"/>
        <xdr:cNvSpPr/>
      </xdr:nvSpPr>
      <xdr:spPr>
        <a:xfrm>
          <a:off x="6921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20845</xdr:rowOff>
    </xdr:from>
    <xdr:ext cx="378565" cy="259045"/>
    <xdr:sp macro="" textlink="">
      <xdr:nvSpPr>
        <xdr:cNvPr id="322" name="テキスト ボックス 321"/>
        <xdr:cNvSpPr txBox="1"/>
      </xdr:nvSpPr>
      <xdr:spPr>
        <a:xfrm>
          <a:off x="6783017" y="636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101818</xdr:rowOff>
    </xdr:from>
    <xdr:to>
      <xdr:col>55</xdr:col>
      <xdr:colOff>0</xdr:colOff>
      <xdr:row>58</xdr:row>
      <xdr:rowOff>108349</xdr:rowOff>
    </xdr:to>
    <xdr:cxnSp macro="">
      <xdr:nvCxnSpPr>
        <xdr:cNvPr id="353" name="直線コネクタ 352"/>
        <xdr:cNvCxnSpPr/>
      </xdr:nvCxnSpPr>
      <xdr:spPr>
        <a:xfrm flipV="1">
          <a:off x="9639300" y="100459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103124</xdr:rowOff>
    </xdr:from>
    <xdr:to>
      <xdr:col>50</xdr:col>
      <xdr:colOff>114300</xdr:colOff>
      <xdr:row>58</xdr:row>
      <xdr:rowOff>108349</xdr:rowOff>
    </xdr:to>
    <xdr:cxnSp macro="">
      <xdr:nvCxnSpPr>
        <xdr:cNvPr id="356" name="直線コネクタ 355"/>
        <xdr:cNvCxnSpPr/>
      </xdr:nvCxnSpPr>
      <xdr:spPr>
        <a:xfrm>
          <a:off x="8750300" y="1004722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103124</xdr:rowOff>
    </xdr:from>
    <xdr:to>
      <xdr:col>45</xdr:col>
      <xdr:colOff>177800</xdr:colOff>
      <xdr:row>58</xdr:row>
      <xdr:rowOff>105247</xdr:rowOff>
    </xdr:to>
    <xdr:cxnSp macro="">
      <xdr:nvCxnSpPr>
        <xdr:cNvPr id="359" name="直線コネクタ 358"/>
        <xdr:cNvCxnSpPr/>
      </xdr:nvCxnSpPr>
      <xdr:spPr>
        <a:xfrm flipV="1">
          <a:off x="7861300" y="1004722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92021</xdr:rowOff>
    </xdr:from>
    <xdr:to>
      <xdr:col>41</xdr:col>
      <xdr:colOff>50800</xdr:colOff>
      <xdr:row>58</xdr:row>
      <xdr:rowOff>105247</xdr:rowOff>
    </xdr:to>
    <xdr:cxnSp macro="">
      <xdr:nvCxnSpPr>
        <xdr:cNvPr id="362" name="直線コネクタ 361"/>
        <xdr:cNvCxnSpPr/>
      </xdr:nvCxnSpPr>
      <xdr:spPr>
        <a:xfrm>
          <a:off x="6972300" y="1003612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51018</xdr:rowOff>
    </xdr:from>
    <xdr:to>
      <xdr:col>55</xdr:col>
      <xdr:colOff>50800</xdr:colOff>
      <xdr:row>58</xdr:row>
      <xdr:rowOff>152618</xdr:rowOff>
    </xdr:to>
    <xdr:sp macro="" textlink="">
      <xdr:nvSpPr>
        <xdr:cNvPr id="372" name="楕円 371"/>
        <xdr:cNvSpPr/>
      </xdr:nvSpPr>
      <xdr:spPr>
        <a:xfrm>
          <a:off x="10426700" y="99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29445</xdr:rowOff>
    </xdr:from>
    <xdr:ext cx="469744" cy="259045"/>
    <xdr:sp macro="" textlink="">
      <xdr:nvSpPr>
        <xdr:cNvPr id="373" name="農林水産業費該当値テキスト"/>
        <xdr:cNvSpPr txBox="1"/>
      </xdr:nvSpPr>
      <xdr:spPr>
        <a:xfrm>
          <a:off x="10528300" y="997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57549</xdr:rowOff>
    </xdr:from>
    <xdr:to>
      <xdr:col>50</xdr:col>
      <xdr:colOff>165100</xdr:colOff>
      <xdr:row>58</xdr:row>
      <xdr:rowOff>159149</xdr:rowOff>
    </xdr:to>
    <xdr:sp macro="" textlink="">
      <xdr:nvSpPr>
        <xdr:cNvPr id="374" name="楕円 373"/>
        <xdr:cNvSpPr/>
      </xdr:nvSpPr>
      <xdr:spPr>
        <a:xfrm>
          <a:off x="9588500" y="100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150276</xdr:rowOff>
    </xdr:from>
    <xdr:ext cx="378565" cy="259045"/>
    <xdr:sp macro="" textlink="">
      <xdr:nvSpPr>
        <xdr:cNvPr id="375" name="テキスト ボックス 374"/>
        <xdr:cNvSpPr txBox="1"/>
      </xdr:nvSpPr>
      <xdr:spPr>
        <a:xfrm>
          <a:off x="9450017" y="1009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52324</xdr:rowOff>
    </xdr:from>
    <xdr:to>
      <xdr:col>46</xdr:col>
      <xdr:colOff>38100</xdr:colOff>
      <xdr:row>58</xdr:row>
      <xdr:rowOff>153924</xdr:rowOff>
    </xdr:to>
    <xdr:sp macro="" textlink="">
      <xdr:nvSpPr>
        <xdr:cNvPr id="376" name="楕円 375"/>
        <xdr:cNvSpPr/>
      </xdr:nvSpPr>
      <xdr:spPr>
        <a:xfrm>
          <a:off x="8699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145051</xdr:rowOff>
    </xdr:from>
    <xdr:ext cx="469744" cy="259045"/>
    <xdr:sp macro="" textlink="">
      <xdr:nvSpPr>
        <xdr:cNvPr id="377" name="テキスト ボックス 376"/>
        <xdr:cNvSpPr txBox="1"/>
      </xdr:nvSpPr>
      <xdr:spPr>
        <a:xfrm>
          <a:off x="8515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54447</xdr:rowOff>
    </xdr:from>
    <xdr:to>
      <xdr:col>41</xdr:col>
      <xdr:colOff>101600</xdr:colOff>
      <xdr:row>58</xdr:row>
      <xdr:rowOff>156047</xdr:rowOff>
    </xdr:to>
    <xdr:sp macro="" textlink="">
      <xdr:nvSpPr>
        <xdr:cNvPr id="378" name="楕円 377"/>
        <xdr:cNvSpPr/>
      </xdr:nvSpPr>
      <xdr:spPr>
        <a:xfrm>
          <a:off x="7810500" y="99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147174</xdr:rowOff>
    </xdr:from>
    <xdr:ext cx="469744" cy="259045"/>
    <xdr:sp macro="" textlink="">
      <xdr:nvSpPr>
        <xdr:cNvPr id="379" name="テキスト ボックス 378"/>
        <xdr:cNvSpPr txBox="1"/>
      </xdr:nvSpPr>
      <xdr:spPr>
        <a:xfrm>
          <a:off x="7626428" y="100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41221</xdr:rowOff>
    </xdr:from>
    <xdr:to>
      <xdr:col>36</xdr:col>
      <xdr:colOff>165100</xdr:colOff>
      <xdr:row>58</xdr:row>
      <xdr:rowOff>142821</xdr:rowOff>
    </xdr:to>
    <xdr:sp macro="" textlink="">
      <xdr:nvSpPr>
        <xdr:cNvPr id="380" name="楕円 379"/>
        <xdr:cNvSpPr/>
      </xdr:nvSpPr>
      <xdr:spPr>
        <a:xfrm>
          <a:off x="6921500" y="99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133948</xdr:rowOff>
    </xdr:from>
    <xdr:ext cx="469744" cy="259045"/>
    <xdr:sp macro="" textlink="">
      <xdr:nvSpPr>
        <xdr:cNvPr id="381" name="テキスト ボックス 380"/>
        <xdr:cNvSpPr txBox="1"/>
      </xdr:nvSpPr>
      <xdr:spPr>
        <a:xfrm>
          <a:off x="6737428" y="100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134965</xdr:rowOff>
    </xdr:from>
    <xdr:to>
      <xdr:col>55</xdr:col>
      <xdr:colOff>0</xdr:colOff>
      <xdr:row>78</xdr:row>
      <xdr:rowOff>148551</xdr:rowOff>
    </xdr:to>
    <xdr:cxnSp macro="">
      <xdr:nvCxnSpPr>
        <xdr:cNvPr id="412" name="直線コネクタ 411"/>
        <xdr:cNvCxnSpPr/>
      </xdr:nvCxnSpPr>
      <xdr:spPr>
        <a:xfrm>
          <a:off x="9639300" y="13508065"/>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131634</xdr:rowOff>
    </xdr:from>
    <xdr:to>
      <xdr:col>50</xdr:col>
      <xdr:colOff>114300</xdr:colOff>
      <xdr:row>78</xdr:row>
      <xdr:rowOff>134965</xdr:rowOff>
    </xdr:to>
    <xdr:cxnSp macro="">
      <xdr:nvCxnSpPr>
        <xdr:cNvPr id="415" name="直線コネクタ 414"/>
        <xdr:cNvCxnSpPr/>
      </xdr:nvCxnSpPr>
      <xdr:spPr>
        <a:xfrm>
          <a:off x="8750300" y="1350473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87351</xdr:rowOff>
    </xdr:from>
    <xdr:to>
      <xdr:col>45</xdr:col>
      <xdr:colOff>177800</xdr:colOff>
      <xdr:row>78</xdr:row>
      <xdr:rowOff>131634</xdr:rowOff>
    </xdr:to>
    <xdr:cxnSp macro="">
      <xdr:nvCxnSpPr>
        <xdr:cNvPr id="418" name="直線コネクタ 417"/>
        <xdr:cNvCxnSpPr/>
      </xdr:nvCxnSpPr>
      <xdr:spPr>
        <a:xfrm>
          <a:off x="7861300" y="13460451"/>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81048</xdr:rowOff>
    </xdr:from>
    <xdr:to>
      <xdr:col>41</xdr:col>
      <xdr:colOff>50800</xdr:colOff>
      <xdr:row>78</xdr:row>
      <xdr:rowOff>87351</xdr:rowOff>
    </xdr:to>
    <xdr:cxnSp macro="">
      <xdr:nvCxnSpPr>
        <xdr:cNvPr id="421" name="直線コネクタ 420"/>
        <xdr:cNvCxnSpPr/>
      </xdr:nvCxnSpPr>
      <xdr:spPr>
        <a:xfrm>
          <a:off x="6972300" y="13454148"/>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97751</xdr:rowOff>
    </xdr:from>
    <xdr:to>
      <xdr:col>55</xdr:col>
      <xdr:colOff>50800</xdr:colOff>
      <xdr:row>79</xdr:row>
      <xdr:rowOff>27901</xdr:rowOff>
    </xdr:to>
    <xdr:sp macro="" textlink="">
      <xdr:nvSpPr>
        <xdr:cNvPr id="431" name="楕円 430"/>
        <xdr:cNvSpPr/>
      </xdr:nvSpPr>
      <xdr:spPr>
        <a:xfrm>
          <a:off x="10426700" y="134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12678</xdr:rowOff>
    </xdr:from>
    <xdr:ext cx="469744" cy="259045"/>
    <xdr:sp macro="" textlink="">
      <xdr:nvSpPr>
        <xdr:cNvPr id="432" name="商工費該当値テキスト"/>
        <xdr:cNvSpPr txBox="1"/>
      </xdr:nvSpPr>
      <xdr:spPr>
        <a:xfrm>
          <a:off x="10528300" y="133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84165</xdr:rowOff>
    </xdr:from>
    <xdr:to>
      <xdr:col>50</xdr:col>
      <xdr:colOff>165100</xdr:colOff>
      <xdr:row>79</xdr:row>
      <xdr:rowOff>14315</xdr:rowOff>
    </xdr:to>
    <xdr:sp macro="" textlink="">
      <xdr:nvSpPr>
        <xdr:cNvPr id="433" name="楕円 432"/>
        <xdr:cNvSpPr/>
      </xdr:nvSpPr>
      <xdr:spPr>
        <a:xfrm>
          <a:off x="9588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5442</xdr:rowOff>
    </xdr:from>
    <xdr:ext cx="469744" cy="259045"/>
    <xdr:sp macro="" textlink="">
      <xdr:nvSpPr>
        <xdr:cNvPr id="434" name="テキスト ボックス 433"/>
        <xdr:cNvSpPr txBox="1"/>
      </xdr:nvSpPr>
      <xdr:spPr>
        <a:xfrm>
          <a:off x="9404428"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80834</xdr:rowOff>
    </xdr:from>
    <xdr:to>
      <xdr:col>46</xdr:col>
      <xdr:colOff>38100</xdr:colOff>
      <xdr:row>79</xdr:row>
      <xdr:rowOff>10984</xdr:rowOff>
    </xdr:to>
    <xdr:sp macro="" textlink="">
      <xdr:nvSpPr>
        <xdr:cNvPr id="435" name="楕円 434"/>
        <xdr:cNvSpPr/>
      </xdr:nvSpPr>
      <xdr:spPr>
        <a:xfrm>
          <a:off x="8699500" y="13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2111</xdr:rowOff>
    </xdr:from>
    <xdr:ext cx="469744" cy="259045"/>
    <xdr:sp macro="" textlink="">
      <xdr:nvSpPr>
        <xdr:cNvPr id="436" name="テキスト ボックス 435"/>
        <xdr:cNvSpPr txBox="1"/>
      </xdr:nvSpPr>
      <xdr:spPr>
        <a:xfrm>
          <a:off x="8515428" y="135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36551</xdr:rowOff>
    </xdr:from>
    <xdr:to>
      <xdr:col>41</xdr:col>
      <xdr:colOff>101600</xdr:colOff>
      <xdr:row>78</xdr:row>
      <xdr:rowOff>138151</xdr:rowOff>
    </xdr:to>
    <xdr:sp macro="" textlink="">
      <xdr:nvSpPr>
        <xdr:cNvPr id="437" name="楕円 436"/>
        <xdr:cNvSpPr/>
      </xdr:nvSpPr>
      <xdr:spPr>
        <a:xfrm>
          <a:off x="7810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129278</xdr:rowOff>
    </xdr:from>
    <xdr:ext cx="469744" cy="259045"/>
    <xdr:sp macro="" textlink="">
      <xdr:nvSpPr>
        <xdr:cNvPr id="438" name="テキスト ボックス 437"/>
        <xdr:cNvSpPr txBox="1"/>
      </xdr:nvSpPr>
      <xdr:spPr>
        <a:xfrm>
          <a:off x="7626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30248</xdr:rowOff>
    </xdr:from>
    <xdr:to>
      <xdr:col>36</xdr:col>
      <xdr:colOff>165100</xdr:colOff>
      <xdr:row>78</xdr:row>
      <xdr:rowOff>131848</xdr:rowOff>
    </xdr:to>
    <xdr:sp macro="" textlink="">
      <xdr:nvSpPr>
        <xdr:cNvPr id="439" name="楕円 438"/>
        <xdr:cNvSpPr/>
      </xdr:nvSpPr>
      <xdr:spPr>
        <a:xfrm>
          <a:off x="6921500" y="13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122975</xdr:rowOff>
    </xdr:from>
    <xdr:ext cx="469744" cy="259045"/>
    <xdr:sp macro="" textlink="">
      <xdr:nvSpPr>
        <xdr:cNvPr id="440" name="テキスト ボックス 439"/>
        <xdr:cNvSpPr txBox="1"/>
      </xdr:nvSpPr>
      <xdr:spPr>
        <a:xfrm>
          <a:off x="6737428" y="1349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48293</xdr:rowOff>
    </xdr:from>
    <xdr:to>
      <xdr:col>55</xdr:col>
      <xdr:colOff>0</xdr:colOff>
      <xdr:row>94</xdr:row>
      <xdr:rowOff>59102</xdr:rowOff>
    </xdr:to>
    <xdr:cxnSp macro="">
      <xdr:nvCxnSpPr>
        <xdr:cNvPr id="472" name="直線コネクタ 471"/>
        <xdr:cNvCxnSpPr/>
      </xdr:nvCxnSpPr>
      <xdr:spPr>
        <a:xfrm>
          <a:off x="9639300" y="16164593"/>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48293</xdr:rowOff>
    </xdr:from>
    <xdr:to>
      <xdr:col>50</xdr:col>
      <xdr:colOff>114300</xdr:colOff>
      <xdr:row>94</xdr:row>
      <xdr:rowOff>58612</xdr:rowOff>
    </xdr:to>
    <xdr:cxnSp macro="">
      <xdr:nvCxnSpPr>
        <xdr:cNvPr id="475" name="直線コネクタ 474"/>
        <xdr:cNvCxnSpPr/>
      </xdr:nvCxnSpPr>
      <xdr:spPr>
        <a:xfrm flipV="1">
          <a:off x="8750300" y="16164593"/>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78631</xdr:rowOff>
    </xdr:from>
    <xdr:to>
      <xdr:col>45</xdr:col>
      <xdr:colOff>177800</xdr:colOff>
      <xdr:row>94</xdr:row>
      <xdr:rowOff>58612</xdr:rowOff>
    </xdr:to>
    <xdr:cxnSp macro="">
      <xdr:nvCxnSpPr>
        <xdr:cNvPr id="478" name="直線コネクタ 477"/>
        <xdr:cNvCxnSpPr/>
      </xdr:nvCxnSpPr>
      <xdr:spPr>
        <a:xfrm>
          <a:off x="7861300" y="15852031"/>
          <a:ext cx="8890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78631</xdr:rowOff>
    </xdr:from>
    <xdr:to>
      <xdr:col>41</xdr:col>
      <xdr:colOff>50800</xdr:colOff>
      <xdr:row>93</xdr:row>
      <xdr:rowOff>34544</xdr:rowOff>
    </xdr:to>
    <xdr:cxnSp macro="">
      <xdr:nvCxnSpPr>
        <xdr:cNvPr id="481" name="直線コネクタ 480"/>
        <xdr:cNvCxnSpPr/>
      </xdr:nvCxnSpPr>
      <xdr:spPr>
        <a:xfrm flipV="1">
          <a:off x="6972300" y="158520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38915</xdr:rowOff>
    </xdr:from>
    <xdr:ext cx="534377" cy="259045"/>
    <xdr:sp macro="" textlink="">
      <xdr:nvSpPr>
        <xdr:cNvPr id="483" name="テキスト ボックス 482"/>
        <xdr:cNvSpPr txBox="1"/>
      </xdr:nvSpPr>
      <xdr:spPr>
        <a:xfrm>
          <a:off x="7594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8302</xdr:rowOff>
    </xdr:from>
    <xdr:to>
      <xdr:col>55</xdr:col>
      <xdr:colOff>50800</xdr:colOff>
      <xdr:row>94</xdr:row>
      <xdr:rowOff>109902</xdr:rowOff>
    </xdr:to>
    <xdr:sp macro="" textlink="">
      <xdr:nvSpPr>
        <xdr:cNvPr id="491" name="楕円 490"/>
        <xdr:cNvSpPr/>
      </xdr:nvSpPr>
      <xdr:spPr>
        <a:xfrm>
          <a:off x="10426700" y="16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158179</xdr:rowOff>
    </xdr:from>
    <xdr:ext cx="534377" cy="259045"/>
    <xdr:sp macro="" textlink="">
      <xdr:nvSpPr>
        <xdr:cNvPr id="492" name="土木費該当値テキスト"/>
        <xdr:cNvSpPr txBox="1"/>
      </xdr:nvSpPr>
      <xdr:spPr>
        <a:xfrm>
          <a:off x="10528300" y="161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168943</xdr:rowOff>
    </xdr:from>
    <xdr:to>
      <xdr:col>50</xdr:col>
      <xdr:colOff>165100</xdr:colOff>
      <xdr:row>94</xdr:row>
      <xdr:rowOff>99093</xdr:rowOff>
    </xdr:to>
    <xdr:sp macro="" textlink="">
      <xdr:nvSpPr>
        <xdr:cNvPr id="493" name="楕円 492"/>
        <xdr:cNvSpPr/>
      </xdr:nvSpPr>
      <xdr:spPr>
        <a:xfrm>
          <a:off x="9588500" y="161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90220</xdr:rowOff>
    </xdr:from>
    <xdr:ext cx="534377" cy="259045"/>
    <xdr:sp macro="" textlink="">
      <xdr:nvSpPr>
        <xdr:cNvPr id="494" name="テキスト ボックス 493"/>
        <xdr:cNvSpPr txBox="1"/>
      </xdr:nvSpPr>
      <xdr:spPr>
        <a:xfrm>
          <a:off x="9372111" y="162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7812</xdr:rowOff>
    </xdr:from>
    <xdr:to>
      <xdr:col>46</xdr:col>
      <xdr:colOff>38100</xdr:colOff>
      <xdr:row>94</xdr:row>
      <xdr:rowOff>109412</xdr:rowOff>
    </xdr:to>
    <xdr:sp macro="" textlink="">
      <xdr:nvSpPr>
        <xdr:cNvPr id="495" name="楕円 494"/>
        <xdr:cNvSpPr/>
      </xdr:nvSpPr>
      <xdr:spPr>
        <a:xfrm>
          <a:off x="8699500" y="161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100539</xdr:rowOff>
    </xdr:from>
    <xdr:ext cx="534377" cy="259045"/>
    <xdr:sp macro="" textlink="">
      <xdr:nvSpPr>
        <xdr:cNvPr id="496" name="テキスト ボックス 495"/>
        <xdr:cNvSpPr txBox="1"/>
      </xdr:nvSpPr>
      <xdr:spPr>
        <a:xfrm>
          <a:off x="8483111" y="16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27831</xdr:rowOff>
    </xdr:from>
    <xdr:to>
      <xdr:col>41</xdr:col>
      <xdr:colOff>101600</xdr:colOff>
      <xdr:row>92</xdr:row>
      <xdr:rowOff>129431</xdr:rowOff>
    </xdr:to>
    <xdr:sp macro="" textlink="">
      <xdr:nvSpPr>
        <xdr:cNvPr id="497" name="楕円 496"/>
        <xdr:cNvSpPr/>
      </xdr:nvSpPr>
      <xdr:spPr>
        <a:xfrm>
          <a:off x="7810500" y="158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145958</xdr:rowOff>
    </xdr:from>
    <xdr:ext cx="534377" cy="259045"/>
    <xdr:sp macro="" textlink="">
      <xdr:nvSpPr>
        <xdr:cNvPr id="498" name="テキスト ボックス 497"/>
        <xdr:cNvSpPr txBox="1"/>
      </xdr:nvSpPr>
      <xdr:spPr>
        <a:xfrm>
          <a:off x="7594111" y="155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155194</xdr:rowOff>
    </xdr:from>
    <xdr:to>
      <xdr:col>36</xdr:col>
      <xdr:colOff>165100</xdr:colOff>
      <xdr:row>93</xdr:row>
      <xdr:rowOff>85344</xdr:rowOff>
    </xdr:to>
    <xdr:sp macro="" textlink="">
      <xdr:nvSpPr>
        <xdr:cNvPr id="499" name="楕円 498"/>
        <xdr:cNvSpPr/>
      </xdr:nvSpPr>
      <xdr:spPr>
        <a:xfrm>
          <a:off x="6921500" y="159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76471</xdr:rowOff>
    </xdr:from>
    <xdr:ext cx="534377" cy="259045"/>
    <xdr:sp macro="" textlink="">
      <xdr:nvSpPr>
        <xdr:cNvPr id="500" name="テキスト ボックス 499"/>
        <xdr:cNvSpPr txBox="1"/>
      </xdr:nvSpPr>
      <xdr:spPr>
        <a:xfrm>
          <a:off x="6705111" y="160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52342</xdr:rowOff>
    </xdr:from>
    <xdr:to>
      <xdr:col>85</xdr:col>
      <xdr:colOff>127000</xdr:colOff>
      <xdr:row>35</xdr:row>
      <xdr:rowOff>97736</xdr:rowOff>
    </xdr:to>
    <xdr:cxnSp macro="">
      <xdr:nvCxnSpPr>
        <xdr:cNvPr id="532" name="直線コネクタ 531"/>
        <xdr:cNvCxnSpPr/>
      </xdr:nvCxnSpPr>
      <xdr:spPr>
        <a:xfrm flipV="1">
          <a:off x="15481300" y="6053092"/>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97736</xdr:rowOff>
    </xdr:from>
    <xdr:to>
      <xdr:col>81</xdr:col>
      <xdr:colOff>50800</xdr:colOff>
      <xdr:row>36</xdr:row>
      <xdr:rowOff>87938</xdr:rowOff>
    </xdr:to>
    <xdr:cxnSp macro="">
      <xdr:nvCxnSpPr>
        <xdr:cNvPr id="535" name="直線コネクタ 534"/>
        <xdr:cNvCxnSpPr/>
      </xdr:nvCxnSpPr>
      <xdr:spPr>
        <a:xfrm flipV="1">
          <a:off x="14592300" y="6098486"/>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92021</xdr:rowOff>
    </xdr:from>
    <xdr:to>
      <xdr:col>76</xdr:col>
      <xdr:colOff>114300</xdr:colOff>
      <xdr:row>36</xdr:row>
      <xdr:rowOff>87938</xdr:rowOff>
    </xdr:to>
    <xdr:cxnSp macro="">
      <xdr:nvCxnSpPr>
        <xdr:cNvPr id="538" name="直線コネクタ 537"/>
        <xdr:cNvCxnSpPr/>
      </xdr:nvCxnSpPr>
      <xdr:spPr>
        <a:xfrm>
          <a:off x="13703300" y="5921321"/>
          <a:ext cx="889000" cy="3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18216</xdr:rowOff>
    </xdr:from>
    <xdr:to>
      <xdr:col>71</xdr:col>
      <xdr:colOff>177800</xdr:colOff>
      <xdr:row>34</xdr:row>
      <xdr:rowOff>92021</xdr:rowOff>
    </xdr:to>
    <xdr:cxnSp macro="">
      <xdr:nvCxnSpPr>
        <xdr:cNvPr id="541" name="直線コネクタ 540"/>
        <xdr:cNvCxnSpPr/>
      </xdr:nvCxnSpPr>
      <xdr:spPr>
        <a:xfrm>
          <a:off x="12814300" y="5847516"/>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5" name="テキスト ボックス 54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1542</xdr:rowOff>
    </xdr:from>
    <xdr:to>
      <xdr:col>85</xdr:col>
      <xdr:colOff>177800</xdr:colOff>
      <xdr:row>35</xdr:row>
      <xdr:rowOff>103142</xdr:rowOff>
    </xdr:to>
    <xdr:sp macro="" textlink="">
      <xdr:nvSpPr>
        <xdr:cNvPr id="551" name="楕円 550"/>
        <xdr:cNvSpPr/>
      </xdr:nvSpPr>
      <xdr:spPr>
        <a:xfrm>
          <a:off x="16268700" y="6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24419</xdr:rowOff>
    </xdr:from>
    <xdr:ext cx="534377" cy="259045"/>
    <xdr:sp macro="" textlink="">
      <xdr:nvSpPr>
        <xdr:cNvPr id="552" name="消防費該当値テキスト"/>
        <xdr:cNvSpPr txBox="1"/>
      </xdr:nvSpPr>
      <xdr:spPr>
        <a:xfrm>
          <a:off x="16370300" y="58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46936</xdr:rowOff>
    </xdr:from>
    <xdr:to>
      <xdr:col>81</xdr:col>
      <xdr:colOff>101600</xdr:colOff>
      <xdr:row>35</xdr:row>
      <xdr:rowOff>148536</xdr:rowOff>
    </xdr:to>
    <xdr:sp macro="" textlink="">
      <xdr:nvSpPr>
        <xdr:cNvPr id="553" name="楕円 552"/>
        <xdr:cNvSpPr/>
      </xdr:nvSpPr>
      <xdr:spPr>
        <a:xfrm>
          <a:off x="15430500" y="60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139663</xdr:rowOff>
    </xdr:from>
    <xdr:ext cx="534377" cy="259045"/>
    <xdr:sp macro="" textlink="">
      <xdr:nvSpPr>
        <xdr:cNvPr id="554" name="テキスト ボックス 553"/>
        <xdr:cNvSpPr txBox="1"/>
      </xdr:nvSpPr>
      <xdr:spPr>
        <a:xfrm>
          <a:off x="15214111" y="61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37138</xdr:rowOff>
    </xdr:from>
    <xdr:to>
      <xdr:col>76</xdr:col>
      <xdr:colOff>165100</xdr:colOff>
      <xdr:row>36</xdr:row>
      <xdr:rowOff>138738</xdr:rowOff>
    </xdr:to>
    <xdr:sp macro="" textlink="">
      <xdr:nvSpPr>
        <xdr:cNvPr id="555" name="楕円 554"/>
        <xdr:cNvSpPr/>
      </xdr:nvSpPr>
      <xdr:spPr>
        <a:xfrm>
          <a:off x="14541500" y="6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129865</xdr:rowOff>
    </xdr:from>
    <xdr:ext cx="534377" cy="259045"/>
    <xdr:sp macro="" textlink="">
      <xdr:nvSpPr>
        <xdr:cNvPr id="556" name="テキスト ボックス 555"/>
        <xdr:cNvSpPr txBox="1"/>
      </xdr:nvSpPr>
      <xdr:spPr>
        <a:xfrm>
          <a:off x="14325111" y="63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41221</xdr:rowOff>
    </xdr:from>
    <xdr:to>
      <xdr:col>72</xdr:col>
      <xdr:colOff>38100</xdr:colOff>
      <xdr:row>34</xdr:row>
      <xdr:rowOff>142821</xdr:rowOff>
    </xdr:to>
    <xdr:sp macro="" textlink="">
      <xdr:nvSpPr>
        <xdr:cNvPr id="557" name="楕円 556"/>
        <xdr:cNvSpPr/>
      </xdr:nvSpPr>
      <xdr:spPr>
        <a:xfrm>
          <a:off x="136525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159348</xdr:rowOff>
    </xdr:from>
    <xdr:ext cx="534377" cy="259045"/>
    <xdr:sp macro="" textlink="">
      <xdr:nvSpPr>
        <xdr:cNvPr id="558" name="テキスト ボックス 557"/>
        <xdr:cNvSpPr txBox="1"/>
      </xdr:nvSpPr>
      <xdr:spPr>
        <a:xfrm>
          <a:off x="13436111" y="56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138866</xdr:rowOff>
    </xdr:from>
    <xdr:to>
      <xdr:col>67</xdr:col>
      <xdr:colOff>101600</xdr:colOff>
      <xdr:row>34</xdr:row>
      <xdr:rowOff>69016</xdr:rowOff>
    </xdr:to>
    <xdr:sp macro="" textlink="">
      <xdr:nvSpPr>
        <xdr:cNvPr id="559" name="楕円 558"/>
        <xdr:cNvSpPr/>
      </xdr:nvSpPr>
      <xdr:spPr>
        <a:xfrm>
          <a:off x="12763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85543</xdr:rowOff>
    </xdr:from>
    <xdr:ext cx="534377" cy="259045"/>
    <xdr:sp macro="" textlink="">
      <xdr:nvSpPr>
        <xdr:cNvPr id="560" name="テキスト ボックス 559"/>
        <xdr:cNvSpPr txBox="1"/>
      </xdr:nvSpPr>
      <xdr:spPr>
        <a:xfrm>
          <a:off x="12547111" y="5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86913</xdr:rowOff>
    </xdr:from>
    <xdr:to>
      <xdr:col>85</xdr:col>
      <xdr:colOff>127000</xdr:colOff>
      <xdr:row>52</xdr:row>
      <xdr:rowOff>115183</xdr:rowOff>
    </xdr:to>
    <xdr:cxnSp macro="">
      <xdr:nvCxnSpPr>
        <xdr:cNvPr id="590" name="直線コネクタ 589"/>
        <xdr:cNvCxnSpPr/>
      </xdr:nvCxnSpPr>
      <xdr:spPr>
        <a:xfrm>
          <a:off x="15481300" y="9002313"/>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86913</xdr:rowOff>
    </xdr:from>
    <xdr:to>
      <xdr:col>81</xdr:col>
      <xdr:colOff>50800</xdr:colOff>
      <xdr:row>57</xdr:row>
      <xdr:rowOff>94532</xdr:rowOff>
    </xdr:to>
    <xdr:cxnSp macro="">
      <xdr:nvCxnSpPr>
        <xdr:cNvPr id="593" name="直線コネクタ 592"/>
        <xdr:cNvCxnSpPr/>
      </xdr:nvCxnSpPr>
      <xdr:spPr>
        <a:xfrm flipV="1">
          <a:off x="14592300" y="9002313"/>
          <a:ext cx="889000" cy="8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67672</xdr:rowOff>
    </xdr:from>
    <xdr:to>
      <xdr:col>76</xdr:col>
      <xdr:colOff>114300</xdr:colOff>
      <xdr:row>57</xdr:row>
      <xdr:rowOff>94532</xdr:rowOff>
    </xdr:to>
    <xdr:cxnSp macro="">
      <xdr:nvCxnSpPr>
        <xdr:cNvPr id="596" name="直線コネクタ 595"/>
        <xdr:cNvCxnSpPr/>
      </xdr:nvCxnSpPr>
      <xdr:spPr>
        <a:xfrm>
          <a:off x="13703300" y="984032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67672</xdr:rowOff>
    </xdr:from>
    <xdr:to>
      <xdr:col>71</xdr:col>
      <xdr:colOff>177800</xdr:colOff>
      <xdr:row>57</xdr:row>
      <xdr:rowOff>138176</xdr:rowOff>
    </xdr:to>
    <xdr:cxnSp macro="">
      <xdr:nvCxnSpPr>
        <xdr:cNvPr id="599" name="直線コネクタ 598"/>
        <xdr:cNvCxnSpPr/>
      </xdr:nvCxnSpPr>
      <xdr:spPr>
        <a:xfrm flipV="1">
          <a:off x="12814300" y="9840322"/>
          <a:ext cx="889000" cy="7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64383</xdr:rowOff>
    </xdr:from>
    <xdr:to>
      <xdr:col>85</xdr:col>
      <xdr:colOff>177800</xdr:colOff>
      <xdr:row>52</xdr:row>
      <xdr:rowOff>165983</xdr:rowOff>
    </xdr:to>
    <xdr:sp macro="" textlink="">
      <xdr:nvSpPr>
        <xdr:cNvPr id="609" name="楕円 608"/>
        <xdr:cNvSpPr/>
      </xdr:nvSpPr>
      <xdr:spPr>
        <a:xfrm>
          <a:off x="16268700" y="89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42810</xdr:rowOff>
    </xdr:from>
    <xdr:ext cx="534377" cy="259045"/>
    <xdr:sp macro="" textlink="">
      <xdr:nvSpPr>
        <xdr:cNvPr id="610" name="教育費該当値テキスト"/>
        <xdr:cNvSpPr txBox="1"/>
      </xdr:nvSpPr>
      <xdr:spPr>
        <a:xfrm>
          <a:off x="16370300" y="89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36113</xdr:rowOff>
    </xdr:from>
    <xdr:to>
      <xdr:col>81</xdr:col>
      <xdr:colOff>101600</xdr:colOff>
      <xdr:row>52</xdr:row>
      <xdr:rowOff>137713</xdr:rowOff>
    </xdr:to>
    <xdr:sp macro="" textlink="">
      <xdr:nvSpPr>
        <xdr:cNvPr id="611" name="楕円 610"/>
        <xdr:cNvSpPr/>
      </xdr:nvSpPr>
      <xdr:spPr>
        <a:xfrm>
          <a:off x="15430500" y="89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128840</xdr:rowOff>
    </xdr:from>
    <xdr:ext cx="534377" cy="259045"/>
    <xdr:sp macro="" textlink="">
      <xdr:nvSpPr>
        <xdr:cNvPr id="612" name="テキスト ボックス 611"/>
        <xdr:cNvSpPr txBox="1"/>
      </xdr:nvSpPr>
      <xdr:spPr>
        <a:xfrm>
          <a:off x="15214111" y="90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43732</xdr:rowOff>
    </xdr:from>
    <xdr:to>
      <xdr:col>76</xdr:col>
      <xdr:colOff>165100</xdr:colOff>
      <xdr:row>57</xdr:row>
      <xdr:rowOff>145332</xdr:rowOff>
    </xdr:to>
    <xdr:sp macro="" textlink="">
      <xdr:nvSpPr>
        <xdr:cNvPr id="613" name="楕円 612"/>
        <xdr:cNvSpPr/>
      </xdr:nvSpPr>
      <xdr:spPr>
        <a:xfrm>
          <a:off x="14541500" y="98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136459</xdr:rowOff>
    </xdr:from>
    <xdr:ext cx="534377" cy="259045"/>
    <xdr:sp macro="" textlink="">
      <xdr:nvSpPr>
        <xdr:cNvPr id="614" name="テキスト ボックス 613"/>
        <xdr:cNvSpPr txBox="1"/>
      </xdr:nvSpPr>
      <xdr:spPr>
        <a:xfrm>
          <a:off x="14325111" y="99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16872</xdr:rowOff>
    </xdr:from>
    <xdr:to>
      <xdr:col>72</xdr:col>
      <xdr:colOff>38100</xdr:colOff>
      <xdr:row>57</xdr:row>
      <xdr:rowOff>118472</xdr:rowOff>
    </xdr:to>
    <xdr:sp macro="" textlink="">
      <xdr:nvSpPr>
        <xdr:cNvPr id="615" name="楕円 614"/>
        <xdr:cNvSpPr/>
      </xdr:nvSpPr>
      <xdr:spPr>
        <a:xfrm>
          <a:off x="13652500" y="97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109599</xdr:rowOff>
    </xdr:from>
    <xdr:ext cx="534377" cy="259045"/>
    <xdr:sp macro="" textlink="">
      <xdr:nvSpPr>
        <xdr:cNvPr id="616" name="テキスト ボックス 615"/>
        <xdr:cNvSpPr txBox="1"/>
      </xdr:nvSpPr>
      <xdr:spPr>
        <a:xfrm>
          <a:off x="13436111" y="98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87376</xdr:rowOff>
    </xdr:from>
    <xdr:to>
      <xdr:col>67</xdr:col>
      <xdr:colOff>101600</xdr:colOff>
      <xdr:row>58</xdr:row>
      <xdr:rowOff>17526</xdr:rowOff>
    </xdr:to>
    <xdr:sp macro="" textlink="">
      <xdr:nvSpPr>
        <xdr:cNvPr id="617" name="楕円 616"/>
        <xdr:cNvSpPr/>
      </xdr:nvSpPr>
      <xdr:spPr>
        <a:xfrm>
          <a:off x="12763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8653</xdr:rowOff>
    </xdr:from>
    <xdr:ext cx="534377" cy="259045"/>
    <xdr:sp macro="" textlink="">
      <xdr:nvSpPr>
        <xdr:cNvPr id="618" name="テキスト ボックス 617"/>
        <xdr:cNvSpPr txBox="1"/>
      </xdr:nvSpPr>
      <xdr:spPr>
        <a:xfrm>
          <a:off x="12547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105181</xdr:rowOff>
    </xdr:from>
    <xdr:to>
      <xdr:col>85</xdr:col>
      <xdr:colOff>127000</xdr:colOff>
      <xdr:row>79</xdr:row>
      <xdr:rowOff>34773</xdr:rowOff>
    </xdr:to>
    <xdr:cxnSp macro="">
      <xdr:nvCxnSpPr>
        <xdr:cNvPr id="647" name="直線コネクタ 646"/>
        <xdr:cNvCxnSpPr/>
      </xdr:nvCxnSpPr>
      <xdr:spPr>
        <a:xfrm flipV="1">
          <a:off x="15481300" y="13478281"/>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8"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34773</xdr:rowOff>
    </xdr:from>
    <xdr:to>
      <xdr:col>81</xdr:col>
      <xdr:colOff>50800</xdr:colOff>
      <xdr:row>79</xdr:row>
      <xdr:rowOff>44450</xdr:rowOff>
    </xdr:to>
    <xdr:cxnSp macro="">
      <xdr:nvCxnSpPr>
        <xdr:cNvPr id="650" name="直線コネクタ 649"/>
        <xdr:cNvCxnSpPr/>
      </xdr:nvCxnSpPr>
      <xdr:spPr>
        <a:xfrm flipV="1">
          <a:off x="14592300" y="1357932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3" name="直線コネクタ 65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54381</xdr:rowOff>
    </xdr:from>
    <xdr:to>
      <xdr:col>85</xdr:col>
      <xdr:colOff>177800</xdr:colOff>
      <xdr:row>78</xdr:row>
      <xdr:rowOff>155981</xdr:rowOff>
    </xdr:to>
    <xdr:sp macro="" textlink="">
      <xdr:nvSpPr>
        <xdr:cNvPr id="666" name="楕円 665"/>
        <xdr:cNvSpPr/>
      </xdr:nvSpPr>
      <xdr:spPr>
        <a:xfrm>
          <a:off x="162687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13758</xdr:rowOff>
    </xdr:from>
    <xdr:ext cx="469744" cy="259045"/>
    <xdr:sp macro="" textlink="">
      <xdr:nvSpPr>
        <xdr:cNvPr id="667" name="災害復旧費該当値テキスト"/>
        <xdr:cNvSpPr txBox="1"/>
      </xdr:nvSpPr>
      <xdr:spPr>
        <a:xfrm>
          <a:off x="16370300" y="132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155423</xdr:rowOff>
    </xdr:from>
    <xdr:to>
      <xdr:col>81</xdr:col>
      <xdr:colOff>101600</xdr:colOff>
      <xdr:row>79</xdr:row>
      <xdr:rowOff>85573</xdr:rowOff>
    </xdr:to>
    <xdr:sp macro="" textlink="">
      <xdr:nvSpPr>
        <xdr:cNvPr id="668" name="楕円 667"/>
        <xdr:cNvSpPr/>
      </xdr:nvSpPr>
      <xdr:spPr>
        <a:xfrm>
          <a:off x="15430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76700</xdr:rowOff>
    </xdr:from>
    <xdr:ext cx="378565" cy="259045"/>
    <xdr:sp macro="" textlink="">
      <xdr:nvSpPr>
        <xdr:cNvPr id="669" name="テキスト ボックス 668"/>
        <xdr:cNvSpPr txBox="1"/>
      </xdr:nvSpPr>
      <xdr:spPr>
        <a:xfrm>
          <a:off x="15292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24809</xdr:rowOff>
    </xdr:from>
    <xdr:to>
      <xdr:col>85</xdr:col>
      <xdr:colOff>127000</xdr:colOff>
      <xdr:row>99</xdr:row>
      <xdr:rowOff>28142</xdr:rowOff>
    </xdr:to>
    <xdr:cxnSp macro="">
      <xdr:nvCxnSpPr>
        <xdr:cNvPr id="705" name="直線コネクタ 704"/>
        <xdr:cNvCxnSpPr/>
      </xdr:nvCxnSpPr>
      <xdr:spPr>
        <a:xfrm flipV="1">
          <a:off x="15481300" y="16998359"/>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28142</xdr:rowOff>
    </xdr:from>
    <xdr:to>
      <xdr:col>81</xdr:col>
      <xdr:colOff>50800</xdr:colOff>
      <xdr:row>99</xdr:row>
      <xdr:rowOff>40393</xdr:rowOff>
    </xdr:to>
    <xdr:cxnSp macro="">
      <xdr:nvCxnSpPr>
        <xdr:cNvPr id="708" name="直線コネクタ 707"/>
        <xdr:cNvCxnSpPr/>
      </xdr:nvCxnSpPr>
      <xdr:spPr>
        <a:xfrm flipV="1">
          <a:off x="14592300" y="17001692"/>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19799</xdr:rowOff>
    </xdr:from>
    <xdr:to>
      <xdr:col>76</xdr:col>
      <xdr:colOff>114300</xdr:colOff>
      <xdr:row>99</xdr:row>
      <xdr:rowOff>40393</xdr:rowOff>
    </xdr:to>
    <xdr:cxnSp macro="">
      <xdr:nvCxnSpPr>
        <xdr:cNvPr id="711" name="直線コネクタ 710"/>
        <xdr:cNvCxnSpPr/>
      </xdr:nvCxnSpPr>
      <xdr:spPr>
        <a:xfrm>
          <a:off x="13703300" y="16993349"/>
          <a:ext cx="889000" cy="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19799</xdr:rowOff>
    </xdr:from>
    <xdr:to>
      <xdr:col>71</xdr:col>
      <xdr:colOff>177800</xdr:colOff>
      <xdr:row>99</xdr:row>
      <xdr:rowOff>63919</xdr:rowOff>
    </xdr:to>
    <xdr:cxnSp macro="">
      <xdr:nvCxnSpPr>
        <xdr:cNvPr id="714" name="直線コネクタ 713"/>
        <xdr:cNvCxnSpPr/>
      </xdr:nvCxnSpPr>
      <xdr:spPr>
        <a:xfrm flipV="1">
          <a:off x="12814300" y="1699334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145459</xdr:rowOff>
    </xdr:from>
    <xdr:to>
      <xdr:col>85</xdr:col>
      <xdr:colOff>177800</xdr:colOff>
      <xdr:row>99</xdr:row>
      <xdr:rowOff>75609</xdr:rowOff>
    </xdr:to>
    <xdr:sp macro="" textlink="">
      <xdr:nvSpPr>
        <xdr:cNvPr id="724" name="楕円 723"/>
        <xdr:cNvSpPr/>
      </xdr:nvSpPr>
      <xdr:spPr>
        <a:xfrm>
          <a:off x="162687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60386</xdr:rowOff>
    </xdr:from>
    <xdr:ext cx="534377" cy="259045"/>
    <xdr:sp macro="" textlink="">
      <xdr:nvSpPr>
        <xdr:cNvPr id="725" name="公債費該当値テキスト"/>
        <xdr:cNvSpPr txBox="1"/>
      </xdr:nvSpPr>
      <xdr:spPr>
        <a:xfrm>
          <a:off x="16370300" y="168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148792</xdr:rowOff>
    </xdr:from>
    <xdr:to>
      <xdr:col>81</xdr:col>
      <xdr:colOff>101600</xdr:colOff>
      <xdr:row>99</xdr:row>
      <xdr:rowOff>78942</xdr:rowOff>
    </xdr:to>
    <xdr:sp macro="" textlink="">
      <xdr:nvSpPr>
        <xdr:cNvPr id="726" name="楕円 725"/>
        <xdr:cNvSpPr/>
      </xdr:nvSpPr>
      <xdr:spPr>
        <a:xfrm>
          <a:off x="15430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70069</xdr:rowOff>
    </xdr:from>
    <xdr:ext cx="534377" cy="259045"/>
    <xdr:sp macro="" textlink="">
      <xdr:nvSpPr>
        <xdr:cNvPr id="727" name="テキスト ボックス 726"/>
        <xdr:cNvSpPr txBox="1"/>
      </xdr:nvSpPr>
      <xdr:spPr>
        <a:xfrm>
          <a:off x="15214111" y="170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161043</xdr:rowOff>
    </xdr:from>
    <xdr:to>
      <xdr:col>76</xdr:col>
      <xdr:colOff>165100</xdr:colOff>
      <xdr:row>99</xdr:row>
      <xdr:rowOff>91193</xdr:rowOff>
    </xdr:to>
    <xdr:sp macro="" textlink="">
      <xdr:nvSpPr>
        <xdr:cNvPr id="728" name="楕円 727"/>
        <xdr:cNvSpPr/>
      </xdr:nvSpPr>
      <xdr:spPr>
        <a:xfrm>
          <a:off x="14541500" y="169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82320</xdr:rowOff>
    </xdr:from>
    <xdr:ext cx="534377" cy="259045"/>
    <xdr:sp macro="" textlink="">
      <xdr:nvSpPr>
        <xdr:cNvPr id="729" name="テキスト ボックス 728"/>
        <xdr:cNvSpPr txBox="1"/>
      </xdr:nvSpPr>
      <xdr:spPr>
        <a:xfrm>
          <a:off x="14325111" y="170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140449</xdr:rowOff>
    </xdr:from>
    <xdr:to>
      <xdr:col>72</xdr:col>
      <xdr:colOff>38100</xdr:colOff>
      <xdr:row>99</xdr:row>
      <xdr:rowOff>70599</xdr:rowOff>
    </xdr:to>
    <xdr:sp macro="" textlink="">
      <xdr:nvSpPr>
        <xdr:cNvPr id="730" name="楕円 729"/>
        <xdr:cNvSpPr/>
      </xdr:nvSpPr>
      <xdr:spPr>
        <a:xfrm>
          <a:off x="13652500" y="169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61726</xdr:rowOff>
    </xdr:from>
    <xdr:ext cx="534377" cy="259045"/>
    <xdr:sp macro="" textlink="">
      <xdr:nvSpPr>
        <xdr:cNvPr id="731" name="テキスト ボックス 730"/>
        <xdr:cNvSpPr txBox="1"/>
      </xdr:nvSpPr>
      <xdr:spPr>
        <a:xfrm>
          <a:off x="13436111" y="170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13119</xdr:rowOff>
    </xdr:from>
    <xdr:to>
      <xdr:col>67</xdr:col>
      <xdr:colOff>101600</xdr:colOff>
      <xdr:row>99</xdr:row>
      <xdr:rowOff>114719</xdr:rowOff>
    </xdr:to>
    <xdr:sp macro="" textlink="">
      <xdr:nvSpPr>
        <xdr:cNvPr id="732" name="楕円 731"/>
        <xdr:cNvSpPr/>
      </xdr:nvSpPr>
      <xdr:spPr>
        <a:xfrm>
          <a:off x="12763500" y="169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105846</xdr:rowOff>
    </xdr:from>
    <xdr:ext cx="534377" cy="259045"/>
    <xdr:sp macro="" textlink="">
      <xdr:nvSpPr>
        <xdr:cNvPr id="733" name="テキスト ボックス 732"/>
        <xdr:cNvSpPr txBox="1"/>
      </xdr:nvSpPr>
      <xdr:spPr>
        <a:xfrm>
          <a:off x="12547111" y="170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95395</xdr:rowOff>
    </xdr:from>
    <xdr:to>
      <xdr:col>116</xdr:col>
      <xdr:colOff>63500</xdr:colOff>
      <xdr:row>39</xdr:row>
      <xdr:rowOff>95395</xdr:rowOff>
    </xdr:to>
    <xdr:cxnSp macro="">
      <xdr:nvCxnSpPr>
        <xdr:cNvPr id="764" name="直線コネクタ 763"/>
        <xdr:cNvCxnSpPr/>
      </xdr:nvCxnSpPr>
      <xdr:spPr>
        <a:xfrm>
          <a:off x="21323300" y="6781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95395</xdr:rowOff>
    </xdr:from>
    <xdr:to>
      <xdr:col>111</xdr:col>
      <xdr:colOff>177800</xdr:colOff>
      <xdr:row>39</xdr:row>
      <xdr:rowOff>95504</xdr:rowOff>
    </xdr:to>
    <xdr:cxnSp macro="">
      <xdr:nvCxnSpPr>
        <xdr:cNvPr id="767" name="直線コネクタ 766"/>
        <xdr:cNvCxnSpPr/>
      </xdr:nvCxnSpPr>
      <xdr:spPr>
        <a:xfrm flipV="1">
          <a:off x="20434300" y="678194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9" name="テキスト ボックス 76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95504</xdr:rowOff>
    </xdr:from>
    <xdr:to>
      <xdr:col>107</xdr:col>
      <xdr:colOff>50800</xdr:colOff>
      <xdr:row>39</xdr:row>
      <xdr:rowOff>95504</xdr:rowOff>
    </xdr:to>
    <xdr:cxnSp macro="">
      <xdr:nvCxnSpPr>
        <xdr:cNvPr id="770" name="直線コネクタ 769"/>
        <xdr:cNvCxnSpPr/>
      </xdr:nvCxnSpPr>
      <xdr:spPr>
        <a:xfrm>
          <a:off x="19545300" y="678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2" name="テキスト ボックス 77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95504</xdr:rowOff>
    </xdr:from>
    <xdr:to>
      <xdr:col>102</xdr:col>
      <xdr:colOff>114300</xdr:colOff>
      <xdr:row>39</xdr:row>
      <xdr:rowOff>95504</xdr:rowOff>
    </xdr:to>
    <xdr:cxnSp macro="">
      <xdr:nvCxnSpPr>
        <xdr:cNvPr id="773" name="直線コネクタ 772"/>
        <xdr:cNvCxnSpPr/>
      </xdr:nvCxnSpPr>
      <xdr:spPr>
        <a:xfrm>
          <a:off x="18656300" y="678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44595</xdr:rowOff>
    </xdr:from>
    <xdr:to>
      <xdr:col>116</xdr:col>
      <xdr:colOff>114300</xdr:colOff>
      <xdr:row>39</xdr:row>
      <xdr:rowOff>146195</xdr:rowOff>
    </xdr:to>
    <xdr:sp macro="" textlink="">
      <xdr:nvSpPr>
        <xdr:cNvPr id="783" name="楕円 782"/>
        <xdr:cNvSpPr/>
      </xdr:nvSpPr>
      <xdr:spPr>
        <a:xfrm>
          <a:off x="221107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130972</xdr:rowOff>
    </xdr:from>
    <xdr:ext cx="313932" cy="259045"/>
    <xdr:sp macro="" textlink="">
      <xdr:nvSpPr>
        <xdr:cNvPr id="784" name="諸支出金該当値テキスト"/>
        <xdr:cNvSpPr txBox="1"/>
      </xdr:nvSpPr>
      <xdr:spPr>
        <a:xfrm>
          <a:off x="22212300" y="6646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44595</xdr:rowOff>
    </xdr:from>
    <xdr:to>
      <xdr:col>112</xdr:col>
      <xdr:colOff>38100</xdr:colOff>
      <xdr:row>39</xdr:row>
      <xdr:rowOff>146195</xdr:rowOff>
    </xdr:to>
    <xdr:sp macro="" textlink="">
      <xdr:nvSpPr>
        <xdr:cNvPr id="785" name="楕円 784"/>
        <xdr:cNvSpPr/>
      </xdr:nvSpPr>
      <xdr:spPr>
        <a:xfrm>
          <a:off x="212725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137322</xdr:rowOff>
    </xdr:from>
    <xdr:ext cx="313932" cy="259045"/>
    <xdr:sp macro="" textlink="">
      <xdr:nvSpPr>
        <xdr:cNvPr id="786" name="テキスト ボックス 785"/>
        <xdr:cNvSpPr txBox="1"/>
      </xdr:nvSpPr>
      <xdr:spPr>
        <a:xfrm>
          <a:off x="21166333" y="6823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44704</xdr:rowOff>
    </xdr:from>
    <xdr:to>
      <xdr:col>107</xdr:col>
      <xdr:colOff>101600</xdr:colOff>
      <xdr:row>39</xdr:row>
      <xdr:rowOff>146304</xdr:rowOff>
    </xdr:to>
    <xdr:sp macro="" textlink="">
      <xdr:nvSpPr>
        <xdr:cNvPr id="787" name="楕円 786"/>
        <xdr:cNvSpPr/>
      </xdr:nvSpPr>
      <xdr:spPr>
        <a:xfrm>
          <a:off x="20383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137431</xdr:rowOff>
    </xdr:from>
    <xdr:ext cx="313932" cy="259045"/>
    <xdr:sp macro="" textlink="">
      <xdr:nvSpPr>
        <xdr:cNvPr id="788" name="テキスト ボックス 787"/>
        <xdr:cNvSpPr txBox="1"/>
      </xdr:nvSpPr>
      <xdr:spPr>
        <a:xfrm>
          <a:off x="20277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44704</xdr:rowOff>
    </xdr:from>
    <xdr:to>
      <xdr:col>102</xdr:col>
      <xdr:colOff>165100</xdr:colOff>
      <xdr:row>39</xdr:row>
      <xdr:rowOff>146304</xdr:rowOff>
    </xdr:to>
    <xdr:sp macro="" textlink="">
      <xdr:nvSpPr>
        <xdr:cNvPr id="789" name="楕円 788"/>
        <xdr:cNvSpPr/>
      </xdr:nvSpPr>
      <xdr:spPr>
        <a:xfrm>
          <a:off x="19494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137431</xdr:rowOff>
    </xdr:from>
    <xdr:ext cx="313932" cy="259045"/>
    <xdr:sp macro="" textlink="">
      <xdr:nvSpPr>
        <xdr:cNvPr id="790" name="テキスト ボックス 789"/>
        <xdr:cNvSpPr txBox="1"/>
      </xdr:nvSpPr>
      <xdr:spPr>
        <a:xfrm>
          <a:off x="19388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44704</xdr:rowOff>
    </xdr:from>
    <xdr:to>
      <xdr:col>98</xdr:col>
      <xdr:colOff>38100</xdr:colOff>
      <xdr:row>39</xdr:row>
      <xdr:rowOff>146304</xdr:rowOff>
    </xdr:to>
    <xdr:sp macro="" textlink="">
      <xdr:nvSpPr>
        <xdr:cNvPr id="791" name="楕円 790"/>
        <xdr:cNvSpPr/>
      </xdr:nvSpPr>
      <xdr:spPr>
        <a:xfrm>
          <a:off x="18605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137431</xdr:rowOff>
    </xdr:from>
    <xdr:ext cx="313932" cy="259045"/>
    <xdr:sp macro="" textlink="">
      <xdr:nvSpPr>
        <xdr:cNvPr id="792" name="テキスト ボックス 791"/>
        <xdr:cNvSpPr txBox="1"/>
      </xdr:nvSpPr>
      <xdr:spPr>
        <a:xfrm>
          <a:off x="18499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〇議会費は、類似団体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。本会議だけではなく各委員会におけるインターネット中継や議会報告会の開催など、議会力の向上に資する経費について、議会力向上事業として実施していることが要因として考えられる。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○総務費は、ほぼ横ばいで推移していたが、平成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年度については、堺市民芸術文化ホール整備事業の進捗等により大きく増加した。</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〇民生費は、認定こども園運営費の増加、認定者の増加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に伴う特別会計（介護保険事業及び後期高齢者医療事業）への繰出の増加等に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年々増加してい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年度に臨時福祉給付金支給事業が終了したこと等により、平成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〇衛生費は、ほぼ横ばいで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推移していたが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年度については、大阪府からの権限移譲による特定医療費（指定難病）助成事業の皆増等により、前年度から増加した。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〇土木費は、市営住宅建替事業や阪神高速大和川線事業の進捗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年度に増加した後、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に減少したが、それ以降はほぼ横ばいで推移している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〇消防費は、消防救急デジタル無線整備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の完了等により平成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年度に減少したが、平成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年度については、消防艇の購入や防災センター整備事業の進捗等により増加し、平成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年度は、消防行政統合システム改修等の実施により増加した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年度については、府費負担教職員制度の見直しの影響等により大きく増加した。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財政調整基金残高は、適切な財源の確保と要員管理等による人件費の削減や平成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年度から実施している事務事業総点検等による行財政改革に伴う歳出の精査により取り崩しを回避しており、微増ではあるが増加傾向にある。</a:t>
          </a:r>
        </a:p>
        <a:p>
          <a:r>
            <a:rPr kumimoji="1" lang="ja-JP" altLang="en-US" sz="900">
              <a:latin typeface="ＭＳ ゴシック" pitchFamily="49" charset="-128"/>
              <a:ea typeface="ＭＳ ゴシック" pitchFamily="49" charset="-128"/>
            </a:rPr>
            <a:t>　実質収支額は増加傾向であったが、平成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年度においては、社会保障関係費の増加や大阪府北部地震及び平成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年台風第</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号に対応したことから、平成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年度から</a:t>
          </a:r>
          <a:r>
            <a:rPr kumimoji="1" lang="en-US" altLang="ja-JP" sz="900">
              <a:latin typeface="ＭＳ ゴシック" pitchFamily="49" charset="-128"/>
              <a:ea typeface="ＭＳ ゴシック" pitchFamily="49" charset="-128"/>
            </a:rPr>
            <a:t>792</a:t>
          </a:r>
          <a:r>
            <a:rPr kumimoji="1" lang="ja-JP" altLang="en-US" sz="900">
              <a:latin typeface="ＭＳ ゴシック" pitchFamily="49" charset="-128"/>
              <a:ea typeface="ＭＳ ゴシック" pitchFamily="49" charset="-128"/>
            </a:rPr>
            <a:t>百万円減少し、</a:t>
          </a:r>
          <a:r>
            <a:rPr kumimoji="1" lang="en-US" altLang="ja-JP" sz="900">
              <a:latin typeface="ＭＳ ゴシック" pitchFamily="49" charset="-128"/>
              <a:ea typeface="ＭＳ ゴシック" pitchFamily="49" charset="-128"/>
            </a:rPr>
            <a:t>1,750</a:t>
          </a:r>
          <a:r>
            <a:rPr kumimoji="1" lang="ja-JP" altLang="en-US" sz="900">
              <a:latin typeface="ＭＳ ゴシック" pitchFamily="49" charset="-128"/>
              <a:ea typeface="ＭＳ ゴシック" pitchFamily="49" charset="-128"/>
            </a:rPr>
            <a:t>百万円となった。</a:t>
          </a:r>
        </a:p>
        <a:p>
          <a:r>
            <a:rPr kumimoji="1" lang="ja-JP" altLang="en-US" sz="900">
              <a:latin typeface="ＭＳ ゴシック" pitchFamily="49" charset="-128"/>
              <a:ea typeface="ＭＳ ゴシック" pitchFamily="49" charset="-128"/>
            </a:rPr>
            <a:t>　実質単年度収支は平成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年度まで年々増加していたが、平成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年度以降は減少している。平成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年度は、行財政改革の一環として、将来世代への負担を軽減するため、大阪府市町村施設整備資金貸付金の繰上償還を実施したことにより、他年度と比較して大きな額となっている。</a:t>
          </a:r>
        </a:p>
        <a:p>
          <a:r>
            <a:rPr kumimoji="1" lang="ja-JP" altLang="en-US" sz="900">
              <a:latin typeface="ＭＳ ゴシック" pitchFamily="49" charset="-128"/>
              <a:ea typeface="ＭＳ ゴシック" pitchFamily="49" charset="-128"/>
            </a:rPr>
            <a:t>　また、平成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年度以降に、標準財政規模比での財政調整基金残高、実質収支額及び実質単年度収支が前年度から大きく低下したのは、府費負担教職員制度の見直しの影響で標準財政規模が増加したためである。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引き続きすべての会計で実質収支、資金剰余額が黒字となっており、連結実質赤字比率は生じていない。</a:t>
          </a:r>
        </a:p>
        <a:p>
          <a:r>
            <a:rPr kumimoji="1" lang="ja-JP" altLang="en-US" sz="1400">
              <a:latin typeface="ＭＳ ゴシック" pitchFamily="49" charset="-128"/>
              <a:ea typeface="ＭＳ ゴシック" pitchFamily="49" charset="-128"/>
            </a:rPr>
            <a:t>　一般会計においては、要員管理の徹底と行財政改革のさらなる推進により、引き続き現在の水準の維持に努める。</a:t>
          </a:r>
        </a:p>
        <a:p>
          <a:r>
            <a:rPr kumimoji="1" lang="ja-JP" altLang="en-US" sz="1400">
              <a:latin typeface="ＭＳ ゴシック" pitchFamily="49" charset="-128"/>
              <a:ea typeface="ＭＳ ゴシック" pitchFamily="49" charset="-128"/>
            </a:rPr>
            <a:t>　その他会計においても、例えば国民健康保険事業特別会計では、滞納処分等の目標件数を区役所ごとに設定し、納付勧奨や差し押さえ等、保険料の収納率向上を図ることで、引き続き現在の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71403_&#2258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15.6</v>
          </cell>
          <cell r="CF51">
            <v>17.5</v>
          </cell>
          <cell r="CN51">
            <v>22.9</v>
          </cell>
        </row>
        <row r="53">
          <cell r="BX53">
            <v>67</v>
          </cell>
          <cell r="CF53">
            <v>67.900000000000006</v>
          </cell>
          <cell r="CN53">
            <v>67.8</v>
          </cell>
        </row>
        <row r="55">
          <cell r="AN55" t="str">
            <v>類似団体内平均値</v>
          </cell>
          <cell r="BX55">
            <v>124.2</v>
          </cell>
          <cell r="CF55">
            <v>115.7</v>
          </cell>
          <cell r="CN55">
            <v>106</v>
          </cell>
        </row>
        <row r="57">
          <cell r="BX57">
            <v>59.4</v>
          </cell>
          <cell r="CF57">
            <v>61</v>
          </cell>
          <cell r="CN57">
            <v>62</v>
          </cell>
        </row>
        <row r="72">
          <cell r="BP72" t="str">
            <v>H26</v>
          </cell>
          <cell r="BX72" t="str">
            <v>H27</v>
          </cell>
          <cell r="CF72" t="str">
            <v>H28</v>
          </cell>
          <cell r="CN72" t="str">
            <v>H29</v>
          </cell>
          <cell r="CV72" t="str">
            <v>H30</v>
          </cell>
        </row>
        <row r="73">
          <cell r="AN73" t="str">
            <v>当該団体値</v>
          </cell>
          <cell r="BP73">
            <v>21.9</v>
          </cell>
          <cell r="BX73">
            <v>15.6</v>
          </cell>
          <cell r="CF73">
            <v>17.5</v>
          </cell>
          <cell r="CN73">
            <v>22.9</v>
          </cell>
          <cell r="CV73">
            <v>20.3</v>
          </cell>
        </row>
        <row r="75">
          <cell r="BP75">
            <v>5.4</v>
          </cell>
          <cell r="BX75">
            <v>5.5</v>
          </cell>
          <cell r="CF75">
            <v>5.7</v>
          </cell>
          <cell r="CN75">
            <v>5.6</v>
          </cell>
          <cell r="CV75">
            <v>5.3</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402971335</v>
      </c>
      <c r="BO4" s="423"/>
      <c r="BP4" s="423"/>
      <c r="BQ4" s="423"/>
      <c r="BR4" s="423"/>
      <c r="BS4" s="423"/>
      <c r="BT4" s="423"/>
      <c r="BU4" s="424"/>
      <c r="BV4" s="422">
        <v>401827515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0.8</v>
      </c>
      <c r="CU4" s="604"/>
      <c r="CV4" s="604"/>
      <c r="CW4" s="604"/>
      <c r="CX4" s="604"/>
      <c r="CY4" s="604"/>
      <c r="CZ4" s="604"/>
      <c r="DA4" s="605"/>
      <c r="DB4" s="603">
        <v>1.2</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399064093</v>
      </c>
      <c r="BO5" s="428"/>
      <c r="BP5" s="428"/>
      <c r="BQ5" s="428"/>
      <c r="BR5" s="428"/>
      <c r="BS5" s="428"/>
      <c r="BT5" s="428"/>
      <c r="BU5" s="429"/>
      <c r="BV5" s="427">
        <v>397393283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99.5</v>
      </c>
      <c r="CU5" s="398"/>
      <c r="CV5" s="398"/>
      <c r="CW5" s="398"/>
      <c r="CX5" s="398"/>
      <c r="CY5" s="398"/>
      <c r="CZ5" s="398"/>
      <c r="DA5" s="399"/>
      <c r="DB5" s="397">
        <v>97.7</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3907242</v>
      </c>
      <c r="BO6" s="428"/>
      <c r="BP6" s="428"/>
      <c r="BQ6" s="428"/>
      <c r="BR6" s="428"/>
      <c r="BS6" s="428"/>
      <c r="BT6" s="428"/>
      <c r="BU6" s="429"/>
      <c r="BV6" s="427">
        <v>4434232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112.5</v>
      </c>
      <c r="CU6" s="578"/>
      <c r="CV6" s="578"/>
      <c r="CW6" s="578"/>
      <c r="CX6" s="578"/>
      <c r="CY6" s="578"/>
      <c r="CZ6" s="578"/>
      <c r="DA6" s="579"/>
      <c r="DB6" s="577">
        <v>110.7</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2156909</v>
      </c>
      <c r="BO7" s="428"/>
      <c r="BP7" s="428"/>
      <c r="BQ7" s="428"/>
      <c r="BR7" s="428"/>
      <c r="BS7" s="428"/>
      <c r="BT7" s="428"/>
      <c r="BU7" s="429"/>
      <c r="BV7" s="427">
        <v>1892208</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219565584</v>
      </c>
      <c r="CU7" s="428"/>
      <c r="CV7" s="428"/>
      <c r="CW7" s="428"/>
      <c r="CX7" s="428"/>
      <c r="CY7" s="428"/>
      <c r="CZ7" s="428"/>
      <c r="DA7" s="429"/>
      <c r="DB7" s="427">
        <v>218625580</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1750333</v>
      </c>
      <c r="BO8" s="428"/>
      <c r="BP8" s="428"/>
      <c r="BQ8" s="428"/>
      <c r="BR8" s="428"/>
      <c r="BS8" s="428"/>
      <c r="BT8" s="428"/>
      <c r="BU8" s="429"/>
      <c r="BV8" s="427">
        <v>2542024</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0.83</v>
      </c>
      <c r="CU8" s="541"/>
      <c r="CV8" s="541"/>
      <c r="CW8" s="541"/>
      <c r="CX8" s="541"/>
      <c r="CY8" s="541"/>
      <c r="CZ8" s="541"/>
      <c r="DA8" s="542"/>
      <c r="DB8" s="540">
        <v>0.84</v>
      </c>
      <c r="DC8" s="541"/>
      <c r="DD8" s="541"/>
      <c r="DE8" s="541"/>
      <c r="DF8" s="541"/>
      <c r="DG8" s="541"/>
      <c r="DH8" s="541"/>
      <c r="DI8" s="542"/>
      <c r="DJ8" s="185"/>
      <c r="DK8" s="185"/>
      <c r="DL8" s="185"/>
      <c r="DM8" s="185"/>
      <c r="DN8" s="185"/>
      <c r="DO8" s="185"/>
    </row>
    <row r="9" spans="1:119" ht="18.75" customHeight="1" thickBot="1" x14ac:dyDescent="0.25">
      <c r="A9" s="186"/>
      <c r="B9" s="566" t="s">
        <v>113</v>
      </c>
      <c r="C9" s="567"/>
      <c r="D9" s="567"/>
      <c r="E9" s="567"/>
      <c r="F9" s="567"/>
      <c r="G9" s="567"/>
      <c r="H9" s="567"/>
      <c r="I9" s="567"/>
      <c r="J9" s="567"/>
      <c r="K9" s="490"/>
      <c r="L9" s="568" t="s">
        <v>114</v>
      </c>
      <c r="M9" s="569"/>
      <c r="N9" s="569"/>
      <c r="O9" s="569"/>
      <c r="P9" s="569"/>
      <c r="Q9" s="570"/>
      <c r="R9" s="571">
        <v>839310</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-791691</v>
      </c>
      <c r="BO9" s="428"/>
      <c r="BP9" s="428"/>
      <c r="BQ9" s="428"/>
      <c r="BR9" s="428"/>
      <c r="BS9" s="428"/>
      <c r="BT9" s="428"/>
      <c r="BU9" s="429"/>
      <c r="BV9" s="427">
        <v>148516</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14.1</v>
      </c>
      <c r="CU9" s="398"/>
      <c r="CV9" s="398"/>
      <c r="CW9" s="398"/>
      <c r="CX9" s="398"/>
      <c r="CY9" s="398"/>
      <c r="CZ9" s="398"/>
      <c r="DA9" s="399"/>
      <c r="DB9" s="397">
        <v>14</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120</v>
      </c>
      <c r="M10" s="401"/>
      <c r="N10" s="401"/>
      <c r="O10" s="401"/>
      <c r="P10" s="401"/>
      <c r="Q10" s="402"/>
      <c r="R10" s="403">
        <v>841966</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102</v>
      </c>
      <c r="AV10" s="485"/>
      <c r="AW10" s="485"/>
      <c r="AX10" s="485"/>
      <c r="AY10" s="407" t="s">
        <v>122</v>
      </c>
      <c r="AZ10" s="408"/>
      <c r="BA10" s="408"/>
      <c r="BB10" s="408"/>
      <c r="BC10" s="408"/>
      <c r="BD10" s="408"/>
      <c r="BE10" s="408"/>
      <c r="BF10" s="408"/>
      <c r="BG10" s="408"/>
      <c r="BH10" s="408"/>
      <c r="BI10" s="408"/>
      <c r="BJ10" s="408"/>
      <c r="BK10" s="408"/>
      <c r="BL10" s="408"/>
      <c r="BM10" s="409"/>
      <c r="BN10" s="427">
        <v>1300</v>
      </c>
      <c r="BO10" s="428"/>
      <c r="BP10" s="428"/>
      <c r="BQ10" s="428"/>
      <c r="BR10" s="428"/>
      <c r="BS10" s="428"/>
      <c r="BT10" s="428"/>
      <c r="BU10" s="429"/>
      <c r="BV10" s="427">
        <v>2000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2">
      <c r="A12" s="186"/>
      <c r="B12" s="543" t="s">
        <v>132</v>
      </c>
      <c r="C12" s="544"/>
      <c r="D12" s="544"/>
      <c r="E12" s="544"/>
      <c r="F12" s="544"/>
      <c r="G12" s="544"/>
      <c r="H12" s="544"/>
      <c r="I12" s="544"/>
      <c r="J12" s="544"/>
      <c r="K12" s="545"/>
      <c r="L12" s="552" t="s">
        <v>133</v>
      </c>
      <c r="M12" s="553"/>
      <c r="N12" s="553"/>
      <c r="O12" s="553"/>
      <c r="P12" s="553"/>
      <c r="Q12" s="554"/>
      <c r="R12" s="555">
        <v>837773</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102</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140</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141</v>
      </c>
      <c r="N13" s="528"/>
      <c r="O13" s="528"/>
      <c r="P13" s="528"/>
      <c r="Q13" s="529"/>
      <c r="R13" s="530">
        <v>823631</v>
      </c>
      <c r="S13" s="531"/>
      <c r="T13" s="531"/>
      <c r="U13" s="531"/>
      <c r="V13" s="532"/>
      <c r="W13" s="518" t="s">
        <v>142</v>
      </c>
      <c r="X13" s="440"/>
      <c r="Y13" s="440"/>
      <c r="Z13" s="440"/>
      <c r="AA13" s="440"/>
      <c r="AB13" s="441"/>
      <c r="AC13" s="403">
        <v>1738</v>
      </c>
      <c r="AD13" s="404"/>
      <c r="AE13" s="404"/>
      <c r="AF13" s="404"/>
      <c r="AG13" s="405"/>
      <c r="AH13" s="403">
        <v>1728</v>
      </c>
      <c r="AI13" s="404"/>
      <c r="AJ13" s="404"/>
      <c r="AK13" s="404"/>
      <c r="AL13" s="406"/>
      <c r="AM13" s="496" t="s">
        <v>143</v>
      </c>
      <c r="AN13" s="401"/>
      <c r="AO13" s="401"/>
      <c r="AP13" s="401"/>
      <c r="AQ13" s="401"/>
      <c r="AR13" s="401"/>
      <c r="AS13" s="401"/>
      <c r="AT13" s="402"/>
      <c r="AU13" s="484" t="s">
        <v>144</v>
      </c>
      <c r="AV13" s="485"/>
      <c r="AW13" s="485"/>
      <c r="AX13" s="485"/>
      <c r="AY13" s="407" t="s">
        <v>145</v>
      </c>
      <c r="AZ13" s="408"/>
      <c r="BA13" s="408"/>
      <c r="BB13" s="408"/>
      <c r="BC13" s="408"/>
      <c r="BD13" s="408"/>
      <c r="BE13" s="408"/>
      <c r="BF13" s="408"/>
      <c r="BG13" s="408"/>
      <c r="BH13" s="408"/>
      <c r="BI13" s="408"/>
      <c r="BJ13" s="408"/>
      <c r="BK13" s="408"/>
      <c r="BL13" s="408"/>
      <c r="BM13" s="409"/>
      <c r="BN13" s="427">
        <v>-790391</v>
      </c>
      <c r="BO13" s="428"/>
      <c r="BP13" s="428"/>
      <c r="BQ13" s="428"/>
      <c r="BR13" s="428"/>
      <c r="BS13" s="428"/>
      <c r="BT13" s="428"/>
      <c r="BU13" s="429"/>
      <c r="BV13" s="427">
        <v>150516</v>
      </c>
      <c r="BW13" s="428"/>
      <c r="BX13" s="428"/>
      <c r="BY13" s="428"/>
      <c r="BZ13" s="428"/>
      <c r="CA13" s="428"/>
      <c r="CB13" s="428"/>
      <c r="CC13" s="429"/>
      <c r="CD13" s="436" t="s">
        <v>146</v>
      </c>
      <c r="CE13" s="437"/>
      <c r="CF13" s="437"/>
      <c r="CG13" s="437"/>
      <c r="CH13" s="437"/>
      <c r="CI13" s="437"/>
      <c r="CJ13" s="437"/>
      <c r="CK13" s="437"/>
      <c r="CL13" s="437"/>
      <c r="CM13" s="437"/>
      <c r="CN13" s="437"/>
      <c r="CO13" s="437"/>
      <c r="CP13" s="437"/>
      <c r="CQ13" s="437"/>
      <c r="CR13" s="437"/>
      <c r="CS13" s="438"/>
      <c r="CT13" s="397">
        <v>5.3</v>
      </c>
      <c r="CU13" s="398"/>
      <c r="CV13" s="398"/>
      <c r="CW13" s="398"/>
      <c r="CX13" s="398"/>
      <c r="CY13" s="398"/>
      <c r="CZ13" s="398"/>
      <c r="DA13" s="399"/>
      <c r="DB13" s="397">
        <v>5.6</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147</v>
      </c>
      <c r="M14" s="561"/>
      <c r="N14" s="561"/>
      <c r="O14" s="561"/>
      <c r="P14" s="561"/>
      <c r="Q14" s="562"/>
      <c r="R14" s="530">
        <v>840622</v>
      </c>
      <c r="S14" s="531"/>
      <c r="T14" s="531"/>
      <c r="U14" s="531"/>
      <c r="V14" s="532"/>
      <c r="W14" s="533"/>
      <c r="X14" s="443"/>
      <c r="Y14" s="443"/>
      <c r="Z14" s="443"/>
      <c r="AA14" s="443"/>
      <c r="AB14" s="444"/>
      <c r="AC14" s="523">
        <v>0.5</v>
      </c>
      <c r="AD14" s="524"/>
      <c r="AE14" s="524"/>
      <c r="AF14" s="524"/>
      <c r="AG14" s="525"/>
      <c r="AH14" s="523">
        <v>0.5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148</v>
      </c>
      <c r="CE14" s="434"/>
      <c r="CF14" s="434"/>
      <c r="CG14" s="434"/>
      <c r="CH14" s="434"/>
      <c r="CI14" s="434"/>
      <c r="CJ14" s="434"/>
      <c r="CK14" s="434"/>
      <c r="CL14" s="434"/>
      <c r="CM14" s="434"/>
      <c r="CN14" s="434"/>
      <c r="CO14" s="434"/>
      <c r="CP14" s="434"/>
      <c r="CQ14" s="434"/>
      <c r="CR14" s="434"/>
      <c r="CS14" s="435"/>
      <c r="CT14" s="534">
        <v>20.3</v>
      </c>
      <c r="CU14" s="535"/>
      <c r="CV14" s="535"/>
      <c r="CW14" s="535"/>
      <c r="CX14" s="535"/>
      <c r="CY14" s="535"/>
      <c r="CZ14" s="535"/>
      <c r="DA14" s="536"/>
      <c r="DB14" s="534">
        <v>22.9</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141</v>
      </c>
      <c r="N15" s="528"/>
      <c r="O15" s="528"/>
      <c r="P15" s="528"/>
      <c r="Q15" s="529"/>
      <c r="R15" s="530">
        <v>827324</v>
      </c>
      <c r="S15" s="531"/>
      <c r="T15" s="531"/>
      <c r="U15" s="531"/>
      <c r="V15" s="532"/>
      <c r="W15" s="518" t="s">
        <v>149</v>
      </c>
      <c r="X15" s="440"/>
      <c r="Y15" s="440"/>
      <c r="Z15" s="440"/>
      <c r="AA15" s="440"/>
      <c r="AB15" s="441"/>
      <c r="AC15" s="403">
        <v>82811</v>
      </c>
      <c r="AD15" s="404"/>
      <c r="AE15" s="404"/>
      <c r="AF15" s="404"/>
      <c r="AG15" s="405"/>
      <c r="AH15" s="403">
        <v>81757</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131723342</v>
      </c>
      <c r="BO15" s="423"/>
      <c r="BP15" s="423"/>
      <c r="BQ15" s="423"/>
      <c r="BR15" s="423"/>
      <c r="BS15" s="423"/>
      <c r="BT15" s="423"/>
      <c r="BU15" s="424"/>
      <c r="BV15" s="422">
        <v>129886465</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152</v>
      </c>
      <c r="M16" s="521"/>
      <c r="N16" s="521"/>
      <c r="O16" s="521"/>
      <c r="P16" s="521"/>
      <c r="Q16" s="522"/>
      <c r="R16" s="515" t="s">
        <v>125</v>
      </c>
      <c r="S16" s="516"/>
      <c r="T16" s="516"/>
      <c r="U16" s="516"/>
      <c r="V16" s="517"/>
      <c r="W16" s="533"/>
      <c r="X16" s="443"/>
      <c r="Y16" s="443"/>
      <c r="Z16" s="443"/>
      <c r="AA16" s="443"/>
      <c r="AB16" s="444"/>
      <c r="AC16" s="523">
        <v>24.4</v>
      </c>
      <c r="AD16" s="524"/>
      <c r="AE16" s="524"/>
      <c r="AF16" s="524"/>
      <c r="AG16" s="525"/>
      <c r="AH16" s="523">
        <v>24.7</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159824870</v>
      </c>
      <c r="BO16" s="428"/>
      <c r="BP16" s="428"/>
      <c r="BQ16" s="428"/>
      <c r="BR16" s="428"/>
      <c r="BS16" s="428"/>
      <c r="BT16" s="428"/>
      <c r="BU16" s="429"/>
      <c r="BV16" s="427">
        <v>158669841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255315</v>
      </c>
      <c r="AD17" s="404"/>
      <c r="AE17" s="404"/>
      <c r="AF17" s="404"/>
      <c r="AG17" s="405"/>
      <c r="AH17" s="403">
        <v>247212</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165891460</v>
      </c>
      <c r="BO17" s="428"/>
      <c r="BP17" s="428"/>
      <c r="BQ17" s="428"/>
      <c r="BR17" s="428"/>
      <c r="BS17" s="428"/>
      <c r="BT17" s="428"/>
      <c r="BU17" s="429"/>
      <c r="BV17" s="427">
        <v>163560926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158</v>
      </c>
      <c r="C18" s="490"/>
      <c r="D18" s="490"/>
      <c r="E18" s="491"/>
      <c r="F18" s="491"/>
      <c r="G18" s="491"/>
      <c r="H18" s="491"/>
      <c r="I18" s="491"/>
      <c r="J18" s="491"/>
      <c r="K18" s="491"/>
      <c r="L18" s="492">
        <v>149.82</v>
      </c>
      <c r="M18" s="492"/>
      <c r="N18" s="492"/>
      <c r="O18" s="492"/>
      <c r="P18" s="492"/>
      <c r="Q18" s="492"/>
      <c r="R18" s="493"/>
      <c r="S18" s="493"/>
      <c r="T18" s="493"/>
      <c r="U18" s="493"/>
      <c r="V18" s="494"/>
      <c r="W18" s="508"/>
      <c r="X18" s="509"/>
      <c r="Y18" s="509"/>
      <c r="Z18" s="509"/>
      <c r="AA18" s="509"/>
      <c r="AB18" s="519"/>
      <c r="AC18" s="391">
        <v>75.099999999999994</v>
      </c>
      <c r="AD18" s="392"/>
      <c r="AE18" s="392"/>
      <c r="AF18" s="392"/>
      <c r="AG18" s="495"/>
      <c r="AH18" s="391">
        <v>74.8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220763331</v>
      </c>
      <c r="BO18" s="428"/>
      <c r="BP18" s="428"/>
      <c r="BQ18" s="428"/>
      <c r="BR18" s="428"/>
      <c r="BS18" s="428"/>
      <c r="BT18" s="428"/>
      <c r="BU18" s="429"/>
      <c r="BV18" s="427">
        <v>217402839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160</v>
      </c>
      <c r="C19" s="490"/>
      <c r="D19" s="490"/>
      <c r="E19" s="491"/>
      <c r="F19" s="491"/>
      <c r="G19" s="491"/>
      <c r="H19" s="491"/>
      <c r="I19" s="491"/>
      <c r="J19" s="491"/>
      <c r="K19" s="491"/>
      <c r="L19" s="497">
        <v>5602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239812360</v>
      </c>
      <c r="BO19" s="428"/>
      <c r="BP19" s="428"/>
      <c r="BQ19" s="428"/>
      <c r="BR19" s="428"/>
      <c r="BS19" s="428"/>
      <c r="BT19" s="428"/>
      <c r="BU19" s="429"/>
      <c r="BV19" s="427">
        <v>243030340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162</v>
      </c>
      <c r="C20" s="490"/>
      <c r="D20" s="490"/>
      <c r="E20" s="491"/>
      <c r="F20" s="491"/>
      <c r="G20" s="491"/>
      <c r="H20" s="491"/>
      <c r="I20" s="491"/>
      <c r="J20" s="491"/>
      <c r="K20" s="491"/>
      <c r="L20" s="497">
        <v>350301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449619772</v>
      </c>
      <c r="BO23" s="428"/>
      <c r="BP23" s="428"/>
      <c r="BQ23" s="428"/>
      <c r="BR23" s="428"/>
      <c r="BS23" s="428"/>
      <c r="BT23" s="428"/>
      <c r="BU23" s="429"/>
      <c r="BV23" s="427">
        <v>428454234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171</v>
      </c>
      <c r="F24" s="401"/>
      <c r="G24" s="401"/>
      <c r="H24" s="401"/>
      <c r="I24" s="401"/>
      <c r="J24" s="401"/>
      <c r="K24" s="402"/>
      <c r="L24" s="403">
        <v>1</v>
      </c>
      <c r="M24" s="404"/>
      <c r="N24" s="404"/>
      <c r="O24" s="404"/>
      <c r="P24" s="405"/>
      <c r="Q24" s="403">
        <v>5950</v>
      </c>
      <c r="R24" s="404"/>
      <c r="S24" s="404"/>
      <c r="T24" s="404"/>
      <c r="U24" s="404"/>
      <c r="V24" s="405"/>
      <c r="W24" s="469"/>
      <c r="X24" s="460"/>
      <c r="Y24" s="461"/>
      <c r="Z24" s="400" t="s">
        <v>172</v>
      </c>
      <c r="AA24" s="401"/>
      <c r="AB24" s="401"/>
      <c r="AC24" s="401"/>
      <c r="AD24" s="401"/>
      <c r="AE24" s="401"/>
      <c r="AF24" s="401"/>
      <c r="AG24" s="402"/>
      <c r="AH24" s="403">
        <v>4795</v>
      </c>
      <c r="AI24" s="404"/>
      <c r="AJ24" s="404"/>
      <c r="AK24" s="404"/>
      <c r="AL24" s="405"/>
      <c r="AM24" s="403">
        <v>15123430</v>
      </c>
      <c r="AN24" s="404"/>
      <c r="AO24" s="404"/>
      <c r="AP24" s="404"/>
      <c r="AQ24" s="404"/>
      <c r="AR24" s="405"/>
      <c r="AS24" s="403">
        <v>3154</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68899726</v>
      </c>
      <c r="BO24" s="428"/>
      <c r="BP24" s="428"/>
      <c r="BQ24" s="428"/>
      <c r="BR24" s="428"/>
      <c r="BS24" s="428"/>
      <c r="BT24" s="428"/>
      <c r="BU24" s="429"/>
      <c r="BV24" s="427">
        <v>72364977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174</v>
      </c>
      <c r="F25" s="401"/>
      <c r="G25" s="401"/>
      <c r="H25" s="401"/>
      <c r="I25" s="401"/>
      <c r="J25" s="401"/>
      <c r="K25" s="402"/>
      <c r="L25" s="403">
        <v>3</v>
      </c>
      <c r="M25" s="404"/>
      <c r="N25" s="404"/>
      <c r="O25" s="404"/>
      <c r="P25" s="405"/>
      <c r="Q25" s="403">
        <v>7920</v>
      </c>
      <c r="R25" s="404"/>
      <c r="S25" s="404"/>
      <c r="T25" s="404"/>
      <c r="U25" s="404"/>
      <c r="V25" s="405"/>
      <c r="W25" s="469"/>
      <c r="X25" s="460"/>
      <c r="Y25" s="461"/>
      <c r="Z25" s="400" t="s">
        <v>175</v>
      </c>
      <c r="AA25" s="401"/>
      <c r="AB25" s="401"/>
      <c r="AC25" s="401"/>
      <c r="AD25" s="401"/>
      <c r="AE25" s="401"/>
      <c r="AF25" s="401"/>
      <c r="AG25" s="402"/>
      <c r="AH25" s="403">
        <v>913</v>
      </c>
      <c r="AI25" s="404"/>
      <c r="AJ25" s="404"/>
      <c r="AK25" s="404"/>
      <c r="AL25" s="405"/>
      <c r="AM25" s="403">
        <v>2718914</v>
      </c>
      <c r="AN25" s="404"/>
      <c r="AO25" s="404"/>
      <c r="AP25" s="404"/>
      <c r="AQ25" s="404"/>
      <c r="AR25" s="405"/>
      <c r="AS25" s="403">
        <v>2978</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93652393</v>
      </c>
      <c r="BO25" s="423"/>
      <c r="BP25" s="423"/>
      <c r="BQ25" s="423"/>
      <c r="BR25" s="423"/>
      <c r="BS25" s="423"/>
      <c r="BT25" s="423"/>
      <c r="BU25" s="424"/>
      <c r="BV25" s="422">
        <v>104800704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7137</v>
      </c>
      <c r="R26" s="404"/>
      <c r="S26" s="404"/>
      <c r="T26" s="404"/>
      <c r="U26" s="404"/>
      <c r="V26" s="405"/>
      <c r="W26" s="469"/>
      <c r="X26" s="460"/>
      <c r="Y26" s="461"/>
      <c r="Z26" s="400" t="s">
        <v>178</v>
      </c>
      <c r="AA26" s="482"/>
      <c r="AB26" s="482"/>
      <c r="AC26" s="482"/>
      <c r="AD26" s="482"/>
      <c r="AE26" s="482"/>
      <c r="AF26" s="482"/>
      <c r="AG26" s="483"/>
      <c r="AH26" s="403">
        <v>55</v>
      </c>
      <c r="AI26" s="404"/>
      <c r="AJ26" s="404"/>
      <c r="AK26" s="404"/>
      <c r="AL26" s="405"/>
      <c r="AM26" s="403">
        <v>177595</v>
      </c>
      <c r="AN26" s="404"/>
      <c r="AO26" s="404"/>
      <c r="AP26" s="404"/>
      <c r="AQ26" s="404"/>
      <c r="AR26" s="405"/>
      <c r="AS26" s="403">
        <v>3229</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1716799</v>
      </c>
      <c r="BO26" s="428"/>
      <c r="BP26" s="428"/>
      <c r="BQ26" s="428"/>
      <c r="BR26" s="428"/>
      <c r="BS26" s="428"/>
      <c r="BT26" s="428"/>
      <c r="BU26" s="429"/>
      <c r="BV26" s="427">
        <v>1760384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9500</v>
      </c>
      <c r="R27" s="404"/>
      <c r="S27" s="404"/>
      <c r="T27" s="404"/>
      <c r="U27" s="404"/>
      <c r="V27" s="405"/>
      <c r="W27" s="469"/>
      <c r="X27" s="460"/>
      <c r="Y27" s="461"/>
      <c r="Z27" s="400" t="s">
        <v>181</v>
      </c>
      <c r="AA27" s="401"/>
      <c r="AB27" s="401"/>
      <c r="AC27" s="401"/>
      <c r="AD27" s="401"/>
      <c r="AE27" s="401"/>
      <c r="AF27" s="401"/>
      <c r="AG27" s="402"/>
      <c r="AH27" s="403">
        <v>3845</v>
      </c>
      <c r="AI27" s="404"/>
      <c r="AJ27" s="404"/>
      <c r="AK27" s="404"/>
      <c r="AL27" s="405"/>
      <c r="AM27" s="403">
        <v>12850757</v>
      </c>
      <c r="AN27" s="404"/>
      <c r="AO27" s="404"/>
      <c r="AP27" s="404"/>
      <c r="AQ27" s="404"/>
      <c r="AR27" s="405"/>
      <c r="AS27" s="403">
        <v>3342</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183</v>
      </c>
      <c r="BO27" s="431"/>
      <c r="BP27" s="431"/>
      <c r="BQ27" s="431"/>
      <c r="BR27" s="431"/>
      <c r="BS27" s="431"/>
      <c r="BT27" s="431"/>
      <c r="BU27" s="432"/>
      <c r="BV27" s="430" t="s">
        <v>184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185</v>
      </c>
      <c r="F28" s="401"/>
      <c r="G28" s="401"/>
      <c r="H28" s="401"/>
      <c r="I28" s="401"/>
      <c r="J28" s="401"/>
      <c r="K28" s="402"/>
      <c r="L28" s="403">
        <v>1</v>
      </c>
      <c r="M28" s="404"/>
      <c r="N28" s="404"/>
      <c r="O28" s="404"/>
      <c r="P28" s="405"/>
      <c r="Q28" s="403">
        <v>8500</v>
      </c>
      <c r="R28" s="404"/>
      <c r="S28" s="404"/>
      <c r="T28" s="404"/>
      <c r="U28" s="404"/>
      <c r="V28" s="405"/>
      <c r="W28" s="469"/>
      <c r="X28" s="460"/>
      <c r="Y28" s="461"/>
      <c r="Z28" s="400" t="s">
        <v>186</v>
      </c>
      <c r="AA28" s="401"/>
      <c r="AB28" s="401"/>
      <c r="AC28" s="401"/>
      <c r="AD28" s="401"/>
      <c r="AE28" s="401"/>
      <c r="AF28" s="401"/>
      <c r="AG28" s="402"/>
      <c r="AH28" s="403">
        <v>117</v>
      </c>
      <c r="AI28" s="404"/>
      <c r="AJ28" s="404"/>
      <c r="AK28" s="404"/>
      <c r="AL28" s="405"/>
      <c r="AM28" s="403">
        <v>324207</v>
      </c>
      <c r="AN28" s="404"/>
      <c r="AO28" s="404"/>
      <c r="AP28" s="404"/>
      <c r="AQ28" s="404"/>
      <c r="AR28" s="405"/>
      <c r="AS28" s="403">
        <v>2771</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1819800</v>
      </c>
      <c r="BO28" s="423"/>
      <c r="BP28" s="423"/>
      <c r="BQ28" s="423"/>
      <c r="BR28" s="423"/>
      <c r="BS28" s="423"/>
      <c r="BT28" s="423"/>
      <c r="BU28" s="424"/>
      <c r="BV28" s="422">
        <v>1818500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188</v>
      </c>
      <c r="F29" s="401"/>
      <c r="G29" s="401"/>
      <c r="H29" s="401"/>
      <c r="I29" s="401"/>
      <c r="J29" s="401"/>
      <c r="K29" s="402"/>
      <c r="L29" s="403">
        <v>46</v>
      </c>
      <c r="M29" s="404"/>
      <c r="N29" s="404"/>
      <c r="O29" s="404"/>
      <c r="P29" s="405"/>
      <c r="Q29" s="403">
        <v>7800</v>
      </c>
      <c r="R29" s="404"/>
      <c r="S29" s="404"/>
      <c r="T29" s="404"/>
      <c r="U29" s="404"/>
      <c r="V29" s="405"/>
      <c r="W29" s="470"/>
      <c r="X29" s="471"/>
      <c r="Y29" s="472"/>
      <c r="Z29" s="400" t="s">
        <v>189</v>
      </c>
      <c r="AA29" s="401"/>
      <c r="AB29" s="401"/>
      <c r="AC29" s="401"/>
      <c r="AD29" s="401"/>
      <c r="AE29" s="401"/>
      <c r="AF29" s="401"/>
      <c r="AG29" s="402"/>
      <c r="AH29" s="403">
        <v>8757</v>
      </c>
      <c r="AI29" s="404"/>
      <c r="AJ29" s="404"/>
      <c r="AK29" s="404"/>
      <c r="AL29" s="405"/>
      <c r="AM29" s="403">
        <v>28298394</v>
      </c>
      <c r="AN29" s="404"/>
      <c r="AO29" s="404"/>
      <c r="AP29" s="404"/>
      <c r="AQ29" s="404"/>
      <c r="AR29" s="405"/>
      <c r="AS29" s="403">
        <v>3232</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3857582</v>
      </c>
      <c r="BO29" s="428"/>
      <c r="BP29" s="428"/>
      <c r="BQ29" s="428"/>
      <c r="BR29" s="428"/>
      <c r="BS29" s="428"/>
      <c r="BT29" s="428"/>
      <c r="BU29" s="429"/>
      <c r="BV29" s="427">
        <v>3822115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100.3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34109370</v>
      </c>
      <c r="BO30" s="431"/>
      <c r="BP30" s="431"/>
      <c r="BQ30" s="431"/>
      <c r="BR30" s="431"/>
      <c r="BS30" s="431"/>
      <c r="BT30" s="431"/>
      <c r="BU30" s="432"/>
      <c r="BV30" s="430">
        <v>37528594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201</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IF('各会計、関係団体の財政状況及び健全化判断比率'!B31="","",'各会計、関係団体の財政状況及び健全化判断比率'!B31)</f>
        <v>堺市水道事業会計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大阪府都市競艇企業団</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（公財）堺都市政策研究所</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都市開発資金特別会計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IF('各会計、関係団体の財政状況及び健全化判断比率'!B32="","",'各会計、関係団体の財政状況及び健全化判断比率'!B32)</f>
        <v>堺市下水道事業会計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大阪府後期高齢者医療広域連合（一般会計）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（公財）堺市文化振興財団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公共用地先行取得事業特別会計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大阪府後期高齢者医療広域連合（後期高齢者医療特別会計）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さかいウェルネス（株）</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母子父子寡婦福祉資金貸付事業特別会計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大阪広域水道企業団（水道事業会計）</v>
      </c>
      <c r="BZ37" s="385"/>
      <c r="CA37" s="385"/>
      <c r="CB37" s="385"/>
      <c r="CC37" s="385"/>
      <c r="CD37" s="385"/>
      <c r="CE37" s="385"/>
      <c r="CF37" s="385"/>
      <c r="CG37" s="385"/>
      <c r="CH37" s="385"/>
      <c r="CI37" s="385"/>
      <c r="CJ37" s="385"/>
      <c r="CK37" s="385"/>
      <c r="CL37" s="385"/>
      <c r="CM37" s="385"/>
      <c r="CN37" s="213"/>
      <c r="CO37" s="386">
        <f t="shared" si="3"/>
        <v>20</v>
      </c>
      <c r="CP37" s="386"/>
      <c r="CQ37" s="385" t="str">
        <f>IF('各会計、関係団体の財政状況及び健全化判断比率'!BS10="","",'各会計、関係団体の財政状況及び健全化判断比率'!BS10)</f>
        <v>（公財）堺市救急医療事業団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公債管理特別会計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大阪広域水道企業団（工業用水道事業会計）</v>
      </c>
      <c r="BZ38" s="385"/>
      <c r="CA38" s="385"/>
      <c r="CB38" s="385"/>
      <c r="CC38" s="385"/>
      <c r="CD38" s="385"/>
      <c r="CE38" s="385"/>
      <c r="CF38" s="385"/>
      <c r="CG38" s="385"/>
      <c r="CH38" s="385"/>
      <c r="CI38" s="385"/>
      <c r="CJ38" s="385"/>
      <c r="CK38" s="385"/>
      <c r="CL38" s="385"/>
      <c r="CM38" s="385"/>
      <c r="CN38" s="213"/>
      <c r="CO38" s="386">
        <f t="shared" si="3"/>
        <v>21</v>
      </c>
      <c r="CP38" s="386"/>
      <c r="CQ38" s="385" t="str">
        <f>IF('各会計、関係団体の財政状況及び健全化判断比率'!BS11="","",'各会計、関係団体の財政状況及び健全化判断比率'!BS11)</f>
        <v>（株）さかい新事業創造センター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関西広域連合</v>
      </c>
      <c r="BZ39" s="385"/>
      <c r="CA39" s="385"/>
      <c r="CB39" s="385"/>
      <c r="CC39" s="385"/>
      <c r="CD39" s="385"/>
      <c r="CE39" s="385"/>
      <c r="CF39" s="385"/>
      <c r="CG39" s="385"/>
      <c r="CH39" s="385"/>
      <c r="CI39" s="385"/>
      <c r="CJ39" s="385"/>
      <c r="CK39" s="385"/>
      <c r="CL39" s="385"/>
      <c r="CM39" s="385"/>
      <c r="CN39" s="213"/>
      <c r="CO39" s="386">
        <f t="shared" si="3"/>
        <v>22</v>
      </c>
      <c r="CP39" s="386"/>
      <c r="CQ39" s="385" t="str">
        <f>IF('各会計、関係団体の財政状況及び健全化判断比率'!BS12="","",'各会計、関係団体の財政状況及び健全化判断比率'!BS12)</f>
        <v>（公財）堺市産業振興センター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23</v>
      </c>
      <c r="CP40" s="386"/>
      <c r="CQ40" s="385" t="str">
        <f>IF('各会計、関係団体の財政状況及び健全化判断比率'!BS13="","",'各会計、関係団体の財政状況及び健全化判断比率'!BS13)</f>
        <v>（公財）堺市勤労者福祉サービスセンター</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24</v>
      </c>
      <c r="CP41" s="386"/>
      <c r="CQ41" s="385" t="str">
        <f>IF('各会計、関係団体の財政状況及び健全化判断比率'!BS14="","",'各会計、関係団体の財政状況及び健全化判断比率'!BS14)</f>
        <v>堺市住宅供給公社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25</v>
      </c>
      <c r="CP42" s="386"/>
      <c r="CQ42" s="385" t="str">
        <f>IF('各会計、関係団体の財政状況及び健全化判断比率'!BS15="","",'各会計、関係団体の財政状況及び健全化判断比率'!BS15)</f>
        <v>（公財）堺市公園協会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26</v>
      </c>
      <c r="CP43" s="386"/>
      <c r="CQ43" s="385" t="str">
        <f>IF('各会計、関係団体の財政状況及び健全化判断比率'!BS16="","",'各会計、関係団体の財政状況及び健全化判断比率'!BS16)</f>
        <v>（公財）堺市教育スポーツ振興事業団</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DrEbowyo3yWCHQbz1MjW33ZQHhhrW5ehflXbahT5vbOBggPvFFRP/M19kJGA3mBMDPMfUwMJaDdCui7c1wSLA==" saltValue="6HZKT3x0HJZFibxNiUDp/g==" spinCount="100000" sheet="1" objects="1" scenarios="1"/>
  <customSheetViews>
    <customSheetView guid="{CB3CC32F-56D4-44D3-A941-849FF2A5B6BD}" scale="85" showGridLines="0" fitToPage="1" hiddenRows="1" hiddenColumns="1" topLeftCell="Z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9B407C71-91C2-4102-B616-BC75A59D1BC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06" t="s">
        <v>551</v>
      </c>
      <c r="D34" s="1206"/>
      <c r="E34" s="1207"/>
      <c r="F34" s="32">
        <v>5.53</v>
      </c>
      <c r="G34" s="33">
        <v>5.26</v>
      </c>
      <c r="H34" s="33">
        <v>5.03</v>
      </c>
      <c r="I34" s="33">
        <v>3.92</v>
      </c>
      <c r="J34" s="34">
        <v>3.97</v>
      </c>
      <c r="K34" s="22"/>
      <c r="L34" s="22"/>
      <c r="M34" s="22"/>
      <c r="N34" s="22"/>
      <c r="O34" s="22"/>
      <c r="P34" s="22"/>
    </row>
    <row r="35" spans="1:16" ht="39" customHeight="1" x14ac:dyDescent="0.2">
      <c r="A35" s="22"/>
      <c r="B35" s="35"/>
      <c r="C35" s="1200" t="s">
        <v>552</v>
      </c>
      <c r="D35" s="1201"/>
      <c r="E35" s="1202"/>
      <c r="F35" s="36">
        <v>0.69</v>
      </c>
      <c r="G35" s="37">
        <v>0.74</v>
      </c>
      <c r="H35" s="37">
        <v>1.42</v>
      </c>
      <c r="I35" s="37">
        <v>1.56</v>
      </c>
      <c r="J35" s="38">
        <v>1.85</v>
      </c>
      <c r="K35" s="22"/>
      <c r="L35" s="22"/>
      <c r="M35" s="22"/>
      <c r="N35" s="22"/>
      <c r="O35" s="22"/>
      <c r="P35" s="22"/>
    </row>
    <row r="36" spans="1:16" ht="39" customHeight="1" x14ac:dyDescent="0.2">
      <c r="A36" s="22"/>
      <c r="B36" s="35"/>
      <c r="C36" s="1200" t="s">
        <v>553</v>
      </c>
      <c r="D36" s="1201"/>
      <c r="E36" s="1202"/>
      <c r="F36" s="36">
        <v>0.12</v>
      </c>
      <c r="G36" s="37">
        <v>0.45</v>
      </c>
      <c r="H36" s="37">
        <v>1.01</v>
      </c>
      <c r="I36" s="37">
        <v>1.42</v>
      </c>
      <c r="J36" s="38">
        <v>0.64</v>
      </c>
      <c r="K36" s="22"/>
      <c r="L36" s="22"/>
      <c r="M36" s="22"/>
      <c r="N36" s="22"/>
      <c r="O36" s="22"/>
      <c r="P36" s="22"/>
    </row>
    <row r="37" spans="1:16" ht="39" customHeight="1" x14ac:dyDescent="0.2">
      <c r="A37" s="22"/>
      <c r="B37" s="35"/>
      <c r="C37" s="1200" t="s">
        <v>554</v>
      </c>
      <c r="D37" s="1201"/>
      <c r="E37" s="1202"/>
      <c r="F37" s="36">
        <v>0.87</v>
      </c>
      <c r="G37" s="37">
        <v>1.07</v>
      </c>
      <c r="H37" s="37">
        <v>1.18</v>
      </c>
      <c r="I37" s="37">
        <v>1.03</v>
      </c>
      <c r="J37" s="38">
        <v>0.61</v>
      </c>
      <c r="K37" s="22"/>
      <c r="L37" s="22"/>
      <c r="M37" s="22"/>
      <c r="N37" s="22"/>
      <c r="O37" s="22"/>
      <c r="P37" s="22"/>
    </row>
    <row r="38" spans="1:16" ht="39" customHeight="1" x14ac:dyDescent="0.2">
      <c r="A38" s="22"/>
      <c r="B38" s="35"/>
      <c r="C38" s="1200" t="s">
        <v>555</v>
      </c>
      <c r="D38" s="1201"/>
      <c r="E38" s="1202"/>
      <c r="F38" s="36">
        <v>0.91</v>
      </c>
      <c r="G38" s="37">
        <v>0.12</v>
      </c>
      <c r="H38" s="37">
        <v>0.46</v>
      </c>
      <c r="I38" s="37">
        <v>0.6</v>
      </c>
      <c r="J38" s="38">
        <v>0.61</v>
      </c>
      <c r="K38" s="22"/>
      <c r="L38" s="22"/>
      <c r="M38" s="22"/>
      <c r="N38" s="22"/>
      <c r="O38" s="22"/>
      <c r="P38" s="22"/>
    </row>
    <row r="39" spans="1:16" ht="39" customHeight="1" x14ac:dyDescent="0.2">
      <c r="A39" s="22"/>
      <c r="B39" s="35"/>
      <c r="C39" s="1200" t="s">
        <v>556</v>
      </c>
      <c r="D39" s="1201"/>
      <c r="E39" s="1202"/>
      <c r="F39" s="36">
        <v>0.17</v>
      </c>
      <c r="G39" s="37">
        <v>0.19</v>
      </c>
      <c r="H39" s="37">
        <v>0.2</v>
      </c>
      <c r="I39" s="37">
        <v>0.21</v>
      </c>
      <c r="J39" s="38">
        <v>0.19</v>
      </c>
      <c r="K39" s="22"/>
      <c r="L39" s="22"/>
      <c r="M39" s="22"/>
      <c r="N39" s="22"/>
      <c r="O39" s="22"/>
      <c r="P39" s="22"/>
    </row>
    <row r="40" spans="1:16" ht="39" customHeight="1" x14ac:dyDescent="0.2">
      <c r="A40" s="22"/>
      <c r="B40" s="35"/>
      <c r="C40" s="1200" t="s">
        <v>557</v>
      </c>
      <c r="D40" s="1201"/>
      <c r="E40" s="1202"/>
      <c r="F40" s="36">
        <v>0.03</v>
      </c>
      <c r="G40" s="37">
        <v>0.05</v>
      </c>
      <c r="H40" s="37">
        <v>0.08</v>
      </c>
      <c r="I40" s="37">
        <v>0.12</v>
      </c>
      <c r="J40" s="38">
        <v>0.17</v>
      </c>
      <c r="K40" s="22"/>
      <c r="L40" s="22"/>
      <c r="M40" s="22"/>
      <c r="N40" s="22"/>
      <c r="O40" s="22"/>
      <c r="P40" s="22"/>
    </row>
    <row r="41" spans="1:16" ht="39" customHeight="1" x14ac:dyDescent="0.2">
      <c r="A41" s="22"/>
      <c r="B41" s="35"/>
      <c r="C41" s="1200" t="s">
        <v>558</v>
      </c>
      <c r="D41" s="1201"/>
      <c r="E41" s="1202"/>
      <c r="F41" s="36">
        <v>0</v>
      </c>
      <c r="G41" s="37">
        <v>0</v>
      </c>
      <c r="H41" s="37">
        <v>0</v>
      </c>
      <c r="I41" s="37">
        <v>0</v>
      </c>
      <c r="J41" s="38">
        <v>0</v>
      </c>
      <c r="K41" s="22"/>
      <c r="L41" s="22"/>
      <c r="M41" s="22"/>
      <c r="N41" s="22"/>
      <c r="O41" s="22"/>
      <c r="P41" s="22"/>
    </row>
    <row r="42" spans="1:16" ht="39" customHeight="1" x14ac:dyDescent="0.2">
      <c r="A42" s="22"/>
      <c r="B42" s="39"/>
      <c r="C42" s="1200" t="s">
        <v>559</v>
      </c>
      <c r="D42" s="1201"/>
      <c r="E42" s="1202"/>
      <c r="F42" s="36" t="s">
        <v>504</v>
      </c>
      <c r="G42" s="37" t="s">
        <v>504</v>
      </c>
      <c r="H42" s="37" t="s">
        <v>504</v>
      </c>
      <c r="I42" s="37" t="s">
        <v>504</v>
      </c>
      <c r="J42" s="38" t="s">
        <v>504</v>
      </c>
      <c r="K42" s="22"/>
      <c r="L42" s="22"/>
      <c r="M42" s="22"/>
      <c r="N42" s="22"/>
      <c r="O42" s="22"/>
      <c r="P42" s="22"/>
    </row>
    <row r="43" spans="1:16" ht="39" customHeight="1" thickBot="1" x14ac:dyDescent="0.25">
      <c r="A43" s="22"/>
      <c r="B43" s="40"/>
      <c r="C43" s="1203" t="s">
        <v>560</v>
      </c>
      <c r="D43" s="1204"/>
      <c r="E43" s="1205"/>
      <c r="F43" s="41">
        <v>0</v>
      </c>
      <c r="G43" s="42">
        <v>0</v>
      </c>
      <c r="H43" s="42">
        <v>0</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0QGjKBwe/ddCCS+4sbLLdGNjTHGXig3fGhdFJIarjMPDFwZboIb0qT3YGHTxCt6V63SeZ6cDgGsKTInSyKl5g==" saltValue="r4WYqE2fvu2TVDeIfipnKw==" spinCount="100000" sheet="1" objects="1" scenarios="1"/>
  <customSheetViews>
    <customSheetView guid="{CB3CC32F-56D4-44D3-A941-849FF2A5B6BD}" scale="60" showGridLines="0" fitToPage="1" hiddenRows="1" hiddenColumns="1" topLeftCell="A13">
      <rowBreaks count="1" manualBreakCount="1">
        <brk id="47" max="15" man="1"/>
      </rowBreaks>
      <pageMargins left="0" right="0" top="0.19685039370078741" bottom="0" header="0" footer="0"/>
      <printOptions horizontalCentered="1"/>
      <pageSetup paperSize="9" scale="60" orientation="landscape" verticalDpi="300" r:id="rId1"/>
      <headerFooter alignWithMargins="0">
        <oddFooter>&amp;C&amp;P/&amp;N</oddFooter>
      </headerFooter>
    </customSheetView>
    <customSheetView guid="{9B407C71-91C2-4102-B616-BC75A59D1BCF}"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29260</v>
      </c>
      <c r="L45" s="60">
        <v>28830</v>
      </c>
      <c r="M45" s="60">
        <v>28617</v>
      </c>
      <c r="N45" s="60">
        <v>29295</v>
      </c>
      <c r="O45" s="61">
        <v>28810</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x14ac:dyDescent="0.2">
      <c r="A47" s="48"/>
      <c r="B47" s="1228"/>
      <c r="C47" s="1229"/>
      <c r="D47" s="62"/>
      <c r="E47" s="1210" t="s">
        <v>14</v>
      </c>
      <c r="F47" s="1210"/>
      <c r="G47" s="1210"/>
      <c r="H47" s="1210"/>
      <c r="I47" s="1210"/>
      <c r="J47" s="1211"/>
      <c r="K47" s="63">
        <v>4982</v>
      </c>
      <c r="L47" s="64">
        <v>5808</v>
      </c>
      <c r="M47" s="64">
        <v>6475</v>
      </c>
      <c r="N47" s="64">
        <v>6964</v>
      </c>
      <c r="O47" s="65">
        <v>7343</v>
      </c>
      <c r="P47" s="48"/>
      <c r="Q47" s="48"/>
      <c r="R47" s="48"/>
      <c r="S47" s="48"/>
      <c r="T47" s="48"/>
      <c r="U47" s="48"/>
    </row>
    <row r="48" spans="1:21" ht="30.75" customHeight="1" x14ac:dyDescent="0.2">
      <c r="A48" s="48"/>
      <c r="B48" s="1228"/>
      <c r="C48" s="1229"/>
      <c r="D48" s="62"/>
      <c r="E48" s="1210" t="s">
        <v>15</v>
      </c>
      <c r="F48" s="1210"/>
      <c r="G48" s="1210"/>
      <c r="H48" s="1210"/>
      <c r="I48" s="1210"/>
      <c r="J48" s="1211"/>
      <c r="K48" s="63">
        <v>6519</v>
      </c>
      <c r="L48" s="64">
        <v>6602</v>
      </c>
      <c r="M48" s="64">
        <v>6869</v>
      </c>
      <c r="N48" s="64">
        <v>6453</v>
      </c>
      <c r="O48" s="65">
        <v>6424</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504</v>
      </c>
      <c r="L49" s="64" t="s">
        <v>504</v>
      </c>
      <c r="M49" s="64" t="s">
        <v>504</v>
      </c>
      <c r="N49" s="64" t="s">
        <v>504</v>
      </c>
      <c r="O49" s="65" t="s">
        <v>504</v>
      </c>
      <c r="P49" s="48"/>
      <c r="Q49" s="48"/>
      <c r="R49" s="48"/>
      <c r="S49" s="48"/>
      <c r="T49" s="48"/>
      <c r="U49" s="48"/>
    </row>
    <row r="50" spans="1:21" ht="30.75" customHeight="1" x14ac:dyDescent="0.2">
      <c r="A50" s="48"/>
      <c r="B50" s="1228"/>
      <c r="C50" s="1229"/>
      <c r="D50" s="62"/>
      <c r="E50" s="1210" t="s">
        <v>17</v>
      </c>
      <c r="F50" s="1210"/>
      <c r="G50" s="1210"/>
      <c r="H50" s="1210"/>
      <c r="I50" s="1210"/>
      <c r="J50" s="1211"/>
      <c r="K50" s="63">
        <v>47</v>
      </c>
      <c r="L50" s="64">
        <v>45</v>
      </c>
      <c r="M50" s="64">
        <v>176</v>
      </c>
      <c r="N50" s="64">
        <v>104</v>
      </c>
      <c r="O50" s="65">
        <v>62</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504</v>
      </c>
      <c r="L51" s="64" t="s">
        <v>504</v>
      </c>
      <c r="M51" s="64" t="s">
        <v>504</v>
      </c>
      <c r="N51" s="64" t="s">
        <v>504</v>
      </c>
      <c r="O51" s="65" t="s">
        <v>504</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32261</v>
      </c>
      <c r="L52" s="64">
        <v>31534</v>
      </c>
      <c r="M52" s="64">
        <v>32234</v>
      </c>
      <c r="N52" s="64">
        <v>32674</v>
      </c>
      <c r="O52" s="65">
        <v>32868</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8547</v>
      </c>
      <c r="L53" s="69">
        <v>9751</v>
      </c>
      <c r="M53" s="69">
        <v>9903</v>
      </c>
      <c r="N53" s="69">
        <v>10142</v>
      </c>
      <c r="O53" s="70">
        <v>9771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16" t="s">
        <v>25</v>
      </c>
      <c r="C57" s="1217"/>
      <c r="D57" s="1220" t="s">
        <v>26</v>
      </c>
      <c r="E57" s="1221"/>
      <c r="F57" s="1221"/>
      <c r="G57" s="1221"/>
      <c r="H57" s="1221"/>
      <c r="I57" s="1221"/>
      <c r="J57" s="1222"/>
      <c r="K57" s="82">
        <v>13686</v>
      </c>
      <c r="L57" s="83">
        <v>18423</v>
      </c>
      <c r="M57" s="83">
        <v>23987</v>
      </c>
      <c r="N57" s="83">
        <v>26880</v>
      </c>
      <c r="O57" s="84">
        <v>30092</v>
      </c>
    </row>
    <row r="58" spans="1:21" ht="31.5" customHeight="1" thickBot="1" x14ac:dyDescent="0.25">
      <c r="B58" s="1218"/>
      <c r="C58" s="1219"/>
      <c r="D58" s="1223" t="s">
        <v>27</v>
      </c>
      <c r="E58" s="1224"/>
      <c r="F58" s="1224"/>
      <c r="G58" s="1224"/>
      <c r="H58" s="1224"/>
      <c r="I58" s="1224"/>
      <c r="J58" s="1225"/>
      <c r="K58" s="85">
        <v>13008</v>
      </c>
      <c r="L58" s="86">
        <v>17590</v>
      </c>
      <c r="M58" s="86">
        <v>23804</v>
      </c>
      <c r="N58" s="86">
        <v>26707</v>
      </c>
      <c r="O58" s="87">
        <v>29987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cYSx4biDrk8qVG4cmyg1NgbQfTi5U9d7d08oXVI6HS1fxM0C7GemcFNACGv6FGsgHDeFg/QQkAk/jeihokSNg==" saltValue="+F2TR8WsZ4C+nl4NVmxXsw==" spinCount="100000" sheet="1" objects="1" scenarios="1"/>
  <customSheetViews>
    <customSheetView guid="{CB3CC32F-56D4-44D3-A941-849FF2A5B6BD}" scale="70" showGridLines="0" fitToPage="1" hiddenRows="1" hiddenColumns="1" topLeftCell="B1">
      <selection activeCell="S61" sqref="S6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9B407C71-91C2-4102-B616-BC75A59D1BCF}" scale="70" showGridLines="0" fitToPage="1" hiddenRows="1" hiddenColumns="1" topLeftCell="B1">
      <selection activeCell="S61" sqref="S61"/>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545</v>
      </c>
      <c r="J40" s="99" t="s">
        <v>546</v>
      </c>
      <c r="K40" s="99" t="s">
        <v>547</v>
      </c>
      <c r="L40" s="99" t="s">
        <v>548</v>
      </c>
      <c r="M40" s="100" t="s">
        <v>549</v>
      </c>
    </row>
    <row r="41" spans="2:13" ht="27.75" customHeight="1" x14ac:dyDescent="0.2">
      <c r="B41" s="1246" t="s">
        <v>30</v>
      </c>
      <c r="C41" s="1247"/>
      <c r="D41" s="101"/>
      <c r="E41" s="1248" t="s">
        <v>31</v>
      </c>
      <c r="F41" s="1248"/>
      <c r="G41" s="1248"/>
      <c r="H41" s="1249"/>
      <c r="I41" s="102">
        <v>422719</v>
      </c>
      <c r="J41" s="103">
        <v>445591</v>
      </c>
      <c r="K41" s="103">
        <v>459973</v>
      </c>
      <c r="L41" s="103">
        <v>482143</v>
      </c>
      <c r="M41" s="104">
        <v>506757</v>
      </c>
    </row>
    <row r="42" spans="2:13" ht="27.75" customHeight="1" x14ac:dyDescent="0.2">
      <c r="B42" s="1236"/>
      <c r="C42" s="1237"/>
      <c r="D42" s="105"/>
      <c r="E42" s="1240" t="s">
        <v>32</v>
      </c>
      <c r="F42" s="1240"/>
      <c r="G42" s="1240"/>
      <c r="H42" s="1241"/>
      <c r="I42" s="106">
        <v>9359</v>
      </c>
      <c r="J42" s="107">
        <v>850</v>
      </c>
      <c r="K42" s="107">
        <v>785</v>
      </c>
      <c r="L42" s="107">
        <v>11209</v>
      </c>
      <c r="M42" s="108">
        <v>10059</v>
      </c>
    </row>
    <row r="43" spans="2:13" ht="27.75" customHeight="1" x14ac:dyDescent="0.2">
      <c r="B43" s="1236"/>
      <c r="C43" s="1237"/>
      <c r="D43" s="105"/>
      <c r="E43" s="1240" t="s">
        <v>33</v>
      </c>
      <c r="F43" s="1240"/>
      <c r="G43" s="1240"/>
      <c r="H43" s="1241"/>
      <c r="I43" s="106">
        <v>110322</v>
      </c>
      <c r="J43" s="107">
        <v>108519</v>
      </c>
      <c r="K43" s="107">
        <v>108117</v>
      </c>
      <c r="L43" s="107">
        <v>105713</v>
      </c>
      <c r="M43" s="108">
        <v>103307</v>
      </c>
    </row>
    <row r="44" spans="2:13" ht="27.75" customHeight="1" x14ac:dyDescent="0.2">
      <c r="B44" s="1236"/>
      <c r="C44" s="1237"/>
      <c r="D44" s="105"/>
      <c r="E44" s="1240" t="s">
        <v>34</v>
      </c>
      <c r="F44" s="1240"/>
      <c r="G44" s="1240"/>
      <c r="H44" s="1241"/>
      <c r="I44" s="106">
        <v>90</v>
      </c>
      <c r="J44" s="107">
        <v>33</v>
      </c>
      <c r="K44" s="107">
        <v>10</v>
      </c>
      <c r="L44" s="107" t="s">
        <v>504</v>
      </c>
      <c r="M44" s="108" t="s">
        <v>504</v>
      </c>
    </row>
    <row r="45" spans="2:13" ht="27.75" customHeight="1" x14ac:dyDescent="0.2">
      <c r="B45" s="1236"/>
      <c r="C45" s="1237"/>
      <c r="D45" s="105"/>
      <c r="E45" s="1240" t="s">
        <v>35</v>
      </c>
      <c r="F45" s="1240"/>
      <c r="G45" s="1240"/>
      <c r="H45" s="1241"/>
      <c r="I45" s="106">
        <v>39390</v>
      </c>
      <c r="J45" s="107">
        <v>35069</v>
      </c>
      <c r="K45" s="107">
        <v>35139</v>
      </c>
      <c r="L45" s="107">
        <v>49858</v>
      </c>
      <c r="M45" s="108">
        <v>46731</v>
      </c>
    </row>
    <row r="46" spans="2:13" ht="27.75" customHeight="1" x14ac:dyDescent="0.2">
      <c r="B46" s="1236"/>
      <c r="C46" s="1237"/>
      <c r="D46" s="109"/>
      <c r="E46" s="1240" t="s">
        <v>36</v>
      </c>
      <c r="F46" s="1240"/>
      <c r="G46" s="1240"/>
      <c r="H46" s="1241"/>
      <c r="I46" s="106" t="s">
        <v>504</v>
      </c>
      <c r="J46" s="107">
        <v>1212</v>
      </c>
      <c r="K46" s="107">
        <v>1956</v>
      </c>
      <c r="L46" s="107">
        <v>2020</v>
      </c>
      <c r="M46" s="108">
        <v>2059</v>
      </c>
    </row>
    <row r="47" spans="2:13" ht="27.75" customHeight="1" x14ac:dyDescent="0.2">
      <c r="B47" s="1236"/>
      <c r="C47" s="1237"/>
      <c r="D47" s="110"/>
      <c r="E47" s="1250" t="s">
        <v>37</v>
      </c>
      <c r="F47" s="1251"/>
      <c r="G47" s="1251"/>
      <c r="H47" s="1252"/>
      <c r="I47" s="106" t="s">
        <v>504</v>
      </c>
      <c r="J47" s="107" t="s">
        <v>504</v>
      </c>
      <c r="K47" s="107" t="s">
        <v>504</v>
      </c>
      <c r="L47" s="107" t="s">
        <v>504</v>
      </c>
      <c r="M47" s="108" t="s">
        <v>504</v>
      </c>
    </row>
    <row r="48" spans="2:13" ht="27.75" customHeight="1" x14ac:dyDescent="0.2">
      <c r="B48" s="1236"/>
      <c r="C48" s="1237"/>
      <c r="D48" s="105"/>
      <c r="E48" s="1240" t="s">
        <v>38</v>
      </c>
      <c r="F48" s="1240"/>
      <c r="G48" s="1240"/>
      <c r="H48" s="1241"/>
      <c r="I48" s="106" t="s">
        <v>504</v>
      </c>
      <c r="J48" s="107" t="s">
        <v>504</v>
      </c>
      <c r="K48" s="107" t="s">
        <v>504</v>
      </c>
      <c r="L48" s="107" t="s">
        <v>504</v>
      </c>
      <c r="M48" s="108" t="s">
        <v>504</v>
      </c>
    </row>
    <row r="49" spans="2:13" ht="27.75" customHeight="1" x14ac:dyDescent="0.2">
      <c r="B49" s="1238"/>
      <c r="C49" s="1239"/>
      <c r="D49" s="105"/>
      <c r="E49" s="1240" t="s">
        <v>39</v>
      </c>
      <c r="F49" s="1240"/>
      <c r="G49" s="1240"/>
      <c r="H49" s="1241"/>
      <c r="I49" s="106" t="s">
        <v>504</v>
      </c>
      <c r="J49" s="107" t="s">
        <v>504</v>
      </c>
      <c r="K49" s="107" t="s">
        <v>504</v>
      </c>
      <c r="L49" s="107" t="s">
        <v>504</v>
      </c>
      <c r="M49" s="108" t="s">
        <v>504</v>
      </c>
    </row>
    <row r="50" spans="2:13" ht="27.75" customHeight="1" x14ac:dyDescent="0.2">
      <c r="B50" s="1234" t="s">
        <v>40</v>
      </c>
      <c r="C50" s="1235"/>
      <c r="D50" s="111"/>
      <c r="E50" s="1240" t="s">
        <v>41</v>
      </c>
      <c r="F50" s="1240"/>
      <c r="G50" s="1240"/>
      <c r="H50" s="1241"/>
      <c r="I50" s="106">
        <v>61943</v>
      </c>
      <c r="J50" s="107">
        <v>67089</v>
      </c>
      <c r="K50" s="107">
        <v>69003</v>
      </c>
      <c r="L50" s="107">
        <v>70554</v>
      </c>
      <c r="M50" s="108">
        <v>71350</v>
      </c>
    </row>
    <row r="51" spans="2:13" ht="27.75" customHeight="1" x14ac:dyDescent="0.2">
      <c r="B51" s="1236"/>
      <c r="C51" s="1237"/>
      <c r="D51" s="105"/>
      <c r="E51" s="1240" t="s">
        <v>42</v>
      </c>
      <c r="F51" s="1240"/>
      <c r="G51" s="1240"/>
      <c r="H51" s="1241"/>
      <c r="I51" s="106">
        <v>125942</v>
      </c>
      <c r="J51" s="107">
        <v>133346</v>
      </c>
      <c r="K51" s="107">
        <v>132213</v>
      </c>
      <c r="L51" s="107">
        <v>144246</v>
      </c>
      <c r="M51" s="108">
        <v>152298</v>
      </c>
    </row>
    <row r="52" spans="2:13" ht="27.75" customHeight="1" x14ac:dyDescent="0.2">
      <c r="B52" s="1238"/>
      <c r="C52" s="1239"/>
      <c r="D52" s="105"/>
      <c r="E52" s="1240" t="s">
        <v>43</v>
      </c>
      <c r="F52" s="1240"/>
      <c r="G52" s="1240"/>
      <c r="H52" s="1241"/>
      <c r="I52" s="106">
        <v>357617</v>
      </c>
      <c r="J52" s="107">
        <v>364919</v>
      </c>
      <c r="K52" s="107">
        <v>375606</v>
      </c>
      <c r="L52" s="107">
        <v>391030</v>
      </c>
      <c r="M52" s="108">
        <v>405207</v>
      </c>
    </row>
    <row r="53" spans="2:13" ht="27.75" customHeight="1" thickBot="1" x14ac:dyDescent="0.25">
      <c r="B53" s="1242" t="s">
        <v>44</v>
      </c>
      <c r="C53" s="1243"/>
      <c r="D53" s="112"/>
      <c r="E53" s="1244" t="s">
        <v>45</v>
      </c>
      <c r="F53" s="1244"/>
      <c r="G53" s="1244"/>
      <c r="H53" s="1245"/>
      <c r="I53" s="113">
        <v>36379</v>
      </c>
      <c r="J53" s="114">
        <v>25918</v>
      </c>
      <c r="K53" s="114">
        <v>29157</v>
      </c>
      <c r="L53" s="114">
        <v>45115</v>
      </c>
      <c r="M53" s="115">
        <v>40058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Hjv8pTtEaE5Fzoq8aCFzV/lDuUfFV0spgbjJmKFoUXmcCGv76179LybvgBTjSjdemsTfFnGb9AyOROguS08Tg==" saltValue="WMTpOscEF1xVtj8We5aLSw==" spinCount="100000" sheet="1" objects="1" scenarios="1"/>
  <customSheetViews>
    <customSheetView guid="{CB3CC32F-56D4-44D3-A941-849FF2A5B6BD}" showGridLines="0" fitToPage="1" hiddenRows="1" hiddenColumns="1" topLeftCell="I42">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9B407C71-91C2-4102-B616-BC75A59D1BCF}" showGridLines="0" fitToPage="1" hiddenRows="1" hiddenColumns="1" topLeftCell="I34">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547</v>
      </c>
      <c r="G54" s="124" t="s">
        <v>548</v>
      </c>
      <c r="H54" s="125" t="s">
        <v>549</v>
      </c>
    </row>
    <row r="55" spans="2:8" ht="52.5" customHeight="1" x14ac:dyDescent="0.2">
      <c r="B55" s="126"/>
      <c r="C55" s="1261" t="s">
        <v>48</v>
      </c>
      <c r="D55" s="1261"/>
      <c r="E55" s="1262"/>
      <c r="F55" s="127">
        <v>1817</v>
      </c>
      <c r="G55" s="127">
        <v>1819</v>
      </c>
      <c r="H55" s="128">
        <v>1820</v>
      </c>
    </row>
    <row r="56" spans="2:8" ht="52.5" customHeight="1" x14ac:dyDescent="0.2">
      <c r="B56" s="129"/>
      <c r="C56" s="1263" t="s">
        <v>49</v>
      </c>
      <c r="D56" s="1263"/>
      <c r="E56" s="1264"/>
      <c r="F56" s="130">
        <v>6076</v>
      </c>
      <c r="G56" s="130">
        <v>3822</v>
      </c>
      <c r="H56" s="131">
        <v>3858</v>
      </c>
    </row>
    <row r="57" spans="2:8" ht="53.25" customHeight="1" x14ac:dyDescent="0.2">
      <c r="B57" s="129"/>
      <c r="C57" s="1265" t="s">
        <v>50</v>
      </c>
      <c r="D57" s="1265"/>
      <c r="E57" s="1266"/>
      <c r="F57" s="132">
        <v>37241</v>
      </c>
      <c r="G57" s="132">
        <v>37529</v>
      </c>
      <c r="H57" s="133">
        <v>34109</v>
      </c>
    </row>
    <row r="58" spans="2:8" ht="45.75" customHeight="1" x14ac:dyDescent="0.2">
      <c r="B58" s="134"/>
      <c r="C58" s="1253" t="s">
        <v>584</v>
      </c>
      <c r="D58" s="1254"/>
      <c r="E58" s="1255"/>
      <c r="F58" s="135">
        <v>20457</v>
      </c>
      <c r="G58" s="135">
        <v>21127</v>
      </c>
      <c r="H58" s="136">
        <v>18162</v>
      </c>
    </row>
    <row r="59" spans="2:8" ht="45.75" customHeight="1" x14ac:dyDescent="0.2">
      <c r="B59" s="134"/>
      <c r="C59" s="1253" t="s">
        <v>585</v>
      </c>
      <c r="D59" s="1254"/>
      <c r="E59" s="1255"/>
      <c r="F59" s="135">
        <v>3348</v>
      </c>
      <c r="G59" s="135">
        <v>3352</v>
      </c>
      <c r="H59" s="136">
        <v>3354</v>
      </c>
    </row>
    <row r="60" spans="2:8" ht="45.75" customHeight="1" x14ac:dyDescent="0.2">
      <c r="B60" s="134"/>
      <c r="C60" s="1253" t="s">
        <v>586</v>
      </c>
      <c r="D60" s="1254"/>
      <c r="E60" s="1255"/>
      <c r="F60" s="135">
        <v>2676</v>
      </c>
      <c r="G60" s="135">
        <v>2683</v>
      </c>
      <c r="H60" s="136">
        <v>2799</v>
      </c>
    </row>
    <row r="61" spans="2:8" ht="45.75" customHeight="1" x14ac:dyDescent="0.2">
      <c r="B61" s="134"/>
      <c r="C61" s="1253" t="s">
        <v>587</v>
      </c>
      <c r="D61" s="1254"/>
      <c r="E61" s="1255"/>
      <c r="F61" s="135">
        <v>2497</v>
      </c>
      <c r="G61" s="135">
        <v>2453</v>
      </c>
      <c r="H61" s="136">
        <v>2401</v>
      </c>
    </row>
    <row r="62" spans="2:8" ht="45.75" customHeight="1" thickBot="1" x14ac:dyDescent="0.25">
      <c r="B62" s="137"/>
      <c r="C62" s="1256" t="s">
        <v>588</v>
      </c>
      <c r="D62" s="1257"/>
      <c r="E62" s="1258"/>
      <c r="F62" s="138">
        <v>0</v>
      </c>
      <c r="G62" s="138">
        <v>0</v>
      </c>
      <c r="H62" s="139">
        <v>1475</v>
      </c>
    </row>
    <row r="63" spans="2:8" ht="52.5" customHeight="1" thickBot="1" x14ac:dyDescent="0.25">
      <c r="B63" s="140"/>
      <c r="C63" s="1259" t="s">
        <v>51</v>
      </c>
      <c r="D63" s="1259"/>
      <c r="E63" s="1260"/>
      <c r="F63" s="141">
        <v>45134</v>
      </c>
      <c r="G63" s="141">
        <v>43169</v>
      </c>
      <c r="H63" s="142">
        <v>39787</v>
      </c>
    </row>
    <row r="64" spans="2:8" ht="15" customHeight="1" x14ac:dyDescent="0.2"/>
    <row r="65" ht="0" hidden="1" customHeight="1" x14ac:dyDescent="0.2"/>
    <row r="66" ht="0" hidden="1" customHeight="1" x14ac:dyDescent="0.2"/>
  </sheetData>
  <sheetProtection algorithmName="SHA-512" hashValue="68KORRCKoMaJGYvwlZpA18ecLYEuMZ8h4jRGLNR06hWzxsq3PNCAjfySUZotyH8ixz0lDBfYqeOtg7Cll5m0uw==" saltValue="DZ554BKOCfdrfjbEgOuuDQ==" spinCount="100000" sheet="1" objects="1" scenarios="1"/>
  <customSheetViews>
    <customSheetView guid="{CB3CC32F-56D4-44D3-A941-849FF2A5B6BD}"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9B407C71-91C2-4102-B616-BC75A59D1BCF}"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591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592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594</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545</v>
      </c>
      <c r="BQ50" s="1301"/>
      <c r="BR50" s="1301"/>
      <c r="BS50" s="1301"/>
      <c r="BT50" s="1301"/>
      <c r="BU50" s="1301"/>
      <c r="BV50" s="1301"/>
      <c r="BW50" s="1301"/>
      <c r="BX50" s="1301" t="s">
        <v>546</v>
      </c>
      <c r="BY50" s="1301"/>
      <c r="BZ50" s="1301"/>
      <c r="CA50" s="1301"/>
      <c r="CB50" s="1301"/>
      <c r="CC50" s="1301"/>
      <c r="CD50" s="1301"/>
      <c r="CE50" s="1301"/>
      <c r="CF50" s="1301" t="s">
        <v>547</v>
      </c>
      <c r="CG50" s="1301"/>
      <c r="CH50" s="1301"/>
      <c r="CI50" s="1301"/>
      <c r="CJ50" s="1301"/>
      <c r="CK50" s="1301"/>
      <c r="CL50" s="1301"/>
      <c r="CM50" s="1301"/>
      <c r="CN50" s="1301" t="s">
        <v>548</v>
      </c>
      <c r="CO50" s="1301"/>
      <c r="CP50" s="1301"/>
      <c r="CQ50" s="1301"/>
      <c r="CR50" s="1301"/>
      <c r="CS50" s="1301"/>
      <c r="CT50" s="1301"/>
      <c r="CU50" s="1301"/>
      <c r="CV50" s="1301" t="s">
        <v>549</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595</v>
      </c>
      <c r="AO51" s="1305"/>
      <c r="AP51" s="1305"/>
      <c r="AQ51" s="1305"/>
      <c r="AR51" s="1305"/>
      <c r="AS51" s="1305"/>
      <c r="AT51" s="1305"/>
      <c r="AU51" s="1305"/>
      <c r="AV51" s="1305"/>
      <c r="AW51" s="1305"/>
      <c r="AX51" s="1305"/>
      <c r="AY51" s="1305"/>
      <c r="AZ51" s="1305"/>
      <c r="BA51" s="1305"/>
      <c r="BB51" s="1305" t="s">
        <v>596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15.6</v>
      </c>
      <c r="BY51" s="1307"/>
      <c r="BZ51" s="1307"/>
      <c r="CA51" s="1307"/>
      <c r="CB51" s="1307"/>
      <c r="CC51" s="1307"/>
      <c r="CD51" s="1307"/>
      <c r="CE51" s="1307"/>
      <c r="CF51" s="1307">
        <v>17.5</v>
      </c>
      <c r="CG51" s="1307"/>
      <c r="CH51" s="1307"/>
      <c r="CI51" s="1307"/>
      <c r="CJ51" s="1307"/>
      <c r="CK51" s="1307"/>
      <c r="CL51" s="1307"/>
      <c r="CM51" s="1307"/>
      <c r="CN51" s="1307">
        <v>22.9</v>
      </c>
      <c r="CO51" s="1307"/>
      <c r="CP51" s="1307"/>
      <c r="CQ51" s="1307"/>
      <c r="CR51" s="1307"/>
      <c r="CS51" s="1307"/>
      <c r="CT51" s="1307"/>
      <c r="CU51" s="1307"/>
      <c r="CV51" s="1306"/>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67</v>
      </c>
      <c r="BY53" s="1307"/>
      <c r="BZ53" s="1307"/>
      <c r="CA53" s="1307"/>
      <c r="CB53" s="1307"/>
      <c r="CC53" s="1307"/>
      <c r="CD53" s="1307"/>
      <c r="CE53" s="1307"/>
      <c r="CF53" s="1307">
        <v>67.900000000000006</v>
      </c>
      <c r="CG53" s="1307"/>
      <c r="CH53" s="1307"/>
      <c r="CI53" s="1307"/>
      <c r="CJ53" s="1307"/>
      <c r="CK53" s="1307"/>
      <c r="CL53" s="1307"/>
      <c r="CM53" s="1307"/>
      <c r="CN53" s="1307">
        <v>67.8</v>
      </c>
      <c r="CO53" s="1307"/>
      <c r="CP53" s="1307"/>
      <c r="CQ53" s="1307"/>
      <c r="CR53" s="1307"/>
      <c r="CS53" s="1307"/>
      <c r="CT53" s="1307"/>
      <c r="CU53" s="1307"/>
      <c r="CV53" s="1306"/>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598</v>
      </c>
      <c r="AO55" s="1301"/>
      <c r="AP55" s="1301"/>
      <c r="AQ55" s="1301"/>
      <c r="AR55" s="1301"/>
      <c r="AS55" s="1301"/>
      <c r="AT55" s="1301"/>
      <c r="AU55" s="1301"/>
      <c r="AV55" s="1301"/>
      <c r="AW55" s="1301"/>
      <c r="AX55" s="1301"/>
      <c r="AY55" s="1301"/>
      <c r="AZ55" s="1301"/>
      <c r="BA55" s="1301"/>
      <c r="BB55" s="1305" t="s">
        <v>596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124.2</v>
      </c>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6"/>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59.4</v>
      </c>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599</v>
      </c>
    </row>
    <row r="64" spans="1:109" ht="13" x14ac:dyDescent="0.2">
      <c r="B64" s="1276"/>
      <c r="G64" s="1283"/>
      <c r="I64" s="1317"/>
      <c r="J64" s="1317"/>
      <c r="K64" s="1317"/>
      <c r="L64" s="1317"/>
      <c r="M64" s="1317"/>
      <c r="N64" s="1318"/>
      <c r="AM64" s="1283"/>
      <c r="AN64" s="1283" t="s">
        <v>592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x14ac:dyDescent="0.2">
      <c r="B65" s="1276"/>
      <c r="AN65" s="1285" t="s">
        <v>600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127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127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127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127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1276"/>
      <c r="H70" s="1327"/>
      <c r="I70" s="1327"/>
      <c r="J70" s="1328"/>
      <c r="K70" s="1328"/>
      <c r="L70" s="1329"/>
      <c r="M70" s="1328"/>
      <c r="N70" s="1329"/>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30"/>
      <c r="I71" s="1331"/>
      <c r="J71" s="1328"/>
      <c r="K71" s="1328"/>
      <c r="L71" s="1329"/>
      <c r="M71" s="1328"/>
      <c r="N71" s="1329"/>
      <c r="AM71" s="1330"/>
      <c r="AN71" s="1269" t="s">
        <v>594</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545</v>
      </c>
      <c r="BQ72" s="1301"/>
      <c r="BR72" s="1301"/>
      <c r="BS72" s="1301"/>
      <c r="BT72" s="1301"/>
      <c r="BU72" s="1301"/>
      <c r="BV72" s="1301"/>
      <c r="BW72" s="1301"/>
      <c r="BX72" s="1301" t="s">
        <v>546</v>
      </c>
      <c r="BY72" s="1301"/>
      <c r="BZ72" s="1301"/>
      <c r="CA72" s="1301"/>
      <c r="CB72" s="1301"/>
      <c r="CC72" s="1301"/>
      <c r="CD72" s="1301"/>
      <c r="CE72" s="1301"/>
      <c r="CF72" s="1301" t="s">
        <v>547</v>
      </c>
      <c r="CG72" s="1301"/>
      <c r="CH72" s="1301"/>
      <c r="CI72" s="1301"/>
      <c r="CJ72" s="1301"/>
      <c r="CK72" s="1301"/>
      <c r="CL72" s="1301"/>
      <c r="CM72" s="1301"/>
      <c r="CN72" s="1301" t="s">
        <v>548</v>
      </c>
      <c r="CO72" s="1301"/>
      <c r="CP72" s="1301"/>
      <c r="CQ72" s="1301"/>
      <c r="CR72" s="1301"/>
      <c r="CS72" s="1301"/>
      <c r="CT72" s="1301"/>
      <c r="CU72" s="1301"/>
      <c r="CV72" s="1301" t="s">
        <v>549</v>
      </c>
      <c r="CW72" s="1301"/>
      <c r="CX72" s="1301"/>
      <c r="CY72" s="1301"/>
      <c r="CZ72" s="1301"/>
      <c r="DA72" s="1301"/>
      <c r="DB72" s="1301"/>
      <c r="DC72" s="1301"/>
    </row>
    <row r="73" spans="2:107" ht="13" x14ac:dyDescent="0.2">
      <c r="B73" s="1276"/>
      <c r="G73" s="1302"/>
      <c r="H73" s="1302"/>
      <c r="I73" s="1302"/>
      <c r="J73" s="1302"/>
      <c r="K73" s="1332"/>
      <c r="L73" s="1332"/>
      <c r="M73" s="1332"/>
      <c r="N73" s="1332"/>
      <c r="AM73" s="1294"/>
      <c r="AN73" s="1305" t="s">
        <v>595</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v>21.9</v>
      </c>
      <c r="BQ73" s="1307"/>
      <c r="BR73" s="1307"/>
      <c r="BS73" s="1307"/>
      <c r="BT73" s="1307"/>
      <c r="BU73" s="1307"/>
      <c r="BV73" s="1307"/>
      <c r="BW73" s="1307"/>
      <c r="BX73" s="1307">
        <v>15.6</v>
      </c>
      <c r="BY73" s="1307"/>
      <c r="BZ73" s="1307"/>
      <c r="CA73" s="1307"/>
      <c r="CB73" s="1307"/>
      <c r="CC73" s="1307"/>
      <c r="CD73" s="1307"/>
      <c r="CE73" s="1307"/>
      <c r="CF73" s="1307">
        <v>17.5</v>
      </c>
      <c r="CG73" s="1307"/>
      <c r="CH73" s="1307"/>
      <c r="CI73" s="1307"/>
      <c r="CJ73" s="1307"/>
      <c r="CK73" s="1307"/>
      <c r="CL73" s="1307"/>
      <c r="CM73" s="1307"/>
      <c r="CN73" s="1307">
        <v>22.9</v>
      </c>
      <c r="CO73" s="1307"/>
      <c r="CP73" s="1307"/>
      <c r="CQ73" s="1307"/>
      <c r="CR73" s="1307"/>
      <c r="CS73" s="1307"/>
      <c r="CT73" s="1307"/>
      <c r="CU73" s="1307"/>
      <c r="CV73" s="1307">
        <v>20.3</v>
      </c>
      <c r="CW73" s="1307"/>
      <c r="CX73" s="1307"/>
      <c r="CY73" s="1307"/>
      <c r="CZ73" s="1307"/>
      <c r="DA73" s="1307"/>
      <c r="DB73" s="1307"/>
      <c r="DC73" s="1307"/>
    </row>
    <row r="74" spans="2:107" ht="13" x14ac:dyDescent="0.2">
      <c r="B74" s="1276"/>
      <c r="G74" s="1302"/>
      <c r="H74" s="1302"/>
      <c r="I74" s="1302"/>
      <c r="J74" s="1302"/>
      <c r="K74" s="1332"/>
      <c r="L74" s="1332"/>
      <c r="M74" s="1332"/>
      <c r="N74" s="1332"/>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5.4</v>
      </c>
      <c r="BQ75" s="1307"/>
      <c r="BR75" s="1307"/>
      <c r="BS75" s="1307"/>
      <c r="BT75" s="1307"/>
      <c r="BU75" s="1307"/>
      <c r="BV75" s="1307"/>
      <c r="BW75" s="1307"/>
      <c r="BX75" s="1307">
        <v>5.5</v>
      </c>
      <c r="BY75" s="1307"/>
      <c r="BZ75" s="1307"/>
      <c r="CA75" s="1307"/>
      <c r="CB75" s="1307"/>
      <c r="CC75" s="1307"/>
      <c r="CD75" s="1307"/>
      <c r="CE75" s="1307"/>
      <c r="CF75" s="1307">
        <v>5.7</v>
      </c>
      <c r="CG75" s="1307"/>
      <c r="CH75" s="1307"/>
      <c r="CI75" s="1307"/>
      <c r="CJ75" s="1307"/>
      <c r="CK75" s="1307"/>
      <c r="CL75" s="1307"/>
      <c r="CM75" s="1307"/>
      <c r="CN75" s="1307">
        <v>5.6</v>
      </c>
      <c r="CO75" s="1307"/>
      <c r="CP75" s="1307"/>
      <c r="CQ75" s="1307"/>
      <c r="CR75" s="1307"/>
      <c r="CS75" s="1307"/>
      <c r="CT75" s="1307"/>
      <c r="CU75" s="1307"/>
      <c r="CV75" s="1307">
        <v>5.3</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32"/>
      <c r="L77" s="1332"/>
      <c r="M77" s="1332"/>
      <c r="N77" s="1332"/>
      <c r="AN77" s="1301" t="s">
        <v>598</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32"/>
      <c r="L78" s="1332"/>
      <c r="M78" s="1332"/>
      <c r="N78" s="1332"/>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33"/>
      <c r="L79" s="1333"/>
      <c r="M79" s="1333"/>
      <c r="N79" s="1333"/>
      <c r="AN79" s="1301"/>
      <c r="AO79" s="1301"/>
      <c r="AP79" s="1301"/>
      <c r="AQ79" s="1301"/>
      <c r="AR79" s="1301"/>
      <c r="AS79" s="1301"/>
      <c r="AT79" s="1301"/>
      <c r="AU79" s="1301"/>
      <c r="AV79" s="1301"/>
      <c r="AW79" s="1301"/>
      <c r="AX79" s="1301"/>
      <c r="AY79" s="1301"/>
      <c r="AZ79" s="1301"/>
      <c r="BA79" s="1301"/>
      <c r="BB79" s="1305" t="s">
        <v>601</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33"/>
      <c r="L80" s="1333"/>
      <c r="M80" s="1333"/>
      <c r="N80" s="1333"/>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35"/>
      <c r="AQ87" s="1335"/>
      <c r="BC87" s="1335"/>
      <c r="BO87" s="1335"/>
      <c r="CA87" s="1335"/>
      <c r="CM87" s="1335"/>
      <c r="CY87" s="1335"/>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12d3AMxRAuyHGafgSlojFwjUKXGxyasU9zfiJwZ/43ovg2eF5p+W4gd8ch/N1XU82OKVt8roLX28MO8UgcHjA==" saltValue="5reuMsFId4D7zzSWD3XA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TzPUDs4GHXEGIM3i1vLlCsgA+qXC5I5zkSKm5a/HkVS8eZgmHTjOruLT0UFToqJ64q7czSupfNp8KUpABpnSQ==" saltValue="R/P8csrc+NQZ1cqp/OoWR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C6zgDFU0GjWtUVrLPlWZ2+j6xUgQOMKK6skq1xYaoM0EjvxtMX+7Tov9yiILKhsIOsT4pP9xdIh+jMnfjy7xw==" saltValue="7Eom3Scu6mA99gQstUHeA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542</v>
      </c>
      <c r="G2" s="156"/>
      <c r="H2" s="157"/>
    </row>
    <row r="3" spans="1:8" x14ac:dyDescent="0.2">
      <c r="A3" s="153" t="s">
        <v>535</v>
      </c>
      <c r="B3" s="158"/>
      <c r="C3" s="159"/>
      <c r="D3" s="160">
        <v>56918</v>
      </c>
      <c r="E3" s="161"/>
      <c r="F3" s="162">
        <v>53572</v>
      </c>
      <c r="G3" s="163"/>
      <c r="H3" s="164"/>
    </row>
    <row r="4" spans="1:8" x14ac:dyDescent="0.2">
      <c r="A4" s="165"/>
      <c r="B4" s="166"/>
      <c r="C4" s="167"/>
      <c r="D4" s="168">
        <v>32074</v>
      </c>
      <c r="E4" s="169"/>
      <c r="F4" s="170">
        <v>25259</v>
      </c>
      <c r="G4" s="171"/>
      <c r="H4" s="172"/>
    </row>
    <row r="5" spans="1:8" x14ac:dyDescent="0.2">
      <c r="A5" s="153" t="s">
        <v>537</v>
      </c>
      <c r="B5" s="158"/>
      <c r="C5" s="159"/>
      <c r="D5" s="160">
        <v>51595</v>
      </c>
      <c r="E5" s="161"/>
      <c r="F5" s="162">
        <v>51898</v>
      </c>
      <c r="G5" s="163"/>
      <c r="H5" s="164"/>
    </row>
    <row r="6" spans="1:8" x14ac:dyDescent="0.2">
      <c r="A6" s="165"/>
      <c r="B6" s="166"/>
      <c r="C6" s="167"/>
      <c r="D6" s="168">
        <v>23861</v>
      </c>
      <c r="E6" s="169"/>
      <c r="F6" s="170">
        <v>25986</v>
      </c>
      <c r="G6" s="171"/>
      <c r="H6" s="172"/>
    </row>
    <row r="7" spans="1:8" x14ac:dyDescent="0.2">
      <c r="A7" s="153" t="s">
        <v>538</v>
      </c>
      <c r="B7" s="158"/>
      <c r="C7" s="159"/>
      <c r="D7" s="160">
        <v>49591</v>
      </c>
      <c r="E7" s="161"/>
      <c r="F7" s="162">
        <v>51684</v>
      </c>
      <c r="G7" s="163"/>
      <c r="H7" s="164"/>
    </row>
    <row r="8" spans="1:8" x14ac:dyDescent="0.2">
      <c r="A8" s="165"/>
      <c r="B8" s="166"/>
      <c r="C8" s="167"/>
      <c r="D8" s="168">
        <v>22091</v>
      </c>
      <c r="E8" s="169"/>
      <c r="F8" s="170">
        <v>26671</v>
      </c>
      <c r="G8" s="171"/>
      <c r="H8" s="172"/>
    </row>
    <row r="9" spans="1:8" x14ac:dyDescent="0.2">
      <c r="A9" s="153" t="s">
        <v>539</v>
      </c>
      <c r="B9" s="158"/>
      <c r="C9" s="159"/>
      <c r="D9" s="160">
        <v>55820</v>
      </c>
      <c r="E9" s="161"/>
      <c r="F9" s="162">
        <v>52897</v>
      </c>
      <c r="G9" s="163"/>
      <c r="H9" s="164"/>
    </row>
    <row r="10" spans="1:8" x14ac:dyDescent="0.2">
      <c r="A10" s="165"/>
      <c r="B10" s="166"/>
      <c r="C10" s="167"/>
      <c r="D10" s="168">
        <v>25512</v>
      </c>
      <c r="E10" s="169"/>
      <c r="F10" s="170">
        <v>27013</v>
      </c>
      <c r="G10" s="171"/>
      <c r="H10" s="172"/>
    </row>
    <row r="11" spans="1:8" x14ac:dyDescent="0.2">
      <c r="A11" s="153" t="s">
        <v>540</v>
      </c>
      <c r="B11" s="158"/>
      <c r="C11" s="159"/>
      <c r="D11" s="160">
        <v>55480</v>
      </c>
      <c r="E11" s="161"/>
      <c r="F11" s="162">
        <v>54945</v>
      </c>
      <c r="G11" s="163"/>
      <c r="H11" s="164"/>
    </row>
    <row r="12" spans="1:8" x14ac:dyDescent="0.2">
      <c r="A12" s="165"/>
      <c r="B12" s="166"/>
      <c r="C12" s="173"/>
      <c r="D12" s="168">
        <v>25592</v>
      </c>
      <c r="E12" s="169"/>
      <c r="F12" s="170">
        <v>29293</v>
      </c>
      <c r="G12" s="171"/>
      <c r="H12" s="172"/>
    </row>
    <row r="13" spans="1:8" x14ac:dyDescent="0.2">
      <c r="A13" s="153"/>
      <c r="B13" s="158"/>
      <c r="C13" s="174"/>
      <c r="D13" s="175">
        <v>53881</v>
      </c>
      <c r="E13" s="176"/>
      <c r="F13" s="177">
        <v>52999</v>
      </c>
      <c r="G13" s="178"/>
      <c r="H13" s="164"/>
    </row>
    <row r="14" spans="1:8" x14ac:dyDescent="0.2">
      <c r="A14" s="165"/>
      <c r="B14" s="166"/>
      <c r="C14" s="167"/>
      <c r="D14" s="168">
        <v>25826</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0.92</v>
      </c>
      <c r="C19" s="179">
        <f>ROUND(VALUE(SUBSTITUTE(実質収支比率等に係る経年分析!G$48,"▲","-")),2)</f>
        <v>1.1299999999999999</v>
      </c>
      <c r="D19" s="179">
        <f>ROUND(VALUE(SUBSTITUTE(実質収支比率等に係る経年分析!H$48,"▲","-")),2)</f>
        <v>1.27</v>
      </c>
      <c r="E19" s="179">
        <f>ROUND(VALUE(SUBSTITUTE(実質収支比率等に係る経年分析!I$48,"▲","-")),2)</f>
        <v>1.1599999999999999</v>
      </c>
      <c r="F19" s="179">
        <f>ROUND(VALUE(SUBSTITUTE(実質収支比率等に係る経年分析!J$48,"▲","-")),2)</f>
        <v>0.8</v>
      </c>
    </row>
    <row r="20" spans="1:11" x14ac:dyDescent="0.2">
      <c r="A20" s="179" t="s">
        <v>55</v>
      </c>
      <c r="B20" s="179">
        <f>ROUND(VALUE(SUBSTITUTE(実質収支比率等に係る経年分析!F$47,"▲","-")),2)</f>
        <v>0.96</v>
      </c>
      <c r="C20" s="179">
        <f>ROUND(VALUE(SUBSTITUTE(実質収支比率等に係る経年分析!G$47,"▲","-")),2)</f>
        <v>0.97</v>
      </c>
      <c r="D20" s="179">
        <f>ROUND(VALUE(SUBSTITUTE(実質収支比率等に係る経年分析!H$47,"▲","-")),2)</f>
        <v>0.97</v>
      </c>
      <c r="E20" s="179">
        <f>ROUND(VALUE(SUBSTITUTE(実質収支比率等に係る経年分析!I$47,"▲","-")),2)</f>
        <v>0.83</v>
      </c>
      <c r="F20" s="179">
        <f>ROUND(VALUE(SUBSTITUTE(実質収支比率等に係る経年分析!J$47,"▲","-")),2)</f>
        <v>0.83</v>
      </c>
    </row>
    <row r="21" spans="1:11" x14ac:dyDescent="0.2">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0.91</v>
      </c>
      <c r="D21" s="179">
        <f>IF(ISNUMBER(VALUE(SUBSTITUTE(実質収支比率等に係る経年分析!H$49,"▲","-"))),ROUND(VALUE(SUBSTITUTE(実質収支比率等に係る経年分析!H$49,"▲","-")),2),NA())</f>
        <v>0.15</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-0.36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都市開発資金特別会計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母子父子寡婦福祉資金貸付事業特別会計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0.61</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0.61</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2">
      <c r="A35" s="180" t="str">
        <f>IF(連結実質赤字比率に係る赤字・黒字の構成分析!C$35="",NA(),連結実質赤字比率に係る赤字・黒字の構成分析!C$35)</f>
        <v>堺市下水道事業会計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x14ac:dyDescent="0.2">
      <c r="A36" s="180" t="str">
        <f>IF(連結実質赤字比率に係る赤字・黒字の構成分析!C$34="",NA(),連結実質赤字比率に係る赤字・黒字の構成分析!C$34)</f>
        <v>堺市水道事業会計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32261</v>
      </c>
      <c r="E42" s="181"/>
      <c r="F42" s="181"/>
      <c r="G42" s="181">
        <f>'実質公債費比率（分子）の構造'!L$52</f>
        <v>31534</v>
      </c>
      <c r="H42" s="181"/>
      <c r="I42" s="181"/>
      <c r="J42" s="181">
        <f>'実質公債費比率（分子）の構造'!M$52</f>
        <v>32234</v>
      </c>
      <c r="K42" s="181"/>
      <c r="L42" s="181"/>
      <c r="M42" s="181">
        <f>'実質公債費比率（分子）の構造'!N$52</f>
        <v>32674</v>
      </c>
      <c r="N42" s="181"/>
      <c r="O42" s="181"/>
      <c r="P42" s="181">
        <f>'実質公債費比率（分子）の構造'!O$52</f>
        <v>32868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47</v>
      </c>
      <c r="C44" s="181"/>
      <c r="D44" s="181"/>
      <c r="E44" s="181">
        <f>'実質公債費比率（分子）の構造'!L$50</f>
        <v>45</v>
      </c>
      <c r="F44" s="181"/>
      <c r="G44" s="181"/>
      <c r="H44" s="181">
        <f>'実質公債費比率（分子）の構造'!M$50</f>
        <v>176</v>
      </c>
      <c r="I44" s="181"/>
      <c r="J44" s="181"/>
      <c r="K44" s="181">
        <f>'実質公債費比率（分子）の構造'!N$50</f>
        <v>104</v>
      </c>
      <c r="L44" s="181"/>
      <c r="M44" s="181"/>
      <c r="N44" s="181">
        <f>'実質公債費比率（分子）の構造'!O$50</f>
        <v>62</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6519</v>
      </c>
      <c r="C46" s="181"/>
      <c r="D46" s="181"/>
      <c r="E46" s="181">
        <f>'実質公債費比率（分子）の構造'!L$48</f>
        <v>6602</v>
      </c>
      <c r="F46" s="181"/>
      <c r="G46" s="181"/>
      <c r="H46" s="181">
        <f>'実質公債費比率（分子）の構造'!M$48</f>
        <v>6869</v>
      </c>
      <c r="I46" s="181"/>
      <c r="J46" s="181"/>
      <c r="K46" s="181">
        <f>'実質公債費比率（分子）の構造'!N$48</f>
        <v>6453</v>
      </c>
      <c r="L46" s="181"/>
      <c r="M46" s="181"/>
      <c r="N46" s="181">
        <f>'実質公債費比率（分子）の構造'!O$48</f>
        <v>6424</v>
      </c>
      <c r="O46" s="181"/>
      <c r="P46" s="181"/>
    </row>
    <row r="47" spans="1:16" x14ac:dyDescent="0.2">
      <c r="A47" s="181" t="s">
        <v>68</v>
      </c>
      <c r="B47" s="181">
        <f>'実質公債費比率（分子）の構造'!K$47</f>
        <v>4982</v>
      </c>
      <c r="C47" s="181"/>
      <c r="D47" s="181"/>
      <c r="E47" s="181">
        <f>'実質公債費比率（分子）の構造'!L$47</f>
        <v>5808</v>
      </c>
      <c r="F47" s="181"/>
      <c r="G47" s="181"/>
      <c r="H47" s="181">
        <f>'実質公債費比率（分子）の構造'!M$47</f>
        <v>6475</v>
      </c>
      <c r="I47" s="181"/>
      <c r="J47" s="181"/>
      <c r="K47" s="181">
        <f>'実質公債費比率（分子）の構造'!N$47</f>
        <v>6964</v>
      </c>
      <c r="L47" s="181"/>
      <c r="M47" s="181"/>
      <c r="N47" s="181">
        <f>'実質公債費比率（分子）の構造'!O$47</f>
        <v>7343</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29260</v>
      </c>
      <c r="C49" s="181"/>
      <c r="D49" s="181"/>
      <c r="E49" s="181">
        <f>'実質公債費比率（分子）の構造'!L$45</f>
        <v>28830</v>
      </c>
      <c r="F49" s="181"/>
      <c r="G49" s="181"/>
      <c r="H49" s="181">
        <f>'実質公債費比率（分子）の構造'!M$45</f>
        <v>28617</v>
      </c>
      <c r="I49" s="181"/>
      <c r="J49" s="181"/>
      <c r="K49" s="181">
        <f>'実質公債費比率（分子）の構造'!N$45</f>
        <v>29295</v>
      </c>
      <c r="L49" s="181"/>
      <c r="M49" s="181"/>
      <c r="N49" s="181">
        <f>'実質公債費比率（分子）の構造'!O$45</f>
        <v>28810</v>
      </c>
      <c r="O49" s="181"/>
      <c r="P49" s="181"/>
    </row>
    <row r="50" spans="1:16" x14ac:dyDescent="0.2">
      <c r="A50" s="181" t="s">
        <v>71</v>
      </c>
      <c r="B50" s="181" t="e">
        <f>NA()</f>
        <v>#N/A</v>
      </c>
      <c r="C50" s="181">
        <f>IF(ISNUMBER('実質公債費比率（分子）の構造'!K$53),'実質公債費比率（分子）の構造'!K$53,NA())</f>
        <v>8547</v>
      </c>
      <c r="D50" s="181" t="e">
        <f>NA()</f>
        <v>#N/A</v>
      </c>
      <c r="E50" s="181" t="e">
        <f>NA()</f>
        <v>#N/A</v>
      </c>
      <c r="F50" s="181">
        <f>IF(ISNUMBER('実質公債費比率（分子）の構造'!L$53),'実質公債費比率（分子）の構造'!L$53,NA())</f>
        <v>9751</v>
      </c>
      <c r="G50" s="181" t="e">
        <f>NA()</f>
        <v>#N/A</v>
      </c>
      <c r="H50" s="181" t="e">
        <f>NA()</f>
        <v>#N/A</v>
      </c>
      <c r="I50" s="181">
        <f>IF(ISNUMBER('実質公債費比率（分子）の構造'!M$53),'実質公債費比率（分子）の構造'!M$53,NA())</f>
        <v>9903</v>
      </c>
      <c r="J50" s="181" t="e">
        <f>NA()</f>
        <v>#N/A</v>
      </c>
      <c r="K50" s="181" t="e">
        <f>NA()</f>
        <v>#N/A</v>
      </c>
      <c r="L50" s="181">
        <f>IF(ISNUMBER('実質公債費比率（分子）の構造'!N$53),'実質公債費比率（分子）の構造'!N$53,NA())</f>
        <v>10142</v>
      </c>
      <c r="M50" s="181" t="e">
        <f>NA()</f>
        <v>#N/A</v>
      </c>
      <c r="N50" s="181" t="e">
        <f>NA()</f>
        <v>#N/A</v>
      </c>
      <c r="O50" s="181">
        <f>IF(ISNUMBER('実質公債費比率（分子）の構造'!O$53),'実質公債費比率（分子）の構造'!O$53,NA())</f>
        <v>9771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357617</v>
      </c>
      <c r="E56" s="180"/>
      <c r="F56" s="180"/>
      <c r="G56" s="180">
        <f>'将来負担比率（分子）の構造'!J$52</f>
        <v>364919</v>
      </c>
      <c r="H56" s="180"/>
      <c r="I56" s="180"/>
      <c r="J56" s="180">
        <f>'将来負担比率（分子）の構造'!K$52</f>
        <v>375606</v>
      </c>
      <c r="K56" s="180"/>
      <c r="L56" s="180"/>
      <c r="M56" s="180">
        <f>'将来負担比率（分子）の構造'!L$52</f>
        <v>391030</v>
      </c>
      <c r="N56" s="180"/>
      <c r="O56" s="180"/>
      <c r="P56" s="180">
        <f>'将来負担比率（分子）の構造'!M$52</f>
        <v>405207</v>
      </c>
    </row>
    <row r="57" spans="1:16" x14ac:dyDescent="0.2">
      <c r="A57" s="180" t="s">
        <v>42</v>
      </c>
      <c r="B57" s="180"/>
      <c r="C57" s="180"/>
      <c r="D57" s="180">
        <f>'将来負担比率（分子）の構造'!I$51</f>
        <v>125942</v>
      </c>
      <c r="E57" s="180"/>
      <c r="F57" s="180"/>
      <c r="G57" s="180">
        <f>'将来負担比率（分子）の構造'!J$51</f>
        <v>133346</v>
      </c>
      <c r="H57" s="180"/>
      <c r="I57" s="180"/>
      <c r="J57" s="180">
        <f>'将来負担比率（分子）の構造'!K$51</f>
        <v>132213</v>
      </c>
      <c r="K57" s="180"/>
      <c r="L57" s="180"/>
      <c r="M57" s="180">
        <f>'将来負担比率（分子）の構造'!L$51</f>
        <v>144246</v>
      </c>
      <c r="N57" s="180"/>
      <c r="O57" s="180"/>
      <c r="P57" s="180">
        <f>'将来負担比率（分子）の構造'!M$51</f>
        <v>152298</v>
      </c>
    </row>
    <row r="58" spans="1:16" x14ac:dyDescent="0.2">
      <c r="A58" s="180" t="s">
        <v>41</v>
      </c>
      <c r="B58" s="180"/>
      <c r="C58" s="180"/>
      <c r="D58" s="180">
        <f>'将来負担比率（分子）の構造'!I$50</f>
        <v>61943</v>
      </c>
      <c r="E58" s="180"/>
      <c r="F58" s="180"/>
      <c r="G58" s="180">
        <f>'将来負担比率（分子）の構造'!J$50</f>
        <v>67089</v>
      </c>
      <c r="H58" s="180"/>
      <c r="I58" s="180"/>
      <c r="J58" s="180">
        <f>'将来負担比率（分子）の構造'!K$50</f>
        <v>69003</v>
      </c>
      <c r="K58" s="180"/>
      <c r="L58" s="180"/>
      <c r="M58" s="180">
        <f>'将来負担比率（分子）の構造'!L$50</f>
        <v>70554</v>
      </c>
      <c r="N58" s="180"/>
      <c r="O58" s="180"/>
      <c r="P58" s="180">
        <f>'将来負担比率（分子）の構造'!M$50</f>
        <v>71350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f>'将来負担比率（分子）の構造'!J$46</f>
        <v>1212</v>
      </c>
      <c r="F61" s="180"/>
      <c r="G61" s="180"/>
      <c r="H61" s="180">
        <f>'将来負担比率（分子）の構造'!K$46</f>
        <v>1956</v>
      </c>
      <c r="I61" s="180"/>
      <c r="J61" s="180"/>
      <c r="K61" s="180">
        <f>'将来負担比率（分子）の構造'!L$46</f>
        <v>2020</v>
      </c>
      <c r="L61" s="180"/>
      <c r="M61" s="180"/>
      <c r="N61" s="180">
        <f>'将来負担比率（分子）の構造'!M$46</f>
        <v>2059</v>
      </c>
      <c r="O61" s="180"/>
      <c r="P61" s="180"/>
    </row>
    <row r="62" spans="1:16" x14ac:dyDescent="0.2">
      <c r="A62" s="180" t="s">
        <v>35</v>
      </c>
      <c r="B62" s="180">
        <f>'将来負担比率（分子）の構造'!I$45</f>
        <v>39390</v>
      </c>
      <c r="C62" s="180"/>
      <c r="D62" s="180"/>
      <c r="E62" s="180">
        <f>'将来負担比率（分子）の構造'!J$45</f>
        <v>35069</v>
      </c>
      <c r="F62" s="180"/>
      <c r="G62" s="180"/>
      <c r="H62" s="180">
        <f>'将来負担比率（分子）の構造'!K$45</f>
        <v>35139</v>
      </c>
      <c r="I62" s="180"/>
      <c r="J62" s="180"/>
      <c r="K62" s="180">
        <f>'将来負担比率（分子）の構造'!L$45</f>
        <v>49858</v>
      </c>
      <c r="L62" s="180"/>
      <c r="M62" s="180"/>
      <c r="N62" s="180">
        <f>'将来負担比率（分子）の構造'!M$45</f>
        <v>46731</v>
      </c>
      <c r="O62" s="180"/>
      <c r="P62" s="180"/>
    </row>
    <row r="63" spans="1:16" x14ac:dyDescent="0.2">
      <c r="A63" s="180" t="s">
        <v>34</v>
      </c>
      <c r="B63" s="180">
        <f>'将来負担比率（分子）の構造'!I$44</f>
        <v>90</v>
      </c>
      <c r="C63" s="180"/>
      <c r="D63" s="180"/>
      <c r="E63" s="180">
        <f>'将来負担比率（分子）の構造'!J$44</f>
        <v>33</v>
      </c>
      <c r="F63" s="180"/>
      <c r="G63" s="180"/>
      <c r="H63" s="180">
        <f>'将来負担比率（分子）の構造'!K$44</f>
        <v>10</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110322</v>
      </c>
      <c r="C64" s="180"/>
      <c r="D64" s="180"/>
      <c r="E64" s="180">
        <f>'将来負担比率（分子）の構造'!J$43</f>
        <v>108519</v>
      </c>
      <c r="F64" s="180"/>
      <c r="G64" s="180"/>
      <c r="H64" s="180">
        <f>'将来負担比率（分子）の構造'!K$43</f>
        <v>108117</v>
      </c>
      <c r="I64" s="180"/>
      <c r="J64" s="180"/>
      <c r="K64" s="180">
        <f>'将来負担比率（分子）の構造'!L$43</f>
        <v>105713</v>
      </c>
      <c r="L64" s="180"/>
      <c r="M64" s="180"/>
      <c r="N64" s="180">
        <f>'将来負担比率（分子）の構造'!M$43</f>
        <v>103307</v>
      </c>
      <c r="O64" s="180"/>
      <c r="P64" s="180"/>
    </row>
    <row r="65" spans="1:16" x14ac:dyDescent="0.2">
      <c r="A65" s="180" t="s">
        <v>32</v>
      </c>
      <c r="B65" s="180">
        <f>'将来負担比率（分子）の構造'!I$42</f>
        <v>9359</v>
      </c>
      <c r="C65" s="180"/>
      <c r="D65" s="180"/>
      <c r="E65" s="180">
        <f>'将来負担比率（分子）の構造'!J$42</f>
        <v>850</v>
      </c>
      <c r="F65" s="180"/>
      <c r="G65" s="180"/>
      <c r="H65" s="180">
        <f>'将来負担比率（分子）の構造'!K$42</f>
        <v>785</v>
      </c>
      <c r="I65" s="180"/>
      <c r="J65" s="180"/>
      <c r="K65" s="180">
        <f>'将来負担比率（分子）の構造'!L$42</f>
        <v>11209</v>
      </c>
      <c r="L65" s="180"/>
      <c r="M65" s="180"/>
      <c r="N65" s="180">
        <f>'将来負担比率（分子）の構造'!M$42</f>
        <v>10059</v>
      </c>
      <c r="O65" s="180"/>
      <c r="P65" s="180"/>
    </row>
    <row r="66" spans="1:16" x14ac:dyDescent="0.2">
      <c r="A66" s="180" t="s">
        <v>31</v>
      </c>
      <c r="B66" s="180">
        <f>'将来負担比率（分子）の構造'!I$41</f>
        <v>422719</v>
      </c>
      <c r="C66" s="180"/>
      <c r="D66" s="180"/>
      <c r="E66" s="180">
        <f>'将来負担比率（分子）の構造'!J$41</f>
        <v>445591</v>
      </c>
      <c r="F66" s="180"/>
      <c r="G66" s="180"/>
      <c r="H66" s="180">
        <f>'将来負担比率（分子）の構造'!K$41</f>
        <v>459973</v>
      </c>
      <c r="I66" s="180"/>
      <c r="J66" s="180"/>
      <c r="K66" s="180">
        <f>'将来負担比率（分子）の構造'!L$41</f>
        <v>482143</v>
      </c>
      <c r="L66" s="180"/>
      <c r="M66" s="180"/>
      <c r="N66" s="180">
        <f>'将来負担比率（分子）の構造'!M$41</f>
        <v>506757</v>
      </c>
      <c r="O66" s="180"/>
      <c r="P66" s="180"/>
    </row>
    <row r="67" spans="1:16" x14ac:dyDescent="0.2">
      <c r="A67" s="180" t="s">
        <v>75</v>
      </c>
      <c r="B67" s="180" t="e">
        <f>NA()</f>
        <v>#N/A</v>
      </c>
      <c r="C67" s="180">
        <f>IF(ISNUMBER('将来負担比率（分子）の構造'!I$53), IF('将来負担比率（分子）の構造'!I$53 &lt; 0, 0, '将来負担比率（分子）の構造'!I$53), NA())</f>
        <v>36379</v>
      </c>
      <c r="D67" s="180" t="e">
        <f>NA()</f>
        <v>#N/A</v>
      </c>
      <c r="E67" s="180" t="e">
        <f>NA()</f>
        <v>#N/A</v>
      </c>
      <c r="F67" s="180">
        <f>IF(ISNUMBER('将来負担比率（分子）の構造'!J$53), IF('将来負担比率（分子）の構造'!J$53 &lt; 0, 0, '将来負担比率（分子）の構造'!J$53), NA())</f>
        <v>25918</v>
      </c>
      <c r="G67" s="180" t="e">
        <f>NA()</f>
        <v>#N/A</v>
      </c>
      <c r="H67" s="180" t="e">
        <f>NA()</f>
        <v>#N/A</v>
      </c>
      <c r="I67" s="180">
        <f>IF(ISNUMBER('将来負担比率（分子）の構造'!K$53), IF('将来負担比率（分子）の構造'!K$53 &lt; 0, 0, '将来負担比率（分子）の構造'!K$53), NA())</f>
        <v>29157</v>
      </c>
      <c r="J67" s="180" t="e">
        <f>NA()</f>
        <v>#N/A</v>
      </c>
      <c r="K67" s="180" t="e">
        <f>NA()</f>
        <v>#N/A</v>
      </c>
      <c r="L67" s="180">
        <f>IF(ISNUMBER('将来負担比率（分子）の構造'!L$53), IF('将来負担比率（分子）の構造'!L$53 &lt; 0, 0, '将来負担比率（分子）の構造'!L$53), NA())</f>
        <v>45115</v>
      </c>
      <c r="M67" s="180" t="e">
        <f>NA()</f>
        <v>#N/A</v>
      </c>
      <c r="N67" s="180" t="e">
        <f>NA()</f>
        <v>#N/A</v>
      </c>
      <c r="O67" s="180">
        <f>IF(ISNUMBER('将来負担比率（分子）の構造'!M$53), IF('将来負担比率（分子）の構造'!M$53 &lt; 0, 0, '将来負担比率（分子）の構造'!M$53), NA())</f>
        <v>40058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1817</v>
      </c>
      <c r="C72" s="184">
        <f>基金残高に係る経年分析!G55</f>
        <v>1819</v>
      </c>
      <c r="D72" s="184">
        <f>基金残高に係る経年分析!H55</f>
        <v>1820</v>
      </c>
    </row>
    <row r="73" spans="1:16" x14ac:dyDescent="0.2">
      <c r="A73" s="183" t="s">
        <v>78</v>
      </c>
      <c r="B73" s="184">
        <f>基金残高に係る経年分析!F56</f>
        <v>6076</v>
      </c>
      <c r="C73" s="184">
        <f>基金残高に係る経年分析!G56</f>
        <v>3822</v>
      </c>
      <c r="D73" s="184">
        <f>基金残高に係る経年分析!H56</f>
        <v>3858</v>
      </c>
    </row>
    <row r="74" spans="1:16" x14ac:dyDescent="0.2">
      <c r="A74" s="183" t="s">
        <v>79</v>
      </c>
      <c r="B74" s="184">
        <f>基金残高に係る経年分析!F57</f>
        <v>37241</v>
      </c>
      <c r="C74" s="184">
        <f>基金残高に係る経年分析!G57</f>
        <v>37529</v>
      </c>
      <c r="D74" s="184">
        <f>基金残高に係る経年分析!H57</f>
        <v>34109</v>
      </c>
    </row>
  </sheetData>
  <sheetProtection algorithmName="SHA-512" hashValue="mgvFrgzvWlBR+/hZy1Gh9SBMTDltK5eQVbDl1TZ7ASZDWwLzHgXY3XqRmkumZiVu3ftI1ott/MIl/9Ii6+MQvg==" saltValue="KlyzZP4YNCoCBDLS9caCsQ==" spinCount="100000" sheet="1" objects="1" scenarios="1"/>
  <customSheetViews>
    <customSheetView guid="{CB3CC32F-56D4-44D3-A941-849FF2A5B6BD}"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9B407C71-91C2-4102-B616-BC75A59D1BCF}"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229</v>
      </c>
      <c r="C5" s="723"/>
      <c r="D5" s="723"/>
      <c r="E5" s="723"/>
      <c r="F5" s="723"/>
      <c r="G5" s="723"/>
      <c r="H5" s="723"/>
      <c r="I5" s="723"/>
      <c r="J5" s="723"/>
      <c r="K5" s="723"/>
      <c r="L5" s="723"/>
      <c r="M5" s="723"/>
      <c r="N5" s="723"/>
      <c r="O5" s="723"/>
      <c r="P5" s="723"/>
      <c r="Q5" s="724"/>
      <c r="R5" s="688">
        <v>147721126</v>
      </c>
      <c r="S5" s="689"/>
      <c r="T5" s="689"/>
      <c r="U5" s="689"/>
      <c r="V5" s="689"/>
      <c r="W5" s="689"/>
      <c r="X5" s="689"/>
      <c r="Y5" s="735"/>
      <c r="Z5" s="753">
        <v>36.700000000000003</v>
      </c>
      <c r="AA5" s="753"/>
      <c r="AB5" s="753"/>
      <c r="AC5" s="753"/>
      <c r="AD5" s="754">
        <v>137278231</v>
      </c>
      <c r="AE5" s="754"/>
      <c r="AF5" s="754"/>
      <c r="AG5" s="754"/>
      <c r="AH5" s="754"/>
      <c r="AI5" s="754"/>
      <c r="AJ5" s="754"/>
      <c r="AK5" s="754"/>
      <c r="AL5" s="736">
        <v>69.900000000000006</v>
      </c>
      <c r="AM5" s="705"/>
      <c r="AN5" s="705"/>
      <c r="AO5" s="737"/>
      <c r="AP5" s="722" t="s">
        <v>230</v>
      </c>
      <c r="AQ5" s="723"/>
      <c r="AR5" s="723"/>
      <c r="AS5" s="723"/>
      <c r="AT5" s="723"/>
      <c r="AU5" s="723"/>
      <c r="AV5" s="723"/>
      <c r="AW5" s="723"/>
      <c r="AX5" s="723"/>
      <c r="AY5" s="723"/>
      <c r="AZ5" s="723"/>
      <c r="BA5" s="723"/>
      <c r="BB5" s="723"/>
      <c r="BC5" s="723"/>
      <c r="BD5" s="723"/>
      <c r="BE5" s="723"/>
      <c r="BF5" s="724"/>
      <c r="BG5" s="623">
        <v>132394596</v>
      </c>
      <c r="BH5" s="626"/>
      <c r="BI5" s="626"/>
      <c r="BJ5" s="626"/>
      <c r="BK5" s="626"/>
      <c r="BL5" s="626"/>
      <c r="BM5" s="626"/>
      <c r="BN5" s="627"/>
      <c r="BO5" s="685">
        <v>89.6</v>
      </c>
      <c r="BP5" s="685"/>
      <c r="BQ5" s="685"/>
      <c r="BR5" s="685"/>
      <c r="BS5" s="686">
        <v>1598189</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2">
      <c r="B6" s="620" t="s">
        <v>234</v>
      </c>
      <c r="C6" s="621"/>
      <c r="D6" s="621"/>
      <c r="E6" s="621"/>
      <c r="F6" s="621"/>
      <c r="G6" s="621"/>
      <c r="H6" s="621"/>
      <c r="I6" s="621"/>
      <c r="J6" s="621"/>
      <c r="K6" s="621"/>
      <c r="L6" s="621"/>
      <c r="M6" s="621"/>
      <c r="N6" s="621"/>
      <c r="O6" s="621"/>
      <c r="P6" s="621"/>
      <c r="Q6" s="622"/>
      <c r="R6" s="623">
        <v>2118005</v>
      </c>
      <c r="S6" s="626"/>
      <c r="T6" s="626"/>
      <c r="U6" s="626"/>
      <c r="V6" s="626"/>
      <c r="W6" s="626"/>
      <c r="X6" s="626"/>
      <c r="Y6" s="627"/>
      <c r="Z6" s="685">
        <v>0.5</v>
      </c>
      <c r="AA6" s="685"/>
      <c r="AB6" s="685"/>
      <c r="AC6" s="685"/>
      <c r="AD6" s="686">
        <v>2118005</v>
      </c>
      <c r="AE6" s="686"/>
      <c r="AF6" s="686"/>
      <c r="AG6" s="686"/>
      <c r="AH6" s="686"/>
      <c r="AI6" s="686"/>
      <c r="AJ6" s="686"/>
      <c r="AK6" s="686"/>
      <c r="AL6" s="628">
        <v>1.1000000000000001</v>
      </c>
      <c r="AM6" s="629"/>
      <c r="AN6" s="629"/>
      <c r="AO6" s="687"/>
      <c r="AP6" s="620" t="s">
        <v>235</v>
      </c>
      <c r="AQ6" s="621"/>
      <c r="AR6" s="621"/>
      <c r="AS6" s="621"/>
      <c r="AT6" s="621"/>
      <c r="AU6" s="621"/>
      <c r="AV6" s="621"/>
      <c r="AW6" s="621"/>
      <c r="AX6" s="621"/>
      <c r="AY6" s="621"/>
      <c r="AZ6" s="621"/>
      <c r="BA6" s="621"/>
      <c r="BB6" s="621"/>
      <c r="BC6" s="621"/>
      <c r="BD6" s="621"/>
      <c r="BE6" s="621"/>
      <c r="BF6" s="622"/>
      <c r="BG6" s="623">
        <v>132394596</v>
      </c>
      <c r="BH6" s="626"/>
      <c r="BI6" s="626"/>
      <c r="BJ6" s="626"/>
      <c r="BK6" s="626"/>
      <c r="BL6" s="626"/>
      <c r="BM6" s="626"/>
      <c r="BN6" s="627"/>
      <c r="BO6" s="685">
        <v>89.6</v>
      </c>
      <c r="BP6" s="685"/>
      <c r="BQ6" s="685"/>
      <c r="BR6" s="685"/>
      <c r="BS6" s="686">
        <v>1598189</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1235281</v>
      </c>
      <c r="CS6" s="626"/>
      <c r="CT6" s="626"/>
      <c r="CU6" s="626"/>
      <c r="CV6" s="626"/>
      <c r="CW6" s="626"/>
      <c r="CX6" s="626"/>
      <c r="CY6" s="627"/>
      <c r="CZ6" s="736">
        <v>0.3</v>
      </c>
      <c r="DA6" s="705"/>
      <c r="DB6" s="705"/>
      <c r="DC6" s="739"/>
      <c r="DD6" s="631" t="s">
        <v>131</v>
      </c>
      <c r="DE6" s="626"/>
      <c r="DF6" s="626"/>
      <c r="DG6" s="626"/>
      <c r="DH6" s="626"/>
      <c r="DI6" s="626"/>
      <c r="DJ6" s="626"/>
      <c r="DK6" s="626"/>
      <c r="DL6" s="626"/>
      <c r="DM6" s="626"/>
      <c r="DN6" s="626"/>
      <c r="DO6" s="626"/>
      <c r="DP6" s="627"/>
      <c r="DQ6" s="631">
        <v>1235064</v>
      </c>
      <c r="DR6" s="626"/>
      <c r="DS6" s="626"/>
      <c r="DT6" s="626"/>
      <c r="DU6" s="626"/>
      <c r="DV6" s="626"/>
      <c r="DW6" s="626"/>
      <c r="DX6" s="626"/>
      <c r="DY6" s="626"/>
      <c r="DZ6" s="626"/>
      <c r="EA6" s="626"/>
      <c r="EB6" s="626"/>
      <c r="EC6" s="666"/>
    </row>
    <row r="7" spans="2:143" ht="11.25" customHeight="1" x14ac:dyDescent="0.2">
      <c r="B7" s="620" t="s">
        <v>237</v>
      </c>
      <c r="C7" s="621"/>
      <c r="D7" s="621"/>
      <c r="E7" s="621"/>
      <c r="F7" s="621"/>
      <c r="G7" s="621"/>
      <c r="H7" s="621"/>
      <c r="I7" s="621"/>
      <c r="J7" s="621"/>
      <c r="K7" s="621"/>
      <c r="L7" s="621"/>
      <c r="M7" s="621"/>
      <c r="N7" s="621"/>
      <c r="O7" s="621"/>
      <c r="P7" s="621"/>
      <c r="Q7" s="622"/>
      <c r="R7" s="623">
        <v>272498</v>
      </c>
      <c r="S7" s="626"/>
      <c r="T7" s="626"/>
      <c r="U7" s="626"/>
      <c r="V7" s="626"/>
      <c r="W7" s="626"/>
      <c r="X7" s="626"/>
      <c r="Y7" s="627"/>
      <c r="Z7" s="685">
        <v>0.1</v>
      </c>
      <c r="AA7" s="685"/>
      <c r="AB7" s="685"/>
      <c r="AC7" s="685"/>
      <c r="AD7" s="686">
        <v>272498</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68975609</v>
      </c>
      <c r="BH7" s="626"/>
      <c r="BI7" s="626"/>
      <c r="BJ7" s="626"/>
      <c r="BK7" s="626"/>
      <c r="BL7" s="626"/>
      <c r="BM7" s="626"/>
      <c r="BN7" s="627"/>
      <c r="BO7" s="685">
        <v>46.7</v>
      </c>
      <c r="BP7" s="685"/>
      <c r="BQ7" s="685"/>
      <c r="BR7" s="685"/>
      <c r="BS7" s="686">
        <v>1598189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32764059</v>
      </c>
      <c r="CS7" s="626"/>
      <c r="CT7" s="626"/>
      <c r="CU7" s="626"/>
      <c r="CV7" s="626"/>
      <c r="CW7" s="626"/>
      <c r="CX7" s="626"/>
      <c r="CY7" s="627"/>
      <c r="CZ7" s="685">
        <v>8.1999999999999993</v>
      </c>
      <c r="DA7" s="685"/>
      <c r="DB7" s="685"/>
      <c r="DC7" s="685"/>
      <c r="DD7" s="631">
        <v>9548572</v>
      </c>
      <c r="DE7" s="626"/>
      <c r="DF7" s="626"/>
      <c r="DG7" s="626"/>
      <c r="DH7" s="626"/>
      <c r="DI7" s="626"/>
      <c r="DJ7" s="626"/>
      <c r="DK7" s="626"/>
      <c r="DL7" s="626"/>
      <c r="DM7" s="626"/>
      <c r="DN7" s="626"/>
      <c r="DO7" s="626"/>
      <c r="DP7" s="627"/>
      <c r="DQ7" s="631">
        <v>19154136</v>
      </c>
      <c r="DR7" s="626"/>
      <c r="DS7" s="626"/>
      <c r="DT7" s="626"/>
      <c r="DU7" s="626"/>
      <c r="DV7" s="626"/>
      <c r="DW7" s="626"/>
      <c r="DX7" s="626"/>
      <c r="DY7" s="626"/>
      <c r="DZ7" s="626"/>
      <c r="EA7" s="626"/>
      <c r="EB7" s="626"/>
      <c r="EC7" s="666"/>
    </row>
    <row r="8" spans="2:143" ht="11.25" customHeight="1" x14ac:dyDescent="0.2">
      <c r="B8" s="620" t="s">
        <v>240</v>
      </c>
      <c r="C8" s="621"/>
      <c r="D8" s="621"/>
      <c r="E8" s="621"/>
      <c r="F8" s="621"/>
      <c r="G8" s="621"/>
      <c r="H8" s="621"/>
      <c r="I8" s="621"/>
      <c r="J8" s="621"/>
      <c r="K8" s="621"/>
      <c r="L8" s="621"/>
      <c r="M8" s="621"/>
      <c r="N8" s="621"/>
      <c r="O8" s="621"/>
      <c r="P8" s="621"/>
      <c r="Q8" s="622"/>
      <c r="R8" s="623">
        <v>648639</v>
      </c>
      <c r="S8" s="626"/>
      <c r="T8" s="626"/>
      <c r="U8" s="626"/>
      <c r="V8" s="626"/>
      <c r="W8" s="626"/>
      <c r="X8" s="626"/>
      <c r="Y8" s="627"/>
      <c r="Z8" s="685">
        <v>0.2</v>
      </c>
      <c r="AA8" s="685"/>
      <c r="AB8" s="685"/>
      <c r="AC8" s="685"/>
      <c r="AD8" s="686">
        <v>648639</v>
      </c>
      <c r="AE8" s="686"/>
      <c r="AF8" s="686"/>
      <c r="AG8" s="686"/>
      <c r="AH8" s="686"/>
      <c r="AI8" s="686"/>
      <c r="AJ8" s="686"/>
      <c r="AK8" s="686"/>
      <c r="AL8" s="628">
        <v>0.3</v>
      </c>
      <c r="AM8" s="629"/>
      <c r="AN8" s="629"/>
      <c r="AO8" s="687"/>
      <c r="AP8" s="620" t="s">
        <v>241</v>
      </c>
      <c r="AQ8" s="621"/>
      <c r="AR8" s="621"/>
      <c r="AS8" s="621"/>
      <c r="AT8" s="621"/>
      <c r="AU8" s="621"/>
      <c r="AV8" s="621"/>
      <c r="AW8" s="621"/>
      <c r="AX8" s="621"/>
      <c r="AY8" s="621"/>
      <c r="AZ8" s="621"/>
      <c r="BA8" s="621"/>
      <c r="BB8" s="621"/>
      <c r="BC8" s="621"/>
      <c r="BD8" s="621"/>
      <c r="BE8" s="621"/>
      <c r="BF8" s="622"/>
      <c r="BG8" s="623">
        <v>1318232</v>
      </c>
      <c r="BH8" s="626"/>
      <c r="BI8" s="626"/>
      <c r="BJ8" s="626"/>
      <c r="BK8" s="626"/>
      <c r="BL8" s="626"/>
      <c r="BM8" s="626"/>
      <c r="BN8" s="627"/>
      <c r="BO8" s="685">
        <v>0.9</v>
      </c>
      <c r="BP8" s="685"/>
      <c r="BQ8" s="685"/>
      <c r="BR8" s="685"/>
      <c r="BS8" s="631" t="s">
        <v>131</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173708523</v>
      </c>
      <c r="CS8" s="626"/>
      <c r="CT8" s="626"/>
      <c r="CU8" s="626"/>
      <c r="CV8" s="626"/>
      <c r="CW8" s="626"/>
      <c r="CX8" s="626"/>
      <c r="CY8" s="627"/>
      <c r="CZ8" s="685">
        <v>43.5</v>
      </c>
      <c r="DA8" s="685"/>
      <c r="DB8" s="685"/>
      <c r="DC8" s="685"/>
      <c r="DD8" s="631">
        <v>1548923</v>
      </c>
      <c r="DE8" s="626"/>
      <c r="DF8" s="626"/>
      <c r="DG8" s="626"/>
      <c r="DH8" s="626"/>
      <c r="DI8" s="626"/>
      <c r="DJ8" s="626"/>
      <c r="DK8" s="626"/>
      <c r="DL8" s="626"/>
      <c r="DM8" s="626"/>
      <c r="DN8" s="626"/>
      <c r="DO8" s="626"/>
      <c r="DP8" s="627"/>
      <c r="DQ8" s="631">
        <v>80173402</v>
      </c>
      <c r="DR8" s="626"/>
      <c r="DS8" s="626"/>
      <c r="DT8" s="626"/>
      <c r="DU8" s="626"/>
      <c r="DV8" s="626"/>
      <c r="DW8" s="626"/>
      <c r="DX8" s="626"/>
      <c r="DY8" s="626"/>
      <c r="DZ8" s="626"/>
      <c r="EA8" s="626"/>
      <c r="EB8" s="626"/>
      <c r="EC8" s="666"/>
    </row>
    <row r="9" spans="2:143" ht="11.25" customHeight="1" x14ac:dyDescent="0.2">
      <c r="B9" s="620" t="s">
        <v>243</v>
      </c>
      <c r="C9" s="621"/>
      <c r="D9" s="621"/>
      <c r="E9" s="621"/>
      <c r="F9" s="621"/>
      <c r="G9" s="621"/>
      <c r="H9" s="621"/>
      <c r="I9" s="621"/>
      <c r="J9" s="621"/>
      <c r="K9" s="621"/>
      <c r="L9" s="621"/>
      <c r="M9" s="621"/>
      <c r="N9" s="621"/>
      <c r="O9" s="621"/>
      <c r="P9" s="621"/>
      <c r="Q9" s="622"/>
      <c r="R9" s="623">
        <v>549840</v>
      </c>
      <c r="S9" s="626"/>
      <c r="T9" s="626"/>
      <c r="U9" s="626"/>
      <c r="V9" s="626"/>
      <c r="W9" s="626"/>
      <c r="X9" s="626"/>
      <c r="Y9" s="627"/>
      <c r="Z9" s="685">
        <v>0.1</v>
      </c>
      <c r="AA9" s="685"/>
      <c r="AB9" s="685"/>
      <c r="AC9" s="685"/>
      <c r="AD9" s="686">
        <v>549840</v>
      </c>
      <c r="AE9" s="686"/>
      <c r="AF9" s="686"/>
      <c r="AG9" s="686"/>
      <c r="AH9" s="686"/>
      <c r="AI9" s="686"/>
      <c r="AJ9" s="686"/>
      <c r="AK9" s="686"/>
      <c r="AL9" s="628">
        <v>0.3</v>
      </c>
      <c r="AM9" s="629"/>
      <c r="AN9" s="629"/>
      <c r="AO9" s="687"/>
      <c r="AP9" s="620" t="s">
        <v>244</v>
      </c>
      <c r="AQ9" s="621"/>
      <c r="AR9" s="621"/>
      <c r="AS9" s="621"/>
      <c r="AT9" s="621"/>
      <c r="AU9" s="621"/>
      <c r="AV9" s="621"/>
      <c r="AW9" s="621"/>
      <c r="AX9" s="621"/>
      <c r="AY9" s="621"/>
      <c r="AZ9" s="621"/>
      <c r="BA9" s="621"/>
      <c r="BB9" s="621"/>
      <c r="BC9" s="621"/>
      <c r="BD9" s="621"/>
      <c r="BE9" s="621"/>
      <c r="BF9" s="622"/>
      <c r="BG9" s="623">
        <v>56348826</v>
      </c>
      <c r="BH9" s="626"/>
      <c r="BI9" s="626"/>
      <c r="BJ9" s="626"/>
      <c r="BK9" s="626"/>
      <c r="BL9" s="626"/>
      <c r="BM9" s="626"/>
      <c r="BN9" s="627"/>
      <c r="BO9" s="685">
        <v>38.1</v>
      </c>
      <c r="BP9" s="685"/>
      <c r="BQ9" s="685"/>
      <c r="BR9" s="685"/>
      <c r="BS9" s="631" t="s">
        <v>131</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26329066</v>
      </c>
      <c r="CS9" s="626"/>
      <c r="CT9" s="626"/>
      <c r="CU9" s="626"/>
      <c r="CV9" s="626"/>
      <c r="CW9" s="626"/>
      <c r="CX9" s="626"/>
      <c r="CY9" s="627"/>
      <c r="CZ9" s="685">
        <v>6.6</v>
      </c>
      <c r="DA9" s="685"/>
      <c r="DB9" s="685"/>
      <c r="DC9" s="685"/>
      <c r="DD9" s="631">
        <v>844766</v>
      </c>
      <c r="DE9" s="626"/>
      <c r="DF9" s="626"/>
      <c r="DG9" s="626"/>
      <c r="DH9" s="626"/>
      <c r="DI9" s="626"/>
      <c r="DJ9" s="626"/>
      <c r="DK9" s="626"/>
      <c r="DL9" s="626"/>
      <c r="DM9" s="626"/>
      <c r="DN9" s="626"/>
      <c r="DO9" s="626"/>
      <c r="DP9" s="627"/>
      <c r="DQ9" s="631">
        <v>20326101</v>
      </c>
      <c r="DR9" s="626"/>
      <c r="DS9" s="626"/>
      <c r="DT9" s="626"/>
      <c r="DU9" s="626"/>
      <c r="DV9" s="626"/>
      <c r="DW9" s="626"/>
      <c r="DX9" s="626"/>
      <c r="DY9" s="626"/>
      <c r="DZ9" s="626"/>
      <c r="EA9" s="626"/>
      <c r="EB9" s="626"/>
      <c r="EC9" s="666"/>
    </row>
    <row r="10" spans="2:143" ht="11.25" customHeight="1" x14ac:dyDescent="0.2">
      <c r="B10" s="620" t="s">
        <v>246</v>
      </c>
      <c r="C10" s="621"/>
      <c r="D10" s="621"/>
      <c r="E10" s="621"/>
      <c r="F10" s="621"/>
      <c r="G10" s="621"/>
      <c r="H10" s="621"/>
      <c r="I10" s="621"/>
      <c r="J10" s="621"/>
      <c r="K10" s="621"/>
      <c r="L10" s="621"/>
      <c r="M10" s="621"/>
      <c r="N10" s="621"/>
      <c r="O10" s="621"/>
      <c r="P10" s="621"/>
      <c r="Q10" s="622"/>
      <c r="R10" s="623">
        <v>145973</v>
      </c>
      <c r="S10" s="626"/>
      <c r="T10" s="626"/>
      <c r="U10" s="626"/>
      <c r="V10" s="626"/>
      <c r="W10" s="626"/>
      <c r="X10" s="626"/>
      <c r="Y10" s="627"/>
      <c r="Z10" s="685">
        <v>0</v>
      </c>
      <c r="AA10" s="685"/>
      <c r="AB10" s="685"/>
      <c r="AC10" s="685"/>
      <c r="AD10" s="686">
        <v>145973</v>
      </c>
      <c r="AE10" s="686"/>
      <c r="AF10" s="686"/>
      <c r="AG10" s="686"/>
      <c r="AH10" s="686"/>
      <c r="AI10" s="686"/>
      <c r="AJ10" s="686"/>
      <c r="AK10" s="686"/>
      <c r="AL10" s="628">
        <v>0.1</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2345649</v>
      </c>
      <c r="BH10" s="626"/>
      <c r="BI10" s="626"/>
      <c r="BJ10" s="626"/>
      <c r="BK10" s="626"/>
      <c r="BL10" s="626"/>
      <c r="BM10" s="626"/>
      <c r="BN10" s="627"/>
      <c r="BO10" s="685">
        <v>1.6</v>
      </c>
      <c r="BP10" s="685"/>
      <c r="BQ10" s="685"/>
      <c r="BR10" s="685"/>
      <c r="BS10" s="631" t="s">
        <v>248</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390421</v>
      </c>
      <c r="CS10" s="626"/>
      <c r="CT10" s="626"/>
      <c r="CU10" s="626"/>
      <c r="CV10" s="626"/>
      <c r="CW10" s="626"/>
      <c r="CX10" s="626"/>
      <c r="CY10" s="627"/>
      <c r="CZ10" s="685">
        <v>0.1</v>
      </c>
      <c r="DA10" s="685"/>
      <c r="DB10" s="685"/>
      <c r="DC10" s="685"/>
      <c r="DD10" s="631">
        <v>62181</v>
      </c>
      <c r="DE10" s="626"/>
      <c r="DF10" s="626"/>
      <c r="DG10" s="626"/>
      <c r="DH10" s="626"/>
      <c r="DI10" s="626"/>
      <c r="DJ10" s="626"/>
      <c r="DK10" s="626"/>
      <c r="DL10" s="626"/>
      <c r="DM10" s="626"/>
      <c r="DN10" s="626"/>
      <c r="DO10" s="626"/>
      <c r="DP10" s="627"/>
      <c r="DQ10" s="631">
        <v>318537</v>
      </c>
      <c r="DR10" s="626"/>
      <c r="DS10" s="626"/>
      <c r="DT10" s="626"/>
      <c r="DU10" s="626"/>
      <c r="DV10" s="626"/>
      <c r="DW10" s="626"/>
      <c r="DX10" s="626"/>
      <c r="DY10" s="626"/>
      <c r="DZ10" s="626"/>
      <c r="EA10" s="626"/>
      <c r="EB10" s="626"/>
      <c r="EC10" s="666"/>
    </row>
    <row r="11" spans="2:143" ht="11.25" customHeight="1" x14ac:dyDescent="0.2">
      <c r="B11" s="620" t="s">
        <v>250</v>
      </c>
      <c r="C11" s="621"/>
      <c r="D11" s="621"/>
      <c r="E11" s="621"/>
      <c r="F11" s="621"/>
      <c r="G11" s="621"/>
      <c r="H11" s="621"/>
      <c r="I11" s="621"/>
      <c r="J11" s="621"/>
      <c r="K11" s="621"/>
      <c r="L11" s="621"/>
      <c r="M11" s="621"/>
      <c r="N11" s="621"/>
      <c r="O11" s="621"/>
      <c r="P11" s="621"/>
      <c r="Q11" s="622"/>
      <c r="R11" s="623">
        <v>1731163</v>
      </c>
      <c r="S11" s="626"/>
      <c r="T11" s="626"/>
      <c r="U11" s="626"/>
      <c r="V11" s="626"/>
      <c r="W11" s="626"/>
      <c r="X11" s="626"/>
      <c r="Y11" s="627"/>
      <c r="Z11" s="685">
        <v>0.4</v>
      </c>
      <c r="AA11" s="685"/>
      <c r="AB11" s="685"/>
      <c r="AC11" s="685"/>
      <c r="AD11" s="686">
        <v>1731163</v>
      </c>
      <c r="AE11" s="686"/>
      <c r="AF11" s="686"/>
      <c r="AG11" s="686"/>
      <c r="AH11" s="686"/>
      <c r="AI11" s="686"/>
      <c r="AJ11" s="686"/>
      <c r="AK11" s="686"/>
      <c r="AL11" s="628">
        <v>0.9</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8962902</v>
      </c>
      <c r="BH11" s="626"/>
      <c r="BI11" s="626"/>
      <c r="BJ11" s="626"/>
      <c r="BK11" s="626"/>
      <c r="BL11" s="626"/>
      <c r="BM11" s="626"/>
      <c r="BN11" s="627"/>
      <c r="BO11" s="685">
        <v>6.1</v>
      </c>
      <c r="BP11" s="685"/>
      <c r="BQ11" s="685"/>
      <c r="BR11" s="685"/>
      <c r="BS11" s="631">
        <v>1598189</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864770</v>
      </c>
      <c r="CS11" s="626"/>
      <c r="CT11" s="626"/>
      <c r="CU11" s="626"/>
      <c r="CV11" s="626"/>
      <c r="CW11" s="626"/>
      <c r="CX11" s="626"/>
      <c r="CY11" s="627"/>
      <c r="CZ11" s="685">
        <v>0.2</v>
      </c>
      <c r="DA11" s="685"/>
      <c r="DB11" s="685"/>
      <c r="DC11" s="685"/>
      <c r="DD11" s="631">
        <v>24440</v>
      </c>
      <c r="DE11" s="626"/>
      <c r="DF11" s="626"/>
      <c r="DG11" s="626"/>
      <c r="DH11" s="626"/>
      <c r="DI11" s="626"/>
      <c r="DJ11" s="626"/>
      <c r="DK11" s="626"/>
      <c r="DL11" s="626"/>
      <c r="DM11" s="626"/>
      <c r="DN11" s="626"/>
      <c r="DO11" s="626"/>
      <c r="DP11" s="627"/>
      <c r="DQ11" s="631">
        <v>712420</v>
      </c>
      <c r="DR11" s="626"/>
      <c r="DS11" s="626"/>
      <c r="DT11" s="626"/>
      <c r="DU11" s="626"/>
      <c r="DV11" s="626"/>
      <c r="DW11" s="626"/>
      <c r="DX11" s="626"/>
      <c r="DY11" s="626"/>
      <c r="DZ11" s="626"/>
      <c r="EA11" s="626"/>
      <c r="EB11" s="626"/>
      <c r="EC11" s="666"/>
    </row>
    <row r="12" spans="2:143" ht="11.25" customHeight="1" x14ac:dyDescent="0.2">
      <c r="B12" s="620" t="s">
        <v>253</v>
      </c>
      <c r="C12" s="621"/>
      <c r="D12" s="621"/>
      <c r="E12" s="621"/>
      <c r="F12" s="621"/>
      <c r="G12" s="621"/>
      <c r="H12" s="621"/>
      <c r="I12" s="621"/>
      <c r="J12" s="621"/>
      <c r="K12" s="621"/>
      <c r="L12" s="621"/>
      <c r="M12" s="621"/>
      <c r="N12" s="621"/>
      <c r="O12" s="621"/>
      <c r="P12" s="621"/>
      <c r="Q12" s="622"/>
      <c r="R12" s="623">
        <v>14400590</v>
      </c>
      <c r="S12" s="626"/>
      <c r="T12" s="626"/>
      <c r="U12" s="626"/>
      <c r="V12" s="626"/>
      <c r="W12" s="626"/>
      <c r="X12" s="626"/>
      <c r="Y12" s="627"/>
      <c r="Z12" s="685">
        <v>3.6</v>
      </c>
      <c r="AA12" s="685"/>
      <c r="AB12" s="685"/>
      <c r="AC12" s="685"/>
      <c r="AD12" s="686">
        <v>14400590</v>
      </c>
      <c r="AE12" s="686"/>
      <c r="AF12" s="686"/>
      <c r="AG12" s="686"/>
      <c r="AH12" s="686"/>
      <c r="AI12" s="686"/>
      <c r="AJ12" s="686"/>
      <c r="AK12" s="686"/>
      <c r="AL12" s="628">
        <v>7.3</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56654481</v>
      </c>
      <c r="BH12" s="626"/>
      <c r="BI12" s="626"/>
      <c r="BJ12" s="626"/>
      <c r="BK12" s="626"/>
      <c r="BL12" s="626"/>
      <c r="BM12" s="626"/>
      <c r="BN12" s="627"/>
      <c r="BO12" s="685">
        <v>38.4</v>
      </c>
      <c r="BP12" s="685"/>
      <c r="BQ12" s="685"/>
      <c r="BR12" s="685"/>
      <c r="BS12" s="631" t="s">
        <v>248</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3124473</v>
      </c>
      <c r="CS12" s="626"/>
      <c r="CT12" s="626"/>
      <c r="CU12" s="626"/>
      <c r="CV12" s="626"/>
      <c r="CW12" s="626"/>
      <c r="CX12" s="626"/>
      <c r="CY12" s="627"/>
      <c r="CZ12" s="685">
        <v>0.8</v>
      </c>
      <c r="DA12" s="685"/>
      <c r="DB12" s="685"/>
      <c r="DC12" s="685"/>
      <c r="DD12" s="631" t="s">
        <v>131</v>
      </c>
      <c r="DE12" s="626"/>
      <c r="DF12" s="626"/>
      <c r="DG12" s="626"/>
      <c r="DH12" s="626"/>
      <c r="DI12" s="626"/>
      <c r="DJ12" s="626"/>
      <c r="DK12" s="626"/>
      <c r="DL12" s="626"/>
      <c r="DM12" s="626"/>
      <c r="DN12" s="626"/>
      <c r="DO12" s="626"/>
      <c r="DP12" s="627"/>
      <c r="DQ12" s="631">
        <v>1875065</v>
      </c>
      <c r="DR12" s="626"/>
      <c r="DS12" s="626"/>
      <c r="DT12" s="626"/>
      <c r="DU12" s="626"/>
      <c r="DV12" s="626"/>
      <c r="DW12" s="626"/>
      <c r="DX12" s="626"/>
      <c r="DY12" s="626"/>
      <c r="DZ12" s="626"/>
      <c r="EA12" s="626"/>
      <c r="EB12" s="626"/>
      <c r="EC12" s="666"/>
    </row>
    <row r="13" spans="2:143" ht="11.25" customHeight="1" x14ac:dyDescent="0.2">
      <c r="B13" s="620" t="s">
        <v>256</v>
      </c>
      <c r="C13" s="621"/>
      <c r="D13" s="621"/>
      <c r="E13" s="621"/>
      <c r="F13" s="621"/>
      <c r="G13" s="621"/>
      <c r="H13" s="621"/>
      <c r="I13" s="621"/>
      <c r="J13" s="621"/>
      <c r="K13" s="621"/>
      <c r="L13" s="621"/>
      <c r="M13" s="621"/>
      <c r="N13" s="621"/>
      <c r="O13" s="621"/>
      <c r="P13" s="621"/>
      <c r="Q13" s="622"/>
      <c r="R13" s="623">
        <v>128251</v>
      </c>
      <c r="S13" s="626"/>
      <c r="T13" s="626"/>
      <c r="U13" s="626"/>
      <c r="V13" s="626"/>
      <c r="W13" s="626"/>
      <c r="X13" s="626"/>
      <c r="Y13" s="627"/>
      <c r="Z13" s="685">
        <v>0</v>
      </c>
      <c r="AA13" s="685"/>
      <c r="AB13" s="685"/>
      <c r="AC13" s="685"/>
      <c r="AD13" s="686">
        <v>128251</v>
      </c>
      <c r="AE13" s="686"/>
      <c r="AF13" s="686"/>
      <c r="AG13" s="686"/>
      <c r="AH13" s="686"/>
      <c r="AI13" s="686"/>
      <c r="AJ13" s="686"/>
      <c r="AK13" s="686"/>
      <c r="AL13" s="628">
        <v>0.1</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55796679</v>
      </c>
      <c r="BH13" s="626"/>
      <c r="BI13" s="626"/>
      <c r="BJ13" s="626"/>
      <c r="BK13" s="626"/>
      <c r="BL13" s="626"/>
      <c r="BM13" s="626"/>
      <c r="BN13" s="627"/>
      <c r="BO13" s="685">
        <v>37.799999999999997</v>
      </c>
      <c r="BP13" s="685"/>
      <c r="BQ13" s="685"/>
      <c r="BR13" s="685"/>
      <c r="BS13" s="631" t="s">
        <v>248</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48144933</v>
      </c>
      <c r="CS13" s="626"/>
      <c r="CT13" s="626"/>
      <c r="CU13" s="626"/>
      <c r="CV13" s="626"/>
      <c r="CW13" s="626"/>
      <c r="CX13" s="626"/>
      <c r="CY13" s="627"/>
      <c r="CZ13" s="685">
        <v>12.1</v>
      </c>
      <c r="DA13" s="685"/>
      <c r="DB13" s="685"/>
      <c r="DC13" s="685"/>
      <c r="DD13" s="631">
        <v>24294045</v>
      </c>
      <c r="DE13" s="626"/>
      <c r="DF13" s="626"/>
      <c r="DG13" s="626"/>
      <c r="DH13" s="626"/>
      <c r="DI13" s="626"/>
      <c r="DJ13" s="626"/>
      <c r="DK13" s="626"/>
      <c r="DL13" s="626"/>
      <c r="DM13" s="626"/>
      <c r="DN13" s="626"/>
      <c r="DO13" s="626"/>
      <c r="DP13" s="627"/>
      <c r="DQ13" s="631">
        <v>22250128</v>
      </c>
      <c r="DR13" s="626"/>
      <c r="DS13" s="626"/>
      <c r="DT13" s="626"/>
      <c r="DU13" s="626"/>
      <c r="DV13" s="626"/>
      <c r="DW13" s="626"/>
      <c r="DX13" s="626"/>
      <c r="DY13" s="626"/>
      <c r="DZ13" s="626"/>
      <c r="EA13" s="626"/>
      <c r="EB13" s="626"/>
      <c r="EC13" s="666"/>
    </row>
    <row r="14" spans="2:143" ht="11.25" customHeight="1" x14ac:dyDescent="0.2">
      <c r="B14" s="620" t="s">
        <v>259</v>
      </c>
      <c r="C14" s="621"/>
      <c r="D14" s="621"/>
      <c r="E14" s="621"/>
      <c r="F14" s="621"/>
      <c r="G14" s="621"/>
      <c r="H14" s="621"/>
      <c r="I14" s="621"/>
      <c r="J14" s="621"/>
      <c r="K14" s="621"/>
      <c r="L14" s="621"/>
      <c r="M14" s="621"/>
      <c r="N14" s="621"/>
      <c r="O14" s="621"/>
      <c r="P14" s="621"/>
      <c r="Q14" s="622"/>
      <c r="R14" s="623" t="s">
        <v>131</v>
      </c>
      <c r="S14" s="626"/>
      <c r="T14" s="626"/>
      <c r="U14" s="626"/>
      <c r="V14" s="626"/>
      <c r="W14" s="626"/>
      <c r="X14" s="626"/>
      <c r="Y14" s="627"/>
      <c r="Z14" s="685" t="s">
        <v>131</v>
      </c>
      <c r="AA14" s="685"/>
      <c r="AB14" s="685"/>
      <c r="AC14" s="685"/>
      <c r="AD14" s="686" t="s">
        <v>131</v>
      </c>
      <c r="AE14" s="686"/>
      <c r="AF14" s="686"/>
      <c r="AG14" s="686"/>
      <c r="AH14" s="686"/>
      <c r="AI14" s="686"/>
      <c r="AJ14" s="686"/>
      <c r="AK14" s="686"/>
      <c r="AL14" s="628" t="s">
        <v>248</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1176531</v>
      </c>
      <c r="BH14" s="626"/>
      <c r="BI14" s="626"/>
      <c r="BJ14" s="626"/>
      <c r="BK14" s="626"/>
      <c r="BL14" s="626"/>
      <c r="BM14" s="626"/>
      <c r="BN14" s="627"/>
      <c r="BO14" s="685">
        <v>0.8</v>
      </c>
      <c r="BP14" s="685"/>
      <c r="BQ14" s="685"/>
      <c r="BR14" s="685"/>
      <c r="BS14" s="631" t="s">
        <v>131</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10459443</v>
      </c>
      <c r="CS14" s="626"/>
      <c r="CT14" s="626"/>
      <c r="CU14" s="626"/>
      <c r="CV14" s="626"/>
      <c r="CW14" s="626"/>
      <c r="CX14" s="626"/>
      <c r="CY14" s="627"/>
      <c r="CZ14" s="685">
        <v>2.6</v>
      </c>
      <c r="DA14" s="685"/>
      <c r="DB14" s="685"/>
      <c r="DC14" s="685"/>
      <c r="DD14" s="631">
        <v>1429363</v>
      </c>
      <c r="DE14" s="626"/>
      <c r="DF14" s="626"/>
      <c r="DG14" s="626"/>
      <c r="DH14" s="626"/>
      <c r="DI14" s="626"/>
      <c r="DJ14" s="626"/>
      <c r="DK14" s="626"/>
      <c r="DL14" s="626"/>
      <c r="DM14" s="626"/>
      <c r="DN14" s="626"/>
      <c r="DO14" s="626"/>
      <c r="DP14" s="627"/>
      <c r="DQ14" s="631">
        <v>8564126</v>
      </c>
      <c r="DR14" s="626"/>
      <c r="DS14" s="626"/>
      <c r="DT14" s="626"/>
      <c r="DU14" s="626"/>
      <c r="DV14" s="626"/>
      <c r="DW14" s="626"/>
      <c r="DX14" s="626"/>
      <c r="DY14" s="626"/>
      <c r="DZ14" s="626"/>
      <c r="EA14" s="626"/>
      <c r="EB14" s="626"/>
      <c r="EC14" s="666"/>
    </row>
    <row r="15" spans="2:143" ht="11.25" customHeight="1" x14ac:dyDescent="0.2">
      <c r="B15" s="620" t="s">
        <v>262</v>
      </c>
      <c r="C15" s="621"/>
      <c r="D15" s="621"/>
      <c r="E15" s="621"/>
      <c r="F15" s="621"/>
      <c r="G15" s="621"/>
      <c r="H15" s="621"/>
      <c r="I15" s="621"/>
      <c r="J15" s="621"/>
      <c r="K15" s="621"/>
      <c r="L15" s="621"/>
      <c r="M15" s="621"/>
      <c r="N15" s="621"/>
      <c r="O15" s="621"/>
      <c r="P15" s="621"/>
      <c r="Q15" s="622"/>
      <c r="R15" s="623">
        <v>1068541</v>
      </c>
      <c r="S15" s="626"/>
      <c r="T15" s="626"/>
      <c r="U15" s="626"/>
      <c r="V15" s="626"/>
      <c r="W15" s="626"/>
      <c r="X15" s="626"/>
      <c r="Y15" s="627"/>
      <c r="Z15" s="685">
        <v>0.3</v>
      </c>
      <c r="AA15" s="685"/>
      <c r="AB15" s="685"/>
      <c r="AC15" s="685"/>
      <c r="AD15" s="686">
        <v>1068541</v>
      </c>
      <c r="AE15" s="686"/>
      <c r="AF15" s="686"/>
      <c r="AG15" s="686"/>
      <c r="AH15" s="686"/>
      <c r="AI15" s="686"/>
      <c r="AJ15" s="686"/>
      <c r="AK15" s="686"/>
      <c r="AL15" s="628">
        <v>0.5</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5587975</v>
      </c>
      <c r="BH15" s="626"/>
      <c r="BI15" s="626"/>
      <c r="BJ15" s="626"/>
      <c r="BK15" s="626"/>
      <c r="BL15" s="626"/>
      <c r="BM15" s="626"/>
      <c r="BN15" s="627"/>
      <c r="BO15" s="685">
        <v>3.8</v>
      </c>
      <c r="BP15" s="685"/>
      <c r="BQ15" s="685"/>
      <c r="BR15" s="685"/>
      <c r="BS15" s="631" t="s">
        <v>248</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66424735</v>
      </c>
      <c r="CS15" s="626"/>
      <c r="CT15" s="626"/>
      <c r="CU15" s="626"/>
      <c r="CV15" s="626"/>
      <c r="CW15" s="626"/>
      <c r="CX15" s="626"/>
      <c r="CY15" s="627"/>
      <c r="CZ15" s="685">
        <v>16.600000000000001</v>
      </c>
      <c r="DA15" s="685"/>
      <c r="DB15" s="685"/>
      <c r="DC15" s="685"/>
      <c r="DD15" s="631">
        <v>8727082</v>
      </c>
      <c r="DE15" s="626"/>
      <c r="DF15" s="626"/>
      <c r="DG15" s="626"/>
      <c r="DH15" s="626"/>
      <c r="DI15" s="626"/>
      <c r="DJ15" s="626"/>
      <c r="DK15" s="626"/>
      <c r="DL15" s="626"/>
      <c r="DM15" s="626"/>
      <c r="DN15" s="626"/>
      <c r="DO15" s="626"/>
      <c r="DP15" s="627"/>
      <c r="DQ15" s="631">
        <v>46696569</v>
      </c>
      <c r="DR15" s="626"/>
      <c r="DS15" s="626"/>
      <c r="DT15" s="626"/>
      <c r="DU15" s="626"/>
      <c r="DV15" s="626"/>
      <c r="DW15" s="626"/>
      <c r="DX15" s="626"/>
      <c r="DY15" s="626"/>
      <c r="DZ15" s="626"/>
      <c r="EA15" s="626"/>
      <c r="EB15" s="626"/>
      <c r="EC15" s="666"/>
    </row>
    <row r="16" spans="2:143" ht="11.25" customHeight="1" x14ac:dyDescent="0.2">
      <c r="B16" s="620" t="s">
        <v>265</v>
      </c>
      <c r="C16" s="621"/>
      <c r="D16" s="621"/>
      <c r="E16" s="621"/>
      <c r="F16" s="621"/>
      <c r="G16" s="621"/>
      <c r="H16" s="621"/>
      <c r="I16" s="621"/>
      <c r="J16" s="621"/>
      <c r="K16" s="621"/>
      <c r="L16" s="621"/>
      <c r="M16" s="621"/>
      <c r="N16" s="621"/>
      <c r="O16" s="621"/>
      <c r="P16" s="621"/>
      <c r="Q16" s="622"/>
      <c r="R16" s="623">
        <v>6262532</v>
      </c>
      <c r="S16" s="626"/>
      <c r="T16" s="626"/>
      <c r="U16" s="626"/>
      <c r="V16" s="626"/>
      <c r="W16" s="626"/>
      <c r="X16" s="626"/>
      <c r="Y16" s="627"/>
      <c r="Z16" s="685">
        <v>1.6</v>
      </c>
      <c r="AA16" s="685"/>
      <c r="AB16" s="685"/>
      <c r="AC16" s="685"/>
      <c r="AD16" s="686">
        <v>6262532</v>
      </c>
      <c r="AE16" s="686"/>
      <c r="AF16" s="686"/>
      <c r="AG16" s="686"/>
      <c r="AH16" s="686"/>
      <c r="AI16" s="686"/>
      <c r="AJ16" s="686"/>
      <c r="AK16" s="686"/>
      <c r="AL16" s="628">
        <v>3.2</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131</v>
      </c>
      <c r="BH16" s="626"/>
      <c r="BI16" s="626"/>
      <c r="BJ16" s="626"/>
      <c r="BK16" s="626"/>
      <c r="BL16" s="626"/>
      <c r="BM16" s="626"/>
      <c r="BN16" s="627"/>
      <c r="BO16" s="685" t="s">
        <v>248</v>
      </c>
      <c r="BP16" s="685"/>
      <c r="BQ16" s="685"/>
      <c r="BR16" s="685"/>
      <c r="BS16" s="631" t="s">
        <v>183</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1217499</v>
      </c>
      <c r="CS16" s="626"/>
      <c r="CT16" s="626"/>
      <c r="CU16" s="626"/>
      <c r="CV16" s="626"/>
      <c r="CW16" s="626"/>
      <c r="CX16" s="626"/>
      <c r="CY16" s="627"/>
      <c r="CZ16" s="685">
        <v>0.3</v>
      </c>
      <c r="DA16" s="685"/>
      <c r="DB16" s="685"/>
      <c r="DC16" s="685"/>
      <c r="DD16" s="631" t="s">
        <v>248</v>
      </c>
      <c r="DE16" s="626"/>
      <c r="DF16" s="626"/>
      <c r="DG16" s="626"/>
      <c r="DH16" s="626"/>
      <c r="DI16" s="626"/>
      <c r="DJ16" s="626"/>
      <c r="DK16" s="626"/>
      <c r="DL16" s="626"/>
      <c r="DM16" s="626"/>
      <c r="DN16" s="626"/>
      <c r="DO16" s="626"/>
      <c r="DP16" s="627"/>
      <c r="DQ16" s="631">
        <v>686367</v>
      </c>
      <c r="DR16" s="626"/>
      <c r="DS16" s="626"/>
      <c r="DT16" s="626"/>
      <c r="DU16" s="626"/>
      <c r="DV16" s="626"/>
      <c r="DW16" s="626"/>
      <c r="DX16" s="626"/>
      <c r="DY16" s="626"/>
      <c r="DZ16" s="626"/>
      <c r="EA16" s="626"/>
      <c r="EB16" s="626"/>
      <c r="EC16" s="666"/>
    </row>
    <row r="17" spans="2:133" ht="11.25" customHeight="1" x14ac:dyDescent="0.2">
      <c r="B17" s="620" t="s">
        <v>268</v>
      </c>
      <c r="C17" s="621"/>
      <c r="D17" s="621"/>
      <c r="E17" s="621"/>
      <c r="F17" s="621"/>
      <c r="G17" s="621"/>
      <c r="H17" s="621"/>
      <c r="I17" s="621"/>
      <c r="J17" s="621"/>
      <c r="K17" s="621"/>
      <c r="L17" s="621"/>
      <c r="M17" s="621"/>
      <c r="N17" s="621"/>
      <c r="O17" s="621"/>
      <c r="P17" s="621"/>
      <c r="Q17" s="622"/>
      <c r="R17" s="623">
        <v>897084</v>
      </c>
      <c r="S17" s="626"/>
      <c r="T17" s="626"/>
      <c r="U17" s="626"/>
      <c r="V17" s="626"/>
      <c r="W17" s="626"/>
      <c r="X17" s="626"/>
      <c r="Y17" s="627"/>
      <c r="Z17" s="685">
        <v>0.2</v>
      </c>
      <c r="AA17" s="685"/>
      <c r="AB17" s="685"/>
      <c r="AC17" s="685"/>
      <c r="AD17" s="686">
        <v>897084</v>
      </c>
      <c r="AE17" s="686"/>
      <c r="AF17" s="686"/>
      <c r="AG17" s="686"/>
      <c r="AH17" s="686"/>
      <c r="AI17" s="686"/>
      <c r="AJ17" s="686"/>
      <c r="AK17" s="686"/>
      <c r="AL17" s="628">
        <v>0.5</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248</v>
      </c>
      <c r="BH17" s="626"/>
      <c r="BI17" s="626"/>
      <c r="BJ17" s="626"/>
      <c r="BK17" s="626"/>
      <c r="BL17" s="626"/>
      <c r="BM17" s="626"/>
      <c r="BN17" s="627"/>
      <c r="BO17" s="685" t="s">
        <v>248</v>
      </c>
      <c r="BP17" s="685"/>
      <c r="BQ17" s="685"/>
      <c r="BR17" s="685"/>
      <c r="BS17" s="631" t="s">
        <v>131</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34374369</v>
      </c>
      <c r="CS17" s="626"/>
      <c r="CT17" s="626"/>
      <c r="CU17" s="626"/>
      <c r="CV17" s="626"/>
      <c r="CW17" s="626"/>
      <c r="CX17" s="626"/>
      <c r="CY17" s="627"/>
      <c r="CZ17" s="685">
        <v>8.6</v>
      </c>
      <c r="DA17" s="685"/>
      <c r="DB17" s="685"/>
      <c r="DC17" s="685"/>
      <c r="DD17" s="631" t="s">
        <v>131</v>
      </c>
      <c r="DE17" s="626"/>
      <c r="DF17" s="626"/>
      <c r="DG17" s="626"/>
      <c r="DH17" s="626"/>
      <c r="DI17" s="626"/>
      <c r="DJ17" s="626"/>
      <c r="DK17" s="626"/>
      <c r="DL17" s="626"/>
      <c r="DM17" s="626"/>
      <c r="DN17" s="626"/>
      <c r="DO17" s="626"/>
      <c r="DP17" s="627"/>
      <c r="DQ17" s="631">
        <v>34051178</v>
      </c>
      <c r="DR17" s="626"/>
      <c r="DS17" s="626"/>
      <c r="DT17" s="626"/>
      <c r="DU17" s="626"/>
      <c r="DV17" s="626"/>
      <c r="DW17" s="626"/>
      <c r="DX17" s="626"/>
      <c r="DY17" s="626"/>
      <c r="DZ17" s="626"/>
      <c r="EA17" s="626"/>
      <c r="EB17" s="626"/>
      <c r="EC17" s="666"/>
    </row>
    <row r="18" spans="2:133" ht="11.25" customHeight="1" x14ac:dyDescent="0.2">
      <c r="B18" s="620" t="s">
        <v>271</v>
      </c>
      <c r="C18" s="621"/>
      <c r="D18" s="621"/>
      <c r="E18" s="621"/>
      <c r="F18" s="621"/>
      <c r="G18" s="621"/>
      <c r="H18" s="621"/>
      <c r="I18" s="621"/>
      <c r="J18" s="621"/>
      <c r="K18" s="621"/>
      <c r="L18" s="621"/>
      <c r="M18" s="621"/>
      <c r="N18" s="621"/>
      <c r="O18" s="621"/>
      <c r="P18" s="621"/>
      <c r="Q18" s="622"/>
      <c r="R18" s="623">
        <v>29348809</v>
      </c>
      <c r="S18" s="626"/>
      <c r="T18" s="626"/>
      <c r="U18" s="626"/>
      <c r="V18" s="626"/>
      <c r="W18" s="626"/>
      <c r="X18" s="626"/>
      <c r="Y18" s="627"/>
      <c r="Z18" s="685">
        <v>7.3</v>
      </c>
      <c r="AA18" s="685"/>
      <c r="AB18" s="685"/>
      <c r="AC18" s="685"/>
      <c r="AD18" s="686">
        <v>28163628</v>
      </c>
      <c r="AE18" s="686"/>
      <c r="AF18" s="686"/>
      <c r="AG18" s="686"/>
      <c r="AH18" s="686"/>
      <c r="AI18" s="686"/>
      <c r="AJ18" s="686"/>
      <c r="AK18" s="686"/>
      <c r="AL18" s="628">
        <v>14.3</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183</v>
      </c>
      <c r="BH18" s="626"/>
      <c r="BI18" s="626"/>
      <c r="BJ18" s="626"/>
      <c r="BK18" s="626"/>
      <c r="BL18" s="626"/>
      <c r="BM18" s="626"/>
      <c r="BN18" s="627"/>
      <c r="BO18" s="685" t="s">
        <v>131</v>
      </c>
      <c r="BP18" s="685"/>
      <c r="BQ18" s="685"/>
      <c r="BR18" s="685"/>
      <c r="BS18" s="631" t="s">
        <v>183</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v>26521</v>
      </c>
      <c r="CS18" s="626"/>
      <c r="CT18" s="626"/>
      <c r="CU18" s="626"/>
      <c r="CV18" s="626"/>
      <c r="CW18" s="626"/>
      <c r="CX18" s="626"/>
      <c r="CY18" s="627"/>
      <c r="CZ18" s="685">
        <v>0</v>
      </c>
      <c r="DA18" s="685"/>
      <c r="DB18" s="685"/>
      <c r="DC18" s="685"/>
      <c r="DD18" s="631" t="s">
        <v>248</v>
      </c>
      <c r="DE18" s="626"/>
      <c r="DF18" s="626"/>
      <c r="DG18" s="626"/>
      <c r="DH18" s="626"/>
      <c r="DI18" s="626"/>
      <c r="DJ18" s="626"/>
      <c r="DK18" s="626"/>
      <c r="DL18" s="626"/>
      <c r="DM18" s="626"/>
      <c r="DN18" s="626"/>
      <c r="DO18" s="626"/>
      <c r="DP18" s="627"/>
      <c r="DQ18" s="631">
        <v>26521</v>
      </c>
      <c r="DR18" s="626"/>
      <c r="DS18" s="626"/>
      <c r="DT18" s="626"/>
      <c r="DU18" s="626"/>
      <c r="DV18" s="626"/>
      <c r="DW18" s="626"/>
      <c r="DX18" s="626"/>
      <c r="DY18" s="626"/>
      <c r="DZ18" s="626"/>
      <c r="EA18" s="626"/>
      <c r="EB18" s="626"/>
      <c r="EC18" s="666"/>
    </row>
    <row r="19" spans="2:133" ht="11.25" customHeight="1" x14ac:dyDescent="0.2">
      <c r="B19" s="620" t="s">
        <v>274</v>
      </c>
      <c r="C19" s="621"/>
      <c r="D19" s="621"/>
      <c r="E19" s="621"/>
      <c r="F19" s="621"/>
      <c r="G19" s="621"/>
      <c r="H19" s="621"/>
      <c r="I19" s="621"/>
      <c r="J19" s="621"/>
      <c r="K19" s="621"/>
      <c r="L19" s="621"/>
      <c r="M19" s="621"/>
      <c r="N19" s="621"/>
      <c r="O19" s="621"/>
      <c r="P19" s="621"/>
      <c r="Q19" s="622"/>
      <c r="R19" s="623">
        <v>28163628</v>
      </c>
      <c r="S19" s="626"/>
      <c r="T19" s="626"/>
      <c r="U19" s="626"/>
      <c r="V19" s="626"/>
      <c r="W19" s="626"/>
      <c r="X19" s="626"/>
      <c r="Y19" s="627"/>
      <c r="Z19" s="685">
        <v>7</v>
      </c>
      <c r="AA19" s="685"/>
      <c r="AB19" s="685"/>
      <c r="AC19" s="685"/>
      <c r="AD19" s="686">
        <v>28163628</v>
      </c>
      <c r="AE19" s="686"/>
      <c r="AF19" s="686"/>
      <c r="AG19" s="686"/>
      <c r="AH19" s="686"/>
      <c r="AI19" s="686"/>
      <c r="AJ19" s="686"/>
      <c r="AK19" s="686"/>
      <c r="AL19" s="628">
        <v>14.3</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15326530</v>
      </c>
      <c r="BH19" s="626"/>
      <c r="BI19" s="626"/>
      <c r="BJ19" s="626"/>
      <c r="BK19" s="626"/>
      <c r="BL19" s="626"/>
      <c r="BM19" s="626"/>
      <c r="BN19" s="627"/>
      <c r="BO19" s="685">
        <v>10.4</v>
      </c>
      <c r="BP19" s="685"/>
      <c r="BQ19" s="685"/>
      <c r="BR19" s="685"/>
      <c r="BS19" s="631" t="s">
        <v>248</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131</v>
      </c>
      <c r="CS19" s="626"/>
      <c r="CT19" s="626"/>
      <c r="CU19" s="626"/>
      <c r="CV19" s="626"/>
      <c r="CW19" s="626"/>
      <c r="CX19" s="626"/>
      <c r="CY19" s="627"/>
      <c r="CZ19" s="685" t="s">
        <v>131</v>
      </c>
      <c r="DA19" s="685"/>
      <c r="DB19" s="685"/>
      <c r="DC19" s="685"/>
      <c r="DD19" s="631" t="s">
        <v>131</v>
      </c>
      <c r="DE19" s="626"/>
      <c r="DF19" s="626"/>
      <c r="DG19" s="626"/>
      <c r="DH19" s="626"/>
      <c r="DI19" s="626"/>
      <c r="DJ19" s="626"/>
      <c r="DK19" s="626"/>
      <c r="DL19" s="626"/>
      <c r="DM19" s="626"/>
      <c r="DN19" s="626"/>
      <c r="DO19" s="626"/>
      <c r="DP19" s="627"/>
      <c r="DQ19" s="631" t="s">
        <v>131</v>
      </c>
      <c r="DR19" s="626"/>
      <c r="DS19" s="626"/>
      <c r="DT19" s="626"/>
      <c r="DU19" s="626"/>
      <c r="DV19" s="626"/>
      <c r="DW19" s="626"/>
      <c r="DX19" s="626"/>
      <c r="DY19" s="626"/>
      <c r="DZ19" s="626"/>
      <c r="EA19" s="626"/>
      <c r="EB19" s="626"/>
      <c r="EC19" s="666"/>
    </row>
    <row r="20" spans="2:133" ht="11.25" customHeight="1" x14ac:dyDescent="0.2">
      <c r="B20" s="620" t="s">
        <v>277</v>
      </c>
      <c r="C20" s="621"/>
      <c r="D20" s="621"/>
      <c r="E20" s="621"/>
      <c r="F20" s="621"/>
      <c r="G20" s="621"/>
      <c r="H20" s="621"/>
      <c r="I20" s="621"/>
      <c r="J20" s="621"/>
      <c r="K20" s="621"/>
      <c r="L20" s="621"/>
      <c r="M20" s="621"/>
      <c r="N20" s="621"/>
      <c r="O20" s="621"/>
      <c r="P20" s="621"/>
      <c r="Q20" s="622"/>
      <c r="R20" s="623">
        <v>1185114</v>
      </c>
      <c r="S20" s="626"/>
      <c r="T20" s="626"/>
      <c r="U20" s="626"/>
      <c r="V20" s="626"/>
      <c r="W20" s="626"/>
      <c r="X20" s="626"/>
      <c r="Y20" s="627"/>
      <c r="Z20" s="685">
        <v>0.3</v>
      </c>
      <c r="AA20" s="685"/>
      <c r="AB20" s="685"/>
      <c r="AC20" s="685"/>
      <c r="AD20" s="686" t="s">
        <v>131</v>
      </c>
      <c r="AE20" s="686"/>
      <c r="AF20" s="686"/>
      <c r="AG20" s="686"/>
      <c r="AH20" s="686"/>
      <c r="AI20" s="686"/>
      <c r="AJ20" s="686"/>
      <c r="AK20" s="686"/>
      <c r="AL20" s="628" t="s">
        <v>131</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15326530</v>
      </c>
      <c r="BH20" s="626"/>
      <c r="BI20" s="626"/>
      <c r="BJ20" s="626"/>
      <c r="BK20" s="626"/>
      <c r="BL20" s="626"/>
      <c r="BM20" s="626"/>
      <c r="BN20" s="627"/>
      <c r="BO20" s="685">
        <v>10.4</v>
      </c>
      <c r="BP20" s="685"/>
      <c r="BQ20" s="685"/>
      <c r="BR20" s="685"/>
      <c r="BS20" s="631" t="s">
        <v>131</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399064093</v>
      </c>
      <c r="CS20" s="626"/>
      <c r="CT20" s="626"/>
      <c r="CU20" s="626"/>
      <c r="CV20" s="626"/>
      <c r="CW20" s="626"/>
      <c r="CX20" s="626"/>
      <c r="CY20" s="627"/>
      <c r="CZ20" s="685">
        <v>100</v>
      </c>
      <c r="DA20" s="685"/>
      <c r="DB20" s="685"/>
      <c r="DC20" s="685"/>
      <c r="DD20" s="631">
        <v>46479372</v>
      </c>
      <c r="DE20" s="626"/>
      <c r="DF20" s="626"/>
      <c r="DG20" s="626"/>
      <c r="DH20" s="626"/>
      <c r="DI20" s="626"/>
      <c r="DJ20" s="626"/>
      <c r="DK20" s="626"/>
      <c r="DL20" s="626"/>
      <c r="DM20" s="626"/>
      <c r="DN20" s="626"/>
      <c r="DO20" s="626"/>
      <c r="DP20" s="627"/>
      <c r="DQ20" s="631">
        <v>236069614</v>
      </c>
      <c r="DR20" s="626"/>
      <c r="DS20" s="626"/>
      <c r="DT20" s="626"/>
      <c r="DU20" s="626"/>
      <c r="DV20" s="626"/>
      <c r="DW20" s="626"/>
      <c r="DX20" s="626"/>
      <c r="DY20" s="626"/>
      <c r="DZ20" s="626"/>
      <c r="EA20" s="626"/>
      <c r="EB20" s="626"/>
      <c r="EC20" s="666"/>
    </row>
    <row r="21" spans="2:133" ht="11.25" customHeight="1" x14ac:dyDescent="0.2">
      <c r="B21" s="620" t="s">
        <v>280</v>
      </c>
      <c r="C21" s="621"/>
      <c r="D21" s="621"/>
      <c r="E21" s="621"/>
      <c r="F21" s="621"/>
      <c r="G21" s="621"/>
      <c r="H21" s="621"/>
      <c r="I21" s="621"/>
      <c r="J21" s="621"/>
      <c r="K21" s="621"/>
      <c r="L21" s="621"/>
      <c r="M21" s="621"/>
      <c r="N21" s="621"/>
      <c r="O21" s="621"/>
      <c r="P21" s="621"/>
      <c r="Q21" s="622"/>
      <c r="R21" s="623">
        <v>67</v>
      </c>
      <c r="S21" s="626"/>
      <c r="T21" s="626"/>
      <c r="U21" s="626"/>
      <c r="V21" s="626"/>
      <c r="W21" s="626"/>
      <c r="X21" s="626"/>
      <c r="Y21" s="627"/>
      <c r="Z21" s="685">
        <v>0</v>
      </c>
      <c r="AA21" s="685"/>
      <c r="AB21" s="685"/>
      <c r="AC21" s="685"/>
      <c r="AD21" s="686" t="s">
        <v>131</v>
      </c>
      <c r="AE21" s="686"/>
      <c r="AF21" s="686"/>
      <c r="AG21" s="686"/>
      <c r="AH21" s="686"/>
      <c r="AI21" s="686"/>
      <c r="AJ21" s="686"/>
      <c r="AK21" s="686"/>
      <c r="AL21" s="628" t="s">
        <v>131</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t="s">
        <v>131</v>
      </c>
      <c r="BH21" s="626"/>
      <c r="BI21" s="626"/>
      <c r="BJ21" s="626"/>
      <c r="BK21" s="626"/>
      <c r="BL21" s="626"/>
      <c r="BM21" s="626"/>
      <c r="BN21" s="627"/>
      <c r="BO21" s="685" t="s">
        <v>248</v>
      </c>
      <c r="BP21" s="685"/>
      <c r="BQ21" s="685"/>
      <c r="BR21" s="685"/>
      <c r="BS21" s="631" t="s">
        <v>131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282</v>
      </c>
      <c r="C22" s="621"/>
      <c r="D22" s="621"/>
      <c r="E22" s="621"/>
      <c r="F22" s="621"/>
      <c r="G22" s="621"/>
      <c r="H22" s="621"/>
      <c r="I22" s="621"/>
      <c r="J22" s="621"/>
      <c r="K22" s="621"/>
      <c r="L22" s="621"/>
      <c r="M22" s="621"/>
      <c r="N22" s="621"/>
      <c r="O22" s="621"/>
      <c r="P22" s="621"/>
      <c r="Q22" s="622"/>
      <c r="R22" s="623">
        <v>205293051</v>
      </c>
      <c r="S22" s="626"/>
      <c r="T22" s="626"/>
      <c r="U22" s="626"/>
      <c r="V22" s="626"/>
      <c r="W22" s="626"/>
      <c r="X22" s="626"/>
      <c r="Y22" s="627"/>
      <c r="Z22" s="685">
        <v>50.9</v>
      </c>
      <c r="AA22" s="685"/>
      <c r="AB22" s="685"/>
      <c r="AC22" s="685"/>
      <c r="AD22" s="686">
        <v>193664975</v>
      </c>
      <c r="AE22" s="686"/>
      <c r="AF22" s="686"/>
      <c r="AG22" s="686"/>
      <c r="AH22" s="686"/>
      <c r="AI22" s="686"/>
      <c r="AJ22" s="686"/>
      <c r="AK22" s="686"/>
      <c r="AL22" s="628">
        <v>98.7</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v>4883635</v>
      </c>
      <c r="BH22" s="626"/>
      <c r="BI22" s="626"/>
      <c r="BJ22" s="626"/>
      <c r="BK22" s="626"/>
      <c r="BL22" s="626"/>
      <c r="BM22" s="626"/>
      <c r="BN22" s="627"/>
      <c r="BO22" s="685">
        <v>3.3</v>
      </c>
      <c r="BP22" s="685"/>
      <c r="BQ22" s="685"/>
      <c r="BR22" s="685"/>
      <c r="BS22" s="631" t="s">
        <v>131</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285</v>
      </c>
      <c r="C23" s="621"/>
      <c r="D23" s="621"/>
      <c r="E23" s="621"/>
      <c r="F23" s="621"/>
      <c r="G23" s="621"/>
      <c r="H23" s="621"/>
      <c r="I23" s="621"/>
      <c r="J23" s="621"/>
      <c r="K23" s="621"/>
      <c r="L23" s="621"/>
      <c r="M23" s="621"/>
      <c r="N23" s="621"/>
      <c r="O23" s="621"/>
      <c r="P23" s="621"/>
      <c r="Q23" s="622"/>
      <c r="R23" s="623">
        <v>273778</v>
      </c>
      <c r="S23" s="626"/>
      <c r="T23" s="626"/>
      <c r="U23" s="626"/>
      <c r="V23" s="626"/>
      <c r="W23" s="626"/>
      <c r="X23" s="626"/>
      <c r="Y23" s="627"/>
      <c r="Z23" s="685">
        <v>0.1</v>
      </c>
      <c r="AA23" s="685"/>
      <c r="AB23" s="685"/>
      <c r="AC23" s="685"/>
      <c r="AD23" s="686">
        <v>273778</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v>10442895</v>
      </c>
      <c r="BH23" s="626"/>
      <c r="BI23" s="626"/>
      <c r="BJ23" s="626"/>
      <c r="BK23" s="626"/>
      <c r="BL23" s="626"/>
      <c r="BM23" s="626"/>
      <c r="BN23" s="627"/>
      <c r="BO23" s="685">
        <v>7.1</v>
      </c>
      <c r="BP23" s="685"/>
      <c r="BQ23" s="685"/>
      <c r="BR23" s="685"/>
      <c r="BS23" s="631" t="s">
        <v>248</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2">
      <c r="B24" s="620" t="s">
        <v>292</v>
      </c>
      <c r="C24" s="621"/>
      <c r="D24" s="621"/>
      <c r="E24" s="621"/>
      <c r="F24" s="621"/>
      <c r="G24" s="621"/>
      <c r="H24" s="621"/>
      <c r="I24" s="621"/>
      <c r="J24" s="621"/>
      <c r="K24" s="621"/>
      <c r="L24" s="621"/>
      <c r="M24" s="621"/>
      <c r="N24" s="621"/>
      <c r="O24" s="621"/>
      <c r="P24" s="621"/>
      <c r="Q24" s="622"/>
      <c r="R24" s="623">
        <v>2924436</v>
      </c>
      <c r="S24" s="626"/>
      <c r="T24" s="626"/>
      <c r="U24" s="626"/>
      <c r="V24" s="626"/>
      <c r="W24" s="626"/>
      <c r="X24" s="626"/>
      <c r="Y24" s="627"/>
      <c r="Z24" s="685">
        <v>0.7</v>
      </c>
      <c r="AA24" s="685"/>
      <c r="AB24" s="685"/>
      <c r="AC24" s="685"/>
      <c r="AD24" s="686">
        <v>31152</v>
      </c>
      <c r="AE24" s="686"/>
      <c r="AF24" s="686"/>
      <c r="AG24" s="686"/>
      <c r="AH24" s="686"/>
      <c r="AI24" s="686"/>
      <c r="AJ24" s="686"/>
      <c r="AK24" s="686"/>
      <c r="AL24" s="628">
        <v>0</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131</v>
      </c>
      <c r="BH24" s="626"/>
      <c r="BI24" s="626"/>
      <c r="BJ24" s="626"/>
      <c r="BK24" s="626"/>
      <c r="BL24" s="626"/>
      <c r="BM24" s="626"/>
      <c r="BN24" s="627"/>
      <c r="BO24" s="685" t="s">
        <v>183</v>
      </c>
      <c r="BP24" s="685"/>
      <c r="BQ24" s="685"/>
      <c r="BR24" s="685"/>
      <c r="BS24" s="631" t="s">
        <v>131</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242571475</v>
      </c>
      <c r="CS24" s="689"/>
      <c r="CT24" s="689"/>
      <c r="CU24" s="689"/>
      <c r="CV24" s="689"/>
      <c r="CW24" s="689"/>
      <c r="CX24" s="689"/>
      <c r="CY24" s="735"/>
      <c r="CZ24" s="736">
        <v>60.8</v>
      </c>
      <c r="DA24" s="705"/>
      <c r="DB24" s="705"/>
      <c r="DC24" s="739"/>
      <c r="DD24" s="734">
        <v>143973525</v>
      </c>
      <c r="DE24" s="689"/>
      <c r="DF24" s="689"/>
      <c r="DG24" s="689"/>
      <c r="DH24" s="689"/>
      <c r="DI24" s="689"/>
      <c r="DJ24" s="689"/>
      <c r="DK24" s="735"/>
      <c r="DL24" s="734">
        <v>143864090</v>
      </c>
      <c r="DM24" s="689"/>
      <c r="DN24" s="689"/>
      <c r="DO24" s="689"/>
      <c r="DP24" s="689"/>
      <c r="DQ24" s="689"/>
      <c r="DR24" s="689"/>
      <c r="DS24" s="689"/>
      <c r="DT24" s="689"/>
      <c r="DU24" s="689"/>
      <c r="DV24" s="735"/>
      <c r="DW24" s="736">
        <v>64.900000000000006</v>
      </c>
      <c r="DX24" s="705"/>
      <c r="DY24" s="705"/>
      <c r="DZ24" s="705"/>
      <c r="EA24" s="705"/>
      <c r="EB24" s="705"/>
      <c r="EC24" s="737"/>
    </row>
    <row r="25" spans="2:133" ht="11.25" customHeight="1" x14ac:dyDescent="0.2">
      <c r="B25" s="620" t="s">
        <v>295</v>
      </c>
      <c r="C25" s="621"/>
      <c r="D25" s="621"/>
      <c r="E25" s="621"/>
      <c r="F25" s="621"/>
      <c r="G25" s="621"/>
      <c r="H25" s="621"/>
      <c r="I25" s="621"/>
      <c r="J25" s="621"/>
      <c r="K25" s="621"/>
      <c r="L25" s="621"/>
      <c r="M25" s="621"/>
      <c r="N25" s="621"/>
      <c r="O25" s="621"/>
      <c r="P25" s="621"/>
      <c r="Q25" s="622"/>
      <c r="R25" s="623">
        <v>3924496</v>
      </c>
      <c r="S25" s="626"/>
      <c r="T25" s="626"/>
      <c r="U25" s="626"/>
      <c r="V25" s="626"/>
      <c r="W25" s="626"/>
      <c r="X25" s="626"/>
      <c r="Y25" s="627"/>
      <c r="Z25" s="685">
        <v>1</v>
      </c>
      <c r="AA25" s="685"/>
      <c r="AB25" s="685"/>
      <c r="AC25" s="685"/>
      <c r="AD25" s="686">
        <v>1367730</v>
      </c>
      <c r="AE25" s="686"/>
      <c r="AF25" s="686"/>
      <c r="AG25" s="686"/>
      <c r="AH25" s="686"/>
      <c r="AI25" s="686"/>
      <c r="AJ25" s="686"/>
      <c r="AK25" s="686"/>
      <c r="AL25" s="628">
        <v>0.7</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131</v>
      </c>
      <c r="BH25" s="626"/>
      <c r="BI25" s="626"/>
      <c r="BJ25" s="626"/>
      <c r="BK25" s="626"/>
      <c r="BL25" s="626"/>
      <c r="BM25" s="626"/>
      <c r="BN25" s="627"/>
      <c r="BO25" s="685" t="s">
        <v>248</v>
      </c>
      <c r="BP25" s="685"/>
      <c r="BQ25" s="685"/>
      <c r="BR25" s="685"/>
      <c r="BS25" s="631" t="s">
        <v>248</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84049659</v>
      </c>
      <c r="CS25" s="624"/>
      <c r="CT25" s="624"/>
      <c r="CU25" s="624"/>
      <c r="CV25" s="624"/>
      <c r="CW25" s="624"/>
      <c r="CX25" s="624"/>
      <c r="CY25" s="625"/>
      <c r="CZ25" s="628">
        <v>21.1</v>
      </c>
      <c r="DA25" s="657"/>
      <c r="DB25" s="657"/>
      <c r="DC25" s="658"/>
      <c r="DD25" s="631">
        <v>71534214</v>
      </c>
      <c r="DE25" s="624"/>
      <c r="DF25" s="624"/>
      <c r="DG25" s="624"/>
      <c r="DH25" s="624"/>
      <c r="DI25" s="624"/>
      <c r="DJ25" s="624"/>
      <c r="DK25" s="625"/>
      <c r="DL25" s="631">
        <v>71426133</v>
      </c>
      <c r="DM25" s="624"/>
      <c r="DN25" s="624"/>
      <c r="DO25" s="624"/>
      <c r="DP25" s="624"/>
      <c r="DQ25" s="624"/>
      <c r="DR25" s="624"/>
      <c r="DS25" s="624"/>
      <c r="DT25" s="624"/>
      <c r="DU25" s="624"/>
      <c r="DV25" s="625"/>
      <c r="DW25" s="628">
        <v>32.200000000000003</v>
      </c>
      <c r="DX25" s="657"/>
      <c r="DY25" s="657"/>
      <c r="DZ25" s="657"/>
      <c r="EA25" s="657"/>
      <c r="EB25" s="657"/>
      <c r="EC25" s="659"/>
    </row>
    <row r="26" spans="2:133" ht="11.25" customHeight="1" x14ac:dyDescent="0.2">
      <c r="B26" s="620" t="s">
        <v>298</v>
      </c>
      <c r="C26" s="621"/>
      <c r="D26" s="621"/>
      <c r="E26" s="621"/>
      <c r="F26" s="621"/>
      <c r="G26" s="621"/>
      <c r="H26" s="621"/>
      <c r="I26" s="621"/>
      <c r="J26" s="621"/>
      <c r="K26" s="621"/>
      <c r="L26" s="621"/>
      <c r="M26" s="621"/>
      <c r="N26" s="621"/>
      <c r="O26" s="621"/>
      <c r="P26" s="621"/>
      <c r="Q26" s="622"/>
      <c r="R26" s="623">
        <v>2036051</v>
      </c>
      <c r="S26" s="626"/>
      <c r="T26" s="626"/>
      <c r="U26" s="626"/>
      <c r="V26" s="626"/>
      <c r="W26" s="626"/>
      <c r="X26" s="626"/>
      <c r="Y26" s="627"/>
      <c r="Z26" s="685">
        <v>0.5</v>
      </c>
      <c r="AA26" s="685"/>
      <c r="AB26" s="685"/>
      <c r="AC26" s="685"/>
      <c r="AD26" s="686">
        <v>4557</v>
      </c>
      <c r="AE26" s="686"/>
      <c r="AF26" s="686"/>
      <c r="AG26" s="686"/>
      <c r="AH26" s="686"/>
      <c r="AI26" s="686"/>
      <c r="AJ26" s="686"/>
      <c r="AK26" s="686"/>
      <c r="AL26" s="628">
        <v>0</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131</v>
      </c>
      <c r="BH26" s="626"/>
      <c r="BI26" s="626"/>
      <c r="BJ26" s="626"/>
      <c r="BK26" s="626"/>
      <c r="BL26" s="626"/>
      <c r="BM26" s="626"/>
      <c r="BN26" s="627"/>
      <c r="BO26" s="685" t="s">
        <v>131</v>
      </c>
      <c r="BP26" s="685"/>
      <c r="BQ26" s="685"/>
      <c r="BR26" s="685"/>
      <c r="BS26" s="631" t="s">
        <v>131</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60620065</v>
      </c>
      <c r="CS26" s="626"/>
      <c r="CT26" s="626"/>
      <c r="CU26" s="626"/>
      <c r="CV26" s="626"/>
      <c r="CW26" s="626"/>
      <c r="CX26" s="626"/>
      <c r="CY26" s="627"/>
      <c r="CZ26" s="628">
        <v>15.2</v>
      </c>
      <c r="DA26" s="657"/>
      <c r="DB26" s="657"/>
      <c r="DC26" s="658"/>
      <c r="DD26" s="631">
        <v>48542546</v>
      </c>
      <c r="DE26" s="626"/>
      <c r="DF26" s="626"/>
      <c r="DG26" s="626"/>
      <c r="DH26" s="626"/>
      <c r="DI26" s="626"/>
      <c r="DJ26" s="626"/>
      <c r="DK26" s="627"/>
      <c r="DL26" s="631" t="s">
        <v>248</v>
      </c>
      <c r="DM26" s="626"/>
      <c r="DN26" s="626"/>
      <c r="DO26" s="626"/>
      <c r="DP26" s="626"/>
      <c r="DQ26" s="626"/>
      <c r="DR26" s="626"/>
      <c r="DS26" s="626"/>
      <c r="DT26" s="626"/>
      <c r="DU26" s="626"/>
      <c r="DV26" s="627"/>
      <c r="DW26" s="628" t="s">
        <v>131</v>
      </c>
      <c r="DX26" s="657"/>
      <c r="DY26" s="657"/>
      <c r="DZ26" s="657"/>
      <c r="EA26" s="657"/>
      <c r="EB26" s="657"/>
      <c r="EC26" s="659"/>
    </row>
    <row r="27" spans="2:133" ht="11.25" customHeight="1" x14ac:dyDescent="0.2">
      <c r="B27" s="620" t="s">
        <v>301</v>
      </c>
      <c r="C27" s="621"/>
      <c r="D27" s="621"/>
      <c r="E27" s="621"/>
      <c r="F27" s="621"/>
      <c r="G27" s="621"/>
      <c r="H27" s="621"/>
      <c r="I27" s="621"/>
      <c r="J27" s="621"/>
      <c r="K27" s="621"/>
      <c r="L27" s="621"/>
      <c r="M27" s="621"/>
      <c r="N27" s="621"/>
      <c r="O27" s="621"/>
      <c r="P27" s="621"/>
      <c r="Q27" s="622"/>
      <c r="R27" s="623">
        <v>94629195</v>
      </c>
      <c r="S27" s="626"/>
      <c r="T27" s="626"/>
      <c r="U27" s="626"/>
      <c r="V27" s="626"/>
      <c r="W27" s="626"/>
      <c r="X27" s="626"/>
      <c r="Y27" s="627"/>
      <c r="Z27" s="685">
        <v>23.5</v>
      </c>
      <c r="AA27" s="685"/>
      <c r="AB27" s="685"/>
      <c r="AC27" s="685"/>
      <c r="AD27" s="686" t="s">
        <v>131</v>
      </c>
      <c r="AE27" s="686"/>
      <c r="AF27" s="686"/>
      <c r="AG27" s="686"/>
      <c r="AH27" s="686"/>
      <c r="AI27" s="686"/>
      <c r="AJ27" s="686"/>
      <c r="AK27" s="686"/>
      <c r="AL27" s="628" t="s">
        <v>131</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147721126</v>
      </c>
      <c r="BH27" s="626"/>
      <c r="BI27" s="626"/>
      <c r="BJ27" s="626"/>
      <c r="BK27" s="626"/>
      <c r="BL27" s="626"/>
      <c r="BM27" s="626"/>
      <c r="BN27" s="627"/>
      <c r="BO27" s="685">
        <v>100</v>
      </c>
      <c r="BP27" s="685"/>
      <c r="BQ27" s="685"/>
      <c r="BR27" s="685"/>
      <c r="BS27" s="631">
        <v>1598189</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124308610</v>
      </c>
      <c r="CS27" s="624"/>
      <c r="CT27" s="624"/>
      <c r="CU27" s="624"/>
      <c r="CV27" s="624"/>
      <c r="CW27" s="624"/>
      <c r="CX27" s="624"/>
      <c r="CY27" s="625"/>
      <c r="CZ27" s="628">
        <v>31.2</v>
      </c>
      <c r="DA27" s="657"/>
      <c r="DB27" s="657"/>
      <c r="DC27" s="658"/>
      <c r="DD27" s="631">
        <v>38549296</v>
      </c>
      <c r="DE27" s="624"/>
      <c r="DF27" s="624"/>
      <c r="DG27" s="624"/>
      <c r="DH27" s="624"/>
      <c r="DI27" s="624"/>
      <c r="DJ27" s="624"/>
      <c r="DK27" s="625"/>
      <c r="DL27" s="631">
        <v>38547942</v>
      </c>
      <c r="DM27" s="624"/>
      <c r="DN27" s="624"/>
      <c r="DO27" s="624"/>
      <c r="DP27" s="624"/>
      <c r="DQ27" s="624"/>
      <c r="DR27" s="624"/>
      <c r="DS27" s="624"/>
      <c r="DT27" s="624"/>
      <c r="DU27" s="624"/>
      <c r="DV27" s="625"/>
      <c r="DW27" s="628">
        <v>17.399999999999999</v>
      </c>
      <c r="DX27" s="657"/>
      <c r="DY27" s="657"/>
      <c r="DZ27" s="657"/>
      <c r="EA27" s="657"/>
      <c r="EB27" s="657"/>
      <c r="EC27" s="659"/>
    </row>
    <row r="28" spans="2:133" ht="11.25" customHeight="1" x14ac:dyDescent="0.2">
      <c r="B28" s="728" t="s">
        <v>304</v>
      </c>
      <c r="C28" s="729"/>
      <c r="D28" s="729"/>
      <c r="E28" s="729"/>
      <c r="F28" s="729"/>
      <c r="G28" s="729"/>
      <c r="H28" s="729"/>
      <c r="I28" s="729"/>
      <c r="J28" s="729"/>
      <c r="K28" s="729"/>
      <c r="L28" s="729"/>
      <c r="M28" s="729"/>
      <c r="N28" s="729"/>
      <c r="O28" s="729"/>
      <c r="P28" s="729"/>
      <c r="Q28" s="730"/>
      <c r="R28" s="623">
        <v>9698</v>
      </c>
      <c r="S28" s="626"/>
      <c r="T28" s="626"/>
      <c r="U28" s="626"/>
      <c r="V28" s="626"/>
      <c r="W28" s="626"/>
      <c r="X28" s="626"/>
      <c r="Y28" s="627"/>
      <c r="Z28" s="685">
        <v>0</v>
      </c>
      <c r="AA28" s="685"/>
      <c r="AB28" s="685"/>
      <c r="AC28" s="685"/>
      <c r="AD28" s="686">
        <v>9698</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34213206</v>
      </c>
      <c r="CS28" s="626"/>
      <c r="CT28" s="626"/>
      <c r="CU28" s="626"/>
      <c r="CV28" s="626"/>
      <c r="CW28" s="626"/>
      <c r="CX28" s="626"/>
      <c r="CY28" s="627"/>
      <c r="CZ28" s="628">
        <v>8.6</v>
      </c>
      <c r="DA28" s="657"/>
      <c r="DB28" s="657"/>
      <c r="DC28" s="658"/>
      <c r="DD28" s="631">
        <v>33890015</v>
      </c>
      <c r="DE28" s="626"/>
      <c r="DF28" s="626"/>
      <c r="DG28" s="626"/>
      <c r="DH28" s="626"/>
      <c r="DI28" s="626"/>
      <c r="DJ28" s="626"/>
      <c r="DK28" s="627"/>
      <c r="DL28" s="631">
        <v>33890015</v>
      </c>
      <c r="DM28" s="626"/>
      <c r="DN28" s="626"/>
      <c r="DO28" s="626"/>
      <c r="DP28" s="626"/>
      <c r="DQ28" s="626"/>
      <c r="DR28" s="626"/>
      <c r="DS28" s="626"/>
      <c r="DT28" s="626"/>
      <c r="DU28" s="626"/>
      <c r="DV28" s="627"/>
      <c r="DW28" s="628">
        <v>15.3</v>
      </c>
      <c r="DX28" s="657"/>
      <c r="DY28" s="657"/>
      <c r="DZ28" s="657"/>
      <c r="EA28" s="657"/>
      <c r="EB28" s="657"/>
      <c r="EC28" s="659"/>
    </row>
    <row r="29" spans="2:133" ht="11.25" customHeight="1" x14ac:dyDescent="0.2">
      <c r="B29" s="620" t="s">
        <v>306</v>
      </c>
      <c r="C29" s="621"/>
      <c r="D29" s="621"/>
      <c r="E29" s="621"/>
      <c r="F29" s="621"/>
      <c r="G29" s="621"/>
      <c r="H29" s="621"/>
      <c r="I29" s="621"/>
      <c r="J29" s="621"/>
      <c r="K29" s="621"/>
      <c r="L29" s="621"/>
      <c r="M29" s="621"/>
      <c r="N29" s="621"/>
      <c r="O29" s="621"/>
      <c r="P29" s="621"/>
      <c r="Q29" s="622"/>
      <c r="R29" s="623">
        <v>21631176</v>
      </c>
      <c r="S29" s="626"/>
      <c r="T29" s="626"/>
      <c r="U29" s="626"/>
      <c r="V29" s="626"/>
      <c r="W29" s="626"/>
      <c r="X29" s="626"/>
      <c r="Y29" s="627"/>
      <c r="Z29" s="685">
        <v>5.4</v>
      </c>
      <c r="AA29" s="685"/>
      <c r="AB29" s="685"/>
      <c r="AC29" s="685"/>
      <c r="AD29" s="686" t="s">
        <v>131</v>
      </c>
      <c r="AE29" s="686"/>
      <c r="AF29" s="686"/>
      <c r="AG29" s="686"/>
      <c r="AH29" s="686"/>
      <c r="AI29" s="686"/>
      <c r="AJ29" s="686"/>
      <c r="AK29" s="686"/>
      <c r="AL29" s="628" t="s">
        <v>248</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34213206</v>
      </c>
      <c r="CS29" s="624"/>
      <c r="CT29" s="624"/>
      <c r="CU29" s="624"/>
      <c r="CV29" s="624"/>
      <c r="CW29" s="624"/>
      <c r="CX29" s="624"/>
      <c r="CY29" s="625"/>
      <c r="CZ29" s="628">
        <v>8.6</v>
      </c>
      <c r="DA29" s="657"/>
      <c r="DB29" s="657"/>
      <c r="DC29" s="658"/>
      <c r="DD29" s="631">
        <v>33890015</v>
      </c>
      <c r="DE29" s="624"/>
      <c r="DF29" s="624"/>
      <c r="DG29" s="624"/>
      <c r="DH29" s="624"/>
      <c r="DI29" s="624"/>
      <c r="DJ29" s="624"/>
      <c r="DK29" s="625"/>
      <c r="DL29" s="631">
        <v>33890015</v>
      </c>
      <c r="DM29" s="624"/>
      <c r="DN29" s="624"/>
      <c r="DO29" s="624"/>
      <c r="DP29" s="624"/>
      <c r="DQ29" s="624"/>
      <c r="DR29" s="624"/>
      <c r="DS29" s="624"/>
      <c r="DT29" s="624"/>
      <c r="DU29" s="624"/>
      <c r="DV29" s="625"/>
      <c r="DW29" s="628">
        <v>15.3</v>
      </c>
      <c r="DX29" s="657"/>
      <c r="DY29" s="657"/>
      <c r="DZ29" s="657"/>
      <c r="EA29" s="657"/>
      <c r="EB29" s="657"/>
      <c r="EC29" s="659"/>
    </row>
    <row r="30" spans="2:133" ht="11.25" customHeight="1" x14ac:dyDescent="0.2">
      <c r="B30" s="620" t="s">
        <v>311</v>
      </c>
      <c r="C30" s="621"/>
      <c r="D30" s="621"/>
      <c r="E30" s="621"/>
      <c r="F30" s="621"/>
      <c r="G30" s="621"/>
      <c r="H30" s="621"/>
      <c r="I30" s="621"/>
      <c r="J30" s="621"/>
      <c r="K30" s="621"/>
      <c r="L30" s="621"/>
      <c r="M30" s="621"/>
      <c r="N30" s="621"/>
      <c r="O30" s="621"/>
      <c r="P30" s="621"/>
      <c r="Q30" s="622"/>
      <c r="R30" s="623">
        <v>1420969</v>
      </c>
      <c r="S30" s="626"/>
      <c r="T30" s="626"/>
      <c r="U30" s="626"/>
      <c r="V30" s="626"/>
      <c r="W30" s="626"/>
      <c r="X30" s="626"/>
      <c r="Y30" s="627"/>
      <c r="Z30" s="685">
        <v>0.4</v>
      </c>
      <c r="AA30" s="685"/>
      <c r="AB30" s="685"/>
      <c r="AC30" s="685"/>
      <c r="AD30" s="686">
        <v>363226</v>
      </c>
      <c r="AE30" s="686"/>
      <c r="AF30" s="686"/>
      <c r="AG30" s="686"/>
      <c r="AH30" s="686"/>
      <c r="AI30" s="686"/>
      <c r="AJ30" s="686"/>
      <c r="AK30" s="686"/>
      <c r="AL30" s="628">
        <v>0.2</v>
      </c>
      <c r="AM30" s="629"/>
      <c r="AN30" s="629"/>
      <c r="AO30" s="687"/>
      <c r="AP30" s="713" t="s">
        <v>312</v>
      </c>
      <c r="AQ30" s="714"/>
      <c r="AR30" s="714"/>
      <c r="AS30" s="714"/>
      <c r="AT30" s="719" t="s">
        <v>313</v>
      </c>
      <c r="AU30" s="230"/>
      <c r="AV30" s="230"/>
      <c r="AW30" s="230"/>
      <c r="AX30" s="722" t="s">
        <v>189</v>
      </c>
      <c r="AY30" s="723"/>
      <c r="AZ30" s="723"/>
      <c r="BA30" s="723"/>
      <c r="BB30" s="723"/>
      <c r="BC30" s="723"/>
      <c r="BD30" s="723"/>
      <c r="BE30" s="723"/>
      <c r="BF30" s="724"/>
      <c r="BG30" s="703">
        <v>99.4</v>
      </c>
      <c r="BH30" s="704"/>
      <c r="BI30" s="704"/>
      <c r="BJ30" s="704"/>
      <c r="BK30" s="704"/>
      <c r="BL30" s="704"/>
      <c r="BM30" s="705">
        <v>98.5</v>
      </c>
      <c r="BN30" s="704"/>
      <c r="BO30" s="704"/>
      <c r="BP30" s="704"/>
      <c r="BQ30" s="706"/>
      <c r="BR30" s="703">
        <v>99.3</v>
      </c>
      <c r="BS30" s="704"/>
      <c r="BT30" s="704"/>
      <c r="BU30" s="704"/>
      <c r="BV30" s="704"/>
      <c r="BW30" s="704"/>
      <c r="BX30" s="705">
        <v>98.2</v>
      </c>
      <c r="BY30" s="704"/>
      <c r="BZ30" s="704"/>
      <c r="CA30" s="704"/>
      <c r="CB30" s="706"/>
      <c r="CD30" s="709"/>
      <c r="CE30" s="710"/>
      <c r="CF30" s="667" t="s">
        <v>314</v>
      </c>
      <c r="CG30" s="664"/>
      <c r="CH30" s="664"/>
      <c r="CI30" s="664"/>
      <c r="CJ30" s="664"/>
      <c r="CK30" s="664"/>
      <c r="CL30" s="664"/>
      <c r="CM30" s="664"/>
      <c r="CN30" s="664"/>
      <c r="CO30" s="664"/>
      <c r="CP30" s="664"/>
      <c r="CQ30" s="665"/>
      <c r="CR30" s="623">
        <v>29934162</v>
      </c>
      <c r="CS30" s="626"/>
      <c r="CT30" s="626"/>
      <c r="CU30" s="626"/>
      <c r="CV30" s="626"/>
      <c r="CW30" s="626"/>
      <c r="CX30" s="626"/>
      <c r="CY30" s="627"/>
      <c r="CZ30" s="628">
        <v>7.5</v>
      </c>
      <c r="DA30" s="657"/>
      <c r="DB30" s="657"/>
      <c r="DC30" s="658"/>
      <c r="DD30" s="631">
        <v>29610971</v>
      </c>
      <c r="DE30" s="626"/>
      <c r="DF30" s="626"/>
      <c r="DG30" s="626"/>
      <c r="DH30" s="626"/>
      <c r="DI30" s="626"/>
      <c r="DJ30" s="626"/>
      <c r="DK30" s="627"/>
      <c r="DL30" s="631">
        <v>29610971</v>
      </c>
      <c r="DM30" s="626"/>
      <c r="DN30" s="626"/>
      <c r="DO30" s="626"/>
      <c r="DP30" s="626"/>
      <c r="DQ30" s="626"/>
      <c r="DR30" s="626"/>
      <c r="DS30" s="626"/>
      <c r="DT30" s="626"/>
      <c r="DU30" s="626"/>
      <c r="DV30" s="627"/>
      <c r="DW30" s="628">
        <v>13.3</v>
      </c>
      <c r="DX30" s="657"/>
      <c r="DY30" s="657"/>
      <c r="DZ30" s="657"/>
      <c r="EA30" s="657"/>
      <c r="EB30" s="657"/>
      <c r="EC30" s="659"/>
    </row>
    <row r="31" spans="2:133" ht="11.25" customHeight="1" x14ac:dyDescent="0.2">
      <c r="B31" s="620" t="s">
        <v>315</v>
      </c>
      <c r="C31" s="621"/>
      <c r="D31" s="621"/>
      <c r="E31" s="621"/>
      <c r="F31" s="621"/>
      <c r="G31" s="621"/>
      <c r="H31" s="621"/>
      <c r="I31" s="621"/>
      <c r="J31" s="621"/>
      <c r="K31" s="621"/>
      <c r="L31" s="621"/>
      <c r="M31" s="621"/>
      <c r="N31" s="621"/>
      <c r="O31" s="621"/>
      <c r="P31" s="621"/>
      <c r="Q31" s="622"/>
      <c r="R31" s="623">
        <v>247798</v>
      </c>
      <c r="S31" s="626"/>
      <c r="T31" s="626"/>
      <c r="U31" s="626"/>
      <c r="V31" s="626"/>
      <c r="W31" s="626"/>
      <c r="X31" s="626"/>
      <c r="Y31" s="627"/>
      <c r="Z31" s="685">
        <v>0.1</v>
      </c>
      <c r="AA31" s="685"/>
      <c r="AB31" s="685"/>
      <c r="AC31" s="685"/>
      <c r="AD31" s="686" t="s">
        <v>131</v>
      </c>
      <c r="AE31" s="686"/>
      <c r="AF31" s="686"/>
      <c r="AG31" s="686"/>
      <c r="AH31" s="686"/>
      <c r="AI31" s="686"/>
      <c r="AJ31" s="686"/>
      <c r="AK31" s="686"/>
      <c r="AL31" s="628" t="s">
        <v>131</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99.2</v>
      </c>
      <c r="BH31" s="624"/>
      <c r="BI31" s="624"/>
      <c r="BJ31" s="624"/>
      <c r="BK31" s="624"/>
      <c r="BL31" s="624"/>
      <c r="BM31" s="629">
        <v>98.2</v>
      </c>
      <c r="BN31" s="702"/>
      <c r="BO31" s="702"/>
      <c r="BP31" s="702"/>
      <c r="BQ31" s="663"/>
      <c r="BR31" s="701">
        <v>99.2</v>
      </c>
      <c r="BS31" s="624"/>
      <c r="BT31" s="624"/>
      <c r="BU31" s="624"/>
      <c r="BV31" s="624"/>
      <c r="BW31" s="624"/>
      <c r="BX31" s="629">
        <v>97.7</v>
      </c>
      <c r="BY31" s="702"/>
      <c r="BZ31" s="702"/>
      <c r="CA31" s="702"/>
      <c r="CB31" s="663"/>
      <c r="CD31" s="709"/>
      <c r="CE31" s="710"/>
      <c r="CF31" s="667" t="s">
        <v>318</v>
      </c>
      <c r="CG31" s="664"/>
      <c r="CH31" s="664"/>
      <c r="CI31" s="664"/>
      <c r="CJ31" s="664"/>
      <c r="CK31" s="664"/>
      <c r="CL31" s="664"/>
      <c r="CM31" s="664"/>
      <c r="CN31" s="664"/>
      <c r="CO31" s="664"/>
      <c r="CP31" s="664"/>
      <c r="CQ31" s="665"/>
      <c r="CR31" s="623">
        <v>4279044</v>
      </c>
      <c r="CS31" s="624"/>
      <c r="CT31" s="624"/>
      <c r="CU31" s="624"/>
      <c r="CV31" s="624"/>
      <c r="CW31" s="624"/>
      <c r="CX31" s="624"/>
      <c r="CY31" s="625"/>
      <c r="CZ31" s="628">
        <v>1.1000000000000001</v>
      </c>
      <c r="DA31" s="657"/>
      <c r="DB31" s="657"/>
      <c r="DC31" s="658"/>
      <c r="DD31" s="631">
        <v>4279044</v>
      </c>
      <c r="DE31" s="624"/>
      <c r="DF31" s="624"/>
      <c r="DG31" s="624"/>
      <c r="DH31" s="624"/>
      <c r="DI31" s="624"/>
      <c r="DJ31" s="624"/>
      <c r="DK31" s="625"/>
      <c r="DL31" s="631">
        <v>4279044</v>
      </c>
      <c r="DM31" s="624"/>
      <c r="DN31" s="624"/>
      <c r="DO31" s="624"/>
      <c r="DP31" s="624"/>
      <c r="DQ31" s="624"/>
      <c r="DR31" s="624"/>
      <c r="DS31" s="624"/>
      <c r="DT31" s="624"/>
      <c r="DU31" s="624"/>
      <c r="DV31" s="625"/>
      <c r="DW31" s="628">
        <v>1.9</v>
      </c>
      <c r="DX31" s="657"/>
      <c r="DY31" s="657"/>
      <c r="DZ31" s="657"/>
      <c r="EA31" s="657"/>
      <c r="EB31" s="657"/>
      <c r="EC31" s="659"/>
    </row>
    <row r="32" spans="2:133" ht="11.25" customHeight="1" x14ac:dyDescent="0.2">
      <c r="B32" s="620" t="s">
        <v>319</v>
      </c>
      <c r="C32" s="621"/>
      <c r="D32" s="621"/>
      <c r="E32" s="621"/>
      <c r="F32" s="621"/>
      <c r="G32" s="621"/>
      <c r="H32" s="621"/>
      <c r="I32" s="621"/>
      <c r="J32" s="621"/>
      <c r="K32" s="621"/>
      <c r="L32" s="621"/>
      <c r="M32" s="621"/>
      <c r="N32" s="621"/>
      <c r="O32" s="621"/>
      <c r="P32" s="621"/>
      <c r="Q32" s="622"/>
      <c r="R32" s="623">
        <v>7544162</v>
      </c>
      <c r="S32" s="626"/>
      <c r="T32" s="626"/>
      <c r="U32" s="626"/>
      <c r="V32" s="626"/>
      <c r="W32" s="626"/>
      <c r="X32" s="626"/>
      <c r="Y32" s="627"/>
      <c r="Z32" s="685">
        <v>1.9</v>
      </c>
      <c r="AA32" s="685"/>
      <c r="AB32" s="685"/>
      <c r="AC32" s="685"/>
      <c r="AD32" s="686" t="s">
        <v>248</v>
      </c>
      <c r="AE32" s="686"/>
      <c r="AF32" s="686"/>
      <c r="AG32" s="686"/>
      <c r="AH32" s="686"/>
      <c r="AI32" s="686"/>
      <c r="AJ32" s="686"/>
      <c r="AK32" s="686"/>
      <c r="AL32" s="628" t="s">
        <v>131</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99.5</v>
      </c>
      <c r="BH32" s="639"/>
      <c r="BI32" s="639"/>
      <c r="BJ32" s="639"/>
      <c r="BK32" s="639"/>
      <c r="BL32" s="639"/>
      <c r="BM32" s="683">
        <v>98.7</v>
      </c>
      <c r="BN32" s="639"/>
      <c r="BO32" s="639"/>
      <c r="BP32" s="639"/>
      <c r="BQ32" s="676"/>
      <c r="BR32" s="700">
        <v>99.4</v>
      </c>
      <c r="BS32" s="639"/>
      <c r="BT32" s="639"/>
      <c r="BU32" s="639"/>
      <c r="BV32" s="639"/>
      <c r="BW32" s="639"/>
      <c r="BX32" s="683">
        <v>98.5</v>
      </c>
      <c r="BY32" s="639"/>
      <c r="BZ32" s="639"/>
      <c r="CA32" s="639"/>
      <c r="CB32" s="676"/>
      <c r="CD32" s="711"/>
      <c r="CE32" s="712"/>
      <c r="CF32" s="667" t="s">
        <v>321</v>
      </c>
      <c r="CG32" s="664"/>
      <c r="CH32" s="664"/>
      <c r="CI32" s="664"/>
      <c r="CJ32" s="664"/>
      <c r="CK32" s="664"/>
      <c r="CL32" s="664"/>
      <c r="CM32" s="664"/>
      <c r="CN32" s="664"/>
      <c r="CO32" s="664"/>
      <c r="CP32" s="664"/>
      <c r="CQ32" s="665"/>
      <c r="CR32" s="623" t="s">
        <v>131</v>
      </c>
      <c r="CS32" s="626"/>
      <c r="CT32" s="626"/>
      <c r="CU32" s="626"/>
      <c r="CV32" s="626"/>
      <c r="CW32" s="626"/>
      <c r="CX32" s="626"/>
      <c r="CY32" s="627"/>
      <c r="CZ32" s="628" t="s">
        <v>248</v>
      </c>
      <c r="DA32" s="657"/>
      <c r="DB32" s="657"/>
      <c r="DC32" s="658"/>
      <c r="DD32" s="631" t="s">
        <v>131</v>
      </c>
      <c r="DE32" s="626"/>
      <c r="DF32" s="626"/>
      <c r="DG32" s="626"/>
      <c r="DH32" s="626"/>
      <c r="DI32" s="626"/>
      <c r="DJ32" s="626"/>
      <c r="DK32" s="627"/>
      <c r="DL32" s="631" t="s">
        <v>248</v>
      </c>
      <c r="DM32" s="626"/>
      <c r="DN32" s="626"/>
      <c r="DO32" s="626"/>
      <c r="DP32" s="626"/>
      <c r="DQ32" s="626"/>
      <c r="DR32" s="626"/>
      <c r="DS32" s="626"/>
      <c r="DT32" s="626"/>
      <c r="DU32" s="626"/>
      <c r="DV32" s="627"/>
      <c r="DW32" s="628" t="s">
        <v>183</v>
      </c>
      <c r="DX32" s="657"/>
      <c r="DY32" s="657"/>
      <c r="DZ32" s="657"/>
      <c r="EA32" s="657"/>
      <c r="EB32" s="657"/>
      <c r="EC32" s="659"/>
    </row>
    <row r="33" spans="2:133" ht="11.25" customHeight="1" x14ac:dyDescent="0.2">
      <c r="B33" s="620" t="s">
        <v>322</v>
      </c>
      <c r="C33" s="621"/>
      <c r="D33" s="621"/>
      <c r="E33" s="621"/>
      <c r="F33" s="621"/>
      <c r="G33" s="621"/>
      <c r="H33" s="621"/>
      <c r="I33" s="621"/>
      <c r="J33" s="621"/>
      <c r="K33" s="621"/>
      <c r="L33" s="621"/>
      <c r="M33" s="621"/>
      <c r="N33" s="621"/>
      <c r="O33" s="621"/>
      <c r="P33" s="621"/>
      <c r="Q33" s="622"/>
      <c r="R33" s="623">
        <v>4434232</v>
      </c>
      <c r="S33" s="626"/>
      <c r="T33" s="626"/>
      <c r="U33" s="626"/>
      <c r="V33" s="626"/>
      <c r="W33" s="626"/>
      <c r="X33" s="626"/>
      <c r="Y33" s="627"/>
      <c r="Z33" s="685">
        <v>1.1000000000000001</v>
      </c>
      <c r="AA33" s="685"/>
      <c r="AB33" s="685"/>
      <c r="AC33" s="685"/>
      <c r="AD33" s="686" t="s">
        <v>131</v>
      </c>
      <c r="AE33" s="686"/>
      <c r="AF33" s="686"/>
      <c r="AG33" s="686"/>
      <c r="AH33" s="686"/>
      <c r="AI33" s="686"/>
      <c r="AJ33" s="686"/>
      <c r="AK33" s="686"/>
      <c r="AL33" s="628" t="s">
        <v>131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108795747</v>
      </c>
      <c r="CS33" s="624"/>
      <c r="CT33" s="624"/>
      <c r="CU33" s="624"/>
      <c r="CV33" s="624"/>
      <c r="CW33" s="624"/>
      <c r="CX33" s="624"/>
      <c r="CY33" s="625"/>
      <c r="CZ33" s="628">
        <v>27.3</v>
      </c>
      <c r="DA33" s="657"/>
      <c r="DB33" s="657"/>
      <c r="DC33" s="658"/>
      <c r="DD33" s="631">
        <v>88458709</v>
      </c>
      <c r="DE33" s="624"/>
      <c r="DF33" s="624"/>
      <c r="DG33" s="624"/>
      <c r="DH33" s="624"/>
      <c r="DI33" s="624"/>
      <c r="DJ33" s="624"/>
      <c r="DK33" s="625"/>
      <c r="DL33" s="631">
        <v>76899241</v>
      </c>
      <c r="DM33" s="624"/>
      <c r="DN33" s="624"/>
      <c r="DO33" s="624"/>
      <c r="DP33" s="624"/>
      <c r="DQ33" s="624"/>
      <c r="DR33" s="624"/>
      <c r="DS33" s="624"/>
      <c r="DT33" s="624"/>
      <c r="DU33" s="624"/>
      <c r="DV33" s="625"/>
      <c r="DW33" s="628">
        <v>34.700000000000003</v>
      </c>
      <c r="DX33" s="657"/>
      <c r="DY33" s="657"/>
      <c r="DZ33" s="657"/>
      <c r="EA33" s="657"/>
      <c r="EB33" s="657"/>
      <c r="EC33" s="659"/>
    </row>
    <row r="34" spans="2:133" ht="11.25" customHeight="1" x14ac:dyDescent="0.2">
      <c r="B34" s="620" t="s">
        <v>324</v>
      </c>
      <c r="C34" s="621"/>
      <c r="D34" s="621"/>
      <c r="E34" s="621"/>
      <c r="F34" s="621"/>
      <c r="G34" s="621"/>
      <c r="H34" s="621"/>
      <c r="I34" s="621"/>
      <c r="J34" s="621"/>
      <c r="K34" s="621"/>
      <c r="L34" s="621"/>
      <c r="M34" s="621"/>
      <c r="N34" s="621"/>
      <c r="O34" s="621"/>
      <c r="P34" s="621"/>
      <c r="Q34" s="622"/>
      <c r="R34" s="623">
        <v>7502593</v>
      </c>
      <c r="S34" s="626"/>
      <c r="T34" s="626"/>
      <c r="U34" s="626"/>
      <c r="V34" s="626"/>
      <c r="W34" s="626"/>
      <c r="X34" s="626"/>
      <c r="Y34" s="627"/>
      <c r="Z34" s="685">
        <v>1.9</v>
      </c>
      <c r="AA34" s="685"/>
      <c r="AB34" s="685"/>
      <c r="AC34" s="685"/>
      <c r="AD34" s="686">
        <v>580822</v>
      </c>
      <c r="AE34" s="686"/>
      <c r="AF34" s="686"/>
      <c r="AG34" s="686"/>
      <c r="AH34" s="686"/>
      <c r="AI34" s="686"/>
      <c r="AJ34" s="686"/>
      <c r="AK34" s="686"/>
      <c r="AL34" s="628">
        <v>0.3</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41898662</v>
      </c>
      <c r="CS34" s="626"/>
      <c r="CT34" s="626"/>
      <c r="CU34" s="626"/>
      <c r="CV34" s="626"/>
      <c r="CW34" s="626"/>
      <c r="CX34" s="626"/>
      <c r="CY34" s="627"/>
      <c r="CZ34" s="628">
        <v>10.5</v>
      </c>
      <c r="DA34" s="657"/>
      <c r="DB34" s="657"/>
      <c r="DC34" s="658"/>
      <c r="DD34" s="631">
        <v>35026615</v>
      </c>
      <c r="DE34" s="626"/>
      <c r="DF34" s="626"/>
      <c r="DG34" s="626"/>
      <c r="DH34" s="626"/>
      <c r="DI34" s="626"/>
      <c r="DJ34" s="626"/>
      <c r="DK34" s="627"/>
      <c r="DL34" s="631">
        <v>31922978</v>
      </c>
      <c r="DM34" s="626"/>
      <c r="DN34" s="626"/>
      <c r="DO34" s="626"/>
      <c r="DP34" s="626"/>
      <c r="DQ34" s="626"/>
      <c r="DR34" s="626"/>
      <c r="DS34" s="626"/>
      <c r="DT34" s="626"/>
      <c r="DU34" s="626"/>
      <c r="DV34" s="627"/>
      <c r="DW34" s="628">
        <v>14.4</v>
      </c>
      <c r="DX34" s="657"/>
      <c r="DY34" s="657"/>
      <c r="DZ34" s="657"/>
      <c r="EA34" s="657"/>
      <c r="EB34" s="657"/>
      <c r="EC34" s="659"/>
    </row>
    <row r="35" spans="2:133" ht="11.25" customHeight="1" x14ac:dyDescent="0.2">
      <c r="B35" s="620" t="s">
        <v>328</v>
      </c>
      <c r="C35" s="621"/>
      <c r="D35" s="621"/>
      <c r="E35" s="621"/>
      <c r="F35" s="621"/>
      <c r="G35" s="621"/>
      <c r="H35" s="621"/>
      <c r="I35" s="621"/>
      <c r="J35" s="621"/>
      <c r="K35" s="621"/>
      <c r="L35" s="621"/>
      <c r="M35" s="621"/>
      <c r="N35" s="621"/>
      <c r="O35" s="621"/>
      <c r="P35" s="621"/>
      <c r="Q35" s="622"/>
      <c r="R35" s="623">
        <v>51099700</v>
      </c>
      <c r="S35" s="626"/>
      <c r="T35" s="626"/>
      <c r="U35" s="626"/>
      <c r="V35" s="626"/>
      <c r="W35" s="626"/>
      <c r="X35" s="626"/>
      <c r="Y35" s="627"/>
      <c r="Z35" s="685">
        <v>12.7</v>
      </c>
      <c r="AA35" s="685"/>
      <c r="AB35" s="685"/>
      <c r="AC35" s="685"/>
      <c r="AD35" s="686" t="s">
        <v>131</v>
      </c>
      <c r="AE35" s="686"/>
      <c r="AF35" s="686"/>
      <c r="AG35" s="686"/>
      <c r="AH35" s="686"/>
      <c r="AI35" s="686"/>
      <c r="AJ35" s="686"/>
      <c r="AK35" s="686"/>
      <c r="AL35" s="628" t="s">
        <v>131</v>
      </c>
      <c r="AM35" s="629"/>
      <c r="AN35" s="629"/>
      <c r="AO35" s="687"/>
      <c r="AP35" s="234"/>
      <c r="AQ35" s="691" t="s">
        <v>329</v>
      </c>
      <c r="AR35" s="692"/>
      <c r="AS35" s="692"/>
      <c r="AT35" s="692"/>
      <c r="AU35" s="692"/>
      <c r="AV35" s="692"/>
      <c r="AW35" s="692"/>
      <c r="AX35" s="692"/>
      <c r="AY35" s="693"/>
      <c r="AZ35" s="688">
        <v>39795162</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1358849</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5942997</v>
      </c>
      <c r="CS35" s="624"/>
      <c r="CT35" s="624"/>
      <c r="CU35" s="624"/>
      <c r="CV35" s="624"/>
      <c r="CW35" s="624"/>
      <c r="CX35" s="624"/>
      <c r="CY35" s="625"/>
      <c r="CZ35" s="628">
        <v>1.5</v>
      </c>
      <c r="DA35" s="657"/>
      <c r="DB35" s="657"/>
      <c r="DC35" s="658"/>
      <c r="DD35" s="631">
        <v>4790961</v>
      </c>
      <c r="DE35" s="624"/>
      <c r="DF35" s="624"/>
      <c r="DG35" s="624"/>
      <c r="DH35" s="624"/>
      <c r="DI35" s="624"/>
      <c r="DJ35" s="624"/>
      <c r="DK35" s="625"/>
      <c r="DL35" s="631">
        <v>4722511</v>
      </c>
      <c r="DM35" s="624"/>
      <c r="DN35" s="624"/>
      <c r="DO35" s="624"/>
      <c r="DP35" s="624"/>
      <c r="DQ35" s="624"/>
      <c r="DR35" s="624"/>
      <c r="DS35" s="624"/>
      <c r="DT35" s="624"/>
      <c r="DU35" s="624"/>
      <c r="DV35" s="625"/>
      <c r="DW35" s="628">
        <v>2.1</v>
      </c>
      <c r="DX35" s="657"/>
      <c r="DY35" s="657"/>
      <c r="DZ35" s="657"/>
      <c r="EA35" s="657"/>
      <c r="EB35" s="657"/>
      <c r="EC35" s="659"/>
    </row>
    <row r="36" spans="2:133" ht="11.25" customHeight="1" x14ac:dyDescent="0.2">
      <c r="B36" s="620" t="s">
        <v>332</v>
      </c>
      <c r="C36" s="621"/>
      <c r="D36" s="621"/>
      <c r="E36" s="621"/>
      <c r="F36" s="621"/>
      <c r="G36" s="621"/>
      <c r="H36" s="621"/>
      <c r="I36" s="621"/>
      <c r="J36" s="621"/>
      <c r="K36" s="621"/>
      <c r="L36" s="621"/>
      <c r="M36" s="621"/>
      <c r="N36" s="621"/>
      <c r="O36" s="621"/>
      <c r="P36" s="621"/>
      <c r="Q36" s="622"/>
      <c r="R36" s="623" t="s">
        <v>248</v>
      </c>
      <c r="S36" s="626"/>
      <c r="T36" s="626"/>
      <c r="U36" s="626"/>
      <c r="V36" s="626"/>
      <c r="W36" s="626"/>
      <c r="X36" s="626"/>
      <c r="Y36" s="627"/>
      <c r="Z36" s="685" t="s">
        <v>248</v>
      </c>
      <c r="AA36" s="685"/>
      <c r="AB36" s="685"/>
      <c r="AC36" s="685"/>
      <c r="AD36" s="686" t="s">
        <v>131</v>
      </c>
      <c r="AE36" s="686"/>
      <c r="AF36" s="686"/>
      <c r="AG36" s="686"/>
      <c r="AH36" s="686"/>
      <c r="AI36" s="686"/>
      <c r="AJ36" s="686"/>
      <c r="AK36" s="686"/>
      <c r="AL36" s="628" t="s">
        <v>131</v>
      </c>
      <c r="AM36" s="629"/>
      <c r="AN36" s="629"/>
      <c r="AO36" s="687"/>
      <c r="AQ36" s="660" t="s">
        <v>333</v>
      </c>
      <c r="AR36" s="661"/>
      <c r="AS36" s="661"/>
      <c r="AT36" s="661"/>
      <c r="AU36" s="661"/>
      <c r="AV36" s="661"/>
      <c r="AW36" s="661"/>
      <c r="AX36" s="661"/>
      <c r="AY36" s="662"/>
      <c r="AZ36" s="623">
        <v>8560532</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-225365</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23735591</v>
      </c>
      <c r="CS36" s="626"/>
      <c r="CT36" s="626"/>
      <c r="CU36" s="626"/>
      <c r="CV36" s="626"/>
      <c r="CW36" s="626"/>
      <c r="CX36" s="626"/>
      <c r="CY36" s="627"/>
      <c r="CZ36" s="628">
        <v>5.9</v>
      </c>
      <c r="DA36" s="657"/>
      <c r="DB36" s="657"/>
      <c r="DC36" s="658"/>
      <c r="DD36" s="631">
        <v>21270152</v>
      </c>
      <c r="DE36" s="626"/>
      <c r="DF36" s="626"/>
      <c r="DG36" s="626"/>
      <c r="DH36" s="626"/>
      <c r="DI36" s="626"/>
      <c r="DJ36" s="626"/>
      <c r="DK36" s="627"/>
      <c r="DL36" s="631">
        <v>16099131</v>
      </c>
      <c r="DM36" s="626"/>
      <c r="DN36" s="626"/>
      <c r="DO36" s="626"/>
      <c r="DP36" s="626"/>
      <c r="DQ36" s="626"/>
      <c r="DR36" s="626"/>
      <c r="DS36" s="626"/>
      <c r="DT36" s="626"/>
      <c r="DU36" s="626"/>
      <c r="DV36" s="627"/>
      <c r="DW36" s="628">
        <v>7.3</v>
      </c>
      <c r="DX36" s="657"/>
      <c r="DY36" s="657"/>
      <c r="DZ36" s="657"/>
      <c r="EA36" s="657"/>
      <c r="EB36" s="657"/>
      <c r="EC36" s="659"/>
    </row>
    <row r="37" spans="2:133" ht="11.25" customHeight="1" x14ac:dyDescent="0.2">
      <c r="B37" s="620" t="s">
        <v>336</v>
      </c>
      <c r="C37" s="621"/>
      <c r="D37" s="621"/>
      <c r="E37" s="621"/>
      <c r="F37" s="621"/>
      <c r="G37" s="621"/>
      <c r="H37" s="621"/>
      <c r="I37" s="621"/>
      <c r="J37" s="621"/>
      <c r="K37" s="621"/>
      <c r="L37" s="621"/>
      <c r="M37" s="621"/>
      <c r="N37" s="621"/>
      <c r="O37" s="621"/>
      <c r="P37" s="621"/>
      <c r="Q37" s="622"/>
      <c r="R37" s="623">
        <v>25510400</v>
      </c>
      <c r="S37" s="626"/>
      <c r="T37" s="626"/>
      <c r="U37" s="626"/>
      <c r="V37" s="626"/>
      <c r="W37" s="626"/>
      <c r="X37" s="626"/>
      <c r="Y37" s="627"/>
      <c r="Z37" s="685">
        <v>6.3</v>
      </c>
      <c r="AA37" s="685"/>
      <c r="AB37" s="685"/>
      <c r="AC37" s="685"/>
      <c r="AD37" s="686" t="s">
        <v>248</v>
      </c>
      <c r="AE37" s="686"/>
      <c r="AF37" s="686"/>
      <c r="AG37" s="686"/>
      <c r="AH37" s="686"/>
      <c r="AI37" s="686"/>
      <c r="AJ37" s="686"/>
      <c r="AK37" s="686"/>
      <c r="AL37" s="628" t="s">
        <v>131</v>
      </c>
      <c r="AM37" s="629"/>
      <c r="AN37" s="629"/>
      <c r="AO37" s="687"/>
      <c r="AQ37" s="660" t="s">
        <v>337</v>
      </c>
      <c r="AR37" s="661"/>
      <c r="AS37" s="661"/>
      <c r="AT37" s="661"/>
      <c r="AU37" s="661"/>
      <c r="AV37" s="661"/>
      <c r="AW37" s="661"/>
      <c r="AX37" s="661"/>
      <c r="AY37" s="662"/>
      <c r="AZ37" s="623">
        <v>127437</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116321</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14976</v>
      </c>
      <c r="CS37" s="624"/>
      <c r="CT37" s="624"/>
      <c r="CU37" s="624"/>
      <c r="CV37" s="624"/>
      <c r="CW37" s="624"/>
      <c r="CX37" s="624"/>
      <c r="CY37" s="625"/>
      <c r="CZ37" s="628">
        <v>0</v>
      </c>
      <c r="DA37" s="657"/>
      <c r="DB37" s="657"/>
      <c r="DC37" s="658"/>
      <c r="DD37" s="631">
        <v>14976</v>
      </c>
      <c r="DE37" s="624"/>
      <c r="DF37" s="624"/>
      <c r="DG37" s="624"/>
      <c r="DH37" s="624"/>
      <c r="DI37" s="624"/>
      <c r="DJ37" s="624"/>
      <c r="DK37" s="625"/>
      <c r="DL37" s="631">
        <v>14976</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340</v>
      </c>
      <c r="C38" s="636"/>
      <c r="D38" s="636"/>
      <c r="E38" s="636"/>
      <c r="F38" s="636"/>
      <c r="G38" s="636"/>
      <c r="H38" s="636"/>
      <c r="I38" s="636"/>
      <c r="J38" s="636"/>
      <c r="K38" s="636"/>
      <c r="L38" s="636"/>
      <c r="M38" s="636"/>
      <c r="N38" s="636"/>
      <c r="O38" s="636"/>
      <c r="P38" s="636"/>
      <c r="Q38" s="637"/>
      <c r="R38" s="638">
        <v>402971335</v>
      </c>
      <c r="S38" s="675"/>
      <c r="T38" s="675"/>
      <c r="U38" s="675"/>
      <c r="V38" s="675"/>
      <c r="W38" s="675"/>
      <c r="X38" s="675"/>
      <c r="Y38" s="680"/>
      <c r="Z38" s="681">
        <v>100</v>
      </c>
      <c r="AA38" s="681"/>
      <c r="AB38" s="681"/>
      <c r="AC38" s="681"/>
      <c r="AD38" s="682">
        <v>196295938</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26521</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182848</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31107193</v>
      </c>
      <c r="CS38" s="626"/>
      <c r="CT38" s="626"/>
      <c r="CU38" s="626"/>
      <c r="CV38" s="626"/>
      <c r="CW38" s="626"/>
      <c r="CX38" s="626"/>
      <c r="CY38" s="627"/>
      <c r="CZ38" s="628">
        <v>7.8</v>
      </c>
      <c r="DA38" s="657"/>
      <c r="DB38" s="657"/>
      <c r="DC38" s="658"/>
      <c r="DD38" s="631">
        <v>25207442</v>
      </c>
      <c r="DE38" s="626"/>
      <c r="DF38" s="626"/>
      <c r="DG38" s="626"/>
      <c r="DH38" s="626"/>
      <c r="DI38" s="626"/>
      <c r="DJ38" s="626"/>
      <c r="DK38" s="627"/>
      <c r="DL38" s="631">
        <v>24154621</v>
      </c>
      <c r="DM38" s="626"/>
      <c r="DN38" s="626"/>
      <c r="DO38" s="626"/>
      <c r="DP38" s="626"/>
      <c r="DQ38" s="626"/>
      <c r="DR38" s="626"/>
      <c r="DS38" s="626"/>
      <c r="DT38" s="626"/>
      <c r="DU38" s="626"/>
      <c r="DV38" s="627"/>
      <c r="DW38" s="628">
        <v>10.9</v>
      </c>
      <c r="DX38" s="657"/>
      <c r="DY38" s="657"/>
      <c r="DZ38" s="657"/>
      <c r="EA38" s="657"/>
      <c r="EB38" s="657"/>
      <c r="EC38" s="659"/>
    </row>
    <row r="39" spans="2:133" ht="11.25" customHeight="1" x14ac:dyDescent="0.2">
      <c r="AQ39" s="660" t="s">
        <v>344</v>
      </c>
      <c r="AR39" s="661"/>
      <c r="AS39" s="661"/>
      <c r="AT39" s="661"/>
      <c r="AU39" s="661"/>
      <c r="AV39" s="661"/>
      <c r="AW39" s="661"/>
      <c r="AX39" s="661"/>
      <c r="AY39" s="662"/>
      <c r="AZ39" s="623" t="s">
        <v>248</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88</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4161683</v>
      </c>
      <c r="CS39" s="624"/>
      <c r="CT39" s="624"/>
      <c r="CU39" s="624"/>
      <c r="CV39" s="624"/>
      <c r="CW39" s="624"/>
      <c r="CX39" s="624"/>
      <c r="CY39" s="625"/>
      <c r="CZ39" s="628">
        <v>1</v>
      </c>
      <c r="DA39" s="657"/>
      <c r="DB39" s="657"/>
      <c r="DC39" s="658"/>
      <c r="DD39" s="631">
        <v>2105939</v>
      </c>
      <c r="DE39" s="624"/>
      <c r="DF39" s="624"/>
      <c r="DG39" s="624"/>
      <c r="DH39" s="624"/>
      <c r="DI39" s="624"/>
      <c r="DJ39" s="624"/>
      <c r="DK39" s="625"/>
      <c r="DL39" s="631" t="s">
        <v>131</v>
      </c>
      <c r="DM39" s="624"/>
      <c r="DN39" s="624"/>
      <c r="DO39" s="624"/>
      <c r="DP39" s="624"/>
      <c r="DQ39" s="624"/>
      <c r="DR39" s="624"/>
      <c r="DS39" s="624"/>
      <c r="DT39" s="624"/>
      <c r="DU39" s="624"/>
      <c r="DV39" s="625"/>
      <c r="DW39" s="628" t="s">
        <v>131</v>
      </c>
      <c r="DX39" s="657"/>
      <c r="DY39" s="657"/>
      <c r="DZ39" s="657"/>
      <c r="EA39" s="657"/>
      <c r="EB39" s="657"/>
      <c r="EC39" s="659"/>
    </row>
    <row r="40" spans="2:133" ht="11.25" customHeight="1" x14ac:dyDescent="0.2">
      <c r="AQ40" s="660" t="s">
        <v>348</v>
      </c>
      <c r="AR40" s="661"/>
      <c r="AS40" s="661"/>
      <c r="AT40" s="661"/>
      <c r="AU40" s="661"/>
      <c r="AV40" s="661"/>
      <c r="AW40" s="661"/>
      <c r="AX40" s="661"/>
      <c r="AY40" s="662"/>
      <c r="AZ40" s="623">
        <v>8569340</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131</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1949621</v>
      </c>
      <c r="CS40" s="626"/>
      <c r="CT40" s="626"/>
      <c r="CU40" s="626"/>
      <c r="CV40" s="626"/>
      <c r="CW40" s="626"/>
      <c r="CX40" s="626"/>
      <c r="CY40" s="627"/>
      <c r="CZ40" s="628">
        <v>0.5</v>
      </c>
      <c r="DA40" s="657"/>
      <c r="DB40" s="657"/>
      <c r="DC40" s="658"/>
      <c r="DD40" s="631">
        <v>57600</v>
      </c>
      <c r="DE40" s="626"/>
      <c r="DF40" s="626"/>
      <c r="DG40" s="626"/>
      <c r="DH40" s="626"/>
      <c r="DI40" s="626"/>
      <c r="DJ40" s="626"/>
      <c r="DK40" s="627"/>
      <c r="DL40" s="631" t="s">
        <v>183</v>
      </c>
      <c r="DM40" s="626"/>
      <c r="DN40" s="626"/>
      <c r="DO40" s="626"/>
      <c r="DP40" s="626"/>
      <c r="DQ40" s="626"/>
      <c r="DR40" s="626"/>
      <c r="DS40" s="626"/>
      <c r="DT40" s="626"/>
      <c r="DU40" s="626"/>
      <c r="DV40" s="627"/>
      <c r="DW40" s="628" t="s">
        <v>131</v>
      </c>
      <c r="DX40" s="657"/>
      <c r="DY40" s="657"/>
      <c r="DZ40" s="657"/>
      <c r="EA40" s="657"/>
      <c r="EB40" s="657"/>
      <c r="EC40" s="659"/>
    </row>
    <row r="41" spans="2:133" ht="11.25" customHeight="1" x14ac:dyDescent="0.2">
      <c r="AQ41" s="672" t="s">
        <v>351</v>
      </c>
      <c r="AR41" s="673"/>
      <c r="AS41" s="673"/>
      <c r="AT41" s="673"/>
      <c r="AU41" s="673"/>
      <c r="AV41" s="673"/>
      <c r="AW41" s="673"/>
      <c r="AX41" s="673"/>
      <c r="AY41" s="674"/>
      <c r="AZ41" s="638">
        <v>22511332</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348</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131</v>
      </c>
      <c r="CS41" s="624"/>
      <c r="CT41" s="624"/>
      <c r="CU41" s="624"/>
      <c r="CV41" s="624"/>
      <c r="CW41" s="624"/>
      <c r="CX41" s="624"/>
      <c r="CY41" s="625"/>
      <c r="CZ41" s="628" t="s">
        <v>248</v>
      </c>
      <c r="DA41" s="657"/>
      <c r="DB41" s="657"/>
      <c r="DC41" s="658"/>
      <c r="DD41" s="631" t="s">
        <v>131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47696871</v>
      </c>
      <c r="CS42" s="626"/>
      <c r="CT42" s="626"/>
      <c r="CU42" s="626"/>
      <c r="CV42" s="626"/>
      <c r="CW42" s="626"/>
      <c r="CX42" s="626"/>
      <c r="CY42" s="627"/>
      <c r="CZ42" s="628">
        <v>12</v>
      </c>
      <c r="DA42" s="629"/>
      <c r="DB42" s="629"/>
      <c r="DC42" s="630"/>
      <c r="DD42" s="631">
        <v>3637380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1229980</v>
      </c>
      <c r="CS43" s="624"/>
      <c r="CT43" s="624"/>
      <c r="CU43" s="624"/>
      <c r="CV43" s="624"/>
      <c r="CW43" s="624"/>
      <c r="CX43" s="624"/>
      <c r="CY43" s="625"/>
      <c r="CZ43" s="628">
        <v>0.3</v>
      </c>
      <c r="DA43" s="657"/>
      <c r="DB43" s="657"/>
      <c r="DC43" s="658"/>
      <c r="DD43" s="631">
        <v>1164999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358</v>
      </c>
      <c r="CD44" s="651" t="s">
        <v>309</v>
      </c>
      <c r="CE44" s="652"/>
      <c r="CF44" s="620" t="s">
        <v>359</v>
      </c>
      <c r="CG44" s="621"/>
      <c r="CH44" s="621"/>
      <c r="CI44" s="621"/>
      <c r="CJ44" s="621"/>
      <c r="CK44" s="621"/>
      <c r="CL44" s="621"/>
      <c r="CM44" s="621"/>
      <c r="CN44" s="621"/>
      <c r="CO44" s="621"/>
      <c r="CP44" s="621"/>
      <c r="CQ44" s="622"/>
      <c r="CR44" s="623">
        <v>46479372</v>
      </c>
      <c r="CS44" s="626"/>
      <c r="CT44" s="626"/>
      <c r="CU44" s="626"/>
      <c r="CV44" s="626"/>
      <c r="CW44" s="626"/>
      <c r="CX44" s="626"/>
      <c r="CY44" s="627"/>
      <c r="CZ44" s="628">
        <v>11.6</v>
      </c>
      <c r="DA44" s="629"/>
      <c r="DB44" s="629"/>
      <c r="DC44" s="630"/>
      <c r="DD44" s="631">
        <v>2951013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360</v>
      </c>
      <c r="CG45" s="621"/>
      <c r="CH45" s="621"/>
      <c r="CI45" s="621"/>
      <c r="CJ45" s="621"/>
      <c r="CK45" s="621"/>
      <c r="CL45" s="621"/>
      <c r="CM45" s="621"/>
      <c r="CN45" s="621"/>
      <c r="CO45" s="621"/>
      <c r="CP45" s="621"/>
      <c r="CQ45" s="622"/>
      <c r="CR45" s="623">
        <v>24955391</v>
      </c>
      <c r="CS45" s="624"/>
      <c r="CT45" s="624"/>
      <c r="CU45" s="624"/>
      <c r="CV45" s="624"/>
      <c r="CW45" s="624"/>
      <c r="CX45" s="624"/>
      <c r="CY45" s="625"/>
      <c r="CZ45" s="628">
        <v>6.3</v>
      </c>
      <c r="DA45" s="657"/>
      <c r="DB45" s="657"/>
      <c r="DC45" s="658"/>
      <c r="DD45" s="631">
        <v>361425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361</v>
      </c>
      <c r="CG46" s="621"/>
      <c r="CH46" s="621"/>
      <c r="CI46" s="621"/>
      <c r="CJ46" s="621"/>
      <c r="CK46" s="621"/>
      <c r="CL46" s="621"/>
      <c r="CM46" s="621"/>
      <c r="CN46" s="621"/>
      <c r="CO46" s="621"/>
      <c r="CP46" s="621"/>
      <c r="CQ46" s="622"/>
      <c r="CR46" s="623">
        <v>21440281</v>
      </c>
      <c r="CS46" s="626"/>
      <c r="CT46" s="626"/>
      <c r="CU46" s="626"/>
      <c r="CV46" s="626"/>
      <c r="CW46" s="626"/>
      <c r="CX46" s="626"/>
      <c r="CY46" s="627"/>
      <c r="CZ46" s="628">
        <v>5.4</v>
      </c>
      <c r="DA46" s="629"/>
      <c r="DB46" s="629"/>
      <c r="DC46" s="630"/>
      <c r="DD46" s="631">
        <v>2581188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362</v>
      </c>
      <c r="CG47" s="621"/>
      <c r="CH47" s="621"/>
      <c r="CI47" s="621"/>
      <c r="CJ47" s="621"/>
      <c r="CK47" s="621"/>
      <c r="CL47" s="621"/>
      <c r="CM47" s="621"/>
      <c r="CN47" s="621"/>
      <c r="CO47" s="621"/>
      <c r="CP47" s="621"/>
      <c r="CQ47" s="622"/>
      <c r="CR47" s="623">
        <v>1217499</v>
      </c>
      <c r="CS47" s="624"/>
      <c r="CT47" s="624"/>
      <c r="CU47" s="624"/>
      <c r="CV47" s="624"/>
      <c r="CW47" s="624"/>
      <c r="CX47" s="624"/>
      <c r="CY47" s="625"/>
      <c r="CZ47" s="628">
        <v>0.3</v>
      </c>
      <c r="DA47" s="657"/>
      <c r="DB47" s="657"/>
      <c r="DC47" s="658"/>
      <c r="DD47" s="631">
        <v>686367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363</v>
      </c>
      <c r="CG48" s="621"/>
      <c r="CH48" s="621"/>
      <c r="CI48" s="621"/>
      <c r="CJ48" s="621"/>
      <c r="CK48" s="621"/>
      <c r="CL48" s="621"/>
      <c r="CM48" s="621"/>
      <c r="CN48" s="621"/>
      <c r="CO48" s="621"/>
      <c r="CP48" s="621"/>
      <c r="CQ48" s="622"/>
      <c r="CR48" s="623" t="s">
        <v>248</v>
      </c>
      <c r="CS48" s="626"/>
      <c r="CT48" s="626"/>
      <c r="CU48" s="626"/>
      <c r="CV48" s="626"/>
      <c r="CW48" s="626"/>
      <c r="CX48" s="626"/>
      <c r="CY48" s="627"/>
      <c r="CZ48" s="628" t="s">
        <v>183</v>
      </c>
      <c r="DA48" s="629"/>
      <c r="DB48" s="629"/>
      <c r="DC48" s="630"/>
      <c r="DD48" s="631" t="s">
        <v>131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364</v>
      </c>
      <c r="CE49" s="636"/>
      <c r="CF49" s="636"/>
      <c r="CG49" s="636"/>
      <c r="CH49" s="636"/>
      <c r="CI49" s="636"/>
      <c r="CJ49" s="636"/>
      <c r="CK49" s="636"/>
      <c r="CL49" s="636"/>
      <c r="CM49" s="636"/>
      <c r="CN49" s="636"/>
      <c r="CO49" s="636"/>
      <c r="CP49" s="636"/>
      <c r="CQ49" s="637"/>
      <c r="CR49" s="638">
        <v>399064093</v>
      </c>
      <c r="CS49" s="639"/>
      <c r="CT49" s="639"/>
      <c r="CU49" s="639"/>
      <c r="CV49" s="639"/>
      <c r="CW49" s="639"/>
      <c r="CX49" s="639"/>
      <c r="CY49" s="640"/>
      <c r="CZ49" s="641">
        <v>100</v>
      </c>
      <c r="DA49" s="642"/>
      <c r="DB49" s="642"/>
      <c r="DC49" s="643"/>
      <c r="DD49" s="644">
        <v>236069614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OCP99pkJ+Q1NqBo59/o2whKXUKyVombPuf+vh0r+C83gslZDPoDOMeqAGu9QpFLY/dU9dxsu0/Cf8EejrTGW9g==" saltValue="Q0vV2LyCGze0rSKdRmOoTQ==" spinCount="100000" sheet="1" objects="1" scenarios="1"/>
  <customSheetViews>
    <customSheetView guid="{CB3CC32F-56D4-44D3-A941-849FF2A5B6BD}" scale="85"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9B407C71-91C2-4102-B616-BC75A59D1BCF}"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387</v>
      </c>
      <c r="C7" s="1102"/>
      <c r="D7" s="1102"/>
      <c r="E7" s="1102"/>
      <c r="F7" s="1102"/>
      <c r="G7" s="1102"/>
      <c r="H7" s="1102"/>
      <c r="I7" s="1102"/>
      <c r="J7" s="1102"/>
      <c r="K7" s="1102"/>
      <c r="L7" s="1102"/>
      <c r="M7" s="1102"/>
      <c r="N7" s="1102"/>
      <c r="O7" s="1102"/>
      <c r="P7" s="1103"/>
      <c r="Q7" s="1155">
        <v>405269</v>
      </c>
      <c r="R7" s="1156"/>
      <c r="S7" s="1156"/>
      <c r="T7" s="1156"/>
      <c r="U7" s="1156"/>
      <c r="V7" s="1156">
        <v>401752</v>
      </c>
      <c r="W7" s="1156"/>
      <c r="X7" s="1156"/>
      <c r="Y7" s="1156"/>
      <c r="Z7" s="1156"/>
      <c r="AA7" s="1156">
        <v>3516</v>
      </c>
      <c r="AB7" s="1156"/>
      <c r="AC7" s="1156"/>
      <c r="AD7" s="1156"/>
      <c r="AE7" s="1157"/>
      <c r="AF7" s="1158">
        <v>1360</v>
      </c>
      <c r="AG7" s="1159"/>
      <c r="AH7" s="1159"/>
      <c r="AI7" s="1159"/>
      <c r="AJ7" s="1160"/>
      <c r="AK7" s="1142">
        <v>435</v>
      </c>
      <c r="AL7" s="1143"/>
      <c r="AM7" s="1143"/>
      <c r="AN7" s="1143"/>
      <c r="AO7" s="1143"/>
      <c r="AP7" s="1143">
        <v>498289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566</v>
      </c>
      <c r="BT7" s="1147"/>
      <c r="BU7" s="1147"/>
      <c r="BV7" s="1147"/>
      <c r="BW7" s="1147"/>
      <c r="BX7" s="1147"/>
      <c r="BY7" s="1147"/>
      <c r="BZ7" s="1147"/>
      <c r="CA7" s="1147"/>
      <c r="CB7" s="1147"/>
      <c r="CC7" s="1147"/>
      <c r="CD7" s="1147"/>
      <c r="CE7" s="1147"/>
      <c r="CF7" s="1147"/>
      <c r="CG7" s="1148"/>
      <c r="CH7" s="1139">
        <v>0</v>
      </c>
      <c r="CI7" s="1140"/>
      <c r="CJ7" s="1140"/>
      <c r="CK7" s="1140"/>
      <c r="CL7" s="1141"/>
      <c r="CM7" s="1139">
        <v>526</v>
      </c>
      <c r="CN7" s="1140"/>
      <c r="CO7" s="1140"/>
      <c r="CP7" s="1140"/>
      <c r="CQ7" s="1141"/>
      <c r="CR7" s="1139">
        <v>500</v>
      </c>
      <c r="CS7" s="1140"/>
      <c r="CT7" s="1140"/>
      <c r="CU7" s="1140"/>
      <c r="CV7" s="1141"/>
      <c r="CW7" s="1139">
        <v>49</v>
      </c>
      <c r="CX7" s="1140"/>
      <c r="CY7" s="1140"/>
      <c r="CZ7" s="1140"/>
      <c r="DA7" s="1141"/>
      <c r="DB7" s="1139" t="s">
        <v>504</v>
      </c>
      <c r="DC7" s="1140"/>
      <c r="DD7" s="1140"/>
      <c r="DE7" s="1140"/>
      <c r="DF7" s="1141"/>
      <c r="DG7" s="1139" t="s">
        <v>504</v>
      </c>
      <c r="DH7" s="1140"/>
      <c r="DI7" s="1140"/>
      <c r="DJ7" s="1140"/>
      <c r="DK7" s="1141"/>
      <c r="DL7" s="1139" t="s">
        <v>504</v>
      </c>
      <c r="DM7" s="1140"/>
      <c r="DN7" s="1140"/>
      <c r="DO7" s="1140"/>
      <c r="DP7" s="1141"/>
      <c r="DQ7" s="1139" t="s">
        <v>504</v>
      </c>
      <c r="DR7" s="1140"/>
      <c r="DS7" s="1140"/>
      <c r="DT7" s="1140"/>
      <c r="DU7" s="1141"/>
      <c r="DV7" s="1166"/>
      <c r="DW7" s="1167"/>
      <c r="DX7" s="1167"/>
      <c r="DY7" s="1167"/>
      <c r="DZ7" s="1168"/>
      <c r="EA7" s="254"/>
    </row>
    <row r="8" spans="1:131" s="255" customFormat="1" ht="26.25" customHeight="1" x14ac:dyDescent="0.2">
      <c r="A8" s="261">
        <v>2</v>
      </c>
      <c r="B8" s="1088" t="s">
        <v>388</v>
      </c>
      <c r="C8" s="1089"/>
      <c r="D8" s="1089"/>
      <c r="E8" s="1089"/>
      <c r="F8" s="1089"/>
      <c r="G8" s="1089"/>
      <c r="H8" s="1089"/>
      <c r="I8" s="1089"/>
      <c r="J8" s="1089"/>
      <c r="K8" s="1089"/>
      <c r="L8" s="1089"/>
      <c r="M8" s="1089"/>
      <c r="N8" s="1089"/>
      <c r="O8" s="1089"/>
      <c r="P8" s="1090"/>
      <c r="Q8" s="1094">
        <v>11</v>
      </c>
      <c r="R8" s="1095"/>
      <c r="S8" s="1095"/>
      <c r="T8" s="1095"/>
      <c r="U8" s="1095"/>
      <c r="V8" s="1095">
        <v>11</v>
      </c>
      <c r="W8" s="1095"/>
      <c r="X8" s="1095"/>
      <c r="Y8" s="1095"/>
      <c r="Z8" s="1095"/>
      <c r="AA8" s="1095" t="s">
        <v>504</v>
      </c>
      <c r="AB8" s="1095"/>
      <c r="AC8" s="1095"/>
      <c r="AD8" s="1095"/>
      <c r="AE8" s="1096"/>
      <c r="AF8" s="1070" t="s">
        <v>131</v>
      </c>
      <c r="AG8" s="1071"/>
      <c r="AH8" s="1071"/>
      <c r="AI8" s="1071"/>
      <c r="AJ8" s="1072"/>
      <c r="AK8" s="1137">
        <v>11</v>
      </c>
      <c r="AL8" s="1138"/>
      <c r="AM8" s="1138"/>
      <c r="AN8" s="1138"/>
      <c r="AO8" s="1138"/>
      <c r="AP8" s="1138">
        <v>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567</v>
      </c>
      <c r="BT8" s="1066"/>
      <c r="BU8" s="1066"/>
      <c r="BV8" s="1066"/>
      <c r="BW8" s="1066"/>
      <c r="BX8" s="1066"/>
      <c r="BY8" s="1066"/>
      <c r="BZ8" s="1066"/>
      <c r="CA8" s="1066"/>
      <c r="CB8" s="1066"/>
      <c r="CC8" s="1066"/>
      <c r="CD8" s="1066"/>
      <c r="CE8" s="1066"/>
      <c r="CF8" s="1066"/>
      <c r="CG8" s="1067"/>
      <c r="CH8" s="1040">
        <v>-21</v>
      </c>
      <c r="CI8" s="1041"/>
      <c r="CJ8" s="1041"/>
      <c r="CK8" s="1041"/>
      <c r="CL8" s="1042"/>
      <c r="CM8" s="1040">
        <v>353</v>
      </c>
      <c r="CN8" s="1041"/>
      <c r="CO8" s="1041"/>
      <c r="CP8" s="1041"/>
      <c r="CQ8" s="1042"/>
      <c r="CR8" s="1040">
        <v>300</v>
      </c>
      <c r="CS8" s="1041"/>
      <c r="CT8" s="1041"/>
      <c r="CU8" s="1041"/>
      <c r="CV8" s="1042"/>
      <c r="CW8" s="1040">
        <v>153</v>
      </c>
      <c r="CX8" s="1041"/>
      <c r="CY8" s="1041"/>
      <c r="CZ8" s="1041"/>
      <c r="DA8" s="1042"/>
      <c r="DB8" s="1040" t="s">
        <v>504</v>
      </c>
      <c r="DC8" s="1041"/>
      <c r="DD8" s="1041"/>
      <c r="DE8" s="1041"/>
      <c r="DF8" s="1042"/>
      <c r="DG8" s="1040" t="s">
        <v>504</v>
      </c>
      <c r="DH8" s="1041"/>
      <c r="DI8" s="1041"/>
      <c r="DJ8" s="1041"/>
      <c r="DK8" s="1042"/>
      <c r="DL8" s="1040" t="s">
        <v>504</v>
      </c>
      <c r="DM8" s="1041"/>
      <c r="DN8" s="1041"/>
      <c r="DO8" s="1041"/>
      <c r="DP8" s="1042"/>
      <c r="DQ8" s="1040" t="s">
        <v>504</v>
      </c>
      <c r="DR8" s="1041"/>
      <c r="DS8" s="1041"/>
      <c r="DT8" s="1041"/>
      <c r="DU8" s="1042"/>
      <c r="DV8" s="1043"/>
      <c r="DW8" s="1044"/>
      <c r="DX8" s="1044"/>
      <c r="DY8" s="1044"/>
      <c r="DZ8" s="1045"/>
      <c r="EA8" s="254"/>
    </row>
    <row r="9" spans="1:131" s="255" customFormat="1" ht="26.25" customHeight="1" x14ac:dyDescent="0.2">
      <c r="A9" s="261">
        <v>3</v>
      </c>
      <c r="B9" s="1088" t="s">
        <v>389</v>
      </c>
      <c r="C9" s="1089"/>
      <c r="D9" s="1089"/>
      <c r="E9" s="1089"/>
      <c r="F9" s="1089"/>
      <c r="G9" s="1089"/>
      <c r="H9" s="1089"/>
      <c r="I9" s="1089"/>
      <c r="J9" s="1089"/>
      <c r="K9" s="1089"/>
      <c r="L9" s="1089"/>
      <c r="M9" s="1089"/>
      <c r="N9" s="1089"/>
      <c r="O9" s="1089"/>
      <c r="P9" s="1090"/>
      <c r="Q9" s="1094">
        <v>3143</v>
      </c>
      <c r="R9" s="1095"/>
      <c r="S9" s="1095"/>
      <c r="T9" s="1095"/>
      <c r="U9" s="1095"/>
      <c r="V9" s="1095">
        <v>3143</v>
      </c>
      <c r="W9" s="1095"/>
      <c r="X9" s="1095"/>
      <c r="Y9" s="1095"/>
      <c r="Z9" s="1095"/>
      <c r="AA9" s="1095">
        <v>0</v>
      </c>
      <c r="AB9" s="1095"/>
      <c r="AC9" s="1095"/>
      <c r="AD9" s="1095"/>
      <c r="AE9" s="1096"/>
      <c r="AF9" s="1070" t="s">
        <v>131</v>
      </c>
      <c r="AG9" s="1071"/>
      <c r="AH9" s="1071"/>
      <c r="AI9" s="1071"/>
      <c r="AJ9" s="1072"/>
      <c r="AK9" s="1137">
        <v>1890</v>
      </c>
      <c r="AL9" s="1138"/>
      <c r="AM9" s="1138"/>
      <c r="AN9" s="1138"/>
      <c r="AO9" s="1138"/>
      <c r="AP9" s="1138">
        <v>5433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568</v>
      </c>
      <c r="BT9" s="1066"/>
      <c r="BU9" s="1066"/>
      <c r="BV9" s="1066"/>
      <c r="BW9" s="1066"/>
      <c r="BX9" s="1066"/>
      <c r="BY9" s="1066"/>
      <c r="BZ9" s="1066"/>
      <c r="CA9" s="1066"/>
      <c r="CB9" s="1066"/>
      <c r="CC9" s="1066"/>
      <c r="CD9" s="1066"/>
      <c r="CE9" s="1066"/>
      <c r="CF9" s="1066"/>
      <c r="CG9" s="1067"/>
      <c r="CH9" s="1040">
        <v>-16</v>
      </c>
      <c r="CI9" s="1041"/>
      <c r="CJ9" s="1041"/>
      <c r="CK9" s="1041"/>
      <c r="CL9" s="1042"/>
      <c r="CM9" s="1040">
        <v>64</v>
      </c>
      <c r="CN9" s="1041"/>
      <c r="CO9" s="1041"/>
      <c r="CP9" s="1041"/>
      <c r="CQ9" s="1042"/>
      <c r="CR9" s="1040">
        <v>13</v>
      </c>
      <c r="CS9" s="1041"/>
      <c r="CT9" s="1041"/>
      <c r="CU9" s="1041"/>
      <c r="CV9" s="1042"/>
      <c r="CW9" s="1040">
        <v>0</v>
      </c>
      <c r="CX9" s="1041"/>
      <c r="CY9" s="1041"/>
      <c r="CZ9" s="1041"/>
      <c r="DA9" s="1042"/>
      <c r="DB9" s="1040" t="s">
        <v>504</v>
      </c>
      <c r="DC9" s="1041"/>
      <c r="DD9" s="1041"/>
      <c r="DE9" s="1041"/>
      <c r="DF9" s="1042"/>
      <c r="DG9" s="1040" t="s">
        <v>504</v>
      </c>
      <c r="DH9" s="1041"/>
      <c r="DI9" s="1041"/>
      <c r="DJ9" s="1041"/>
      <c r="DK9" s="1042"/>
      <c r="DL9" s="1040" t="s">
        <v>504</v>
      </c>
      <c r="DM9" s="1041"/>
      <c r="DN9" s="1041"/>
      <c r="DO9" s="1041"/>
      <c r="DP9" s="1042"/>
      <c r="DQ9" s="1040" t="s">
        <v>504</v>
      </c>
      <c r="DR9" s="1041"/>
      <c r="DS9" s="1041"/>
      <c r="DT9" s="1041"/>
      <c r="DU9" s="1042"/>
      <c r="DV9" s="1043"/>
      <c r="DW9" s="1044"/>
      <c r="DX9" s="1044"/>
      <c r="DY9" s="1044"/>
      <c r="DZ9" s="1045"/>
      <c r="EA9" s="254"/>
    </row>
    <row r="10" spans="1:131" s="255" customFormat="1" ht="26.25" customHeight="1" x14ac:dyDescent="0.2">
      <c r="A10" s="261">
        <v>4</v>
      </c>
      <c r="B10" s="1088" t="s">
        <v>390</v>
      </c>
      <c r="C10" s="1089"/>
      <c r="D10" s="1089"/>
      <c r="E10" s="1089"/>
      <c r="F10" s="1089"/>
      <c r="G10" s="1089"/>
      <c r="H10" s="1089"/>
      <c r="I10" s="1089"/>
      <c r="J10" s="1089"/>
      <c r="K10" s="1089"/>
      <c r="L10" s="1089"/>
      <c r="M10" s="1089"/>
      <c r="N10" s="1089"/>
      <c r="O10" s="1089"/>
      <c r="P10" s="1090"/>
      <c r="Q10" s="1094">
        <v>601</v>
      </c>
      <c r="R10" s="1095"/>
      <c r="S10" s="1095"/>
      <c r="T10" s="1095"/>
      <c r="U10" s="1095"/>
      <c r="V10" s="1095">
        <v>210</v>
      </c>
      <c r="W10" s="1095"/>
      <c r="X10" s="1095"/>
      <c r="Y10" s="1095"/>
      <c r="Z10" s="1095"/>
      <c r="AA10" s="1095">
        <v>391</v>
      </c>
      <c r="AB10" s="1095"/>
      <c r="AC10" s="1095"/>
      <c r="AD10" s="1095"/>
      <c r="AE10" s="1096"/>
      <c r="AF10" s="1070">
        <v>391</v>
      </c>
      <c r="AG10" s="1071"/>
      <c r="AH10" s="1071"/>
      <c r="AI10" s="1071"/>
      <c r="AJ10" s="1072"/>
      <c r="AK10" s="1137">
        <v>8</v>
      </c>
      <c r="AL10" s="1138"/>
      <c r="AM10" s="1138"/>
      <c r="AN10" s="1138"/>
      <c r="AO10" s="1138"/>
      <c r="AP10" s="1138">
        <v>3029</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569</v>
      </c>
      <c r="BT10" s="1066"/>
      <c r="BU10" s="1066"/>
      <c r="BV10" s="1066"/>
      <c r="BW10" s="1066"/>
      <c r="BX10" s="1066"/>
      <c r="BY10" s="1066"/>
      <c r="BZ10" s="1066"/>
      <c r="CA10" s="1066"/>
      <c r="CB10" s="1066"/>
      <c r="CC10" s="1066"/>
      <c r="CD10" s="1066"/>
      <c r="CE10" s="1066"/>
      <c r="CF10" s="1066"/>
      <c r="CG10" s="1067"/>
      <c r="CH10" s="1040">
        <v>60</v>
      </c>
      <c r="CI10" s="1041"/>
      <c r="CJ10" s="1041"/>
      <c r="CK10" s="1041"/>
      <c r="CL10" s="1042"/>
      <c r="CM10" s="1040">
        <v>202</v>
      </c>
      <c r="CN10" s="1041"/>
      <c r="CO10" s="1041"/>
      <c r="CP10" s="1041"/>
      <c r="CQ10" s="1042"/>
      <c r="CR10" s="1040">
        <v>30</v>
      </c>
      <c r="CS10" s="1041"/>
      <c r="CT10" s="1041"/>
      <c r="CU10" s="1041"/>
      <c r="CV10" s="1042"/>
      <c r="CW10" s="1040">
        <v>194</v>
      </c>
      <c r="CX10" s="1041"/>
      <c r="CY10" s="1041"/>
      <c r="CZ10" s="1041"/>
      <c r="DA10" s="1042"/>
      <c r="DB10" s="1040" t="s">
        <v>504</v>
      </c>
      <c r="DC10" s="1041"/>
      <c r="DD10" s="1041"/>
      <c r="DE10" s="1041"/>
      <c r="DF10" s="1042"/>
      <c r="DG10" s="1040" t="s">
        <v>504</v>
      </c>
      <c r="DH10" s="1041"/>
      <c r="DI10" s="1041"/>
      <c r="DJ10" s="1041"/>
      <c r="DK10" s="1042"/>
      <c r="DL10" s="1040" t="s">
        <v>504</v>
      </c>
      <c r="DM10" s="1041"/>
      <c r="DN10" s="1041"/>
      <c r="DO10" s="1041"/>
      <c r="DP10" s="1042"/>
      <c r="DQ10" s="1040" t="s">
        <v>504</v>
      </c>
      <c r="DR10" s="1041"/>
      <c r="DS10" s="1041"/>
      <c r="DT10" s="1041"/>
      <c r="DU10" s="1042"/>
      <c r="DV10" s="1043"/>
      <c r="DW10" s="1044"/>
      <c r="DX10" s="1044"/>
      <c r="DY10" s="1044"/>
      <c r="DZ10" s="1045"/>
      <c r="EA10" s="254"/>
    </row>
    <row r="11" spans="1:131" s="255" customFormat="1" ht="26.25" customHeight="1" x14ac:dyDescent="0.2">
      <c r="A11" s="261">
        <v>5</v>
      </c>
      <c r="B11" s="1088" t="s">
        <v>391</v>
      </c>
      <c r="C11" s="1089"/>
      <c r="D11" s="1089"/>
      <c r="E11" s="1089"/>
      <c r="F11" s="1089"/>
      <c r="G11" s="1089"/>
      <c r="H11" s="1089"/>
      <c r="I11" s="1089"/>
      <c r="J11" s="1089"/>
      <c r="K11" s="1089"/>
      <c r="L11" s="1089"/>
      <c r="M11" s="1089"/>
      <c r="N11" s="1089"/>
      <c r="O11" s="1089"/>
      <c r="P11" s="1090"/>
      <c r="Q11" s="1094">
        <v>48528</v>
      </c>
      <c r="R11" s="1095"/>
      <c r="S11" s="1095"/>
      <c r="T11" s="1095"/>
      <c r="U11" s="1095"/>
      <c r="V11" s="1095">
        <v>48528</v>
      </c>
      <c r="W11" s="1095"/>
      <c r="X11" s="1095"/>
      <c r="Y11" s="1095"/>
      <c r="Z11" s="1095"/>
      <c r="AA11" s="1095" t="s">
        <v>504</v>
      </c>
      <c r="AB11" s="1095"/>
      <c r="AC11" s="1095"/>
      <c r="AD11" s="1095"/>
      <c r="AE11" s="1096"/>
      <c r="AF11" s="1070" t="s">
        <v>131</v>
      </c>
      <c r="AG11" s="1071"/>
      <c r="AH11" s="1071"/>
      <c r="AI11" s="1071"/>
      <c r="AJ11" s="1072"/>
      <c r="AK11" s="1137">
        <v>34258</v>
      </c>
      <c r="AL11" s="1138"/>
      <c r="AM11" s="1138"/>
      <c r="AN11" s="1138"/>
      <c r="AO11" s="1138"/>
      <c r="AP11" s="1138" t="s">
        <v>504</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570</v>
      </c>
      <c r="BT11" s="1066"/>
      <c r="BU11" s="1066"/>
      <c r="BV11" s="1066"/>
      <c r="BW11" s="1066"/>
      <c r="BX11" s="1066"/>
      <c r="BY11" s="1066"/>
      <c r="BZ11" s="1066"/>
      <c r="CA11" s="1066"/>
      <c r="CB11" s="1066"/>
      <c r="CC11" s="1066"/>
      <c r="CD11" s="1066"/>
      <c r="CE11" s="1066"/>
      <c r="CF11" s="1066"/>
      <c r="CG11" s="1067"/>
      <c r="CH11" s="1040">
        <v>10</v>
      </c>
      <c r="CI11" s="1041"/>
      <c r="CJ11" s="1041"/>
      <c r="CK11" s="1041"/>
      <c r="CL11" s="1042"/>
      <c r="CM11" s="1040">
        <v>1775</v>
      </c>
      <c r="CN11" s="1041"/>
      <c r="CO11" s="1041"/>
      <c r="CP11" s="1041"/>
      <c r="CQ11" s="1042"/>
      <c r="CR11" s="1040">
        <v>854</v>
      </c>
      <c r="CS11" s="1041"/>
      <c r="CT11" s="1041"/>
      <c r="CU11" s="1041"/>
      <c r="CV11" s="1042"/>
      <c r="CW11" s="1040">
        <v>0</v>
      </c>
      <c r="CX11" s="1041"/>
      <c r="CY11" s="1041"/>
      <c r="CZ11" s="1041"/>
      <c r="DA11" s="1042"/>
      <c r="DB11" s="1040" t="s">
        <v>504</v>
      </c>
      <c r="DC11" s="1041"/>
      <c r="DD11" s="1041"/>
      <c r="DE11" s="1041"/>
      <c r="DF11" s="1042"/>
      <c r="DG11" s="1040" t="s">
        <v>504</v>
      </c>
      <c r="DH11" s="1041"/>
      <c r="DI11" s="1041"/>
      <c r="DJ11" s="1041"/>
      <c r="DK11" s="1042"/>
      <c r="DL11" s="1040" t="s">
        <v>504</v>
      </c>
      <c r="DM11" s="1041"/>
      <c r="DN11" s="1041"/>
      <c r="DO11" s="1041"/>
      <c r="DP11" s="1042"/>
      <c r="DQ11" s="1040" t="s">
        <v>504</v>
      </c>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571</v>
      </c>
      <c r="BT12" s="1066"/>
      <c r="BU12" s="1066"/>
      <c r="BV12" s="1066"/>
      <c r="BW12" s="1066"/>
      <c r="BX12" s="1066"/>
      <c r="BY12" s="1066"/>
      <c r="BZ12" s="1066"/>
      <c r="CA12" s="1066"/>
      <c r="CB12" s="1066"/>
      <c r="CC12" s="1066"/>
      <c r="CD12" s="1066"/>
      <c r="CE12" s="1066"/>
      <c r="CF12" s="1066"/>
      <c r="CG12" s="1067"/>
      <c r="CH12" s="1040">
        <v>28</v>
      </c>
      <c r="CI12" s="1041"/>
      <c r="CJ12" s="1041"/>
      <c r="CK12" s="1041"/>
      <c r="CL12" s="1042"/>
      <c r="CM12" s="1040">
        <v>4531</v>
      </c>
      <c r="CN12" s="1041"/>
      <c r="CO12" s="1041"/>
      <c r="CP12" s="1041"/>
      <c r="CQ12" s="1042"/>
      <c r="CR12" s="1040">
        <v>434</v>
      </c>
      <c r="CS12" s="1041"/>
      <c r="CT12" s="1041"/>
      <c r="CU12" s="1041"/>
      <c r="CV12" s="1042"/>
      <c r="CW12" s="1040">
        <v>333</v>
      </c>
      <c r="CX12" s="1041"/>
      <c r="CY12" s="1041"/>
      <c r="CZ12" s="1041"/>
      <c r="DA12" s="1042"/>
      <c r="DB12" s="1040" t="s">
        <v>504</v>
      </c>
      <c r="DC12" s="1041"/>
      <c r="DD12" s="1041"/>
      <c r="DE12" s="1041"/>
      <c r="DF12" s="1042"/>
      <c r="DG12" s="1040" t="s">
        <v>504</v>
      </c>
      <c r="DH12" s="1041"/>
      <c r="DI12" s="1041"/>
      <c r="DJ12" s="1041"/>
      <c r="DK12" s="1042"/>
      <c r="DL12" s="1040" t="s">
        <v>504</v>
      </c>
      <c r="DM12" s="1041"/>
      <c r="DN12" s="1041"/>
      <c r="DO12" s="1041"/>
      <c r="DP12" s="1042"/>
      <c r="DQ12" s="1040" t="s">
        <v>504</v>
      </c>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572</v>
      </c>
      <c r="BT13" s="1066"/>
      <c r="BU13" s="1066"/>
      <c r="BV13" s="1066"/>
      <c r="BW13" s="1066"/>
      <c r="BX13" s="1066"/>
      <c r="BY13" s="1066"/>
      <c r="BZ13" s="1066"/>
      <c r="CA13" s="1066"/>
      <c r="CB13" s="1066"/>
      <c r="CC13" s="1066"/>
      <c r="CD13" s="1066"/>
      <c r="CE13" s="1066"/>
      <c r="CF13" s="1066"/>
      <c r="CG13" s="1067"/>
      <c r="CH13" s="1040">
        <v>-23</v>
      </c>
      <c r="CI13" s="1041"/>
      <c r="CJ13" s="1041"/>
      <c r="CK13" s="1041"/>
      <c r="CL13" s="1042"/>
      <c r="CM13" s="1040">
        <v>173</v>
      </c>
      <c r="CN13" s="1041"/>
      <c r="CO13" s="1041"/>
      <c r="CP13" s="1041"/>
      <c r="CQ13" s="1042"/>
      <c r="CR13" s="1040">
        <v>30</v>
      </c>
      <c r="CS13" s="1041"/>
      <c r="CT13" s="1041"/>
      <c r="CU13" s="1041"/>
      <c r="CV13" s="1042"/>
      <c r="CW13" s="1040">
        <v>54</v>
      </c>
      <c r="CX13" s="1041"/>
      <c r="CY13" s="1041"/>
      <c r="CZ13" s="1041"/>
      <c r="DA13" s="1042"/>
      <c r="DB13" s="1040" t="s">
        <v>504</v>
      </c>
      <c r="DC13" s="1041"/>
      <c r="DD13" s="1041"/>
      <c r="DE13" s="1041"/>
      <c r="DF13" s="1042"/>
      <c r="DG13" s="1040" t="s">
        <v>504</v>
      </c>
      <c r="DH13" s="1041"/>
      <c r="DI13" s="1041"/>
      <c r="DJ13" s="1041"/>
      <c r="DK13" s="1042"/>
      <c r="DL13" s="1040" t="s">
        <v>504</v>
      </c>
      <c r="DM13" s="1041"/>
      <c r="DN13" s="1041"/>
      <c r="DO13" s="1041"/>
      <c r="DP13" s="1042"/>
      <c r="DQ13" s="1040" t="s">
        <v>504</v>
      </c>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573</v>
      </c>
      <c r="BT14" s="1066"/>
      <c r="BU14" s="1066"/>
      <c r="BV14" s="1066"/>
      <c r="BW14" s="1066"/>
      <c r="BX14" s="1066"/>
      <c r="BY14" s="1066"/>
      <c r="BZ14" s="1066"/>
      <c r="CA14" s="1066"/>
      <c r="CB14" s="1066"/>
      <c r="CC14" s="1066"/>
      <c r="CD14" s="1066"/>
      <c r="CE14" s="1066"/>
      <c r="CF14" s="1066"/>
      <c r="CG14" s="1067"/>
      <c r="CH14" s="1040">
        <v>-52</v>
      </c>
      <c r="CI14" s="1041"/>
      <c r="CJ14" s="1041"/>
      <c r="CK14" s="1041"/>
      <c r="CL14" s="1042"/>
      <c r="CM14" s="1040">
        <v>654</v>
      </c>
      <c r="CN14" s="1041"/>
      <c r="CO14" s="1041"/>
      <c r="CP14" s="1041"/>
      <c r="CQ14" s="1042"/>
      <c r="CR14" s="1040">
        <v>10</v>
      </c>
      <c r="CS14" s="1041"/>
      <c r="CT14" s="1041"/>
      <c r="CU14" s="1041"/>
      <c r="CV14" s="1042"/>
      <c r="CW14" s="1040">
        <v>36</v>
      </c>
      <c r="CX14" s="1041"/>
      <c r="CY14" s="1041"/>
      <c r="CZ14" s="1041"/>
      <c r="DA14" s="1042"/>
      <c r="DB14" s="1040" t="s">
        <v>504</v>
      </c>
      <c r="DC14" s="1041"/>
      <c r="DD14" s="1041"/>
      <c r="DE14" s="1041"/>
      <c r="DF14" s="1042"/>
      <c r="DG14" s="1040" t="s">
        <v>504</v>
      </c>
      <c r="DH14" s="1041"/>
      <c r="DI14" s="1041"/>
      <c r="DJ14" s="1041"/>
      <c r="DK14" s="1042"/>
      <c r="DL14" s="1040" t="s">
        <v>504</v>
      </c>
      <c r="DM14" s="1041"/>
      <c r="DN14" s="1041"/>
      <c r="DO14" s="1041"/>
      <c r="DP14" s="1042"/>
      <c r="DQ14" s="1040" t="s">
        <v>504</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574</v>
      </c>
      <c r="BT15" s="1066"/>
      <c r="BU15" s="1066"/>
      <c r="BV15" s="1066"/>
      <c r="BW15" s="1066"/>
      <c r="BX15" s="1066"/>
      <c r="BY15" s="1066"/>
      <c r="BZ15" s="1066"/>
      <c r="CA15" s="1066"/>
      <c r="CB15" s="1066"/>
      <c r="CC15" s="1066"/>
      <c r="CD15" s="1066"/>
      <c r="CE15" s="1066"/>
      <c r="CF15" s="1066"/>
      <c r="CG15" s="1067"/>
      <c r="CH15" s="1040">
        <v>-3</v>
      </c>
      <c r="CI15" s="1041"/>
      <c r="CJ15" s="1041"/>
      <c r="CK15" s="1041"/>
      <c r="CL15" s="1042"/>
      <c r="CM15" s="1040">
        <v>309</v>
      </c>
      <c r="CN15" s="1041"/>
      <c r="CO15" s="1041"/>
      <c r="CP15" s="1041"/>
      <c r="CQ15" s="1042"/>
      <c r="CR15" s="1040">
        <v>1</v>
      </c>
      <c r="CS15" s="1041"/>
      <c r="CT15" s="1041"/>
      <c r="CU15" s="1041"/>
      <c r="CV15" s="1042"/>
      <c r="CW15" s="1040">
        <v>0</v>
      </c>
      <c r="CX15" s="1041"/>
      <c r="CY15" s="1041"/>
      <c r="CZ15" s="1041"/>
      <c r="DA15" s="1042"/>
      <c r="DB15" s="1040" t="s">
        <v>504</v>
      </c>
      <c r="DC15" s="1041"/>
      <c r="DD15" s="1041"/>
      <c r="DE15" s="1041"/>
      <c r="DF15" s="1042"/>
      <c r="DG15" s="1040" t="s">
        <v>504</v>
      </c>
      <c r="DH15" s="1041"/>
      <c r="DI15" s="1041"/>
      <c r="DJ15" s="1041"/>
      <c r="DK15" s="1042"/>
      <c r="DL15" s="1040" t="s">
        <v>504</v>
      </c>
      <c r="DM15" s="1041"/>
      <c r="DN15" s="1041"/>
      <c r="DO15" s="1041"/>
      <c r="DP15" s="1042"/>
      <c r="DQ15" s="1040" t="s">
        <v>504</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575</v>
      </c>
      <c r="BT16" s="1066"/>
      <c r="BU16" s="1066"/>
      <c r="BV16" s="1066"/>
      <c r="BW16" s="1066"/>
      <c r="BX16" s="1066"/>
      <c r="BY16" s="1066"/>
      <c r="BZ16" s="1066"/>
      <c r="CA16" s="1066"/>
      <c r="CB16" s="1066"/>
      <c r="CC16" s="1066"/>
      <c r="CD16" s="1066"/>
      <c r="CE16" s="1066"/>
      <c r="CF16" s="1066"/>
      <c r="CG16" s="1067"/>
      <c r="CH16" s="1040">
        <v>31</v>
      </c>
      <c r="CI16" s="1041"/>
      <c r="CJ16" s="1041"/>
      <c r="CK16" s="1041"/>
      <c r="CL16" s="1042"/>
      <c r="CM16" s="1040">
        <v>390</v>
      </c>
      <c r="CN16" s="1041"/>
      <c r="CO16" s="1041"/>
      <c r="CP16" s="1041"/>
      <c r="CQ16" s="1042"/>
      <c r="CR16" s="1040">
        <v>300</v>
      </c>
      <c r="CS16" s="1041"/>
      <c r="CT16" s="1041"/>
      <c r="CU16" s="1041"/>
      <c r="CV16" s="1042"/>
      <c r="CW16" s="1040">
        <v>42</v>
      </c>
      <c r="CX16" s="1041"/>
      <c r="CY16" s="1041"/>
      <c r="CZ16" s="1041"/>
      <c r="DA16" s="1042"/>
      <c r="DB16" s="1040" t="s">
        <v>504</v>
      </c>
      <c r="DC16" s="1041"/>
      <c r="DD16" s="1041"/>
      <c r="DE16" s="1041"/>
      <c r="DF16" s="1042"/>
      <c r="DG16" s="1040" t="s">
        <v>504</v>
      </c>
      <c r="DH16" s="1041"/>
      <c r="DI16" s="1041"/>
      <c r="DJ16" s="1041"/>
      <c r="DK16" s="1042"/>
      <c r="DL16" s="1040" t="s">
        <v>504</v>
      </c>
      <c r="DM16" s="1041"/>
      <c r="DN16" s="1041"/>
      <c r="DO16" s="1041"/>
      <c r="DP16" s="1042"/>
      <c r="DQ16" s="1040" t="s">
        <v>504</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t="s">
        <v>576</v>
      </c>
      <c r="BS17" s="1065" t="s">
        <v>577</v>
      </c>
      <c r="BT17" s="1066"/>
      <c r="BU17" s="1066"/>
      <c r="BV17" s="1066"/>
      <c r="BW17" s="1066"/>
      <c r="BX17" s="1066"/>
      <c r="BY17" s="1066"/>
      <c r="BZ17" s="1066"/>
      <c r="CA17" s="1066"/>
      <c r="CB17" s="1066"/>
      <c r="CC17" s="1066"/>
      <c r="CD17" s="1066"/>
      <c r="CE17" s="1066"/>
      <c r="CF17" s="1066"/>
      <c r="CG17" s="1067"/>
      <c r="CH17" s="1040">
        <v>-37</v>
      </c>
      <c r="CI17" s="1041"/>
      <c r="CJ17" s="1041"/>
      <c r="CK17" s="1041"/>
      <c r="CL17" s="1042"/>
      <c r="CM17" s="1040">
        <v>-1482</v>
      </c>
      <c r="CN17" s="1041"/>
      <c r="CO17" s="1041"/>
      <c r="CP17" s="1041"/>
      <c r="CQ17" s="1042"/>
      <c r="CR17" s="1040">
        <v>304</v>
      </c>
      <c r="CS17" s="1041"/>
      <c r="CT17" s="1041"/>
      <c r="CU17" s="1041"/>
      <c r="CV17" s="1042"/>
      <c r="CW17" s="1040">
        <v>2339</v>
      </c>
      <c r="CX17" s="1041"/>
      <c r="CY17" s="1041"/>
      <c r="CZ17" s="1041"/>
      <c r="DA17" s="1042"/>
      <c r="DB17" s="1040">
        <v>20387</v>
      </c>
      <c r="DC17" s="1041"/>
      <c r="DD17" s="1041"/>
      <c r="DE17" s="1041"/>
      <c r="DF17" s="1042"/>
      <c r="DG17" s="1040" t="s">
        <v>504</v>
      </c>
      <c r="DH17" s="1041"/>
      <c r="DI17" s="1041"/>
      <c r="DJ17" s="1041"/>
      <c r="DK17" s="1042"/>
      <c r="DL17" s="1040" t="s">
        <v>504</v>
      </c>
      <c r="DM17" s="1041"/>
      <c r="DN17" s="1041"/>
      <c r="DO17" s="1041"/>
      <c r="DP17" s="1042"/>
      <c r="DQ17" s="1040" t="s">
        <v>504</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393</v>
      </c>
      <c r="B23" s="995" t="s">
        <v>394</v>
      </c>
      <c r="C23" s="996"/>
      <c r="D23" s="996"/>
      <c r="E23" s="996"/>
      <c r="F23" s="996"/>
      <c r="G23" s="996"/>
      <c r="H23" s="996"/>
      <c r="I23" s="996"/>
      <c r="J23" s="996"/>
      <c r="K23" s="996"/>
      <c r="L23" s="996"/>
      <c r="M23" s="996"/>
      <c r="N23" s="996"/>
      <c r="O23" s="996"/>
      <c r="P23" s="997"/>
      <c r="Q23" s="1119">
        <v>406413</v>
      </c>
      <c r="R23" s="1120"/>
      <c r="S23" s="1120"/>
      <c r="T23" s="1120"/>
      <c r="U23" s="1120"/>
      <c r="V23" s="1120">
        <v>402506</v>
      </c>
      <c r="W23" s="1120"/>
      <c r="X23" s="1120"/>
      <c r="Y23" s="1120"/>
      <c r="Z23" s="1120"/>
      <c r="AA23" s="1120">
        <f t="shared" ref="AA23" si="0">SUM(AA7:AE22)</f>
        <v>3907</v>
      </c>
      <c r="AB23" s="1120"/>
      <c r="AC23" s="1120"/>
      <c r="AD23" s="1120"/>
      <c r="AE23" s="1121"/>
      <c r="AF23" s="1122">
        <v>1750</v>
      </c>
      <c r="AG23" s="1120"/>
      <c r="AH23" s="1120"/>
      <c r="AI23" s="1120"/>
      <c r="AJ23" s="1123"/>
      <c r="AK23" s="1124"/>
      <c r="AL23" s="1125"/>
      <c r="AM23" s="1125"/>
      <c r="AN23" s="1125"/>
      <c r="AO23" s="1125"/>
      <c r="AP23" s="1120">
        <f>SUM(AP7:AT22)</f>
        <v>506757</v>
      </c>
      <c r="AQ23" s="1120"/>
      <c r="AR23" s="1120"/>
      <c r="AS23" s="1120"/>
      <c r="AT23" s="1120"/>
      <c r="AU23" s="1126"/>
      <c r="AV23" s="1126"/>
      <c r="AW23" s="1126"/>
      <c r="AX23" s="1126"/>
      <c r="AY23" s="1127"/>
      <c r="AZ23" s="1116" t="s">
        <v>131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370</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405</v>
      </c>
      <c r="C28" s="1102"/>
      <c r="D28" s="1102"/>
      <c r="E28" s="1102"/>
      <c r="F28" s="1102"/>
      <c r="G28" s="1102"/>
      <c r="H28" s="1102"/>
      <c r="I28" s="1102"/>
      <c r="J28" s="1102"/>
      <c r="K28" s="1102"/>
      <c r="L28" s="1102"/>
      <c r="M28" s="1102"/>
      <c r="N28" s="1102"/>
      <c r="O28" s="1102"/>
      <c r="P28" s="1103"/>
      <c r="Q28" s="1104">
        <v>92321</v>
      </c>
      <c r="R28" s="1105"/>
      <c r="S28" s="1105"/>
      <c r="T28" s="1105"/>
      <c r="U28" s="1105"/>
      <c r="V28" s="1105">
        <v>90962</v>
      </c>
      <c r="W28" s="1105"/>
      <c r="X28" s="1105"/>
      <c r="Y28" s="1105"/>
      <c r="Z28" s="1105"/>
      <c r="AA28" s="1105">
        <v>1359</v>
      </c>
      <c r="AB28" s="1105"/>
      <c r="AC28" s="1105"/>
      <c r="AD28" s="1105"/>
      <c r="AE28" s="1106"/>
      <c r="AF28" s="1107">
        <v>1359</v>
      </c>
      <c r="AG28" s="1105"/>
      <c r="AH28" s="1105"/>
      <c r="AI28" s="1105"/>
      <c r="AJ28" s="1108"/>
      <c r="AK28" s="1109">
        <v>8569</v>
      </c>
      <c r="AL28" s="1097"/>
      <c r="AM28" s="1097"/>
      <c r="AN28" s="1097"/>
      <c r="AO28" s="1097"/>
      <c r="AP28" s="1097" t="s">
        <v>578</v>
      </c>
      <c r="AQ28" s="1097"/>
      <c r="AR28" s="1097"/>
      <c r="AS28" s="1097"/>
      <c r="AT28" s="1097"/>
      <c r="AU28" s="1097" t="s">
        <v>578</v>
      </c>
      <c r="AV28" s="1097"/>
      <c r="AW28" s="1097"/>
      <c r="AX28" s="1097"/>
      <c r="AY28" s="1097"/>
      <c r="AZ28" s="1098" t="s">
        <v>578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406</v>
      </c>
      <c r="C29" s="1089"/>
      <c r="D29" s="1089"/>
      <c r="E29" s="1089"/>
      <c r="F29" s="1089"/>
      <c r="G29" s="1089"/>
      <c r="H29" s="1089"/>
      <c r="I29" s="1089"/>
      <c r="J29" s="1089"/>
      <c r="K29" s="1089"/>
      <c r="L29" s="1089"/>
      <c r="M29" s="1089"/>
      <c r="N29" s="1089"/>
      <c r="O29" s="1089"/>
      <c r="P29" s="1090"/>
      <c r="Q29" s="1094">
        <v>78379</v>
      </c>
      <c r="R29" s="1095"/>
      <c r="S29" s="1095"/>
      <c r="T29" s="1095"/>
      <c r="U29" s="1095"/>
      <c r="V29" s="1095">
        <v>76973</v>
      </c>
      <c r="W29" s="1095"/>
      <c r="X29" s="1095"/>
      <c r="Y29" s="1095"/>
      <c r="Z29" s="1095"/>
      <c r="AA29" s="1095">
        <v>1406</v>
      </c>
      <c r="AB29" s="1095"/>
      <c r="AC29" s="1095"/>
      <c r="AD29" s="1095"/>
      <c r="AE29" s="1096"/>
      <c r="AF29" s="1070">
        <v>1406</v>
      </c>
      <c r="AG29" s="1071"/>
      <c r="AH29" s="1071"/>
      <c r="AI29" s="1071"/>
      <c r="AJ29" s="1072"/>
      <c r="AK29" s="1031">
        <v>10899</v>
      </c>
      <c r="AL29" s="1022"/>
      <c r="AM29" s="1022"/>
      <c r="AN29" s="1022"/>
      <c r="AO29" s="1022"/>
      <c r="AP29" s="1022" t="s">
        <v>578</v>
      </c>
      <c r="AQ29" s="1022"/>
      <c r="AR29" s="1022"/>
      <c r="AS29" s="1022"/>
      <c r="AT29" s="1022"/>
      <c r="AU29" s="1022" t="s">
        <v>578</v>
      </c>
      <c r="AV29" s="1022"/>
      <c r="AW29" s="1022"/>
      <c r="AX29" s="1022"/>
      <c r="AY29" s="1022"/>
      <c r="AZ29" s="1093" t="s">
        <v>578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407</v>
      </c>
      <c r="C30" s="1089"/>
      <c r="D30" s="1089"/>
      <c r="E30" s="1089"/>
      <c r="F30" s="1089"/>
      <c r="G30" s="1089"/>
      <c r="H30" s="1089"/>
      <c r="I30" s="1089"/>
      <c r="J30" s="1089"/>
      <c r="K30" s="1089"/>
      <c r="L30" s="1089"/>
      <c r="M30" s="1089"/>
      <c r="N30" s="1089"/>
      <c r="O30" s="1089"/>
      <c r="P30" s="1090"/>
      <c r="Q30" s="1094">
        <v>12107</v>
      </c>
      <c r="R30" s="1095"/>
      <c r="S30" s="1095"/>
      <c r="T30" s="1095"/>
      <c r="U30" s="1095"/>
      <c r="V30" s="1095">
        <v>11672</v>
      </c>
      <c r="W30" s="1095"/>
      <c r="X30" s="1095"/>
      <c r="Y30" s="1095"/>
      <c r="Z30" s="1095"/>
      <c r="AA30" s="1095">
        <v>435</v>
      </c>
      <c r="AB30" s="1095"/>
      <c r="AC30" s="1095"/>
      <c r="AD30" s="1095"/>
      <c r="AE30" s="1096"/>
      <c r="AF30" s="1070">
        <v>435</v>
      </c>
      <c r="AG30" s="1071"/>
      <c r="AH30" s="1071"/>
      <c r="AI30" s="1071"/>
      <c r="AJ30" s="1072"/>
      <c r="AK30" s="1031">
        <v>2707</v>
      </c>
      <c r="AL30" s="1022"/>
      <c r="AM30" s="1022"/>
      <c r="AN30" s="1022"/>
      <c r="AO30" s="1022"/>
      <c r="AP30" s="1022" t="s">
        <v>578</v>
      </c>
      <c r="AQ30" s="1022"/>
      <c r="AR30" s="1022"/>
      <c r="AS30" s="1022"/>
      <c r="AT30" s="1022"/>
      <c r="AU30" s="1022" t="s">
        <v>578</v>
      </c>
      <c r="AV30" s="1022"/>
      <c r="AW30" s="1022"/>
      <c r="AX30" s="1022"/>
      <c r="AY30" s="1022"/>
      <c r="AZ30" s="1093" t="s">
        <v>578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408</v>
      </c>
      <c r="C31" s="1089"/>
      <c r="D31" s="1089"/>
      <c r="E31" s="1089"/>
      <c r="F31" s="1089"/>
      <c r="G31" s="1089"/>
      <c r="H31" s="1089"/>
      <c r="I31" s="1089"/>
      <c r="J31" s="1089"/>
      <c r="K31" s="1089"/>
      <c r="L31" s="1089"/>
      <c r="M31" s="1089"/>
      <c r="N31" s="1089"/>
      <c r="O31" s="1089"/>
      <c r="P31" s="1090"/>
      <c r="Q31" s="1094">
        <v>16579</v>
      </c>
      <c r="R31" s="1095"/>
      <c r="S31" s="1095"/>
      <c r="T31" s="1095"/>
      <c r="U31" s="1095"/>
      <c r="V31" s="1095">
        <v>15038</v>
      </c>
      <c r="W31" s="1095"/>
      <c r="X31" s="1095"/>
      <c r="Y31" s="1095"/>
      <c r="Z31" s="1095"/>
      <c r="AA31" s="1095">
        <v>1541</v>
      </c>
      <c r="AB31" s="1095"/>
      <c r="AC31" s="1095"/>
      <c r="AD31" s="1095"/>
      <c r="AE31" s="1096"/>
      <c r="AF31" s="1070">
        <v>8723</v>
      </c>
      <c r="AG31" s="1071"/>
      <c r="AH31" s="1071"/>
      <c r="AI31" s="1071"/>
      <c r="AJ31" s="1072"/>
      <c r="AK31" s="1031">
        <v>127</v>
      </c>
      <c r="AL31" s="1022"/>
      <c r="AM31" s="1022"/>
      <c r="AN31" s="1022"/>
      <c r="AO31" s="1022"/>
      <c r="AP31" s="1022">
        <v>32805</v>
      </c>
      <c r="AQ31" s="1022"/>
      <c r="AR31" s="1022"/>
      <c r="AS31" s="1022"/>
      <c r="AT31" s="1022"/>
      <c r="AU31" s="1022">
        <v>33</v>
      </c>
      <c r="AV31" s="1022"/>
      <c r="AW31" s="1022"/>
      <c r="AX31" s="1022"/>
      <c r="AY31" s="1022"/>
      <c r="AZ31" s="1093" t="s">
        <v>578</v>
      </c>
      <c r="BA31" s="1093"/>
      <c r="BB31" s="1093"/>
      <c r="BC31" s="1093"/>
      <c r="BD31" s="1093"/>
      <c r="BE31" s="1083" t="s">
        <v>409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410</v>
      </c>
      <c r="C32" s="1089"/>
      <c r="D32" s="1089"/>
      <c r="E32" s="1089"/>
      <c r="F32" s="1089"/>
      <c r="G32" s="1089"/>
      <c r="H32" s="1089"/>
      <c r="I32" s="1089"/>
      <c r="J32" s="1089"/>
      <c r="K32" s="1089"/>
      <c r="L32" s="1089"/>
      <c r="M32" s="1089"/>
      <c r="N32" s="1089"/>
      <c r="O32" s="1089"/>
      <c r="P32" s="1090"/>
      <c r="Q32" s="1094">
        <v>29014</v>
      </c>
      <c r="R32" s="1095"/>
      <c r="S32" s="1095"/>
      <c r="T32" s="1095"/>
      <c r="U32" s="1095"/>
      <c r="V32" s="1095">
        <v>27103</v>
      </c>
      <c r="W32" s="1095"/>
      <c r="X32" s="1095"/>
      <c r="Y32" s="1095"/>
      <c r="Z32" s="1095"/>
      <c r="AA32" s="1095">
        <v>1911</v>
      </c>
      <c r="AB32" s="1095"/>
      <c r="AC32" s="1095"/>
      <c r="AD32" s="1095"/>
      <c r="AE32" s="1096"/>
      <c r="AF32" s="1070">
        <v>4067</v>
      </c>
      <c r="AG32" s="1071"/>
      <c r="AH32" s="1071"/>
      <c r="AI32" s="1071"/>
      <c r="AJ32" s="1072"/>
      <c r="AK32" s="1031">
        <v>8632</v>
      </c>
      <c r="AL32" s="1022"/>
      <c r="AM32" s="1022"/>
      <c r="AN32" s="1022"/>
      <c r="AO32" s="1022"/>
      <c r="AP32" s="1022">
        <v>250059</v>
      </c>
      <c r="AQ32" s="1022"/>
      <c r="AR32" s="1022"/>
      <c r="AS32" s="1022"/>
      <c r="AT32" s="1022"/>
      <c r="AU32" s="1022">
        <v>103274</v>
      </c>
      <c r="AV32" s="1022"/>
      <c r="AW32" s="1022"/>
      <c r="AX32" s="1022"/>
      <c r="AY32" s="1022"/>
      <c r="AZ32" s="1093" t="s">
        <v>578</v>
      </c>
      <c r="BA32" s="1093"/>
      <c r="BB32" s="1093"/>
      <c r="BC32" s="1093"/>
      <c r="BD32" s="1093"/>
      <c r="BE32" s="1083" t="s">
        <v>409</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393</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f>SUM(AF28:AJ62)</f>
        <v>15990</v>
      </c>
      <c r="AG63" s="1010"/>
      <c r="AH63" s="1010"/>
      <c r="AI63" s="1010"/>
      <c r="AJ63" s="1081"/>
      <c r="AK63" s="1082"/>
      <c r="AL63" s="1014"/>
      <c r="AM63" s="1014"/>
      <c r="AN63" s="1014"/>
      <c r="AO63" s="1014"/>
      <c r="AP63" s="1010">
        <f t="shared" ref="AP63" si="1">SUM(AP28:AT62)</f>
        <v>282864</v>
      </c>
      <c r="AQ63" s="1010"/>
      <c r="AR63" s="1010"/>
      <c r="AS63" s="1010"/>
      <c r="AT63" s="1010"/>
      <c r="AU63" s="1010">
        <f t="shared" ref="AU63" si="2">SUM(AU28:AY62)</f>
        <v>103307</v>
      </c>
      <c r="AV63" s="1010"/>
      <c r="AW63" s="1010"/>
      <c r="AX63" s="1010"/>
      <c r="AY63" s="1010"/>
      <c r="AZ63" s="1076"/>
      <c r="BA63" s="1076"/>
      <c r="BB63" s="1076"/>
      <c r="BC63" s="1076"/>
      <c r="BD63" s="1076"/>
      <c r="BE63" s="1011"/>
      <c r="BF63" s="1011"/>
      <c r="BG63" s="1011"/>
      <c r="BH63" s="1011"/>
      <c r="BI63" s="1012"/>
      <c r="BJ63" s="1077" t="s">
        <v>131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414</v>
      </c>
      <c r="B66" s="1047"/>
      <c r="C66" s="1047"/>
      <c r="D66" s="1047"/>
      <c r="E66" s="1047"/>
      <c r="F66" s="1047"/>
      <c r="G66" s="1047"/>
      <c r="H66" s="1047"/>
      <c r="I66" s="1047"/>
      <c r="J66" s="1047"/>
      <c r="K66" s="1047"/>
      <c r="L66" s="1047"/>
      <c r="M66" s="1047"/>
      <c r="N66" s="1047"/>
      <c r="O66" s="1047"/>
      <c r="P66" s="1048"/>
      <c r="Q66" s="1052" t="s">
        <v>397</v>
      </c>
      <c r="R66" s="1053"/>
      <c r="S66" s="1053"/>
      <c r="T66" s="1053"/>
      <c r="U66" s="1054"/>
      <c r="V66" s="1052" t="s">
        <v>398</v>
      </c>
      <c r="W66" s="1053"/>
      <c r="X66" s="1053"/>
      <c r="Y66" s="1053"/>
      <c r="Z66" s="1054"/>
      <c r="AA66" s="1052" t="s">
        <v>399</v>
      </c>
      <c r="AB66" s="1053"/>
      <c r="AC66" s="1053"/>
      <c r="AD66" s="1053"/>
      <c r="AE66" s="1054"/>
      <c r="AF66" s="1058" t="s">
        <v>400</v>
      </c>
      <c r="AG66" s="1059"/>
      <c r="AH66" s="1059"/>
      <c r="AI66" s="1059"/>
      <c r="AJ66" s="1060"/>
      <c r="AK66" s="1052" t="s">
        <v>401</v>
      </c>
      <c r="AL66" s="1047"/>
      <c r="AM66" s="1047"/>
      <c r="AN66" s="1047"/>
      <c r="AO66" s="1048"/>
      <c r="AP66" s="1052" t="s">
        <v>402</v>
      </c>
      <c r="AQ66" s="1053"/>
      <c r="AR66" s="1053"/>
      <c r="AS66" s="1053"/>
      <c r="AT66" s="1054"/>
      <c r="AU66" s="1052" t="s">
        <v>415</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589</v>
      </c>
      <c r="C68" s="1037"/>
      <c r="D68" s="1037"/>
      <c r="E68" s="1037"/>
      <c r="F68" s="1037"/>
      <c r="G68" s="1037"/>
      <c r="H68" s="1037"/>
      <c r="I68" s="1037"/>
      <c r="J68" s="1037"/>
      <c r="K68" s="1037"/>
      <c r="L68" s="1037"/>
      <c r="M68" s="1037"/>
      <c r="N68" s="1037"/>
      <c r="O68" s="1037"/>
      <c r="P68" s="1038"/>
      <c r="Q68" s="1039">
        <v>81082</v>
      </c>
      <c r="R68" s="1033"/>
      <c r="S68" s="1033"/>
      <c r="T68" s="1033"/>
      <c r="U68" s="1033"/>
      <c r="V68" s="1033">
        <v>70462</v>
      </c>
      <c r="W68" s="1033"/>
      <c r="X68" s="1033"/>
      <c r="Y68" s="1033"/>
      <c r="Z68" s="1033"/>
      <c r="AA68" s="1033">
        <v>10620</v>
      </c>
      <c r="AB68" s="1033"/>
      <c r="AC68" s="1033"/>
      <c r="AD68" s="1033"/>
      <c r="AE68" s="1033"/>
      <c r="AF68" s="1033">
        <v>10620</v>
      </c>
      <c r="AG68" s="1033"/>
      <c r="AH68" s="1033"/>
      <c r="AI68" s="1033"/>
      <c r="AJ68" s="1033"/>
      <c r="AK68" s="1033" t="s">
        <v>578</v>
      </c>
      <c r="AL68" s="1033"/>
      <c r="AM68" s="1033"/>
      <c r="AN68" s="1033"/>
      <c r="AO68" s="1033"/>
      <c r="AP68" s="1033" t="s">
        <v>578</v>
      </c>
      <c r="AQ68" s="1033"/>
      <c r="AR68" s="1033"/>
      <c r="AS68" s="1033"/>
      <c r="AT68" s="1033"/>
      <c r="AU68" s="1033" t="s">
        <v>578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579</v>
      </c>
      <c r="C69" s="1026"/>
      <c r="D69" s="1026"/>
      <c r="E69" s="1026"/>
      <c r="F69" s="1026"/>
      <c r="G69" s="1026"/>
      <c r="H69" s="1026"/>
      <c r="I69" s="1026"/>
      <c r="J69" s="1026"/>
      <c r="K69" s="1026"/>
      <c r="L69" s="1026"/>
      <c r="M69" s="1026"/>
      <c r="N69" s="1026"/>
      <c r="O69" s="1026"/>
      <c r="P69" s="1027"/>
      <c r="Q69" s="1028">
        <v>194</v>
      </c>
      <c r="R69" s="1022"/>
      <c r="S69" s="1022"/>
      <c r="T69" s="1022"/>
      <c r="U69" s="1022"/>
      <c r="V69" s="1022">
        <v>179</v>
      </c>
      <c r="W69" s="1022"/>
      <c r="X69" s="1022"/>
      <c r="Y69" s="1022"/>
      <c r="Z69" s="1022"/>
      <c r="AA69" s="1022">
        <v>16</v>
      </c>
      <c r="AB69" s="1022"/>
      <c r="AC69" s="1022"/>
      <c r="AD69" s="1022"/>
      <c r="AE69" s="1022"/>
      <c r="AF69" s="1022">
        <v>16</v>
      </c>
      <c r="AG69" s="1022"/>
      <c r="AH69" s="1022"/>
      <c r="AI69" s="1022"/>
      <c r="AJ69" s="1022"/>
      <c r="AK69" s="1022" t="s">
        <v>578</v>
      </c>
      <c r="AL69" s="1022"/>
      <c r="AM69" s="1022"/>
      <c r="AN69" s="1022"/>
      <c r="AO69" s="1022"/>
      <c r="AP69" s="1022" t="s">
        <v>578</v>
      </c>
      <c r="AQ69" s="1022"/>
      <c r="AR69" s="1022"/>
      <c r="AS69" s="1022"/>
      <c r="AT69" s="1022"/>
      <c r="AU69" s="1022" t="s">
        <v>578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580</v>
      </c>
      <c r="C70" s="1026"/>
      <c r="D70" s="1026"/>
      <c r="E70" s="1026"/>
      <c r="F70" s="1026"/>
      <c r="G70" s="1026"/>
      <c r="H70" s="1026"/>
      <c r="I70" s="1026"/>
      <c r="J70" s="1026"/>
      <c r="K70" s="1026"/>
      <c r="L70" s="1026"/>
      <c r="M70" s="1026"/>
      <c r="N70" s="1026"/>
      <c r="O70" s="1026"/>
      <c r="P70" s="1027"/>
      <c r="Q70" s="1028">
        <v>1167375</v>
      </c>
      <c r="R70" s="1022"/>
      <c r="S70" s="1022"/>
      <c r="T70" s="1022"/>
      <c r="U70" s="1022"/>
      <c r="V70" s="1022">
        <v>1136425</v>
      </c>
      <c r="W70" s="1022"/>
      <c r="X70" s="1022"/>
      <c r="Y70" s="1022"/>
      <c r="Z70" s="1022"/>
      <c r="AA70" s="1022">
        <v>30950</v>
      </c>
      <c r="AB70" s="1022"/>
      <c r="AC70" s="1022"/>
      <c r="AD70" s="1022"/>
      <c r="AE70" s="1022"/>
      <c r="AF70" s="1022">
        <v>30950</v>
      </c>
      <c r="AG70" s="1022"/>
      <c r="AH70" s="1022"/>
      <c r="AI70" s="1022"/>
      <c r="AJ70" s="1022"/>
      <c r="AK70" s="1022">
        <v>7000</v>
      </c>
      <c r="AL70" s="1022"/>
      <c r="AM70" s="1022"/>
      <c r="AN70" s="1022"/>
      <c r="AO70" s="1022"/>
      <c r="AP70" s="1022" t="s">
        <v>578</v>
      </c>
      <c r="AQ70" s="1022"/>
      <c r="AR70" s="1022"/>
      <c r="AS70" s="1022"/>
      <c r="AT70" s="1022"/>
      <c r="AU70" s="1022" t="s">
        <v>578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581</v>
      </c>
      <c r="C71" s="1026"/>
      <c r="D71" s="1026"/>
      <c r="E71" s="1026"/>
      <c r="F71" s="1026"/>
      <c r="G71" s="1026"/>
      <c r="H71" s="1026"/>
      <c r="I71" s="1026"/>
      <c r="J71" s="1026"/>
      <c r="K71" s="1026"/>
      <c r="L71" s="1026"/>
      <c r="M71" s="1026"/>
      <c r="N71" s="1026"/>
      <c r="O71" s="1026"/>
      <c r="P71" s="1027"/>
      <c r="Q71" s="1028">
        <v>39841</v>
      </c>
      <c r="R71" s="1022"/>
      <c r="S71" s="1022"/>
      <c r="T71" s="1022"/>
      <c r="U71" s="1022"/>
      <c r="V71" s="1022">
        <v>33505</v>
      </c>
      <c r="W71" s="1022"/>
      <c r="X71" s="1022"/>
      <c r="Y71" s="1022"/>
      <c r="Z71" s="1022"/>
      <c r="AA71" s="1022">
        <v>6336</v>
      </c>
      <c r="AB71" s="1022"/>
      <c r="AC71" s="1022"/>
      <c r="AD71" s="1022"/>
      <c r="AE71" s="1022"/>
      <c r="AF71" s="1022">
        <v>18410</v>
      </c>
      <c r="AG71" s="1022"/>
      <c r="AH71" s="1022"/>
      <c r="AI71" s="1022"/>
      <c r="AJ71" s="1022"/>
      <c r="AK71" s="1022" t="s">
        <v>578</v>
      </c>
      <c r="AL71" s="1022"/>
      <c r="AM71" s="1022"/>
      <c r="AN71" s="1022"/>
      <c r="AO71" s="1022"/>
      <c r="AP71" s="1022">
        <v>124747</v>
      </c>
      <c r="AQ71" s="1022"/>
      <c r="AR71" s="1022"/>
      <c r="AS71" s="1022"/>
      <c r="AT71" s="1022"/>
      <c r="AU71" s="1022" t="s">
        <v>578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582</v>
      </c>
      <c r="C72" s="1026"/>
      <c r="D72" s="1026"/>
      <c r="E72" s="1026"/>
      <c r="F72" s="1026"/>
      <c r="G72" s="1026"/>
      <c r="H72" s="1026"/>
      <c r="I72" s="1026"/>
      <c r="J72" s="1026"/>
      <c r="K72" s="1026"/>
      <c r="L72" s="1026"/>
      <c r="M72" s="1026"/>
      <c r="N72" s="1026"/>
      <c r="O72" s="1026"/>
      <c r="P72" s="1027"/>
      <c r="Q72" s="1028">
        <v>7860</v>
      </c>
      <c r="R72" s="1022"/>
      <c r="S72" s="1022"/>
      <c r="T72" s="1022"/>
      <c r="U72" s="1022"/>
      <c r="V72" s="1022">
        <v>5951</v>
      </c>
      <c r="W72" s="1022"/>
      <c r="X72" s="1022"/>
      <c r="Y72" s="1022"/>
      <c r="Z72" s="1022"/>
      <c r="AA72" s="1022">
        <v>1909</v>
      </c>
      <c r="AB72" s="1022"/>
      <c r="AC72" s="1022"/>
      <c r="AD72" s="1022"/>
      <c r="AE72" s="1022"/>
      <c r="AF72" s="1022">
        <v>17771</v>
      </c>
      <c r="AG72" s="1022"/>
      <c r="AH72" s="1022"/>
      <c r="AI72" s="1022"/>
      <c r="AJ72" s="1022"/>
      <c r="AK72" s="1022" t="s">
        <v>578</v>
      </c>
      <c r="AL72" s="1022"/>
      <c r="AM72" s="1022"/>
      <c r="AN72" s="1022"/>
      <c r="AO72" s="1022"/>
      <c r="AP72" s="1022">
        <v>15061</v>
      </c>
      <c r="AQ72" s="1022"/>
      <c r="AR72" s="1022"/>
      <c r="AS72" s="1022"/>
      <c r="AT72" s="1022"/>
      <c r="AU72" s="1022" t="s">
        <v>578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583</v>
      </c>
      <c r="C73" s="1026"/>
      <c r="D73" s="1026"/>
      <c r="E73" s="1026"/>
      <c r="F73" s="1026"/>
      <c r="G73" s="1026"/>
      <c r="H73" s="1026"/>
      <c r="I73" s="1026"/>
      <c r="J73" s="1026"/>
      <c r="K73" s="1026"/>
      <c r="L73" s="1026"/>
      <c r="M73" s="1026"/>
      <c r="N73" s="1026"/>
      <c r="O73" s="1026"/>
      <c r="P73" s="1027"/>
      <c r="Q73" s="1028">
        <v>2362</v>
      </c>
      <c r="R73" s="1022"/>
      <c r="S73" s="1022"/>
      <c r="T73" s="1022"/>
      <c r="U73" s="1022"/>
      <c r="V73" s="1022">
        <v>2310</v>
      </c>
      <c r="W73" s="1022"/>
      <c r="X73" s="1022"/>
      <c r="Y73" s="1022"/>
      <c r="Z73" s="1022"/>
      <c r="AA73" s="1022">
        <v>52</v>
      </c>
      <c r="AB73" s="1022"/>
      <c r="AC73" s="1022"/>
      <c r="AD73" s="1022"/>
      <c r="AE73" s="1022"/>
      <c r="AF73" s="1022">
        <v>52</v>
      </c>
      <c r="AG73" s="1022"/>
      <c r="AH73" s="1022"/>
      <c r="AI73" s="1022"/>
      <c r="AJ73" s="1022"/>
      <c r="AK73" s="1022">
        <v>64</v>
      </c>
      <c r="AL73" s="1022"/>
      <c r="AM73" s="1022"/>
      <c r="AN73" s="1022"/>
      <c r="AO73" s="1022"/>
      <c r="AP73" s="1022" t="s">
        <v>578</v>
      </c>
      <c r="AQ73" s="1022"/>
      <c r="AR73" s="1022"/>
      <c r="AS73" s="1022"/>
      <c r="AT73" s="1022"/>
      <c r="AU73" s="1022" t="s">
        <v>578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393</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77819</v>
      </c>
      <c r="AG88" s="1010"/>
      <c r="AH88" s="1010"/>
      <c r="AI88" s="1010"/>
      <c r="AJ88" s="1010"/>
      <c r="AK88" s="1014"/>
      <c r="AL88" s="1014"/>
      <c r="AM88" s="1014"/>
      <c r="AN88" s="1014"/>
      <c r="AO88" s="1014"/>
      <c r="AP88" s="1010">
        <f>SUM(AP68:AT87)</f>
        <v>139808</v>
      </c>
      <c r="AQ88" s="1010"/>
      <c r="AR88" s="1010"/>
      <c r="AS88" s="1010"/>
      <c r="AT88" s="1010"/>
      <c r="AU88" s="1010" t="s">
        <v>578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SUM(CR7:CV88)</f>
        <v>2776</v>
      </c>
      <c r="CS102" s="1002"/>
      <c r="CT102" s="1002"/>
      <c r="CU102" s="1002"/>
      <c r="CV102" s="1003"/>
      <c r="CW102" s="1001">
        <f t="shared" ref="CW102" si="3">SUM(CW7:DA88)</f>
        <v>3200</v>
      </c>
      <c r="CX102" s="1002"/>
      <c r="CY102" s="1002"/>
      <c r="CZ102" s="1002"/>
      <c r="DA102" s="1003"/>
      <c r="DB102" s="1001">
        <f t="shared" ref="DB102" si="4">SUM(DB7:DF88)</f>
        <v>20387</v>
      </c>
      <c r="DC102" s="1002"/>
      <c r="DD102" s="1002"/>
      <c r="DE102" s="1002"/>
      <c r="DF102" s="1003"/>
      <c r="DG102" s="1001" t="s">
        <v>578</v>
      </c>
      <c r="DH102" s="1002"/>
      <c r="DI102" s="1002"/>
      <c r="DJ102" s="1002"/>
      <c r="DK102" s="1003"/>
      <c r="DL102" s="1001" t="s">
        <v>578</v>
      </c>
      <c r="DM102" s="1002"/>
      <c r="DN102" s="1002"/>
      <c r="DO102" s="1002"/>
      <c r="DP102" s="1003"/>
      <c r="DQ102" s="1001" t="s">
        <v>578</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308</v>
      </c>
      <c r="AG109" s="945"/>
      <c r="AH109" s="945"/>
      <c r="AI109" s="945"/>
      <c r="AJ109" s="946"/>
      <c r="AK109" s="947" t="s">
        <v>307</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308</v>
      </c>
      <c r="BW109" s="945"/>
      <c r="BX109" s="945"/>
      <c r="BY109" s="945"/>
      <c r="BZ109" s="946"/>
      <c r="CA109" s="947" t="s">
        <v>307</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308</v>
      </c>
      <c r="DM109" s="945"/>
      <c r="DN109" s="945"/>
      <c r="DO109" s="945"/>
      <c r="DP109" s="946"/>
      <c r="DQ109" s="947" t="s">
        <v>307</v>
      </c>
      <c r="DR109" s="945"/>
      <c r="DS109" s="945"/>
      <c r="DT109" s="945"/>
      <c r="DU109" s="946"/>
      <c r="DV109" s="947" t="s">
        <v>426</v>
      </c>
      <c r="DW109" s="945"/>
      <c r="DX109" s="945"/>
      <c r="DY109" s="945"/>
      <c r="DZ109" s="976"/>
    </row>
    <row r="110" spans="1:131" s="246" customFormat="1" ht="26.25" customHeight="1" x14ac:dyDescent="0.2">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28616589</v>
      </c>
      <c r="AB110" s="938"/>
      <c r="AC110" s="938"/>
      <c r="AD110" s="938"/>
      <c r="AE110" s="939"/>
      <c r="AF110" s="940">
        <v>29294542</v>
      </c>
      <c r="AG110" s="938"/>
      <c r="AH110" s="938"/>
      <c r="AI110" s="938"/>
      <c r="AJ110" s="939"/>
      <c r="AK110" s="940">
        <v>28809683</v>
      </c>
      <c r="AL110" s="938"/>
      <c r="AM110" s="938"/>
      <c r="AN110" s="938"/>
      <c r="AO110" s="939"/>
      <c r="AP110" s="941">
        <v>14.7</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459973388</v>
      </c>
      <c r="BR110" s="885"/>
      <c r="BS110" s="885"/>
      <c r="BT110" s="885"/>
      <c r="BU110" s="885"/>
      <c r="BV110" s="885">
        <v>482143271</v>
      </c>
      <c r="BW110" s="885"/>
      <c r="BX110" s="885"/>
      <c r="BY110" s="885"/>
      <c r="BZ110" s="885"/>
      <c r="CA110" s="885">
        <v>506757397</v>
      </c>
      <c r="CB110" s="885"/>
      <c r="CC110" s="885"/>
      <c r="CD110" s="885"/>
      <c r="CE110" s="885"/>
      <c r="CF110" s="909">
        <v>257.89999999999998</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658203</v>
      </c>
      <c r="DH110" s="885"/>
      <c r="DI110" s="885"/>
      <c r="DJ110" s="885"/>
      <c r="DK110" s="885"/>
      <c r="DL110" s="885">
        <v>11132890</v>
      </c>
      <c r="DM110" s="885"/>
      <c r="DN110" s="885"/>
      <c r="DO110" s="885"/>
      <c r="DP110" s="885"/>
      <c r="DQ110" s="885">
        <v>9989895</v>
      </c>
      <c r="DR110" s="885"/>
      <c r="DS110" s="885"/>
      <c r="DT110" s="885"/>
      <c r="DU110" s="885"/>
      <c r="DV110" s="886">
        <v>5.0999999999999996</v>
      </c>
      <c r="DW110" s="886"/>
      <c r="DX110" s="886"/>
      <c r="DY110" s="886"/>
      <c r="DZ110" s="887"/>
    </row>
    <row r="111" spans="1:131" s="246" customFormat="1" ht="26.25" customHeight="1" x14ac:dyDescent="0.2">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131</v>
      </c>
      <c r="AB111" s="966"/>
      <c r="AC111" s="966"/>
      <c r="AD111" s="966"/>
      <c r="AE111" s="967"/>
      <c r="AF111" s="968" t="s">
        <v>131</v>
      </c>
      <c r="AG111" s="966"/>
      <c r="AH111" s="966"/>
      <c r="AI111" s="966"/>
      <c r="AJ111" s="967"/>
      <c r="AK111" s="968" t="s">
        <v>433</v>
      </c>
      <c r="AL111" s="966"/>
      <c r="AM111" s="966"/>
      <c r="AN111" s="966"/>
      <c r="AO111" s="967"/>
      <c r="AP111" s="969" t="s">
        <v>131</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785285</v>
      </c>
      <c r="BR111" s="857"/>
      <c r="BS111" s="857"/>
      <c r="BT111" s="857"/>
      <c r="BU111" s="857"/>
      <c r="BV111" s="857">
        <v>11209420</v>
      </c>
      <c r="BW111" s="857"/>
      <c r="BX111" s="857"/>
      <c r="BY111" s="857"/>
      <c r="BZ111" s="857"/>
      <c r="CA111" s="857">
        <v>10058772</v>
      </c>
      <c r="CB111" s="857"/>
      <c r="CC111" s="857"/>
      <c r="CD111" s="857"/>
      <c r="CE111" s="857"/>
      <c r="CF111" s="918">
        <v>5.0999999999999996</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84183</v>
      </c>
      <c r="DH111" s="857"/>
      <c r="DI111" s="857"/>
      <c r="DJ111" s="857"/>
      <c r="DK111" s="857"/>
      <c r="DL111" s="857">
        <v>76530</v>
      </c>
      <c r="DM111" s="857"/>
      <c r="DN111" s="857"/>
      <c r="DO111" s="857"/>
      <c r="DP111" s="857"/>
      <c r="DQ111" s="857">
        <v>68877</v>
      </c>
      <c r="DR111" s="857"/>
      <c r="DS111" s="857"/>
      <c r="DT111" s="857"/>
      <c r="DU111" s="857"/>
      <c r="DV111" s="834">
        <v>0</v>
      </c>
      <c r="DW111" s="834"/>
      <c r="DX111" s="834"/>
      <c r="DY111" s="834"/>
      <c r="DZ111" s="835"/>
    </row>
    <row r="112" spans="1:131" s="246" customFormat="1" ht="26.25" customHeight="1" x14ac:dyDescent="0.2">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6636043</v>
      </c>
      <c r="AB112" s="820"/>
      <c r="AC112" s="820"/>
      <c r="AD112" s="820"/>
      <c r="AE112" s="821"/>
      <c r="AF112" s="822">
        <v>7013820</v>
      </c>
      <c r="AG112" s="820"/>
      <c r="AH112" s="820"/>
      <c r="AI112" s="820"/>
      <c r="AJ112" s="821"/>
      <c r="AK112" s="822">
        <v>7343153</v>
      </c>
      <c r="AL112" s="820"/>
      <c r="AM112" s="820"/>
      <c r="AN112" s="820"/>
      <c r="AO112" s="821"/>
      <c r="AP112" s="867">
        <v>3.7</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108116534</v>
      </c>
      <c r="BR112" s="857"/>
      <c r="BS112" s="857"/>
      <c r="BT112" s="857"/>
      <c r="BU112" s="857"/>
      <c r="BV112" s="857">
        <v>105713118</v>
      </c>
      <c r="BW112" s="857"/>
      <c r="BX112" s="857"/>
      <c r="BY112" s="857"/>
      <c r="BZ112" s="857"/>
      <c r="CA112" s="857">
        <v>103307187</v>
      </c>
      <c r="CB112" s="857"/>
      <c r="CC112" s="857"/>
      <c r="CD112" s="857"/>
      <c r="CE112" s="857"/>
      <c r="CF112" s="918">
        <v>52.6</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131</v>
      </c>
      <c r="DH112" s="857"/>
      <c r="DI112" s="857"/>
      <c r="DJ112" s="857"/>
      <c r="DK112" s="857"/>
      <c r="DL112" s="857" t="s">
        <v>433</v>
      </c>
      <c r="DM112" s="857"/>
      <c r="DN112" s="857"/>
      <c r="DO112" s="857"/>
      <c r="DP112" s="857"/>
      <c r="DQ112" s="857" t="s">
        <v>131</v>
      </c>
      <c r="DR112" s="857"/>
      <c r="DS112" s="857"/>
      <c r="DT112" s="857"/>
      <c r="DU112" s="857"/>
      <c r="DV112" s="834" t="s">
        <v>433</v>
      </c>
      <c r="DW112" s="834"/>
      <c r="DX112" s="834"/>
      <c r="DY112" s="834"/>
      <c r="DZ112" s="835"/>
    </row>
    <row r="113" spans="1:130" s="246" customFormat="1" ht="26.25" customHeight="1" x14ac:dyDescent="0.2">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6868686</v>
      </c>
      <c r="AB113" s="966"/>
      <c r="AC113" s="966"/>
      <c r="AD113" s="966"/>
      <c r="AE113" s="967"/>
      <c r="AF113" s="968">
        <v>6452580</v>
      </c>
      <c r="AG113" s="966"/>
      <c r="AH113" s="966"/>
      <c r="AI113" s="966"/>
      <c r="AJ113" s="967"/>
      <c r="AK113" s="968">
        <v>6424229</v>
      </c>
      <c r="AL113" s="966"/>
      <c r="AM113" s="966"/>
      <c r="AN113" s="966"/>
      <c r="AO113" s="967"/>
      <c r="AP113" s="969">
        <v>3.3</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9711</v>
      </c>
      <c r="BR113" s="857"/>
      <c r="BS113" s="857"/>
      <c r="BT113" s="857"/>
      <c r="BU113" s="857"/>
      <c r="BV113" s="857" t="s">
        <v>131</v>
      </c>
      <c r="BW113" s="857"/>
      <c r="BX113" s="857"/>
      <c r="BY113" s="857"/>
      <c r="BZ113" s="857"/>
      <c r="CA113" s="857" t="s">
        <v>131</v>
      </c>
      <c r="CB113" s="857"/>
      <c r="CC113" s="857"/>
      <c r="CD113" s="857"/>
      <c r="CE113" s="857"/>
      <c r="CF113" s="918" t="s">
        <v>131</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131</v>
      </c>
      <c r="DH113" s="820"/>
      <c r="DI113" s="820"/>
      <c r="DJ113" s="820"/>
      <c r="DK113" s="821"/>
      <c r="DL113" s="822" t="s">
        <v>131</v>
      </c>
      <c r="DM113" s="820"/>
      <c r="DN113" s="820"/>
      <c r="DO113" s="820"/>
      <c r="DP113" s="821"/>
      <c r="DQ113" s="822" t="s">
        <v>433</v>
      </c>
      <c r="DR113" s="820"/>
      <c r="DS113" s="820"/>
      <c r="DT113" s="820"/>
      <c r="DU113" s="821"/>
      <c r="DV113" s="867" t="s">
        <v>433</v>
      </c>
      <c r="DW113" s="868"/>
      <c r="DX113" s="868"/>
      <c r="DY113" s="868"/>
      <c r="DZ113" s="869"/>
    </row>
    <row r="114" spans="1:130" s="246" customFormat="1" ht="26.25" customHeight="1" x14ac:dyDescent="0.2">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131</v>
      </c>
      <c r="AB114" s="820"/>
      <c r="AC114" s="820"/>
      <c r="AD114" s="820"/>
      <c r="AE114" s="821"/>
      <c r="AF114" s="822" t="s">
        <v>131</v>
      </c>
      <c r="AG114" s="820"/>
      <c r="AH114" s="820"/>
      <c r="AI114" s="820"/>
      <c r="AJ114" s="821"/>
      <c r="AK114" s="822" t="s">
        <v>131</v>
      </c>
      <c r="AL114" s="820"/>
      <c r="AM114" s="820"/>
      <c r="AN114" s="820"/>
      <c r="AO114" s="821"/>
      <c r="AP114" s="867" t="s">
        <v>131</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35139103</v>
      </c>
      <c r="BR114" s="857"/>
      <c r="BS114" s="857"/>
      <c r="BT114" s="857"/>
      <c r="BU114" s="857"/>
      <c r="BV114" s="857">
        <v>49857532</v>
      </c>
      <c r="BW114" s="857"/>
      <c r="BX114" s="857"/>
      <c r="BY114" s="857"/>
      <c r="BZ114" s="857"/>
      <c r="CA114" s="857">
        <v>46730944</v>
      </c>
      <c r="CB114" s="857"/>
      <c r="CC114" s="857"/>
      <c r="CD114" s="857"/>
      <c r="CE114" s="857"/>
      <c r="CF114" s="918">
        <v>23.8</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131</v>
      </c>
      <c r="DH114" s="820"/>
      <c r="DI114" s="820"/>
      <c r="DJ114" s="820"/>
      <c r="DK114" s="821"/>
      <c r="DL114" s="822" t="s">
        <v>131</v>
      </c>
      <c r="DM114" s="820"/>
      <c r="DN114" s="820"/>
      <c r="DO114" s="820"/>
      <c r="DP114" s="821"/>
      <c r="DQ114" s="822" t="s">
        <v>131</v>
      </c>
      <c r="DR114" s="820"/>
      <c r="DS114" s="820"/>
      <c r="DT114" s="820"/>
      <c r="DU114" s="821"/>
      <c r="DV114" s="867" t="s">
        <v>131</v>
      </c>
      <c r="DW114" s="868"/>
      <c r="DX114" s="868"/>
      <c r="DY114" s="868"/>
      <c r="DZ114" s="869"/>
    </row>
    <row r="115" spans="1:130" s="246" customFormat="1" ht="26.25" customHeight="1" x14ac:dyDescent="0.2">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104971</v>
      </c>
      <c r="AB115" s="966"/>
      <c r="AC115" s="966"/>
      <c r="AD115" s="966"/>
      <c r="AE115" s="967"/>
      <c r="AF115" s="968">
        <v>104274</v>
      </c>
      <c r="AG115" s="966"/>
      <c r="AH115" s="966"/>
      <c r="AI115" s="966"/>
      <c r="AJ115" s="967"/>
      <c r="AK115" s="968">
        <v>61658</v>
      </c>
      <c r="AL115" s="966"/>
      <c r="AM115" s="966"/>
      <c r="AN115" s="966"/>
      <c r="AO115" s="967"/>
      <c r="AP115" s="969">
        <v>0</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v>1956046</v>
      </c>
      <c r="BR115" s="857"/>
      <c r="BS115" s="857"/>
      <c r="BT115" s="857"/>
      <c r="BU115" s="857"/>
      <c r="BV115" s="857">
        <v>2020081</v>
      </c>
      <c r="BW115" s="857"/>
      <c r="BX115" s="857"/>
      <c r="BY115" s="857"/>
      <c r="BZ115" s="857"/>
      <c r="CA115" s="857">
        <v>2058791</v>
      </c>
      <c r="CB115" s="857"/>
      <c r="CC115" s="857"/>
      <c r="CD115" s="857"/>
      <c r="CE115" s="857"/>
      <c r="CF115" s="918">
        <v>1</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131</v>
      </c>
      <c r="DH115" s="820"/>
      <c r="DI115" s="820"/>
      <c r="DJ115" s="820"/>
      <c r="DK115" s="821"/>
      <c r="DL115" s="822" t="s">
        <v>131</v>
      </c>
      <c r="DM115" s="820"/>
      <c r="DN115" s="820"/>
      <c r="DO115" s="820"/>
      <c r="DP115" s="821"/>
      <c r="DQ115" s="822" t="s">
        <v>131</v>
      </c>
      <c r="DR115" s="820"/>
      <c r="DS115" s="820"/>
      <c r="DT115" s="820"/>
      <c r="DU115" s="821"/>
      <c r="DV115" s="867" t="s">
        <v>131</v>
      </c>
      <c r="DW115" s="868"/>
      <c r="DX115" s="868"/>
      <c r="DY115" s="868"/>
      <c r="DZ115" s="869"/>
    </row>
    <row r="116" spans="1:130" s="246" customFormat="1" ht="26.25" customHeight="1" x14ac:dyDescent="0.2">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131</v>
      </c>
      <c r="AB116" s="820"/>
      <c r="AC116" s="820"/>
      <c r="AD116" s="820"/>
      <c r="AE116" s="821"/>
      <c r="AF116" s="822" t="s">
        <v>131</v>
      </c>
      <c r="AG116" s="820"/>
      <c r="AH116" s="820"/>
      <c r="AI116" s="820"/>
      <c r="AJ116" s="821"/>
      <c r="AK116" s="822" t="s">
        <v>131</v>
      </c>
      <c r="AL116" s="820"/>
      <c r="AM116" s="820"/>
      <c r="AN116" s="820"/>
      <c r="AO116" s="821"/>
      <c r="AP116" s="867" t="s">
        <v>131</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131</v>
      </c>
      <c r="BR116" s="857"/>
      <c r="BS116" s="857"/>
      <c r="BT116" s="857"/>
      <c r="BU116" s="857"/>
      <c r="BV116" s="857" t="s">
        <v>433</v>
      </c>
      <c r="BW116" s="857"/>
      <c r="BX116" s="857"/>
      <c r="BY116" s="857"/>
      <c r="BZ116" s="857"/>
      <c r="CA116" s="857" t="s">
        <v>433</v>
      </c>
      <c r="CB116" s="857"/>
      <c r="CC116" s="857"/>
      <c r="CD116" s="857"/>
      <c r="CE116" s="857"/>
      <c r="CF116" s="918" t="s">
        <v>433</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42899</v>
      </c>
      <c r="DH116" s="820"/>
      <c r="DI116" s="820"/>
      <c r="DJ116" s="820"/>
      <c r="DK116" s="821"/>
      <c r="DL116" s="822" t="s">
        <v>131</v>
      </c>
      <c r="DM116" s="820"/>
      <c r="DN116" s="820"/>
      <c r="DO116" s="820"/>
      <c r="DP116" s="821"/>
      <c r="DQ116" s="822" t="s">
        <v>131</v>
      </c>
      <c r="DR116" s="820"/>
      <c r="DS116" s="820"/>
      <c r="DT116" s="820"/>
      <c r="DU116" s="821"/>
      <c r="DV116" s="867" t="s">
        <v>433</v>
      </c>
      <c r="DW116" s="868"/>
      <c r="DX116" s="868"/>
      <c r="DY116" s="868"/>
      <c r="DZ116" s="869"/>
    </row>
    <row r="117" spans="1:130" s="246" customFormat="1" ht="26.25" customHeight="1" x14ac:dyDescent="0.2">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42226289</v>
      </c>
      <c r="AB117" s="952"/>
      <c r="AC117" s="952"/>
      <c r="AD117" s="952"/>
      <c r="AE117" s="953"/>
      <c r="AF117" s="954">
        <v>42865216</v>
      </c>
      <c r="AG117" s="952"/>
      <c r="AH117" s="952"/>
      <c r="AI117" s="952"/>
      <c r="AJ117" s="953"/>
      <c r="AK117" s="954">
        <v>42638723</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131</v>
      </c>
      <c r="BR117" s="857"/>
      <c r="BS117" s="857"/>
      <c r="BT117" s="857"/>
      <c r="BU117" s="857"/>
      <c r="BV117" s="857" t="s">
        <v>131</v>
      </c>
      <c r="BW117" s="857"/>
      <c r="BX117" s="857"/>
      <c r="BY117" s="857"/>
      <c r="BZ117" s="857"/>
      <c r="CA117" s="857" t="s">
        <v>131</v>
      </c>
      <c r="CB117" s="857"/>
      <c r="CC117" s="857"/>
      <c r="CD117" s="857"/>
      <c r="CE117" s="857"/>
      <c r="CF117" s="918" t="s">
        <v>131</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131</v>
      </c>
      <c r="DH117" s="820"/>
      <c r="DI117" s="820"/>
      <c r="DJ117" s="820"/>
      <c r="DK117" s="821"/>
      <c r="DL117" s="822" t="s">
        <v>131</v>
      </c>
      <c r="DM117" s="820"/>
      <c r="DN117" s="820"/>
      <c r="DO117" s="820"/>
      <c r="DP117" s="821"/>
      <c r="DQ117" s="822" t="s">
        <v>131</v>
      </c>
      <c r="DR117" s="820"/>
      <c r="DS117" s="820"/>
      <c r="DT117" s="820"/>
      <c r="DU117" s="821"/>
      <c r="DV117" s="867" t="s">
        <v>131</v>
      </c>
      <c r="DW117" s="868"/>
      <c r="DX117" s="868"/>
      <c r="DY117" s="868"/>
      <c r="DZ117" s="869"/>
    </row>
    <row r="118" spans="1:130" s="246" customFormat="1" ht="26.25" customHeight="1" x14ac:dyDescent="0.2">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308</v>
      </c>
      <c r="AG118" s="945"/>
      <c r="AH118" s="945"/>
      <c r="AI118" s="945"/>
      <c r="AJ118" s="946"/>
      <c r="AK118" s="947" t="s">
        <v>307</v>
      </c>
      <c r="AL118" s="945"/>
      <c r="AM118" s="945"/>
      <c r="AN118" s="945"/>
      <c r="AO118" s="946"/>
      <c r="AP118" s="948" t="s">
        <v>426</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131</v>
      </c>
      <c r="BR118" s="888"/>
      <c r="BS118" s="888"/>
      <c r="BT118" s="888"/>
      <c r="BU118" s="888"/>
      <c r="BV118" s="888" t="s">
        <v>131</v>
      </c>
      <c r="BW118" s="888"/>
      <c r="BX118" s="888"/>
      <c r="BY118" s="888"/>
      <c r="BZ118" s="888"/>
      <c r="CA118" s="888" t="s">
        <v>131</v>
      </c>
      <c r="CB118" s="888"/>
      <c r="CC118" s="888"/>
      <c r="CD118" s="888"/>
      <c r="CE118" s="888"/>
      <c r="CF118" s="918" t="s">
        <v>131</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131</v>
      </c>
      <c r="DH118" s="820"/>
      <c r="DI118" s="820"/>
      <c r="DJ118" s="820"/>
      <c r="DK118" s="821"/>
      <c r="DL118" s="822" t="s">
        <v>131</v>
      </c>
      <c r="DM118" s="820"/>
      <c r="DN118" s="820"/>
      <c r="DO118" s="820"/>
      <c r="DP118" s="821"/>
      <c r="DQ118" s="822" t="s">
        <v>433</v>
      </c>
      <c r="DR118" s="820"/>
      <c r="DS118" s="820"/>
      <c r="DT118" s="820"/>
      <c r="DU118" s="821"/>
      <c r="DV118" s="867" t="s">
        <v>131</v>
      </c>
      <c r="DW118" s="868"/>
      <c r="DX118" s="868"/>
      <c r="DY118" s="868"/>
      <c r="DZ118" s="869"/>
    </row>
    <row r="119" spans="1:130" s="246" customFormat="1" ht="26.25" customHeight="1" x14ac:dyDescent="0.2">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52916</v>
      </c>
      <c r="AB119" s="938"/>
      <c r="AC119" s="938"/>
      <c r="AD119" s="938"/>
      <c r="AE119" s="939"/>
      <c r="AF119" s="940">
        <v>53458</v>
      </c>
      <c r="AG119" s="938"/>
      <c r="AH119" s="938"/>
      <c r="AI119" s="938"/>
      <c r="AJ119" s="939"/>
      <c r="AK119" s="940">
        <v>54005</v>
      </c>
      <c r="AL119" s="938"/>
      <c r="AM119" s="938"/>
      <c r="AN119" s="938"/>
      <c r="AO119" s="939"/>
      <c r="AP119" s="941">
        <v>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457</v>
      </c>
      <c r="BP119" s="921"/>
      <c r="BQ119" s="925">
        <v>605980067</v>
      </c>
      <c r="BR119" s="888"/>
      <c r="BS119" s="888"/>
      <c r="BT119" s="888"/>
      <c r="BU119" s="888"/>
      <c r="BV119" s="888">
        <v>650943422</v>
      </c>
      <c r="BW119" s="888"/>
      <c r="BX119" s="888"/>
      <c r="BY119" s="888"/>
      <c r="BZ119" s="888"/>
      <c r="CA119" s="888">
        <v>668913091</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131</v>
      </c>
      <c r="DH119" s="803"/>
      <c r="DI119" s="803"/>
      <c r="DJ119" s="803"/>
      <c r="DK119" s="804"/>
      <c r="DL119" s="805" t="s">
        <v>131</v>
      </c>
      <c r="DM119" s="803"/>
      <c r="DN119" s="803"/>
      <c r="DO119" s="803"/>
      <c r="DP119" s="804"/>
      <c r="DQ119" s="805" t="s">
        <v>131</v>
      </c>
      <c r="DR119" s="803"/>
      <c r="DS119" s="803"/>
      <c r="DT119" s="803"/>
      <c r="DU119" s="804"/>
      <c r="DV119" s="891" t="s">
        <v>131</v>
      </c>
      <c r="DW119" s="892"/>
      <c r="DX119" s="892"/>
      <c r="DY119" s="892"/>
      <c r="DZ119" s="893"/>
    </row>
    <row r="120" spans="1:130" s="246" customFormat="1" ht="26.25" customHeight="1" x14ac:dyDescent="0.2">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7653</v>
      </c>
      <c r="AB120" s="820"/>
      <c r="AC120" s="820"/>
      <c r="AD120" s="820"/>
      <c r="AE120" s="821"/>
      <c r="AF120" s="822">
        <v>7653</v>
      </c>
      <c r="AG120" s="820"/>
      <c r="AH120" s="820"/>
      <c r="AI120" s="820"/>
      <c r="AJ120" s="821"/>
      <c r="AK120" s="822">
        <v>7653</v>
      </c>
      <c r="AL120" s="820"/>
      <c r="AM120" s="820"/>
      <c r="AN120" s="820"/>
      <c r="AO120" s="821"/>
      <c r="AP120" s="867">
        <v>0</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69002934</v>
      </c>
      <c r="BR120" s="885"/>
      <c r="BS120" s="885"/>
      <c r="BT120" s="885"/>
      <c r="BU120" s="885"/>
      <c r="BV120" s="885">
        <v>70553793</v>
      </c>
      <c r="BW120" s="885"/>
      <c r="BX120" s="885"/>
      <c r="BY120" s="885"/>
      <c r="BZ120" s="885"/>
      <c r="CA120" s="885">
        <v>71350400</v>
      </c>
      <c r="CB120" s="885"/>
      <c r="CC120" s="885"/>
      <c r="CD120" s="885"/>
      <c r="CE120" s="885"/>
      <c r="CF120" s="909">
        <v>36.299999999999997</v>
      </c>
      <c r="CG120" s="910"/>
      <c r="CH120" s="910"/>
      <c r="CI120" s="910"/>
      <c r="CJ120" s="910"/>
      <c r="CK120" s="911" t="s">
        <v>461</v>
      </c>
      <c r="CL120" s="895"/>
      <c r="CM120" s="895"/>
      <c r="CN120" s="895"/>
      <c r="CO120" s="896"/>
      <c r="CP120" s="915" t="s">
        <v>410</v>
      </c>
      <c r="CQ120" s="916"/>
      <c r="CR120" s="916"/>
      <c r="CS120" s="916"/>
      <c r="CT120" s="916"/>
      <c r="CU120" s="916"/>
      <c r="CV120" s="916"/>
      <c r="CW120" s="916"/>
      <c r="CX120" s="916"/>
      <c r="CY120" s="916"/>
      <c r="CZ120" s="916"/>
      <c r="DA120" s="916"/>
      <c r="DB120" s="916"/>
      <c r="DC120" s="916"/>
      <c r="DD120" s="916"/>
      <c r="DE120" s="916"/>
      <c r="DF120" s="917"/>
      <c r="DG120" s="904">
        <v>108086947</v>
      </c>
      <c r="DH120" s="885"/>
      <c r="DI120" s="885"/>
      <c r="DJ120" s="885"/>
      <c r="DK120" s="885"/>
      <c r="DL120" s="885">
        <v>105682532</v>
      </c>
      <c r="DM120" s="885"/>
      <c r="DN120" s="885"/>
      <c r="DO120" s="885"/>
      <c r="DP120" s="885"/>
      <c r="DQ120" s="885">
        <v>103274383</v>
      </c>
      <c r="DR120" s="885"/>
      <c r="DS120" s="885"/>
      <c r="DT120" s="885"/>
      <c r="DU120" s="885"/>
      <c r="DV120" s="886">
        <v>52.6</v>
      </c>
      <c r="DW120" s="886"/>
      <c r="DX120" s="886"/>
      <c r="DY120" s="886"/>
      <c r="DZ120" s="887"/>
    </row>
    <row r="121" spans="1:130" s="246" customFormat="1" ht="26.25" customHeight="1" x14ac:dyDescent="0.2">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131</v>
      </c>
      <c r="AB121" s="820"/>
      <c r="AC121" s="820"/>
      <c r="AD121" s="820"/>
      <c r="AE121" s="821"/>
      <c r="AF121" s="822" t="s">
        <v>131</v>
      </c>
      <c r="AG121" s="820"/>
      <c r="AH121" s="820"/>
      <c r="AI121" s="820"/>
      <c r="AJ121" s="821"/>
      <c r="AK121" s="822" t="s">
        <v>131</v>
      </c>
      <c r="AL121" s="820"/>
      <c r="AM121" s="820"/>
      <c r="AN121" s="820"/>
      <c r="AO121" s="821"/>
      <c r="AP121" s="867" t="s">
        <v>131</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132213364</v>
      </c>
      <c r="BR121" s="857"/>
      <c r="BS121" s="857"/>
      <c r="BT121" s="857"/>
      <c r="BU121" s="857"/>
      <c r="BV121" s="857">
        <v>144245616</v>
      </c>
      <c r="BW121" s="857"/>
      <c r="BX121" s="857"/>
      <c r="BY121" s="857"/>
      <c r="BZ121" s="857"/>
      <c r="CA121" s="857">
        <v>152297909</v>
      </c>
      <c r="CB121" s="857"/>
      <c r="CC121" s="857"/>
      <c r="CD121" s="857"/>
      <c r="CE121" s="857"/>
      <c r="CF121" s="918">
        <v>77.5</v>
      </c>
      <c r="CG121" s="919"/>
      <c r="CH121" s="919"/>
      <c r="CI121" s="919"/>
      <c r="CJ121" s="919"/>
      <c r="CK121" s="912"/>
      <c r="CL121" s="898"/>
      <c r="CM121" s="898"/>
      <c r="CN121" s="898"/>
      <c r="CO121" s="899"/>
      <c r="CP121" s="878" t="s">
        <v>408</v>
      </c>
      <c r="CQ121" s="879"/>
      <c r="CR121" s="879"/>
      <c r="CS121" s="879"/>
      <c r="CT121" s="879"/>
      <c r="CU121" s="879"/>
      <c r="CV121" s="879"/>
      <c r="CW121" s="879"/>
      <c r="CX121" s="879"/>
      <c r="CY121" s="879"/>
      <c r="CZ121" s="879"/>
      <c r="DA121" s="879"/>
      <c r="DB121" s="879"/>
      <c r="DC121" s="879"/>
      <c r="DD121" s="879"/>
      <c r="DE121" s="879"/>
      <c r="DF121" s="880"/>
      <c r="DG121" s="856">
        <v>29587</v>
      </c>
      <c r="DH121" s="857"/>
      <c r="DI121" s="857"/>
      <c r="DJ121" s="857"/>
      <c r="DK121" s="857"/>
      <c r="DL121" s="857">
        <v>30586</v>
      </c>
      <c r="DM121" s="857"/>
      <c r="DN121" s="857"/>
      <c r="DO121" s="857"/>
      <c r="DP121" s="857"/>
      <c r="DQ121" s="857">
        <v>32804</v>
      </c>
      <c r="DR121" s="857"/>
      <c r="DS121" s="857"/>
      <c r="DT121" s="857"/>
      <c r="DU121" s="857"/>
      <c r="DV121" s="834">
        <v>0</v>
      </c>
      <c r="DW121" s="834"/>
      <c r="DX121" s="834"/>
      <c r="DY121" s="834"/>
      <c r="DZ121" s="835"/>
    </row>
    <row r="122" spans="1:130" s="246" customFormat="1" ht="26.25" customHeight="1" x14ac:dyDescent="0.2">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131</v>
      </c>
      <c r="AB122" s="820"/>
      <c r="AC122" s="820"/>
      <c r="AD122" s="820"/>
      <c r="AE122" s="821"/>
      <c r="AF122" s="822" t="s">
        <v>131</v>
      </c>
      <c r="AG122" s="820"/>
      <c r="AH122" s="820"/>
      <c r="AI122" s="820"/>
      <c r="AJ122" s="821"/>
      <c r="AK122" s="822" t="s">
        <v>131</v>
      </c>
      <c r="AL122" s="820"/>
      <c r="AM122" s="820"/>
      <c r="AN122" s="820"/>
      <c r="AO122" s="821"/>
      <c r="AP122" s="867" t="s">
        <v>131</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375606406</v>
      </c>
      <c r="BR122" s="888"/>
      <c r="BS122" s="888"/>
      <c r="BT122" s="888"/>
      <c r="BU122" s="888"/>
      <c r="BV122" s="888">
        <v>391029513</v>
      </c>
      <c r="BW122" s="888"/>
      <c r="BX122" s="888"/>
      <c r="BY122" s="888"/>
      <c r="BZ122" s="888"/>
      <c r="CA122" s="888">
        <v>405206628</v>
      </c>
      <c r="CB122" s="888"/>
      <c r="CC122" s="888"/>
      <c r="CD122" s="888"/>
      <c r="CE122" s="888"/>
      <c r="CF122" s="889">
        <v>206.2</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2">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44402</v>
      </c>
      <c r="AB123" s="820"/>
      <c r="AC123" s="820"/>
      <c r="AD123" s="820"/>
      <c r="AE123" s="821"/>
      <c r="AF123" s="822">
        <v>43163</v>
      </c>
      <c r="AG123" s="820"/>
      <c r="AH123" s="820"/>
      <c r="AI123" s="820"/>
      <c r="AJ123" s="821"/>
      <c r="AK123" s="822" t="s">
        <v>131</v>
      </c>
      <c r="AL123" s="820"/>
      <c r="AM123" s="820"/>
      <c r="AN123" s="820"/>
      <c r="AO123" s="821"/>
      <c r="AP123" s="867" t="s">
        <v>131</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465</v>
      </c>
      <c r="BP123" s="921"/>
      <c r="BQ123" s="875">
        <v>576822704</v>
      </c>
      <c r="BR123" s="876"/>
      <c r="BS123" s="876"/>
      <c r="BT123" s="876"/>
      <c r="BU123" s="876"/>
      <c r="BV123" s="876">
        <v>605828922</v>
      </c>
      <c r="BW123" s="876"/>
      <c r="BX123" s="876"/>
      <c r="BY123" s="876"/>
      <c r="BZ123" s="876"/>
      <c r="CA123" s="876">
        <v>628854937</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5">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131</v>
      </c>
      <c r="AB124" s="820"/>
      <c r="AC124" s="820"/>
      <c r="AD124" s="820"/>
      <c r="AE124" s="821"/>
      <c r="AF124" s="822" t="s">
        <v>131</v>
      </c>
      <c r="AG124" s="820"/>
      <c r="AH124" s="820"/>
      <c r="AI124" s="820"/>
      <c r="AJ124" s="821"/>
      <c r="AK124" s="822" t="s">
        <v>131</v>
      </c>
      <c r="AL124" s="820"/>
      <c r="AM124" s="820"/>
      <c r="AN124" s="820"/>
      <c r="AO124" s="821"/>
      <c r="AP124" s="867" t="s">
        <v>131</v>
      </c>
      <c r="AQ124" s="868"/>
      <c r="AR124" s="868"/>
      <c r="AS124" s="868"/>
      <c r="AT124" s="869"/>
      <c r="AU124" s="870" t="s">
        <v>466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17.5</v>
      </c>
      <c r="BR124" s="874"/>
      <c r="BS124" s="874"/>
      <c r="BT124" s="874"/>
      <c r="BU124" s="874"/>
      <c r="BV124" s="874">
        <v>22.9</v>
      </c>
      <c r="BW124" s="874"/>
      <c r="BX124" s="874"/>
      <c r="BY124" s="874"/>
      <c r="BZ124" s="874"/>
      <c r="CA124" s="874">
        <v>20.3</v>
      </c>
      <c r="CB124" s="874"/>
      <c r="CC124" s="874"/>
      <c r="CD124" s="874"/>
      <c r="CE124" s="874"/>
      <c r="CF124" s="764"/>
      <c r="CG124" s="765"/>
      <c r="CH124" s="765"/>
      <c r="CI124" s="765"/>
      <c r="CJ124" s="905"/>
      <c r="CK124" s="913"/>
      <c r="CL124" s="913"/>
      <c r="CM124" s="913"/>
      <c r="CN124" s="913"/>
      <c r="CO124" s="914"/>
      <c r="CP124" s="878" t="s">
        <v>467</v>
      </c>
      <c r="CQ124" s="879"/>
      <c r="CR124" s="879"/>
      <c r="CS124" s="879"/>
      <c r="CT124" s="879"/>
      <c r="CU124" s="879"/>
      <c r="CV124" s="879"/>
      <c r="CW124" s="879"/>
      <c r="CX124" s="879"/>
      <c r="CY124" s="879"/>
      <c r="CZ124" s="879"/>
      <c r="DA124" s="879"/>
      <c r="DB124" s="879"/>
      <c r="DC124" s="879"/>
      <c r="DD124" s="879"/>
      <c r="DE124" s="879"/>
      <c r="DF124" s="880"/>
      <c r="DG124" s="802" t="s">
        <v>131</v>
      </c>
      <c r="DH124" s="803"/>
      <c r="DI124" s="803"/>
      <c r="DJ124" s="803"/>
      <c r="DK124" s="804"/>
      <c r="DL124" s="805" t="s">
        <v>131</v>
      </c>
      <c r="DM124" s="803"/>
      <c r="DN124" s="803"/>
      <c r="DO124" s="803"/>
      <c r="DP124" s="804"/>
      <c r="DQ124" s="805" t="s">
        <v>131</v>
      </c>
      <c r="DR124" s="803"/>
      <c r="DS124" s="803"/>
      <c r="DT124" s="803"/>
      <c r="DU124" s="804"/>
      <c r="DV124" s="891" t="s">
        <v>131</v>
      </c>
      <c r="DW124" s="892"/>
      <c r="DX124" s="892"/>
      <c r="DY124" s="892"/>
      <c r="DZ124" s="893"/>
    </row>
    <row r="125" spans="1:130" s="246" customFormat="1" ht="26.25" customHeight="1" x14ac:dyDescent="0.2">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131</v>
      </c>
      <c r="AB125" s="820"/>
      <c r="AC125" s="820"/>
      <c r="AD125" s="820"/>
      <c r="AE125" s="821"/>
      <c r="AF125" s="822" t="s">
        <v>131</v>
      </c>
      <c r="AG125" s="820"/>
      <c r="AH125" s="820"/>
      <c r="AI125" s="820"/>
      <c r="AJ125" s="821"/>
      <c r="AK125" s="822" t="s">
        <v>131</v>
      </c>
      <c r="AL125" s="820"/>
      <c r="AM125" s="820"/>
      <c r="AN125" s="820"/>
      <c r="AO125" s="821"/>
      <c r="AP125" s="867" t="s">
        <v>131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131</v>
      </c>
      <c r="DH125" s="885"/>
      <c r="DI125" s="885"/>
      <c r="DJ125" s="885"/>
      <c r="DK125" s="885"/>
      <c r="DL125" s="885" t="s">
        <v>131</v>
      </c>
      <c r="DM125" s="885"/>
      <c r="DN125" s="885"/>
      <c r="DO125" s="885"/>
      <c r="DP125" s="885"/>
      <c r="DQ125" s="885" t="s">
        <v>131</v>
      </c>
      <c r="DR125" s="885"/>
      <c r="DS125" s="885"/>
      <c r="DT125" s="885"/>
      <c r="DU125" s="885"/>
      <c r="DV125" s="886" t="s">
        <v>131</v>
      </c>
      <c r="DW125" s="886"/>
      <c r="DX125" s="886"/>
      <c r="DY125" s="886"/>
      <c r="DZ125" s="887"/>
    </row>
    <row r="126" spans="1:130" s="246" customFormat="1" ht="26.25" customHeight="1" thickBot="1" x14ac:dyDescent="0.25">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131</v>
      </c>
      <c r="AB126" s="820"/>
      <c r="AC126" s="820"/>
      <c r="AD126" s="820"/>
      <c r="AE126" s="821"/>
      <c r="AF126" s="822" t="s">
        <v>131</v>
      </c>
      <c r="AG126" s="820"/>
      <c r="AH126" s="820"/>
      <c r="AI126" s="820"/>
      <c r="AJ126" s="821"/>
      <c r="AK126" s="822" t="s">
        <v>131</v>
      </c>
      <c r="AL126" s="820"/>
      <c r="AM126" s="820"/>
      <c r="AN126" s="820"/>
      <c r="AO126" s="821"/>
      <c r="AP126" s="867" t="s">
        <v>131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131</v>
      </c>
      <c r="DH126" s="857"/>
      <c r="DI126" s="857"/>
      <c r="DJ126" s="857"/>
      <c r="DK126" s="857"/>
      <c r="DL126" s="857" t="s">
        <v>131</v>
      </c>
      <c r="DM126" s="857"/>
      <c r="DN126" s="857"/>
      <c r="DO126" s="857"/>
      <c r="DP126" s="857"/>
      <c r="DQ126" s="857" t="s">
        <v>131</v>
      </c>
      <c r="DR126" s="857"/>
      <c r="DS126" s="857"/>
      <c r="DT126" s="857"/>
      <c r="DU126" s="857"/>
      <c r="DV126" s="834" t="s">
        <v>131</v>
      </c>
      <c r="DW126" s="834"/>
      <c r="DX126" s="834"/>
      <c r="DY126" s="834"/>
      <c r="DZ126" s="835"/>
    </row>
    <row r="127" spans="1:130" s="246" customFormat="1" ht="26.25" customHeight="1" x14ac:dyDescent="0.2">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131</v>
      </c>
      <c r="AB127" s="820"/>
      <c r="AC127" s="820"/>
      <c r="AD127" s="820"/>
      <c r="AE127" s="821"/>
      <c r="AF127" s="822" t="s">
        <v>131</v>
      </c>
      <c r="AG127" s="820"/>
      <c r="AH127" s="820"/>
      <c r="AI127" s="820"/>
      <c r="AJ127" s="821"/>
      <c r="AK127" s="822" t="s">
        <v>131</v>
      </c>
      <c r="AL127" s="820"/>
      <c r="AM127" s="820"/>
      <c r="AN127" s="820"/>
      <c r="AO127" s="821"/>
      <c r="AP127" s="867" t="s">
        <v>131</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v>1956046</v>
      </c>
      <c r="DH127" s="857"/>
      <c r="DI127" s="857"/>
      <c r="DJ127" s="857"/>
      <c r="DK127" s="857"/>
      <c r="DL127" s="857">
        <v>2020081</v>
      </c>
      <c r="DM127" s="857"/>
      <c r="DN127" s="857"/>
      <c r="DO127" s="857"/>
      <c r="DP127" s="857"/>
      <c r="DQ127" s="857">
        <v>2058791</v>
      </c>
      <c r="DR127" s="857"/>
      <c r="DS127" s="857"/>
      <c r="DT127" s="857"/>
      <c r="DU127" s="857"/>
      <c r="DV127" s="834">
        <v>1</v>
      </c>
      <c r="DW127" s="834"/>
      <c r="DX127" s="834"/>
      <c r="DY127" s="834"/>
      <c r="DZ127" s="835"/>
    </row>
    <row r="128" spans="1:130" s="246" customFormat="1" ht="26.25" customHeight="1" thickBot="1" x14ac:dyDescent="0.25">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10134029</v>
      </c>
      <c r="AB128" s="841"/>
      <c r="AC128" s="841"/>
      <c r="AD128" s="841"/>
      <c r="AE128" s="842"/>
      <c r="AF128" s="843">
        <v>10213993</v>
      </c>
      <c r="AG128" s="841"/>
      <c r="AH128" s="841"/>
      <c r="AI128" s="841"/>
      <c r="AJ128" s="842"/>
      <c r="AK128" s="843">
        <v>9795267</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131</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t="s">
        <v>131</v>
      </c>
      <c r="DH128" s="831"/>
      <c r="DI128" s="831"/>
      <c r="DJ128" s="831"/>
      <c r="DK128" s="831"/>
      <c r="DL128" s="831" t="s">
        <v>131</v>
      </c>
      <c r="DM128" s="831"/>
      <c r="DN128" s="831"/>
      <c r="DO128" s="831"/>
      <c r="DP128" s="831"/>
      <c r="DQ128" s="831" t="s">
        <v>131</v>
      </c>
      <c r="DR128" s="831"/>
      <c r="DS128" s="831"/>
      <c r="DT128" s="831"/>
      <c r="DU128" s="831"/>
      <c r="DV128" s="832" t="s">
        <v>131</v>
      </c>
      <c r="DW128" s="832"/>
      <c r="DX128" s="832"/>
      <c r="DY128" s="832"/>
      <c r="DZ128" s="833"/>
    </row>
    <row r="129" spans="1:131" s="246" customFormat="1" ht="26.25" customHeight="1" x14ac:dyDescent="0.2">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481</v>
      </c>
      <c r="X129" s="817"/>
      <c r="Y129" s="817"/>
      <c r="Z129" s="818"/>
      <c r="AA129" s="819">
        <v>187910775</v>
      </c>
      <c r="AB129" s="820"/>
      <c r="AC129" s="820"/>
      <c r="AD129" s="820"/>
      <c r="AE129" s="821"/>
      <c r="AF129" s="822">
        <v>218625580</v>
      </c>
      <c r="AG129" s="820"/>
      <c r="AH129" s="820"/>
      <c r="AI129" s="820"/>
      <c r="AJ129" s="821"/>
      <c r="AK129" s="822">
        <v>219565584</v>
      </c>
      <c r="AL129" s="820"/>
      <c r="AM129" s="820"/>
      <c r="AN129" s="820"/>
      <c r="AO129" s="821"/>
      <c r="AP129" s="823"/>
      <c r="AQ129" s="824"/>
      <c r="AR129" s="824"/>
      <c r="AS129" s="824"/>
      <c r="AT129" s="825"/>
      <c r="AU129" s="284"/>
      <c r="AV129" s="284"/>
      <c r="AW129" s="284"/>
      <c r="AX129" s="789" t="s">
        <v>482</v>
      </c>
      <c r="AY129" s="790"/>
      <c r="AZ129" s="790"/>
      <c r="BA129" s="790"/>
      <c r="BB129" s="790"/>
      <c r="BC129" s="790"/>
      <c r="BD129" s="790"/>
      <c r="BE129" s="791"/>
      <c r="BF129" s="809" t="s">
        <v>131</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484</v>
      </c>
      <c r="X130" s="817"/>
      <c r="Y130" s="817"/>
      <c r="Z130" s="818"/>
      <c r="AA130" s="819">
        <v>22109982</v>
      </c>
      <c r="AB130" s="820"/>
      <c r="AC130" s="820"/>
      <c r="AD130" s="820"/>
      <c r="AE130" s="821"/>
      <c r="AF130" s="822">
        <v>22475231</v>
      </c>
      <c r="AG130" s="820"/>
      <c r="AH130" s="820"/>
      <c r="AI130" s="820"/>
      <c r="AJ130" s="821"/>
      <c r="AK130" s="822">
        <v>23073539</v>
      </c>
      <c r="AL130" s="820"/>
      <c r="AM130" s="820"/>
      <c r="AN130" s="820"/>
      <c r="AO130" s="821"/>
      <c r="AP130" s="823"/>
      <c r="AQ130" s="824"/>
      <c r="AR130" s="824"/>
      <c r="AS130" s="824"/>
      <c r="AT130" s="825"/>
      <c r="AU130" s="284"/>
      <c r="AV130" s="284"/>
      <c r="AW130" s="284"/>
      <c r="AX130" s="789" t="s">
        <v>485</v>
      </c>
      <c r="AY130" s="790"/>
      <c r="AZ130" s="790"/>
      <c r="BA130" s="790"/>
      <c r="BB130" s="790"/>
      <c r="BC130" s="790"/>
      <c r="BD130" s="790"/>
      <c r="BE130" s="791"/>
      <c r="BF130" s="792">
        <v>5.3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486</v>
      </c>
      <c r="X131" s="800"/>
      <c r="Y131" s="800"/>
      <c r="Z131" s="801"/>
      <c r="AA131" s="802">
        <v>165800793</v>
      </c>
      <c r="AB131" s="803"/>
      <c r="AC131" s="803"/>
      <c r="AD131" s="803"/>
      <c r="AE131" s="804"/>
      <c r="AF131" s="805">
        <v>196150349</v>
      </c>
      <c r="AG131" s="803"/>
      <c r="AH131" s="803"/>
      <c r="AI131" s="803"/>
      <c r="AJ131" s="804"/>
      <c r="AK131" s="805">
        <v>196492045</v>
      </c>
      <c r="AL131" s="803"/>
      <c r="AM131" s="803"/>
      <c r="AN131" s="803"/>
      <c r="AO131" s="804"/>
      <c r="AP131" s="806"/>
      <c r="AQ131" s="807"/>
      <c r="AR131" s="807"/>
      <c r="AS131" s="807"/>
      <c r="AT131" s="808"/>
      <c r="AU131" s="284"/>
      <c r="AV131" s="284"/>
      <c r="AW131" s="284"/>
      <c r="AX131" s="767" t="s">
        <v>487</v>
      </c>
      <c r="AY131" s="768"/>
      <c r="AZ131" s="768"/>
      <c r="BA131" s="768"/>
      <c r="BB131" s="768"/>
      <c r="BC131" s="768"/>
      <c r="BD131" s="768"/>
      <c r="BE131" s="769"/>
      <c r="BF131" s="770">
        <v>20.3</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489</v>
      </c>
      <c r="W132" s="780"/>
      <c r="X132" s="780"/>
      <c r="Y132" s="780"/>
      <c r="Z132" s="781"/>
      <c r="AA132" s="782">
        <v>6.0206455099999996</v>
      </c>
      <c r="AB132" s="783"/>
      <c r="AC132" s="783"/>
      <c r="AD132" s="783"/>
      <c r="AE132" s="784"/>
      <c r="AF132" s="785">
        <v>5.1878531199999998</v>
      </c>
      <c r="AG132" s="783"/>
      <c r="AH132" s="783"/>
      <c r="AI132" s="783"/>
      <c r="AJ132" s="784"/>
      <c r="AK132" s="785">
        <v>4.9721691740000002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490</v>
      </c>
      <c r="W133" s="759"/>
      <c r="X133" s="759"/>
      <c r="Y133" s="759"/>
      <c r="Z133" s="760"/>
      <c r="AA133" s="761">
        <v>5.7</v>
      </c>
      <c r="AB133" s="762"/>
      <c r="AC133" s="762"/>
      <c r="AD133" s="762"/>
      <c r="AE133" s="763"/>
      <c r="AF133" s="761">
        <v>5.6</v>
      </c>
      <c r="AG133" s="762"/>
      <c r="AH133" s="762"/>
      <c r="AI133" s="762"/>
      <c r="AJ133" s="763"/>
      <c r="AK133" s="761">
        <v>5.3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jSuLCA95mRxNc1y9JLk4Jog7KrhMz/Vjxf2MectbpMzhGHpF3vnQIiNEeblt3ubt+zEr3erTwEr6aanHLCLSw==" saltValue="O2BYV7NUSUH0rkscSa7Gfw==" spinCount="100000" sheet="1" objects="1" scenarios="1" formatRows="0"/>
  <customSheetViews>
    <customSheetView guid="{CB3CC32F-56D4-44D3-A941-849FF2A5B6BD}" scale="55" fitToPage="1" hiddenRows="1" hiddenColumns="1">
      <selection activeCell="BJ6" sqref="BJ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9B407C71-91C2-4102-B616-BC75A59D1BCF}" scale="55" fitToPage="1" hiddenRows="1" hiddenColumns="1">
      <selection activeCell="BJ6" sqref="BJ6"/>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491</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xwmeKWCSWPDEms2E7j2YFH4gZJyhlVliZZS7aVXWCiD2XlEO23AMUIuDyVKguMM/kf3aoGS0lwXbasVT6c324g==" saltValue="24fHk385qTBwQZK6Aky6nA==" spinCount="100000" sheet="1" objects="1" scenarios="1"/>
  <dataConsolidate/>
  <customSheetViews>
    <customSheetView guid="{CB3CC32F-56D4-44D3-A941-849FF2A5B6BD}" scale="55" showPageBreaks="1" showGridLines="0" fitToPage="1" hiddenRows="1" hiddenColumns="1" view="pageBreakPreview" topLeftCell="K1">
      <selection activeCell="AZ31" sqref="AZ31"/>
      <pageMargins left="0" right="0" top="0" bottom="0" header="0" footer="0"/>
      <printOptions horizontalCentered="1" verticalCentered="1"/>
      <pageSetup paperSize="9" scale="44" orientation="landscape" r:id="rId1"/>
      <headerFooter alignWithMargins="0">
        <oddFooter>&amp;C&amp;P / &amp;N</oddFooter>
      </headerFooter>
    </customSheetView>
    <customSheetView guid="{9B407C71-91C2-4102-B616-BC75A59D1BCF}" scale="55" showPageBreaks="1" showGridLines="0" fitToPage="1" hiddenRows="1" hiddenColumns="1" view="pageBreakPreview" topLeftCell="K1">
      <selection activeCell="AZ23" sqref="AZ23"/>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2"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8s+Aa3Fy0m0DFRZLcWDarRXla9qMuqxkOmqinE0z96l8zInJln1Pv1utWu6qtkxuHotvKBCXdVBhXQO2QbalQ==" saltValue="VSFgwWDb8mF/pZy10Hr3Rw==" spinCount="100000" sheet="1" objects="1" scenarios="1"/>
  <dataConsolidate/>
  <customSheetViews>
    <customSheetView guid="{CB3CC32F-56D4-44D3-A941-849FF2A5B6BD}" scale="55" showGridLines="0" fitToPage="1" hiddenRows="1" hiddenColumns="1" topLeftCell="A30">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9B407C71-91C2-4102-B616-BC75A59D1BCF}" scale="55" showGridLines="0" fitToPage="1" hiddenRows="1" hiddenColumns="1" topLeftCell="A30">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494</v>
      </c>
      <c r="AP7" s="303"/>
      <c r="AQ7" s="304" t="s">
        <v>495</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496</v>
      </c>
      <c r="AQ8" s="310" t="s">
        <v>497</v>
      </c>
      <c r="AR8" s="311" t="s">
        <v>498</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499</v>
      </c>
      <c r="AL9" s="1189"/>
      <c r="AM9" s="1189"/>
      <c r="AN9" s="1190"/>
      <c r="AO9" s="312">
        <v>84049659</v>
      </c>
      <c r="AP9" s="312">
        <v>100325</v>
      </c>
      <c r="AQ9" s="313">
        <v>103123</v>
      </c>
      <c r="AR9" s="314">
        <v>-2.7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500</v>
      </c>
      <c r="AL10" s="1189"/>
      <c r="AM10" s="1189"/>
      <c r="AN10" s="1190"/>
      <c r="AO10" s="315">
        <v>2101476</v>
      </c>
      <c r="AP10" s="315">
        <v>2508</v>
      </c>
      <c r="AQ10" s="316">
        <v>1485</v>
      </c>
      <c r="AR10" s="317">
        <v>68.900000000000006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501</v>
      </c>
      <c r="AL11" s="1189"/>
      <c r="AM11" s="1189"/>
      <c r="AN11" s="1190"/>
      <c r="AO11" s="315">
        <v>418</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502</v>
      </c>
      <c r="AL12" s="1189"/>
      <c r="AM12" s="1189"/>
      <c r="AN12" s="1190"/>
      <c r="AO12" s="315">
        <v>901030</v>
      </c>
      <c r="AP12" s="315">
        <v>1076</v>
      </c>
      <c r="AQ12" s="316">
        <v>1206</v>
      </c>
      <c r="AR12" s="317">
        <v>-10.8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503</v>
      </c>
      <c r="AL13" s="1189"/>
      <c r="AM13" s="1189"/>
      <c r="AN13" s="1190"/>
      <c r="AO13" s="315" t="s">
        <v>504</v>
      </c>
      <c r="AP13" s="315" t="s">
        <v>504</v>
      </c>
      <c r="AQ13" s="316">
        <v>5</v>
      </c>
      <c r="AR13" s="317" t="s">
        <v>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505</v>
      </c>
      <c r="AL14" s="1189"/>
      <c r="AM14" s="1189"/>
      <c r="AN14" s="1190"/>
      <c r="AO14" s="315">
        <v>1845005</v>
      </c>
      <c r="AP14" s="315">
        <v>2202</v>
      </c>
      <c r="AQ14" s="316">
        <v>1897</v>
      </c>
      <c r="AR14" s="317">
        <v>16.100000000000001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506</v>
      </c>
      <c r="AL15" s="1189"/>
      <c r="AM15" s="1189"/>
      <c r="AN15" s="1190"/>
      <c r="AO15" s="315">
        <v>1229980</v>
      </c>
      <c r="AP15" s="315">
        <v>1468</v>
      </c>
      <c r="AQ15" s="316">
        <v>1181</v>
      </c>
      <c r="AR15" s="317">
        <v>24.3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507</v>
      </c>
      <c r="AL16" s="1192"/>
      <c r="AM16" s="1192"/>
      <c r="AN16" s="1193"/>
      <c r="AO16" s="315">
        <v>-6243416</v>
      </c>
      <c r="AP16" s="315">
        <v>-7452</v>
      </c>
      <c r="AQ16" s="316">
        <v>-7816</v>
      </c>
      <c r="AR16" s="317">
        <v>-4.7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83884152</v>
      </c>
      <c r="AP17" s="315">
        <v>100128</v>
      </c>
      <c r="AQ17" s="316">
        <v>101211</v>
      </c>
      <c r="AR17" s="317">
        <v>-1.1000000000000001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512</v>
      </c>
      <c r="AL21" s="1186"/>
      <c r="AM21" s="1186"/>
      <c r="AN21" s="1187"/>
      <c r="AO21" s="327">
        <v>10.45</v>
      </c>
      <c r="AP21" s="328">
        <v>10.74</v>
      </c>
      <c r="AQ21" s="329">
        <v>-0.28999999999999998</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513</v>
      </c>
      <c r="AL22" s="1186"/>
      <c r="AM22" s="1186"/>
      <c r="AN22" s="1187"/>
      <c r="AO22" s="332">
        <v>100.3</v>
      </c>
      <c r="AP22" s="333">
        <v>99.9</v>
      </c>
      <c r="AQ22" s="334">
        <v>0.4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494</v>
      </c>
      <c r="AP30" s="303"/>
      <c r="AQ30" s="304" t="s">
        <v>495</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517</v>
      </c>
      <c r="AL32" s="1177"/>
      <c r="AM32" s="1177"/>
      <c r="AN32" s="1178"/>
      <c r="AO32" s="342">
        <v>28809683</v>
      </c>
      <c r="AP32" s="342">
        <v>34388</v>
      </c>
      <c r="AQ32" s="343">
        <v>32293</v>
      </c>
      <c r="AR32" s="344">
        <v>6.5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518</v>
      </c>
      <c r="AL33" s="1177"/>
      <c r="AM33" s="1177"/>
      <c r="AN33" s="1178"/>
      <c r="AO33" s="342" t="s">
        <v>504</v>
      </c>
      <c r="AP33" s="342" t="s">
        <v>504</v>
      </c>
      <c r="AQ33" s="343">
        <v>2903</v>
      </c>
      <c r="AR33" s="344" t="s">
        <v>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519</v>
      </c>
      <c r="AL34" s="1177"/>
      <c r="AM34" s="1177"/>
      <c r="AN34" s="1178"/>
      <c r="AO34" s="342">
        <v>7343153</v>
      </c>
      <c r="AP34" s="342">
        <v>8765</v>
      </c>
      <c r="AQ34" s="343">
        <v>20757</v>
      </c>
      <c r="AR34" s="344">
        <v>-57.8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520</v>
      </c>
      <c r="AL35" s="1177"/>
      <c r="AM35" s="1177"/>
      <c r="AN35" s="1178"/>
      <c r="AO35" s="342">
        <v>6424229</v>
      </c>
      <c r="AP35" s="342">
        <v>7668</v>
      </c>
      <c r="AQ35" s="343">
        <v>11103</v>
      </c>
      <c r="AR35" s="344">
        <v>-30.9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521</v>
      </c>
      <c r="AL36" s="1177"/>
      <c r="AM36" s="1177"/>
      <c r="AN36" s="1178"/>
      <c r="AO36" s="342" t="s">
        <v>504</v>
      </c>
      <c r="AP36" s="342" t="s">
        <v>504</v>
      </c>
      <c r="AQ36" s="343">
        <v>186</v>
      </c>
      <c r="AR36" s="344" t="s">
        <v>504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522</v>
      </c>
      <c r="AL37" s="1177"/>
      <c r="AM37" s="1177"/>
      <c r="AN37" s="1178"/>
      <c r="AO37" s="342">
        <v>61658</v>
      </c>
      <c r="AP37" s="342">
        <v>74</v>
      </c>
      <c r="AQ37" s="343">
        <v>1195</v>
      </c>
      <c r="AR37" s="344">
        <v>-93.8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523</v>
      </c>
      <c r="AL38" s="1180"/>
      <c r="AM38" s="1180"/>
      <c r="AN38" s="1181"/>
      <c r="AO38" s="345" t="s">
        <v>504</v>
      </c>
      <c r="AP38" s="345" t="s">
        <v>504</v>
      </c>
      <c r="AQ38" s="346">
        <v>0</v>
      </c>
      <c r="AR38" s="334" t="s">
        <v>504</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524</v>
      </c>
      <c r="AL39" s="1180"/>
      <c r="AM39" s="1180"/>
      <c r="AN39" s="1181"/>
      <c r="AO39" s="342">
        <v>-9795267</v>
      </c>
      <c r="AP39" s="342">
        <v>-11692</v>
      </c>
      <c r="AQ39" s="343">
        <v>-17395</v>
      </c>
      <c r="AR39" s="344">
        <v>-32.799999999999997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525</v>
      </c>
      <c r="AL40" s="1177"/>
      <c r="AM40" s="1177"/>
      <c r="AN40" s="1178"/>
      <c r="AO40" s="342">
        <v>-23073539</v>
      </c>
      <c r="AP40" s="342">
        <v>-27542</v>
      </c>
      <c r="AQ40" s="343">
        <v>-33490</v>
      </c>
      <c r="AR40" s="344">
        <v>-17.8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9769917</v>
      </c>
      <c r="AP41" s="342">
        <v>11662</v>
      </c>
      <c r="AQ41" s="343">
        <v>17551</v>
      </c>
      <c r="AR41" s="344">
        <v>-33.6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494</v>
      </c>
      <c r="AN49" s="1171" t="s">
        <v>529</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530</v>
      </c>
      <c r="AO50" s="359" t="s">
        <v>531</v>
      </c>
      <c r="AP50" s="360" t="s">
        <v>532</v>
      </c>
      <c r="AQ50" s="361" t="s">
        <v>533</v>
      </c>
      <c r="AR50" s="362" t="s">
        <v>534</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48250312</v>
      </c>
      <c r="AN51" s="364">
        <v>56918</v>
      </c>
      <c r="AO51" s="365">
        <v>17.100000000000001</v>
      </c>
      <c r="AP51" s="366">
        <v>53572</v>
      </c>
      <c r="AQ51" s="367">
        <v>5.4</v>
      </c>
      <c r="AR51" s="368">
        <v>11.7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27190025</v>
      </c>
      <c r="AN52" s="372">
        <v>32074</v>
      </c>
      <c r="AO52" s="373">
        <v>62.3</v>
      </c>
      <c r="AP52" s="374">
        <v>25259</v>
      </c>
      <c r="AQ52" s="375">
        <v>11.8</v>
      </c>
      <c r="AR52" s="376">
        <v>50.5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43647433</v>
      </c>
      <c r="AN53" s="364">
        <v>51595</v>
      </c>
      <c r="AO53" s="365">
        <v>-9.4</v>
      </c>
      <c r="AP53" s="366">
        <v>51898</v>
      </c>
      <c r="AQ53" s="367">
        <v>-3.1</v>
      </c>
      <c r="AR53" s="368">
        <v>-6.3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20185701</v>
      </c>
      <c r="AN54" s="372">
        <v>23861</v>
      </c>
      <c r="AO54" s="373">
        <v>-25.6</v>
      </c>
      <c r="AP54" s="374">
        <v>25986</v>
      </c>
      <c r="AQ54" s="375">
        <v>2.9</v>
      </c>
      <c r="AR54" s="376">
        <v>-28.5</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41856317</v>
      </c>
      <c r="AN55" s="364">
        <v>49591</v>
      </c>
      <c r="AO55" s="365">
        <v>-3.9</v>
      </c>
      <c r="AP55" s="366">
        <v>51684</v>
      </c>
      <c r="AQ55" s="367">
        <v>-0.4</v>
      </c>
      <c r="AR55" s="368">
        <v>-3.5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18645187</v>
      </c>
      <c r="AN56" s="372">
        <v>22091</v>
      </c>
      <c r="AO56" s="373">
        <v>-7.4</v>
      </c>
      <c r="AP56" s="374">
        <v>26671</v>
      </c>
      <c r="AQ56" s="375">
        <v>2.6</v>
      </c>
      <c r="AR56" s="376">
        <v>-10</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46923183</v>
      </c>
      <c r="AN57" s="364">
        <v>55820</v>
      </c>
      <c r="AO57" s="365">
        <v>12.6</v>
      </c>
      <c r="AP57" s="366">
        <v>52897</v>
      </c>
      <c r="AQ57" s="367">
        <v>2.2999999999999998</v>
      </c>
      <c r="AR57" s="368">
        <v>10.3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21445650</v>
      </c>
      <c r="AN58" s="372">
        <v>25512</v>
      </c>
      <c r="AO58" s="373">
        <v>15.5</v>
      </c>
      <c r="AP58" s="374">
        <v>27013</v>
      </c>
      <c r="AQ58" s="375">
        <v>1.3</v>
      </c>
      <c r="AR58" s="376">
        <v>14.2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46479372</v>
      </c>
      <c r="AN59" s="364">
        <v>55480</v>
      </c>
      <c r="AO59" s="365">
        <v>-0.6</v>
      </c>
      <c r="AP59" s="366">
        <v>54945</v>
      </c>
      <c r="AQ59" s="367">
        <v>3.9</v>
      </c>
      <c r="AR59" s="368">
        <v>-4.5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21440281</v>
      </c>
      <c r="AN60" s="372">
        <v>25592</v>
      </c>
      <c r="AO60" s="373">
        <v>0.3</v>
      </c>
      <c r="AP60" s="374">
        <v>29293</v>
      </c>
      <c r="AQ60" s="375">
        <v>8.4</v>
      </c>
      <c r="AR60" s="376">
        <v>-8.1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45431323</v>
      </c>
      <c r="AN61" s="379">
        <v>53881</v>
      </c>
      <c r="AO61" s="380">
        <v>3.2</v>
      </c>
      <c r="AP61" s="381">
        <v>52999</v>
      </c>
      <c r="AQ61" s="382">
        <v>1.6</v>
      </c>
      <c r="AR61" s="368">
        <v>1.6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21781369</v>
      </c>
      <c r="AN62" s="372">
        <v>25826</v>
      </c>
      <c r="AO62" s="373">
        <v>9</v>
      </c>
      <c r="AP62" s="374">
        <v>26844</v>
      </c>
      <c r="AQ62" s="375">
        <v>5.4</v>
      </c>
      <c r="AR62" s="376">
        <v>3.6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vQvJDXnF7kLZvoVAL/wbp8GsB4APJYsQRlLBbyvk0rjX2OBtlAHoybRjs18zZtmpqPLolOzquuoboA+hELCQDw==" saltValue="WuRVUrLr2IpxrOG8CYj0vw==" spinCount="100000" sheet="1" objects="1" scenarios="1"/>
  <customSheetViews>
    <customSheetView guid="{CB3CC32F-56D4-44D3-A941-849FF2A5B6BD}"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9B407C71-91C2-4102-B616-BC75A59D1BCF}"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geMG7K8nh4liczSDNz5Fpi0zKUiErCCuZ4MLEYa2G9FXGI/PAb2KOhdF1/JnRP/WDO3LD8YUG2lt6VprUqpfA==" saltValue="NoccsrL5fq5hhcNO5dVsPg==" spinCount="100000" sheet="1" objects="1" scenarios="1"/>
  <dataConsolidate/>
  <customSheetViews>
    <customSheetView guid="{CB3CC32F-56D4-44D3-A941-849FF2A5B6BD}"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9B407C71-91C2-4102-B616-BC75A59D1BCF}"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WC27R1ay/h10HVxGlKjLIcDAntaw0GMg3SIbwjMYe9IMSEusa71zFtoIsWTPFblOyB0iqoQ/BHeLlX/MJ4azQ==" saltValue="7wSs0id7dEuxtUYVFQfVRA==" spinCount="100000" sheet="1" objects="1" scenarios="1"/>
  <dataConsolidate/>
  <customSheetViews>
    <customSheetView guid="{CB3CC32F-56D4-44D3-A941-849FF2A5B6BD}"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9B407C71-91C2-4102-B616-BC75A59D1BCF}"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194" t="s">
        <v>3</v>
      </c>
      <c r="D47" s="1194"/>
      <c r="E47" s="1195"/>
      <c r="F47" s="11">
        <v>0.96</v>
      </c>
      <c r="G47" s="12">
        <v>0.97</v>
      </c>
      <c r="H47" s="12">
        <v>0.97</v>
      </c>
      <c r="I47" s="12">
        <v>0.83</v>
      </c>
      <c r="J47" s="13">
        <v>0.83</v>
      </c>
    </row>
    <row r="48" spans="2:10" ht="57.75" customHeight="1" x14ac:dyDescent="0.2">
      <c r="B48" s="14"/>
      <c r="C48" s="1196" t="s">
        <v>4</v>
      </c>
      <c r="D48" s="1196"/>
      <c r="E48" s="1197"/>
      <c r="F48" s="15">
        <v>0.92</v>
      </c>
      <c r="G48" s="16">
        <v>1.1299999999999999</v>
      </c>
      <c r="H48" s="16">
        <v>1.27</v>
      </c>
      <c r="I48" s="16">
        <v>1.1599999999999999</v>
      </c>
      <c r="J48" s="17">
        <v>0.8</v>
      </c>
    </row>
    <row r="49" spans="2:10" ht="57.75" customHeight="1" thickBot="1" x14ac:dyDescent="0.25">
      <c r="B49" s="18"/>
      <c r="C49" s="1198" t="s">
        <v>5</v>
      </c>
      <c r="D49" s="1198"/>
      <c r="E49" s="1199"/>
      <c r="F49" s="19">
        <v>0.08</v>
      </c>
      <c r="G49" s="20">
        <v>0.91</v>
      </c>
      <c r="H49" s="20">
        <v>0.15</v>
      </c>
      <c r="I49" s="20">
        <v>7.0000000000000007E-2</v>
      </c>
      <c r="J49" s="21" t="s">
        <v>550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HoooWvSaPv90N0kzvvYU34Cc56d7VitOv4dgTK3poW9j9KJ52WfBVLXnAsi1G+K7BjvRM3FajU/zWExXLJXtg==" saltValue="+uAQkZTCmVBSTGT3N+1+1A==" spinCount="100000" sheet="1" objects="1" scenarios="1"/>
  <customSheetViews>
    <customSheetView guid="{CB3CC32F-56D4-44D3-A941-849FF2A5B6BD}" showGridLines="0" fitToPage="1" hiddenRows="1" hiddenColumns="1" topLeftCell="F39">
      <selection activeCell="I47" sqref="I47"/>
      <rowBreaks count="1" manualBreakCount="1">
        <brk id="51" max="15" man="1"/>
      </rowBreaks>
      <pageMargins left="0" right="0" top="0.19685039370078741" bottom="0" header="0" footer="0"/>
      <printOptions horizontalCentered="1"/>
      <pageSetup paperSize="9" scale="64" orientation="landscape" verticalDpi="300" r:id="rId1"/>
      <headerFooter alignWithMargins="0">
        <oddFooter>&amp;C&amp;P/&amp;N</oddFooter>
      </headerFooter>
    </customSheetView>
    <customSheetView guid="{9B407C71-91C2-4102-B616-BC75A59D1BCF}"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2020-03-25T09:04:23Z</cp:lastPrinted>
  <dcterms:created xsi:type="dcterms:W3CDTF">2020-02-10T04:40:29Z</dcterms:created>
  <dcterms:modified xsi:type="dcterms:W3CDTF">2020-10-07T09:31:58Z</dcterms:modified>
  <cp:category/>
</cp:coreProperties>
</file>