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30決算_財政状況資料集\09_10月公表（２回目）分\02 政令市\"/>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8"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CO42" i="10" s="1"/>
  <c r="CO43"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<sst xmlns="http://schemas.openxmlformats.org/spreadsheetml/2006/main" count="1135" uniqueCount="639">
  <si>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</si>
  <si>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</si>
  <si>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</si>
  <si>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</si>
  <si>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</si>
  <si>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</si>
  <si>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</si>
  <si>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</si>
  <si>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</si>
  <si>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</si>
  <si>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</si>
  <si>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</si>
  <si>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</si>
  <si>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</si>
  <si>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</si>
  <si>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</si>
  <si>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</si>
  <si>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</si>
  <si>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</si>
  <si>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</si>
  <si>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</si>
  <si>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</si>
  <si>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</si>
  <si>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</si>
  <si>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</si>
  <si>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</si>
  <si>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</si>
  <si>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</si>
  <si>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</si>
  <si>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</si>
  <si>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</si>
  <si>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</si>
  <si>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</si>
  <si>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</si>
  <si>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</si>
  <si>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</si>
  <si>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</si>
  <si>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</si>
  <si>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</si>
  <si>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</si>
  <si>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</si>
  <si>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</si>
  <si>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</si>
  <si>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</si>
  <si>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</si>
  <si>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</si>
  <si>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</si>
  <si>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</si>
  <si>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</si>
  <si>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</si>
  <si>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</si>
  <si>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</si>
  <si>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</si>
  <si>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</si>
  <si>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</si>
  <si>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</si>
  <si>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</si>
  <si>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</si>
  <si>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</si>
  <si>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</si>
  <si>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</si>
  <si>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</si>
  <si>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</si>
  <si>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</si>
  <si>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</si>
  <si>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</si>
  <si>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</si>
  <si>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</si>
  <si>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</si>
  <si>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</si>
  <si>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</si>
  <si>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</si>
  <si>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</si>
  <si>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</si>
  <si>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</si>
  <si>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</si>
  <si>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</si>
  <si>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</si>
  <si>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</si>
  <si>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</si>
  <si>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</si>
  <si>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</si>
  <si>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</si>
  <si>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</si>
  <si>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</si>
  <si>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政令指定都市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</si>
  <si>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</si>
  <si>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</si>
  <si>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</si>
  <si>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</si>
  <si>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</si>
  <si>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</si>
  <si>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</si>
  <si>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</si>
  <si>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</si>
  <si>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</si>
  <si>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</si>
  <si>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</si>
  <si>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岡山市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</si>
  <si>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</si>
  <si>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</si>
  <si>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</si>
  <si>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</si>
  <si>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</si>
  <si>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</si>
  <si>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</si>
  <si>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</si>
  <si>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</si>
  <si>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</si>
  <si>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</si>
  <si>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</si>
  <si>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</si>
  <si>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</si>
  <si>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</si>
  <si>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</si>
  <si>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</si>
  <si>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</si>
  <si>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</si>
  <si>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</si>
  <si>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</si>
  <si>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</si>
  <si>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</si>
  <si>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</si>
  <si>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</si>
  <si>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</si>
  <si>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</si>
  <si>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</si>
  <si>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</si>
  <si>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</si>
  <si>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</si>
  <si>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</si>
  <si>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</si>
  <si>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</si>
  <si>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</si>
  <si>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</si>
  <si>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</si>
  <si>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</si>
  <si>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</si>
  <si>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</si>
  <si>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</si>
  <si>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</si>
  <si>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</si>
  <si>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</si>
  <si>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</si>
  <si>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</si>
  <si>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</si>
  <si>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</si>
  <si>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</si>
  <si>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</si>
  <si>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4"/>
  </si>
  <si>
    <t>うち日本人(％)</t>
    <phoneticPr fontId="5"/>
  </si>
  <si>
    <t>-0.1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</si>
  <si>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</si>
  <si>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</si>
  <si>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</si>
  <si>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</si>
  <si>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</si>
  <si>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</si>
  <si>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</si>
  <si>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</si>
  <si>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</si>
  <si>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</si>
  <si>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</si>
  <si>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</si>
  <si>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</si>
  <si>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</si>
  <si>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</si>
  <si>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</si>
  <si>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</si>
  <si>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</si>
  <si>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</si>
  <si>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</si>
  <si>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</si>
  <si>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</si>
  <si>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</si>
  <si>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</si>
  <si>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</si>
  <si>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</si>
  <si>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</si>
  <si>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</si>
  <si>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</si>
  <si>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</si>
  <si>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</si>
  <si>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</si>
  <si>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</si>
  <si>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</si>
  <si>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</si>
  <si>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</si>
  <si>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</si>
  <si>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</si>
  <si>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</si>
  <si>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</si>
  <si>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</si>
  <si>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</si>
  <si>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</si>
  <si>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</si>
  <si>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</si>
  <si>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</si>
  <si>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</si>
  <si>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</si>
  <si>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</si>
  <si>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</si>
  <si>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</si>
  <si>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</si>
  <si>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</si>
  <si>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</si>
  <si>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</si>
  <si>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</si>
  <si>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</si>
  <si>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岡山県岡山市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</si>
  <si>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</si>
  <si>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</si>
  <si>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</si>
  <si>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</si>
  <si>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</si>
  <si>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</si>
  <si>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</si>
  <si>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</si>
  <si>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</si>
  <si>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</si>
  <si>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</si>
  <si>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</si>
  <si>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</si>
  <si>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</si>
  <si>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</si>
  <si>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</si>
  <si>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</si>
  <si>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</si>
  <si>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</si>
  <si>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</si>
  <si>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</si>
  <si>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</si>
  <si>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</si>
  <si>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</si>
  <si>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</si>
  <si>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</si>
  <si>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</si>
  <si>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</si>
  <si>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</si>
  <si>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</si>
  <si>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</si>
  <si>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</si>
  <si>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</si>
  <si>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</si>
  <si>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</si>
  <si>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</si>
  <si>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</si>
  <si>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</si>
  <si>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</si>
  <si>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</si>
  <si>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</si>
  <si>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</si>
  <si>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</si>
  <si>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</si>
  <si>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</si>
  <si>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</si>
  <si>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</si>
  <si>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</si>
  <si>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</si>
  <si>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</si>
  <si>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</si>
  <si>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</si>
  <si>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</si>
  <si>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</si>
  <si>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</si>
  <si>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</si>
  <si>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</si>
  <si>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</si>
  <si>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</si>
  <si>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</si>
  <si>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</si>
  <si>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</si>
  <si>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</si>
  <si>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</si>
  <si>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</si>
  <si>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</si>
  <si>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</si>
  <si>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</si>
  <si>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</si>
  <si>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</si>
  <si>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</si>
  <si>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</si>
  <si>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</si>
  <si>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</si>
  <si>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</si>
  <si>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</si>
  <si>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</si>
  <si>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</si>
  <si>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</si>
  <si>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</si>
  <si>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</si>
  <si>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</si>
  <si>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</si>
  <si>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</si>
  <si>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</si>
  <si>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</si>
  <si>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</si>
  <si>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</si>
  <si>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</si>
  <si>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</si>
  <si>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</si>
  <si>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</si>
  <si>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</si>
  <si>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</si>
  <si>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</si>
  <si>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</si>
  <si>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</si>
  <si>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</si>
  <si>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</si>
  <si>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</si>
  <si>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</si>
  <si>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</si>
  <si>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</si>
  <si>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</si>
  <si>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</si>
  <si>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</si>
  <si>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</si>
  <si>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</si>
  <si>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</si>
  <si>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</si>
  <si>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</si>
  <si>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</si>
  <si>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</si>
  <si>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</si>
  <si>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</si>
  <si>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</si>
  <si>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</si>
  <si>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</si>
  <si>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</si>
  <si>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</si>
  <si>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</si>
  <si>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</si>
  <si>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病院</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</si>
  <si>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</si>
  <si>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</si>
  <si>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</si>
  <si>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</si>
  <si>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</si>
  <si>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</si>
  <si>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</si>
  <si>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</si>
  <si>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</si>
  <si>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</si>
  <si>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</si>
  <si>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</si>
  <si>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</si>
  <si>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</si>
  <si>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</si>
  <si>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</si>
  <si>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</si>
  <si>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</si>
  <si>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</si>
  <si>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</si>
  <si>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</si>
  <si>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</si>
  <si>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</si>
  <si>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</si>
  <si>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</si>
  <si>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岡山県岡山市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</si>
  <si>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</si>
  <si>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</si>
  <si>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</si>
  <si>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</si>
  <si>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</si>
  <si>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</si>
  <si>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</si>
  <si>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</si>
  <si>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</si>
  <si>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</si>
  <si>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</si>
  <si>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</si>
  <si>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</si>
  <si>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</si>
  <si>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</si>
  <si>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</si>
  <si>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</si>
  <si>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</si>
  <si>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</si>
  <si>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</si>
  <si>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岡山市用品調達費特別会計</t>
    <phoneticPr fontId="5"/>
  </si>
  <si>
    <t>岡山市災害遺児教育年金事業費特別会計</t>
    <phoneticPr fontId="5"/>
  </si>
  <si>
    <t>岡山市公共用地取得事業費特別会計</t>
    <phoneticPr fontId="5"/>
  </si>
  <si>
    <t>岡山市学童校外事故共済事業費特別会計</t>
    <phoneticPr fontId="5"/>
  </si>
  <si>
    <t>岡山市母子父子寡婦福祉資金貸付事業費特別会計</t>
    <phoneticPr fontId="5"/>
  </si>
  <si>
    <t>岡山市公債費特別会計</t>
    <phoneticPr fontId="5"/>
  </si>
  <si>
    <t>岡山市立総合医療センター病院事業債特別会計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</si>
  <si>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</si>
  <si>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</si>
  <si>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</si>
  <si>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</si>
  <si>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</si>
  <si>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</si>
  <si>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</si>
  <si>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</si>
  <si>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</si>
  <si>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</si>
  <si>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</si>
  <si>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</si>
  <si>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</si>
  <si>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岡山市国民健康保険費特別会計</t>
    <phoneticPr fontId="5"/>
  </si>
  <si>
    <t>岡山市介護保険費特別会計</t>
    <phoneticPr fontId="5"/>
  </si>
  <si>
    <t>岡山市後期高齢者医療費特別会計</t>
    <phoneticPr fontId="5"/>
  </si>
  <si>
    <t>岡山市水道事業会計</t>
    <phoneticPr fontId="5"/>
  </si>
  <si>
    <t>法適用企業</t>
    <phoneticPr fontId="5"/>
  </si>
  <si>
    <t>岡山市工業用水道事業会計</t>
    <phoneticPr fontId="5"/>
  </si>
  <si>
    <t>法適用企業</t>
    <phoneticPr fontId="5"/>
  </si>
  <si>
    <t>岡山市病院事業会計</t>
    <phoneticPr fontId="5"/>
  </si>
  <si>
    <t>法適用企業</t>
    <phoneticPr fontId="5"/>
  </si>
  <si>
    <t>岡山市市場事業会計</t>
    <phoneticPr fontId="5"/>
  </si>
  <si>
    <t>法適用企業</t>
    <phoneticPr fontId="5"/>
  </si>
  <si>
    <t>岡山市下水道事業会計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</si>
  <si>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</si>
  <si>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</si>
  <si>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</si>
  <si>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</si>
  <si>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</si>
  <si>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</si>
  <si>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</si>
  <si>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</si>
  <si>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</si>
  <si>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</si>
  <si>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</si>
  <si>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</si>
  <si>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</si>
  <si>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</si>
  <si>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</si>
  <si>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</si>
  <si>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</si>
  <si>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</si>
  <si>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</si>
  <si>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</si>
  <si>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</si>
  <si>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</si>
  <si>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</si>
  <si>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</si>
  <si>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</si>
  <si>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</si>
  <si>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</si>
  <si>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</si>
  <si>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</si>
  <si>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</si>
  <si>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</si>
  <si>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</si>
  <si>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</si>
  <si>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</si>
  <si>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</si>
  <si>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</si>
  <si>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</si>
  <si>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</si>
  <si>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</si>
  <si>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</si>
  <si>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</si>
  <si>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</si>
  <si>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</si>
  <si>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</si>
  <si>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</si>
  <si>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</si>
  <si>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</si>
  <si>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</si>
  <si>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</si>
  <si>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</si>
  <si>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</si>
  <si>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</si>
  <si>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</si>
  <si>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</si>
  <si>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</si>
  <si>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</si>
  <si>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</si>
  <si>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</si>
  <si>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</si>
  <si>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</si>
  <si>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</si>
  <si>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</si>
  <si>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</si>
  <si>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岡山市下水道事業会計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</si>
  <si>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</si>
  <si>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</si>
  <si>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岡山市病院事業会計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</si>
  <si>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</si>
  <si>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岡山市市場事業会計</t>
    <phoneticPr fontId="5"/>
  </si>
  <si>
    <t>(Ｆ)</t>
    <phoneticPr fontId="5"/>
  </si>
  <si>
    <t>岡山市水道事業会計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</si>
  <si>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</si>
  <si>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</si>
  <si>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</si>
  <si>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</si>
  <si>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</si>
  <si>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</si>
  <si>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</si>
  <si>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</si>
  <si>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</si>
  <si>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</si>
  <si>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</si>
  <si>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</si>
  <si>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</si>
  <si>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</si>
  <si>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</si>
  <si>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</si>
  <si>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</si>
  <si>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</si>
  <si>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</si>
  <si>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</si>
  <si>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</si>
  <si>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</si>
  <si>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</si>
  <si>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</si>
  <si>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</si>
  <si>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</si>
  <si>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</si>
  <si>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</si>
  <si>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</si>
  <si>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</si>
  <si>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</si>
  <si>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</si>
  <si>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</si>
  <si>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</si>
  <si>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</si>
  <si>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</si>
  <si>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</si>
  <si>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</si>
  <si>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</si>
  <si>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</si>
  <si>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</si>
  <si>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</si>
  <si>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</si>
  <si>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</si>
  <si>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</si>
  <si>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</si>
  <si>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</si>
  <si>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</si>
  <si>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</si>
  <si>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</si>
  <si>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</si>
  <si>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</si>
  <si>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</si>
  <si>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</si>
  <si>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</si>
  <si>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</si>
  <si>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</si>
  <si>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</si>
  <si>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</si>
  <si>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</si>
  <si>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</si>
  <si>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</si>
  <si>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</si>
  <si>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</si>
  <si>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</si>
  <si>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</si>
  <si>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</si>
  <si>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</si>
  <si>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</si>
  <si>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</si>
  <si>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</si>
  <si>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</si>
  <si>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</si>
  <si>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</si>
  <si>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</si>
  <si>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</si>
  <si>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</si>
  <si>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</si>
  <si>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</si>
  <si>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</si>
  <si>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</si>
  <si>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</si>
  <si>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</si>
  <si>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</si>
  <si>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</si>
  <si>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1.12</t>
  </si>
  <si>
    <t>▲ 3.46</t>
  </si>
  <si>
    <t>▲ 2.53</t>
  </si>
  <si>
    <t>▲ 2.47</t>
  </si>
  <si>
    <t>▲ 1.20</t>
  </si>
  <si>
    <t>岡山市水道事業会計</t>
  </si>
  <si>
    <t>一般会計</t>
  </si>
  <si>
    <t>岡山市市場事業会計</t>
  </si>
  <si>
    <t>岡山市工業用水道事業会計</t>
  </si>
  <si>
    <t>岡山市国民健康保険費特別会計</t>
  </si>
  <si>
    <t>岡山市介護保険費特別会計</t>
  </si>
  <si>
    <t>岡山市下水道事業会計</t>
  </si>
  <si>
    <t>岡山市後期高齢者医療費特別会計</t>
  </si>
  <si>
    <t>その他会計（赤字）</t>
  </si>
  <si>
    <t>▲ 0.32</t>
  </si>
  <si>
    <t>その他会計（黒字）</t>
  </si>
  <si>
    <t>H25末</t>
    <phoneticPr fontId="5"/>
  </si>
  <si>
    <t>H26末</t>
    <phoneticPr fontId="5"/>
  </si>
  <si>
    <t>H27末</t>
    <phoneticPr fontId="5"/>
  </si>
  <si>
    <t>H28末</t>
    <phoneticPr fontId="5"/>
  </si>
  <si>
    <t>H29末</t>
    <phoneticPr fontId="5"/>
  </si>
  <si>
    <t>神崎衛生施設組合</t>
  </si>
  <si>
    <t>備南衛生施設組合</t>
  </si>
  <si>
    <t>旭川中部衛生施設組合</t>
  </si>
  <si>
    <t>岡山市久米南町衛生施設組合</t>
  </si>
  <si>
    <t>岡山市久米南町国民健康保険組合</t>
  </si>
  <si>
    <t>岡山県広域水道企業団</t>
  </si>
  <si>
    <t>岡山県南部水道企業団</t>
  </si>
  <si>
    <t>湛井十二箇郷組合</t>
  </si>
  <si>
    <t>岡山市外１市大正池水利組合</t>
  </si>
  <si>
    <t>田原用水組合</t>
  </si>
  <si>
    <t>岡山県後期高齢者医療広域連合</t>
  </si>
  <si>
    <t>岡山県市町村総合事務組合</t>
  </si>
  <si>
    <t>四ヶ郷組合</t>
  </si>
  <si>
    <t>三ヶ村組合</t>
  </si>
  <si>
    <t>六ヶ郷組合</t>
  </si>
  <si>
    <t>西一郷半組合</t>
  </si>
  <si>
    <t>旭東用排水組合</t>
  </si>
  <si>
    <t>（一財）岡山市勤労者福祉サポートプラザ</t>
    <rPh sb="1" eb="2">
      <t>１</t>
    </rPh>
    <phoneticPr fontId="15"/>
  </si>
  <si>
    <t>（公財）岡山市公園協会</t>
    <rPh sb="1" eb="2">
      <t>コウ</t>
    </rPh>
    <phoneticPr fontId="15"/>
  </si>
  <si>
    <t>（公財）岡山市シルバー人材センター</t>
  </si>
  <si>
    <t>(公財）岡山シンフォニーホール</t>
  </si>
  <si>
    <t>（一財）岡山市水産協会</t>
  </si>
  <si>
    <t>（公財）岡山市スポーツ・文化振興財団</t>
  </si>
  <si>
    <t>（公財）岡山市ふれあい公社</t>
  </si>
  <si>
    <t>（株）岡山コンベンションセンター</t>
  </si>
  <si>
    <t>岡山市場冷蔵（株）</t>
  </si>
  <si>
    <t>岡山都市整備(株)</t>
  </si>
  <si>
    <t>岡山港埠頭開発(株）</t>
  </si>
  <si>
    <t>岡山市土地開発公社</t>
  </si>
  <si>
    <t>岡山都市開発（株）</t>
  </si>
  <si>
    <t>（一財）岡山市建部町観光公社</t>
  </si>
  <si>
    <t>（地独）岡山市立総合医療センター</t>
    <rPh sb="1" eb="2">
      <t>チ</t>
    </rPh>
    <rPh sb="2" eb="3">
      <t>ドク</t>
    </rPh>
    <rPh sb="4" eb="6">
      <t>オカヤマ</t>
    </rPh>
    <rPh sb="6" eb="8">
      <t>シリツ</t>
    </rPh>
    <rPh sb="8" eb="10">
      <t>ソウゴウ</t>
    </rPh>
    <rPh sb="10" eb="12">
      <t>イリョウ</t>
    </rPh>
    <phoneticPr fontId="3"/>
  </si>
  <si>
    <t>（一財）岡山市体育協会</t>
    <rPh sb="1" eb="2">
      <t>イチ</t>
    </rPh>
    <rPh sb="2" eb="3">
      <t>ザイ</t>
    </rPh>
    <rPh sb="4" eb="7">
      <t>オカヤマシ</t>
    </rPh>
    <rPh sb="7" eb="9">
      <t>タイイク</t>
    </rPh>
    <rPh sb="9" eb="11">
      <t>キョウカイ</t>
    </rPh>
    <phoneticPr fontId="24"/>
  </si>
  <si>
    <t>○</t>
  </si>
  <si>
    <t>公共施設等整備基金</t>
  </si>
  <si>
    <t>庁舎整備基金</t>
  </si>
  <si>
    <t>地域振興基金</t>
  </si>
  <si>
    <t>一般廃棄物処理施設整備基金</t>
  </si>
  <si>
    <t>地域福祉基金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</si>
  <si>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</si>
  <si>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</si>
  <si>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</si>
  <si>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平成30年度の有形固定資産減価償却率は、1ポイント増加し、今後老朽化施設の改修・更新等、多額の経費が必要となることが見込まれる状況です。一方将来負担比率は、標準税収入額の増加や、退職手当見込額の減少、下水道事業債の残高減少等により、9ポイント低下しています。
　今後見込まれる将来負担の中で、施設の複合化や民間活力の導入等も図りつつ、引き続き公共施設の適切なマネジメントと、健全性を確保した財政運営に努めていきます。</t>
    <rPh sb="1" eb="3">
      <t>ヘイセイ</t>
    </rPh>
    <rPh sb="5" eb="7">
      <t>ネンド</t>
    </rPh>
    <rPh sb="8" eb="14">
      <t>ユウケイコテイシサン</t>
    </rPh>
    <rPh sb="14" eb="18">
      <t>ゲンカショウキャク</t>
    </rPh>
    <rPh sb="18" eb="19">
      <t>リツ</t>
    </rPh>
    <rPh sb="26" eb="28">
      <t>ゾウカ</t>
    </rPh>
    <rPh sb="30" eb="32">
      <t>コンゴ</t>
    </rPh>
    <rPh sb="32" eb="35">
      <t>ロウキュウカ</t>
    </rPh>
    <rPh sb="35" eb="37">
      <t>シセツ</t>
    </rPh>
    <rPh sb="38" eb="40">
      <t>カイシュウ</t>
    </rPh>
    <rPh sb="41" eb="44">
      <t>コウシンナド</t>
    </rPh>
    <rPh sb="45" eb="47">
      <t>タガク</t>
    </rPh>
    <rPh sb="48" eb="50">
      <t>ケイヒ</t>
    </rPh>
    <rPh sb="51" eb="53">
      <t>ヒツヨウ</t>
    </rPh>
    <rPh sb="59" eb="61">
      <t>ミコ</t>
    </rPh>
    <rPh sb="64" eb="66">
      <t>ジョウキョウ</t>
    </rPh>
    <rPh sb="132" eb="134">
      <t>コンゴ</t>
    </rPh>
    <rPh sb="134" eb="136">
      <t>ミコ</t>
    </rPh>
    <rPh sb="139" eb="141">
      <t>ショウライ</t>
    </rPh>
    <rPh sb="141" eb="143">
      <t>フタン</t>
    </rPh>
    <rPh sb="144" eb="145">
      <t>ナカ</t>
    </rPh>
    <rPh sb="163" eb="164">
      <t>ハカ</t>
    </rPh>
    <rPh sb="168" eb="169">
      <t>ヒ</t>
    </rPh>
    <rPh sb="170" eb="171">
      <t>ツヅ</t>
    </rPh>
    <rPh sb="172" eb="174">
      <t>コウキョウ</t>
    </rPh>
    <rPh sb="177" eb="179">
      <t>テキセツ</t>
    </rPh>
    <rPh sb="188" eb="191">
      <t>ケンゼンセイ</t>
    </rPh>
    <rPh sb="192" eb="194">
      <t>カクホ</t>
    </rPh>
    <rPh sb="196" eb="198">
      <t>ザイセイ</t>
    </rPh>
    <rPh sb="198" eb="200">
      <t>ウンエイ</t>
    </rPh>
    <rPh sb="201" eb="202">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</si>
  <si>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</si>
  <si>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</si>
  <si>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</si>
  <si>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</si>
  <si>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</si>
  <si>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</si>
  <si>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標準税収入額等の増や下水道事業会計への繰出金の減等により、実質公債費率及び将来負担比率は共に減少し、いずれも類似団体内平均値を下回っています。
今後も引き続き財政の健全化に努めていきます。</t>
    <rPh sb="0" eb="2">
      <t>ヒョウジュン</t>
    </rPh>
    <rPh sb="2" eb="3">
      <t>ゼイ</t>
    </rPh>
    <rPh sb="3" eb="5">
      <t>シュウニュウ</t>
    </rPh>
    <rPh sb="5" eb="7">
      <t>ガクナド</t>
    </rPh>
    <rPh sb="8" eb="9">
      <t>ゾウ</t>
    </rPh>
    <rPh sb="10" eb="17">
      <t>ゲスイドウジギョウカイケイ</t>
    </rPh>
    <rPh sb="19" eb="21">
      <t>クリダシ</t>
    </rPh>
    <rPh sb="21" eb="22">
      <t>キン</t>
    </rPh>
    <rPh sb="23" eb="24">
      <t>ゲン</t>
    </rPh>
    <rPh sb="24" eb="25">
      <t>ナド</t>
    </rPh>
    <rPh sb="29" eb="31">
      <t>ジッシツ</t>
    </rPh>
    <rPh sb="31" eb="34">
      <t>コウサイヒ</t>
    </rPh>
    <rPh sb="34" eb="35">
      <t>リツ</t>
    </rPh>
    <rPh sb="35" eb="36">
      <t>オヨ</t>
    </rPh>
    <rPh sb="37" eb="39">
      <t>ショウライ</t>
    </rPh>
    <rPh sb="39" eb="41">
      <t>フタン</t>
    </rPh>
    <rPh sb="41" eb="43">
      <t>ヒリツ</t>
    </rPh>
    <rPh sb="44" eb="45">
      <t>トモ</t>
    </rPh>
    <rPh sb="46" eb="48">
      <t>ゲンショウ</t>
    </rPh>
    <rPh sb="54" eb="56">
      <t>ルイジ</t>
    </rPh>
    <rPh sb="56" eb="58">
      <t>ダンタイ</t>
    </rPh>
    <rPh sb="58" eb="59">
      <t>ナイ</t>
    </rPh>
    <rPh sb="59" eb="62">
      <t>ヘイキンチ</t>
    </rPh>
    <rPh sb="63" eb="65">
      <t>シタマワ</t>
    </rPh>
    <rPh sb="72" eb="74">
      <t>コンゴ</t>
    </rPh>
    <rPh sb="75" eb="76">
      <t>ヒ</t>
    </rPh>
    <rPh sb="77" eb="78">
      <t>ツヅ</t>
    </rPh>
    <rPh sb="79" eb="81">
      <t>ザイセイ</t>
    </rPh>
    <rPh sb="82" eb="85">
      <t>ケンゼンカ</t>
    </rPh>
    <rPh sb="86" eb="87">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</si>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</sst>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53572</c:v>
                </c:pt>
                <c:pt idx="1">
                  <c:v>51898</c:v>
                </c:pt>
                <c:pt idx="2">
                  <c:v>51684</c:v>
                </c:pt>
                <c:pt idx="3">
                  <c:v>52897</c:v>
                </c:pt>
                <c:pt idx="4">
                  <c:v>54945</c:v>
                </c:pt>
              </c:numCache>
            </c:numRef>
          </c:val>
          <c:smooth val="0"/>
          <c:extLst>
            <c:ext xmlns:c16="http://schemas.microsoft.com/office/drawing/2014/chart" uri="{C3380CC4-5D6E-409C-BE32-E72D297353CC}">
              <c16:uniqueId val="{00000000-37D9-4FF3-A88C-D9E949346B5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54631</c:v>
                </c:pt>
                <c:pt idx="1">
                  <c:v>56618</c:v>
                </c:pt>
                <c:pt idx="2">
                  <c:v>51405</c:v>
                </c:pt>
                <c:pt idx="3">
                  <c:v>54614</c:v>
                </c:pt>
                <c:pt idx="4">
                  <c:v>54145</c:v>
                </c:pt>
              </c:numCache>
            </c:numRef>
          </c:val>
          <c:smooth val="0"/>
          <c:extLst>
            <c:ext xmlns:c16="http://schemas.microsoft.com/office/drawing/2014/chart" uri="{C3380CC4-5D6E-409C-BE32-E72D297353CC}">
              <c16:uniqueId val="{00000001-37D9-4FF3-A88C-D9E949346B5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9000"/>
          <c:min val="4800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5.43</c:v>
                </c:pt>
                <c:pt idx="1">
                  <c:v>4.32</c:v>
                </c:pt>
                <c:pt idx="2">
                  <c:v>4.5199999999999996</c:v>
                </c:pt>
                <c:pt idx="3">
                  <c:v>3.95</c:v>
                </c:pt>
                <c:pt idx="4">
                  <c:v>4.71</c:v>
                </c:pt>
              </c:numCache>
            </c:numRef>
          </c:val>
          <c:extLst>
            <c:ext xmlns:c16="http://schemas.microsoft.com/office/drawing/2014/chart" uri="{C3380CC4-5D6E-409C-BE32-E72D297353CC}">
              <c16:uniqueId val="{00000000-A6A4-4B27-8AB3-EEB83DF2806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11.47</c:v>
                </c:pt>
                <c:pt idx="1">
                  <c:v>12.34</c:v>
                </c:pt>
                <c:pt idx="2">
                  <c:v>12.08</c:v>
                </c:pt>
                <c:pt idx="3">
                  <c:v>10.199999999999999</c:v>
                </c:pt>
                <c:pt idx="4">
                  <c:v>10.27</c:v>
                </c:pt>
              </c:numCache>
            </c:numRef>
          </c:val>
          <c:extLst>
            <c:ext xmlns:c16="http://schemas.microsoft.com/office/drawing/2014/chart" uri="{C3380CC4-5D6E-409C-BE32-E72D297353CC}">
              <c16:uniqueId val="{00000001-A6A4-4B27-8AB3-EEB83DF2806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-1.1200000000000001</c:v>
                </c:pt>
                <c:pt idx="1">
                  <c:v>-3.46</c:v>
                </c:pt>
                <c:pt idx="2">
                  <c:v>-2.5299999999999998</c:v>
                </c:pt>
                <c:pt idx="3">
                  <c:v>-2.4700000000000002</c:v>
                </c:pt>
                <c:pt idx="4">
                  <c:v>-1.2</c:v>
                </c:pt>
              </c:numCache>
            </c:numRef>
          </c:val>
          <c:smooth val="0"/>
          <c:extLst>
            <c:ext xmlns:c16="http://schemas.microsoft.com/office/drawing/2014/chart" uri="{C3380CC4-5D6E-409C-BE32-E72D297353CC}">
              <c16:uniqueId val="{00000002-A6A4-4B27-8AB3-EEB83DF2806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0.2</c:v>
                </c:pt>
                <c:pt idx="2">
                  <c:v>#N/A</c:v>
                </c:pt>
                <c:pt idx="3">
                  <c:v>0.17</c:v>
                </c:pt>
                <c:pt idx="4">
                  <c:v>#N/A</c:v>
                </c:pt>
                <c:pt idx="5">
                  <c:v>0</c:v>
                </c:pt>
                <c:pt idx="6">
                  <c:v>#N/A</c:v>
                </c:pt>
                <c:pt idx="7">
                  <c:v>0</c:v>
                </c:pt>
                <c:pt idx="8">
                  <c:v>#N/A</c:v>
                </c:pt>
                <c:pt idx="9">
                  <c:v>0</c:v>
                </c:pt>
              </c:numCache>
            </c:numRef>
          </c:val>
          <c:extLst>
            <c:ext xmlns:c16="http://schemas.microsoft.com/office/drawing/2014/chart" uri="{C3380CC4-5D6E-409C-BE32-E72D297353CC}">
              <c16:uniqueId val="{00000000-DFCB-435F-80D0-39FF5EA0ADA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0.32</c:v>
                </c:pt>
                <c:pt idx="1">
                  <c:v>#N/A</c:v>
                </c:pt>
                <c:pt idx="2">
                  <c:v>0.32</c:v>
                </c:pt>
                <c:pt idx="3">
                  <c:v>#N/A</c:v>
                </c:pt>
                <c:pt idx="4">
                  <c:v>0.32</c:v>
                </c:pt>
                <c:pt idx="5">
                  <c:v>#N/A</c:v>
                </c:pt>
                <c:pt idx="6">
                  <c:v>0</c:v>
                </c:pt>
                <c:pt idx="7">
                  <c:v>0</c:v>
                </c:pt>
                <c:pt idx="8">
                  <c:v>0</c:v>
                </c:pt>
                <c:pt idx="9">
                  <c:v>0</c:v>
                </c:pt>
              </c:numCache>
            </c:numRef>
          </c:val>
          <c:extLst>
            <c:ext xmlns:c16="http://schemas.microsoft.com/office/drawing/2014/chart" uri="{C3380CC4-5D6E-409C-BE32-E72D297353CC}">
              <c16:uniqueId val="{00000001-DFCB-435F-80D0-39FF5EA0ADA9}"/>
            </c:ext>
          </c:extLst>
        </c:ser>
        <c:ser>
          <c:idx val="2"/>
          <c:order val="2"/>
          <c:tx>
            <c:strRef>
              <c:f>データシート!$A$29</c:f>
              <c:strCache>
                <c:ptCount val="1"/>
                <c:pt idx="0">
                  <c:v>岡山市後期高齢者医療費特別会計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FCB-435F-80D0-39FF5EA0ADA9}"/>
            </c:ext>
          </c:extLst>
        </c:ser>
        <c:ser>
          <c:idx val="3"/>
          <c:order val="3"/>
          <c:tx>
            <c:strRef>
              <c:f>データシート!$A$30</c:f>
              <c:strCache>
                <c:ptCount val="1"/>
                <c:pt idx="0">
                  <c:v>岡山市下水道事業会計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0.23</c:v>
                </c:pt>
                <c:pt idx="2">
                  <c:v>#N/A</c:v>
                </c:pt>
                <c:pt idx="3">
                  <c:v>0.22</c:v>
                </c:pt>
                <c:pt idx="4">
                  <c:v>#N/A</c:v>
                </c:pt>
                <c:pt idx="5">
                  <c:v>0.22</c:v>
                </c:pt>
                <c:pt idx="6">
                  <c:v>#N/A</c:v>
                </c:pt>
                <c:pt idx="7">
                  <c:v>0.1</c:v>
                </c:pt>
                <c:pt idx="8">
                  <c:v>#N/A</c:v>
                </c:pt>
                <c:pt idx="9">
                  <c:v>0.1</c:v>
                </c:pt>
              </c:numCache>
            </c:numRef>
          </c:val>
          <c:extLst>
            <c:ext xmlns:c16="http://schemas.microsoft.com/office/drawing/2014/chart" uri="{C3380CC4-5D6E-409C-BE32-E72D297353CC}">
              <c16:uniqueId val="{00000003-DFCB-435F-80D0-39FF5EA0ADA9}"/>
            </c:ext>
          </c:extLst>
        </c:ser>
        <c:ser>
          <c:idx val="4"/>
          <c:order val="4"/>
          <c:tx>
            <c:strRef>
              <c:f>データシート!$A$31</c:f>
              <c:strCache>
                <c:ptCount val="1"/>
                <c:pt idx="0">
                  <c:v>岡山市介護保険費特別会計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0.53</c:v>
                </c:pt>
                <c:pt idx="2">
                  <c:v>#N/A</c:v>
                </c:pt>
                <c:pt idx="3">
                  <c:v>0.33</c:v>
                </c:pt>
                <c:pt idx="4">
                  <c:v>#N/A</c:v>
                </c:pt>
                <c:pt idx="5">
                  <c:v>0.52</c:v>
                </c:pt>
                <c:pt idx="6">
                  <c:v>#N/A</c:v>
                </c:pt>
                <c:pt idx="7">
                  <c:v>0.49</c:v>
                </c:pt>
                <c:pt idx="8">
                  <c:v>#N/A</c:v>
                </c:pt>
                <c:pt idx="9">
                  <c:v>0.28000000000000003</c:v>
                </c:pt>
              </c:numCache>
            </c:numRef>
          </c:val>
          <c:extLst>
            <c:ext xmlns:c16="http://schemas.microsoft.com/office/drawing/2014/chart" uri="{C3380CC4-5D6E-409C-BE32-E72D297353CC}">
              <c16:uniqueId val="{00000004-DFCB-435F-80D0-39FF5EA0ADA9}"/>
            </c:ext>
          </c:extLst>
        </c:ser>
        <c:ser>
          <c:idx val="5"/>
          <c:order val="5"/>
          <c:tx>
            <c:strRef>
              <c:f>データシート!$A$32</c:f>
              <c:strCache>
                <c:ptCount val="1"/>
                <c:pt idx="0">
                  <c:v>岡山市国民健康保険費特別会計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0.73</c:v>
                </c:pt>
                <c:pt idx="2">
                  <c:v>#N/A</c:v>
                </c:pt>
                <c:pt idx="3">
                  <c:v>0.59</c:v>
                </c:pt>
                <c:pt idx="4">
                  <c:v>#N/A</c:v>
                </c:pt>
                <c:pt idx="5">
                  <c:v>1.28</c:v>
                </c:pt>
                <c:pt idx="6">
                  <c:v>#N/A</c:v>
                </c:pt>
                <c:pt idx="7">
                  <c:v>0.51</c:v>
                </c:pt>
                <c:pt idx="8">
                  <c:v>#N/A</c:v>
                </c:pt>
                <c:pt idx="9">
                  <c:v>0.31</c:v>
                </c:pt>
              </c:numCache>
            </c:numRef>
          </c:val>
          <c:extLst>
            <c:ext xmlns:c16="http://schemas.microsoft.com/office/drawing/2014/chart" uri="{C3380CC4-5D6E-409C-BE32-E72D297353CC}">
              <c16:uniqueId val="{00000005-DFCB-435F-80D0-39FF5EA0ADA9}"/>
            </c:ext>
          </c:extLst>
        </c:ser>
        <c:ser>
          <c:idx val="6"/>
          <c:order val="6"/>
          <c:tx>
            <c:strRef>
              <c:f>データシート!$A$33</c:f>
              <c:strCache>
                <c:ptCount val="1"/>
                <c:pt idx="0">
                  <c:v>岡山市工業用水道事業会計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0.5</c:v>
                </c:pt>
                <c:pt idx="2">
                  <c:v>#N/A</c:v>
                </c:pt>
                <c:pt idx="3">
                  <c:v>0.53</c:v>
                </c:pt>
                <c:pt idx="4">
                  <c:v>#N/A</c:v>
                </c:pt>
                <c:pt idx="5">
                  <c:v>0.52</c:v>
                </c:pt>
                <c:pt idx="6">
                  <c:v>#N/A</c:v>
                </c:pt>
                <c:pt idx="7">
                  <c:v>0.47</c:v>
                </c:pt>
                <c:pt idx="8">
                  <c:v>#N/A</c:v>
                </c:pt>
                <c:pt idx="9">
                  <c:v>0.49</c:v>
                </c:pt>
              </c:numCache>
            </c:numRef>
          </c:val>
          <c:extLst>
            <c:ext xmlns:c16="http://schemas.microsoft.com/office/drawing/2014/chart" uri="{C3380CC4-5D6E-409C-BE32-E72D297353CC}">
              <c16:uniqueId val="{00000006-DFCB-435F-80D0-39FF5EA0ADA9}"/>
            </c:ext>
          </c:extLst>
        </c:ser>
        <c:ser>
          <c:idx val="7"/>
          <c:order val="7"/>
          <c:tx>
            <c:strRef>
              <c:f>データシート!$A$34</c:f>
              <c:strCache>
                <c:ptCount val="1"/>
                <c:pt idx="0">
                  <c:v>岡山市市場事業会計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1.43</c:v>
                </c:pt>
                <c:pt idx="2">
                  <c:v>#N/A</c:v>
                </c:pt>
                <c:pt idx="3">
                  <c:v>1.52</c:v>
                </c:pt>
                <c:pt idx="4">
                  <c:v>#N/A</c:v>
                </c:pt>
                <c:pt idx="5">
                  <c:v>1.6</c:v>
                </c:pt>
                <c:pt idx="6">
                  <c:v>#N/A</c:v>
                </c:pt>
                <c:pt idx="7">
                  <c:v>1.41</c:v>
                </c:pt>
                <c:pt idx="8">
                  <c:v>#N/A</c:v>
                </c:pt>
                <c:pt idx="9">
                  <c:v>1.44</c:v>
                </c:pt>
              </c:numCache>
            </c:numRef>
          </c:val>
          <c:extLst>
            <c:ext xmlns:c16="http://schemas.microsoft.com/office/drawing/2014/chart" uri="{C3380CC4-5D6E-409C-BE32-E72D297353CC}">
              <c16:uniqueId val="{00000007-DFCB-435F-80D0-39FF5EA0ADA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6.15</c:v>
                </c:pt>
                <c:pt idx="2">
                  <c:v>#N/A</c:v>
                </c:pt>
                <c:pt idx="3">
                  <c:v>5.05</c:v>
                </c:pt>
                <c:pt idx="4">
                  <c:v>#N/A</c:v>
                </c:pt>
                <c:pt idx="5">
                  <c:v>5.24</c:v>
                </c:pt>
                <c:pt idx="6">
                  <c:v>#N/A</c:v>
                </c:pt>
                <c:pt idx="7">
                  <c:v>4.24</c:v>
                </c:pt>
                <c:pt idx="8">
                  <c:v>#N/A</c:v>
                </c:pt>
                <c:pt idx="9">
                  <c:v>5.05</c:v>
                </c:pt>
              </c:numCache>
            </c:numRef>
          </c:val>
          <c:extLst>
            <c:ext xmlns:c16="http://schemas.microsoft.com/office/drawing/2014/chart" uri="{C3380CC4-5D6E-409C-BE32-E72D297353CC}">
              <c16:uniqueId val="{00000008-DFCB-435F-80D0-39FF5EA0ADA9}"/>
            </c:ext>
          </c:extLst>
        </c:ser>
        <c:ser>
          <c:idx val="9"/>
          <c:order val="9"/>
          <c:tx>
            <c:strRef>
              <c:f>データシート!$A$36</c:f>
              <c:strCache>
                <c:ptCount val="1"/>
                <c:pt idx="0">
                  <c:v>岡山市水道事業会計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7.31</c:v>
                </c:pt>
                <c:pt idx="2">
                  <c:v>#N/A</c:v>
                </c:pt>
                <c:pt idx="3">
                  <c:v>7.39</c:v>
                </c:pt>
                <c:pt idx="4">
                  <c:v>#N/A</c:v>
                </c:pt>
                <c:pt idx="5">
                  <c:v>6.65</c:v>
                </c:pt>
                <c:pt idx="6">
                  <c:v>#N/A</c:v>
                </c:pt>
                <c:pt idx="7">
                  <c:v>5.49</c:v>
                </c:pt>
                <c:pt idx="8">
                  <c:v>#N/A</c:v>
                </c:pt>
                <c:pt idx="9">
                  <c:v>5.62</c:v>
                </c:pt>
              </c:numCache>
            </c:numRef>
          </c:val>
          <c:extLst>
            <c:ext xmlns:c16="http://schemas.microsoft.com/office/drawing/2014/chart" uri="{C3380CC4-5D6E-409C-BE32-E72D297353CC}">
              <c16:uniqueId val="{00000009-DFCB-435F-80D0-39FF5EA0ADA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32288</c:v>
                </c:pt>
                <c:pt idx="5">
                  <c:v>31182</c:v>
                </c:pt>
                <c:pt idx="8">
                  <c:v>30956</c:v>
                </c:pt>
                <c:pt idx="11">
                  <c:v>31016</c:v>
                </c:pt>
                <c:pt idx="14">
                  <c:v>30972</c:v>
                </c:pt>
              </c:numCache>
            </c:numRef>
          </c:val>
          <c:extLst>
            <c:ext xmlns:c16="http://schemas.microsoft.com/office/drawing/2014/chart" uri="{C3380CC4-5D6E-409C-BE32-E72D297353CC}">
              <c16:uniqueId val="{00000000-A29D-4EC7-AB75-1BDA77F6824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29D-4EC7-AB75-1BDA77F6824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3696</c:v>
                </c:pt>
                <c:pt idx="3">
                  <c:v>3671</c:v>
                </c:pt>
                <c:pt idx="6">
                  <c:v>3328</c:v>
                </c:pt>
                <c:pt idx="9">
                  <c:v>3199</c:v>
                </c:pt>
                <c:pt idx="12">
                  <c:v>3079</c:v>
                </c:pt>
              </c:numCache>
            </c:numRef>
          </c:val>
          <c:extLst>
            <c:ext xmlns:c16="http://schemas.microsoft.com/office/drawing/2014/chart" uri="{C3380CC4-5D6E-409C-BE32-E72D297353CC}">
              <c16:uniqueId val="{00000002-A29D-4EC7-AB75-1BDA77F6824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126</c:v>
                </c:pt>
                <c:pt idx="3">
                  <c:v>152</c:v>
                </c:pt>
                <c:pt idx="6">
                  <c:v>148</c:v>
                </c:pt>
                <c:pt idx="9">
                  <c:v>145</c:v>
                </c:pt>
                <c:pt idx="12">
                  <c:v>119</c:v>
                </c:pt>
              </c:numCache>
            </c:numRef>
          </c:val>
          <c:extLst>
            <c:ext xmlns:c16="http://schemas.microsoft.com/office/drawing/2014/chart" uri="{C3380CC4-5D6E-409C-BE32-E72D297353CC}">
              <c16:uniqueId val="{00000003-A29D-4EC7-AB75-1BDA77F6824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7317</c:v>
                </c:pt>
                <c:pt idx="3">
                  <c:v>7192</c:v>
                </c:pt>
                <c:pt idx="6">
                  <c:v>7000</c:v>
                </c:pt>
                <c:pt idx="9">
                  <c:v>6564</c:v>
                </c:pt>
                <c:pt idx="12">
                  <c:v>6335</c:v>
                </c:pt>
              </c:numCache>
            </c:numRef>
          </c:val>
          <c:extLst>
            <c:ext xmlns:c16="http://schemas.microsoft.com/office/drawing/2014/chart" uri="{C3380CC4-5D6E-409C-BE32-E72D297353CC}">
              <c16:uniqueId val="{00000004-A29D-4EC7-AB75-1BDA77F6824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1363</c:v>
                </c:pt>
                <c:pt idx="3">
                  <c:v>1697</c:v>
                </c:pt>
                <c:pt idx="6">
                  <c:v>2030</c:v>
                </c:pt>
                <c:pt idx="9">
                  <c:v>2363</c:v>
                </c:pt>
                <c:pt idx="12">
                  <c:v>2697</c:v>
                </c:pt>
              </c:numCache>
            </c:numRef>
          </c:val>
          <c:extLst>
            <c:ext xmlns:c16="http://schemas.microsoft.com/office/drawing/2014/chart" uri="{C3380CC4-5D6E-409C-BE32-E72D297353CC}">
              <c16:uniqueId val="{00000005-A29D-4EC7-AB75-1BDA77F6824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29D-4EC7-AB75-1BDA77F6824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32360</c:v>
                </c:pt>
                <c:pt idx="3">
                  <c:v>30356</c:v>
                </c:pt>
                <c:pt idx="6">
                  <c:v>28575</c:v>
                </c:pt>
                <c:pt idx="9">
                  <c:v>28436</c:v>
                </c:pt>
                <c:pt idx="12">
                  <c:v>29196</c:v>
                </c:pt>
              </c:numCache>
            </c:numRef>
          </c:val>
          <c:extLst>
            <c:ext xmlns:c16="http://schemas.microsoft.com/office/drawing/2014/chart" uri="{C3380CC4-5D6E-409C-BE32-E72D297353CC}">
              <c16:uniqueId val="{00000007-A29D-4EC7-AB75-1BDA77F6824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12574</c:v>
                </c:pt>
                <c:pt idx="2">
                  <c:v>#N/A</c:v>
                </c:pt>
                <c:pt idx="3">
                  <c:v>#N/A</c:v>
                </c:pt>
                <c:pt idx="4">
                  <c:v>11886</c:v>
                </c:pt>
                <c:pt idx="5">
                  <c:v>#N/A</c:v>
                </c:pt>
                <c:pt idx="6">
                  <c:v>#N/A</c:v>
                </c:pt>
                <c:pt idx="7">
                  <c:v>10125</c:v>
                </c:pt>
                <c:pt idx="8">
                  <c:v>#N/A</c:v>
                </c:pt>
                <c:pt idx="9">
                  <c:v>#N/A</c:v>
                </c:pt>
                <c:pt idx="10">
                  <c:v>9691</c:v>
                </c:pt>
                <c:pt idx="11">
                  <c:v>#N/A</c:v>
                </c:pt>
                <c:pt idx="12">
                  <c:v>#N/A</c:v>
                </c:pt>
                <c:pt idx="13">
                  <c:v>10454</c:v>
                </c:pt>
                <c:pt idx="14">
                  <c:v>#N/A</c:v>
                </c:pt>
              </c:numCache>
            </c:numRef>
          </c:val>
          <c:smooth val="0"/>
          <c:extLst>
            <c:ext xmlns:c16="http://schemas.microsoft.com/office/drawing/2014/chart" uri="{C3380CC4-5D6E-409C-BE32-E72D297353CC}">
              <c16:uniqueId val="{00000008-A29D-4EC7-AB75-1BDA77F6824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334661</c:v>
                </c:pt>
                <c:pt idx="5">
                  <c:v>342826</c:v>
                </c:pt>
                <c:pt idx="8">
                  <c:v>350565</c:v>
                </c:pt>
                <c:pt idx="11">
                  <c:v>358292</c:v>
                </c:pt>
                <c:pt idx="14">
                  <c:v>369716</c:v>
                </c:pt>
              </c:numCache>
            </c:numRef>
          </c:val>
          <c:extLst>
            <c:ext xmlns:c16="http://schemas.microsoft.com/office/drawing/2014/chart" uri="{C3380CC4-5D6E-409C-BE32-E72D297353CC}">
              <c16:uniqueId val="{00000000-8ED0-42D6-AB1C-29746DDC29F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72392</c:v>
                </c:pt>
                <c:pt idx="5">
                  <c:v>71341</c:v>
                </c:pt>
                <c:pt idx="8">
                  <c:v>71399</c:v>
                </c:pt>
                <c:pt idx="11">
                  <c:v>70596</c:v>
                </c:pt>
                <c:pt idx="14">
                  <c:v>67968</c:v>
                </c:pt>
              </c:numCache>
            </c:numRef>
          </c:val>
          <c:extLst>
            <c:ext xmlns:c16="http://schemas.microsoft.com/office/drawing/2014/chart" uri="{C3380CC4-5D6E-409C-BE32-E72D297353CC}">
              <c16:uniqueId val="{00000001-8ED0-42D6-AB1C-29746DDC29F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47111</c:v>
                </c:pt>
                <c:pt idx="5">
                  <c:v>52496</c:v>
                </c:pt>
                <c:pt idx="8">
                  <c:v>59685</c:v>
                </c:pt>
                <c:pt idx="11">
                  <c:v>70132</c:v>
                </c:pt>
                <c:pt idx="14">
                  <c:v>76383</c:v>
                </c:pt>
              </c:numCache>
            </c:numRef>
          </c:val>
          <c:extLst>
            <c:ext xmlns:c16="http://schemas.microsoft.com/office/drawing/2014/chart" uri="{C3380CC4-5D6E-409C-BE32-E72D297353CC}">
              <c16:uniqueId val="{00000002-8ED0-42D6-AB1C-29746DDC29F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ED0-42D6-AB1C-29746DDC29F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ED0-42D6-AB1C-29746DDC29F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91</c:v>
                </c:pt>
                <c:pt idx="3">
                  <c:v>764</c:v>
                </c:pt>
                <c:pt idx="6">
                  <c:v>1026</c:v>
                </c:pt>
                <c:pt idx="9">
                  <c:v>1226</c:v>
                </c:pt>
                <c:pt idx="12">
                  <c:v>1433</c:v>
                </c:pt>
              </c:numCache>
            </c:numRef>
          </c:val>
          <c:extLst>
            <c:ext xmlns:c16="http://schemas.microsoft.com/office/drawing/2014/chart" uri="{C3380CC4-5D6E-409C-BE32-E72D297353CC}">
              <c16:uniqueId val="{00000005-8ED0-42D6-AB1C-29746DDC29F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39242</c:v>
                </c:pt>
                <c:pt idx="3">
                  <c:v>37759</c:v>
                </c:pt>
                <c:pt idx="6">
                  <c:v>37447</c:v>
                </c:pt>
                <c:pt idx="9">
                  <c:v>62247</c:v>
                </c:pt>
                <c:pt idx="12">
                  <c:v>58417</c:v>
                </c:pt>
              </c:numCache>
            </c:numRef>
          </c:val>
          <c:extLst>
            <c:ext xmlns:c16="http://schemas.microsoft.com/office/drawing/2014/chart" uri="{C3380CC4-5D6E-409C-BE32-E72D297353CC}">
              <c16:uniqueId val="{00000006-8ED0-42D6-AB1C-29746DDC29F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677</c:v>
                </c:pt>
                <c:pt idx="3">
                  <c:v>571</c:v>
                </c:pt>
                <c:pt idx="6">
                  <c:v>461</c:v>
                </c:pt>
                <c:pt idx="9">
                  <c:v>338</c:v>
                </c:pt>
                <c:pt idx="12">
                  <c:v>151</c:v>
                </c:pt>
              </c:numCache>
            </c:numRef>
          </c:val>
          <c:extLst>
            <c:ext xmlns:c16="http://schemas.microsoft.com/office/drawing/2014/chart" uri="{C3380CC4-5D6E-409C-BE32-E72D297353CC}">
              <c16:uniqueId val="{00000007-8ED0-42D6-AB1C-29746DDC29F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125586</c:v>
                </c:pt>
                <c:pt idx="3">
                  <c:v>118432</c:v>
                </c:pt>
                <c:pt idx="6">
                  <c:v>110078</c:v>
                </c:pt>
                <c:pt idx="9">
                  <c:v>106310</c:v>
                </c:pt>
                <c:pt idx="12">
                  <c:v>101405</c:v>
                </c:pt>
              </c:numCache>
            </c:numRef>
          </c:val>
          <c:extLst>
            <c:ext xmlns:c16="http://schemas.microsoft.com/office/drawing/2014/chart" uri="{C3380CC4-5D6E-409C-BE32-E72D297353CC}">
              <c16:uniqueId val="{00000008-8ED0-42D6-AB1C-29746DDC29F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38347</c:v>
                </c:pt>
                <c:pt idx="3">
                  <c:v>28765</c:v>
                </c:pt>
                <c:pt idx="6">
                  <c:v>24746</c:v>
                </c:pt>
                <c:pt idx="9">
                  <c:v>19697</c:v>
                </c:pt>
                <c:pt idx="12">
                  <c:v>16415</c:v>
                </c:pt>
              </c:numCache>
            </c:numRef>
          </c:val>
          <c:extLst>
            <c:ext xmlns:c16="http://schemas.microsoft.com/office/drawing/2014/chart" uri="{C3380CC4-5D6E-409C-BE32-E72D297353CC}">
              <c16:uniqueId val="{00000009-8ED0-42D6-AB1C-29746DDC29F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310912</c:v>
                </c:pt>
                <c:pt idx="3">
                  <c:v>319474</c:v>
                </c:pt>
                <c:pt idx="6">
                  <c:v>327125</c:v>
                </c:pt>
                <c:pt idx="9">
                  <c:v>340138</c:v>
                </c:pt>
                <c:pt idx="12">
                  <c:v>352156</c:v>
                </c:pt>
              </c:numCache>
            </c:numRef>
          </c:val>
          <c:extLst>
            <c:ext xmlns:c16="http://schemas.microsoft.com/office/drawing/2014/chart" uri="{C3380CC4-5D6E-409C-BE32-E72D297353CC}">
              <c16:uniqueId val="{0000000A-8ED0-42D6-AB1C-29746DDC29F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60692</c:v>
                </c:pt>
                <c:pt idx="2">
                  <c:v>#N/A</c:v>
                </c:pt>
                <c:pt idx="3">
                  <c:v>#N/A</c:v>
                </c:pt>
                <c:pt idx="4">
                  <c:v>39101</c:v>
                </c:pt>
                <c:pt idx="5">
                  <c:v>#N/A</c:v>
                </c:pt>
                <c:pt idx="6">
                  <c:v>#N/A</c:v>
                </c:pt>
                <c:pt idx="7">
                  <c:v>19233</c:v>
                </c:pt>
                <c:pt idx="8">
                  <c:v>#N/A</c:v>
                </c:pt>
                <c:pt idx="9">
                  <c:v>#N/A</c:v>
                </c:pt>
                <c:pt idx="10">
                  <c:v>30937</c:v>
                </c:pt>
                <c:pt idx="11">
                  <c:v>#N/A</c:v>
                </c:pt>
                <c:pt idx="12">
                  <c:v>#N/A</c:v>
                </c:pt>
                <c:pt idx="13">
                  <c:v>15910</c:v>
                </c:pt>
                <c:pt idx="14">
                  <c:v>#N/A</c:v>
                </c:pt>
              </c:numCache>
            </c:numRef>
          </c:val>
          <c:smooth val="0"/>
          <c:extLst>
            <c:ext xmlns:c16="http://schemas.microsoft.com/office/drawing/2014/chart" uri="{C3380CC4-5D6E-409C-BE32-E72D297353CC}">
              <c16:uniqueId val="{0000000B-8ED0-42D6-AB1C-29746DDC29F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20136</c:v>
                </c:pt>
                <c:pt idx="1">
                  <c:v>19744</c:v>
                </c:pt>
                <c:pt idx="2">
                  <c:v>20050</c:v>
                </c:pt>
              </c:numCache>
            </c:numRef>
          </c:val>
          <c:extLst>
            <c:ext xmlns:c16="http://schemas.microsoft.com/office/drawing/2014/chart" uri="{C3380CC4-5D6E-409C-BE32-E72D297353CC}">
              <c16:uniqueId val="{00000000-1E34-4672-A631-9975FDF7D97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1397</c:v>
                </c:pt>
                <c:pt idx="1">
                  <c:v>1402</c:v>
                </c:pt>
                <c:pt idx="2">
                  <c:v>1412</c:v>
                </c:pt>
              </c:numCache>
            </c:numRef>
          </c:val>
          <c:extLst>
            <c:ext xmlns:c16="http://schemas.microsoft.com/office/drawing/2014/chart" uri="{C3380CC4-5D6E-409C-BE32-E72D297353CC}">
              <c16:uniqueId val="{00000001-1E34-4672-A631-9975FDF7D97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22919</c:v>
                </c:pt>
                <c:pt idx="1">
                  <c:v>28867</c:v>
                </c:pt>
                <c:pt idx="2">
                  <c:v>30152</c:v>
                </c:pt>
              </c:numCache>
            </c:numRef>
          </c:val>
          <c:extLst>
            <c:ext xmlns:c16="http://schemas.microsoft.com/office/drawing/2014/chart" uri="{C3380CC4-5D6E-409C-BE32-E72D297353CC}">
              <c16:uniqueId val="{00000002-1E34-4672-A631-9975FDF7D97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{EB1D8FDF-C326-46A8-A1D9-C0690847CF72}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D5C8-4F81-825C-C43A7B046D2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{964AA7AD-5F8F-4896-A7BA-73BFDD2835FA}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5C8-4F81-825C-C43A7B046D2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{01B8BFAE-56DF-4C3F-B229-218FDE1F4EC9}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5C8-4F81-825C-C43A7B046D2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{47139EA6-5837-4500-8A2D-F25DCAF63127}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5C8-4F81-825C-C43A7B046D2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{949E4295-DC21-441D-A8A6-C638D5B73433}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5C8-4F81-825C-C43A7B046D2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{7AE39DF3-A8F1-43FA-BB39-4565A0B41142}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D5C8-4F81-825C-C43A7B046D2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{2AA05658-1631-4B0A-9451-2B3E19E95AC2}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D5C8-4F81-825C-C43A7B046D2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{A8629B5A-754B-44E1-9581-67BF6E02C958}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D5C8-4F81-825C-C43A7B046D2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{9D251C98-9C0B-4549-AAFE-AEAB5E7A2771}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D5C8-4F81-825C-C43A7B046D2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60.7</c:v>
                </c:pt>
                <c:pt idx="16">
                  <c:v>61.5</c:v>
                </c:pt>
                <c:pt idx="24">
                  <c:v>62.1</c:v>
                </c:pt>
                <c:pt idx="32">
                  <c:v>63.1</c:v>
                </c:pt>
              </c:numCache>
            </c:numRef>
          </c:xVal>
          <c:yVal>
            <c:numRef>
              <c:f>公会計指標分析・財政指標組合せ分析表!$BP$51:$DC$51</c:f>
              <c:numCache>
                <c:formatCode>#,##0.0;"▲ "#,##0.0</c:formatCode>
                <c:ptCount val="40"/>
                <c:pt idx="8">
                  <c:v>27.7</c:v>
                </c:pt>
                <c:pt idx="16">
                  <c:v>13.5</c:v>
                </c:pt>
                <c:pt idx="24">
                  <c:v>18.3</c:v>
                </c:pt>
                <c:pt idx="32">
                  <c:v>9.3000000000000007</c:v>
                </c:pt>
              </c:numCache>
            </c:numRef>
          </c:yVal>
          <c:smooth val="0"/>
          <c:extLst>
            <c:ext xmlns:c16="http://schemas.microsoft.com/office/drawing/2014/chart" uri="{C3380CC4-5D6E-409C-BE32-E72D297353CC}">
              <c16:uniqueId val="{00000009-D5C8-4F81-825C-C43A7B046D2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{694E2623-0BA9-40DC-822F-F94484BBDA35}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D5C8-4F81-825C-C43A7B046D2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{57DB1E29-2A96-412C-94C3-9F9ACAAE4740}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5C8-4F81-825C-C43A7B046D2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{930C1DF2-84C0-467E-B6C3-8878DA602DD7}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5C8-4F81-825C-C43A7B046D2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{07043DCC-42CB-4501-94A2-14EFF72B38F5}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5C8-4F81-825C-C43A7B046D2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{CEF11DD5-ABC1-4A3C-A13B-C4DEFECA62A5}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5C8-4F81-825C-C43A7B046D2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{1CA9AFFA-42DF-4808-A47F-C09DFB4B4EBA}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D5C8-4F81-825C-C43A7B046D2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{C9436132-B7F9-468F-B8CD-BF37B2EFA00C}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D5C8-4F81-825C-C43A7B046D2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{66E450FD-C94B-42ED-AE09-B7F4683FCCFB}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D5C8-4F81-825C-C43A7B046D2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{B2636279-0F93-4B5D-B170-1EC363B2AA23}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D5C8-4F81-825C-C43A7B046D2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59.4</c:v>
                </c:pt>
                <c:pt idx="16">
                  <c:v>61</c:v>
                </c:pt>
                <c:pt idx="24">
                  <c:v>62</c:v>
                </c:pt>
                <c:pt idx="32">
                  <c:v>62.8</c:v>
                </c:pt>
              </c:numCache>
            </c:numRef>
          </c:xVal>
          <c:yVal>
            <c:numRef>
              <c:f>公会計指標分析・財政指標組合せ分析表!$BP$55:$DC$55</c:f>
              <c:numCache>
                <c:formatCode>#,##0.0;"▲ "#,##0.0</c:formatCode>
                <c:ptCount val="40"/>
                <c:pt idx="8">
                  <c:v>124.2</c:v>
                </c:pt>
                <c:pt idx="16">
                  <c:v>115.7</c:v>
                </c:pt>
                <c:pt idx="24">
                  <c:v>106</c:v>
                </c:pt>
                <c:pt idx="32">
                  <c:v>97.6</c:v>
                </c:pt>
              </c:numCache>
            </c:numRef>
          </c:yVal>
          <c:smooth val="0"/>
          <c:extLst>
            <c:ext xmlns:c16="http://schemas.microsoft.com/office/drawing/2014/chart" uri="{C3380CC4-5D6E-409C-BE32-E72D297353CC}">
              <c16:uniqueId val="{00000013-D5C8-4F81-825C-C43A7B046D2D}"/>
            </c:ext>
          </c:extLst>
        </c:ser>
        <c:dLbls>
          <c:showLegendKey val="0"/>
          <c:showVal val="1"/>
          <c:showCatName val="0"/>
          <c:showSerName val="0"/>
          <c:showPercent val="0"/>
          <c:showBubbleSize val="0"/>
        </c:dLbls>
        <c:axId val="46179840"/>
        <c:axId val="46181760"/>
      </c:scatterChart>
      <c:valAx>
        <c:axId val="46179840"/>
        <c:scaling>
          <c:orientation val="minMax"/>
          <c:max val="63.5"/>
          <c:min val="59.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5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{2E5351F1-6C76-4203-BA98-262813DC15F6}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CD4-4009-9D0D-DA1B1B2785B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{A802669D-8DCA-46BB-82E3-60C2F0F84B48}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CD4-4009-9D0D-DA1B1B2785B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{0C8C2E21-F1E7-4943-83EF-FBFC9CE0D54C}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CD4-4009-9D0D-DA1B1B2785B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{AABE669D-C46E-42F3-99A0-5DF38FC9DA37}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CD4-4009-9D0D-DA1B1B2785B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{E22B9A68-976A-45A8-88C1-72D950CC4D62}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CD4-4009-9D0D-DA1B1B2785BB}"/>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{D17901EC-211C-465B-A4D7-ED59505E7EFF}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CD4-4009-9D0D-DA1B1B2785BB}"/>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{B45612ED-D756-4E4C-9448-2E241404E693}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CD4-4009-9D0D-DA1B1B2785BB}"/>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{81C36786-6610-46E5-A458-5A5CA5F65161}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CD4-4009-9D0D-DA1B1B2785BB}"/>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{BAEBB590-D5E7-4934-B128-4E7525100ADB}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CD4-4009-9D0D-DA1B1B2785B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c:v>
                </c:pt>
                <c:pt idx="8">
                  <c:v>9.5</c:v>
                </c:pt>
                <c:pt idx="16">
                  <c:v>8.1</c:v>
                </c:pt>
                <c:pt idx="24">
                  <c:v>7</c:v>
                </c:pt>
                <c:pt idx="32">
                  <c:v>6.3</c:v>
                </c:pt>
              </c:numCache>
            </c:numRef>
          </c:xVal>
          <c:yVal>
            <c:numRef>
              <c:f>公会計指標分析・財政指標組合せ分析表!$BP$73:$DC$73</c:f>
              <c:numCache>
                <c:formatCode>#,##0.0;"▲ "#,##0.0</c:formatCode>
                <c:ptCount val="40"/>
                <c:pt idx="0">
                  <c:v>43.4</c:v>
                </c:pt>
                <c:pt idx="8">
                  <c:v>27.7</c:v>
                </c:pt>
                <c:pt idx="16">
                  <c:v>13.5</c:v>
                </c:pt>
                <c:pt idx="24">
                  <c:v>18.3</c:v>
                </c:pt>
                <c:pt idx="32">
                  <c:v>9.3000000000000007</c:v>
                </c:pt>
              </c:numCache>
            </c:numRef>
          </c:yVal>
          <c:smooth val="0"/>
          <c:extLst>
            <c:ext xmlns:c16="http://schemas.microsoft.com/office/drawing/2014/chart" uri="{C3380CC4-5D6E-409C-BE32-E72D297353CC}">
              <c16:uniqueId val="{00000009-0CD4-4009-9D0D-DA1B1B2785B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{1353D318-B8AB-43D1-B4D1-79F585555F57}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CD4-4009-9D0D-DA1B1B2785B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{67C6E9EB-1C77-49AA-825B-F15F3438425C}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CD4-4009-9D0D-DA1B1B2785B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{83079C01-5872-4899-844B-C7E187DF9D4C}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CD4-4009-9D0D-DA1B1B2785B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{145792F1-5793-4BED-8674-3BC510C49335}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CD4-4009-9D0D-DA1B1B2785B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{40C831E4-76AC-4065-B336-0EDBF3DD33FA}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CD4-4009-9D0D-DA1B1B2785BB}"/>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{D5DC8F27-5F6C-4493-8FB1-A1893BFA9BFC}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CD4-4009-9D0D-DA1B1B2785BB}"/>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{AD461447-5A00-4963-8C5F-C56E7FD99741}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CD4-4009-9D0D-DA1B1B2785BB}"/>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{FF40E220-5F81-479C-A66A-564091E99041}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CD4-4009-9D0D-DA1B1B2785BB}"/>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{8295DA34-A93D-42DC-A0D8-22E771BCB7A0}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CD4-4009-9D0D-DA1B1B2785B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10.9</c:v>
                </c:pt>
                <c:pt idx="16">
                  <c:v>10.3</c:v>
                </c:pt>
                <c:pt idx="24">
                  <c:v>9</c:v>
                </c:pt>
                <c:pt idx="32">
                  <c:v>8</c:v>
                </c:pt>
              </c:numCache>
            </c:numRef>
          </c:xVal>
          <c:yVal>
            <c:numRef>
              <c:f>公会計指標分析・財政指標組合せ分析表!$BP$77:$DC$77</c:f>
              <c:numCache>
                <c:formatCode>#,##0.0;"▲ "#,##0.0</c:formatCode>
                <c:ptCount val="40"/>
                <c:pt idx="0">
                  <c:v>132.4</c:v>
                </c:pt>
                <c:pt idx="8">
                  <c:v>124.2</c:v>
                </c:pt>
                <c:pt idx="16">
                  <c:v>115.7</c:v>
                </c:pt>
                <c:pt idx="24">
                  <c:v>106</c:v>
                </c:pt>
                <c:pt idx="32">
                  <c:v>97.6</c:v>
                </c:pt>
              </c:numCache>
            </c:numRef>
          </c:yVal>
          <c:smooth val="0"/>
          <c:extLst>
            <c:ext xmlns:c16="http://schemas.microsoft.com/office/drawing/2014/chart" uri="{C3380CC4-5D6E-409C-BE32-E72D297353CC}">
              <c16:uniqueId val="{00000013-0CD4-4009-9D0D-DA1B1B2785BB}"/>
            </c:ext>
          </c:extLst>
        </c:ser>
        <c:dLbls>
          <c:showLegendKey val="0"/>
          <c:showVal val="1"/>
          <c:showCatName val="0"/>
          <c:showSerName val="0"/>
          <c:showPercent val="0"/>
          <c:showBubbleSize val="0"/>
        </c:dLbls>
        <c:axId val="84219776"/>
        <c:axId val="84234240"/>
      </c:scatterChart>
      <c:valAx>
        <c:axId val="84219776"/>
        <c:scaling>
          <c:orientation val="minMax"/>
          <c:max val="11.7"/>
          <c:min val="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6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岡山県岡山市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公営企業債の元利償還金に対する繰入金や債務負担行為に基づく支出額は減少傾向にありますが、元利償還金及び満期一括償還地方債に係る年度割相当額は増加傾向にあります。</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有利な財源を活用するため、時限的に、市有施設の改修・更新などに多額の経費を要する見込みですが、</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引き続き建設事業の重点化や進度調整により、地方債借入額を抑制し、健全な実質公債費比率の維持に努めてい</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き</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減債基金積立不足額を生じることなく着実な積立を実施しております。減債基金残高及び減債基金積立相当額は、平成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年度以降の市場公募債発行に伴い増加傾向です。</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岡山県岡山市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年度は県費負担教職員の権限移譲に伴い退職手当</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見込額</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が増額となったことにより</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増加しましたが、平成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年度は支給水準の引下げによる退職手当見込額の減及び下水道事業債の残高減など</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により、将来負担比率は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しています。</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引き続き、将来世代</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に負担を先送りすることのないよう</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、健全な財政運営に努めていきます。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岡山県岡山市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・市有施設の耐震化や老朽化施設の改修・更新等の財源として公共施設整備基金を取り崩した一方、</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今後実施予定の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本庁舎の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整備事業の財源とするため庁舎整備基金に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億円を積み立てたことから基金全体として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億円余の増額とりました。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・市税収入の大幅な減収や災害等に必要となる財源として一定程度の財政調整基金を維持していくとともに、それぞれ個々の資金使途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目的に合わせて特定目的基金の運用を図っていきます。</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・公共施設整備基金：公共施設等の整備事業の財源に充てるため</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・庁舎整備基金：</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本</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庁舎整備事業の財源に充てるため</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・地域振興基金：岡山市における市民の連帯の強化及び地域振興に要する経費の財源に充てるため</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・一般廃棄物処理施設整備基金：一般廃棄物処理施設整備事業の財源に充てるため</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・地域福祉基金：高齢者，身体障害者，知的障害者，母子等が地域社会において快適かつ安心して生活できるよう、市民の福祉意識の</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高揚を図るとともに、在宅福祉事業その他地域福祉の充実に寄与する保健福祉活動を振興するため</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・公共施設整備基金：毎年度末の決算剰余見込から積み立てを行っている。市有施設の耐震化や老朽化施設の改修・更新等の</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財源として</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億円を取崩した一方で、</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億円積み立てを行い、Ｈ</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億円の増</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・庁舎整備基金：令和</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に予定する本庁舎の整備事業のためＨ</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年度から積立を開始</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en-US" altLang="ja-JP" sz="1300">
            <a:effectLst/>
            <a:latin typeface="ＭＳ ゴシック" panose="020B0609070205080204" pitchFamily="49" charset="-128"/>
            <a:ea typeface="ＭＳ ゴシック" panose="020B0609070205080204" pitchFamily="49" charset="-128"/>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・庁舎整備基金：毎年</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億円程度の積立を行い</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ながら、</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年度まで</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の整備事業に充当していく予定</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です。</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・地域振興基金：合併地域、周辺地域、中山間地域の地域活力創出支援のための財源として約</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年間で約</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億円を充当していく予定で</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す。</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予算編成時の財源不足に対応するため、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取り崩し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を行った一方、決算剰余金の積み立て等、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積み立てたこと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から同程度</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割程度となるように努めることとしています。</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・今後も市税収入の大幅な減少や災害への備え等のため、一定程度の残高を維持していくように努めます。</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利子積立によるもの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今後、公債費の増加が見込まれており、平準化の財源として一定程度を維持していく見込みです。</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岡山県岡山市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709,241
696,215
789.95
332,909,884
316,968,662
9,204,199
195,312,723
328,992,757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209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003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2861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5655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当市の有形固定資産減価償却率は、上昇傾向にありますが、類似団体の平均値と同程度で推移しています。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引き続き「公共施設等総合管理計画」に基づき、施設の更新時には複合化・総量の適正化・民間活力の導入の３点から検討し、財政負担の低減化や平準化を図りながら、公共施設の適切なマネジメントに努めていきます。</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152525" y="659084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786781" y="650339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152525" y="629511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786781" y="62076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152525" y="599938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786781" y="59055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152525" y="570366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786781" y="56098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152525" y="540158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786781" y="53141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152525" y="510585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786781" y="50184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xdr:rowOff>
    </xdr:from>
    <xdr:to>
      <xdr:col>23</xdr:col>
      <xdr:colOff>85090</xdr:colOff>
      <xdr:row>34</xdr:row>
      <xdr:rowOff>17690</xdr:rowOff>
    </xdr:to>
    <xdr:cxnSp macro="">
      <xdr:nvCxnSpPr>
        <xdr:cNvPr id="66" name="直線コネクタ 65"/>
        <xdr:cNvCxnSpPr/>
      </xdr:nvCxnSpPr>
      <xdr:spPr>
        <a:xfrm flipV="1">
          <a:off x="4300220" y="5075011"/>
          <a:ext cx="1270" cy="133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21517</xdr:rowOff>
    </xdr:from>
    <xdr:ext cx="405111" cy="259045"/>
    <xdr:sp macro="" textlink="">
      <xdr:nvSpPr>
        <xdr:cNvPr id="67" name="有形固定資産減価償却率最小値テキスト"/>
        <xdr:cNvSpPr txBox="1"/>
      </xdr:nvSpPr>
      <xdr:spPr>
        <a:xfrm>
          <a:off x="4352925" y="641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17690</xdr:rowOff>
    </xdr:from>
    <xdr:to>
      <xdr:col>23</xdr:col>
      <xdr:colOff>174625</xdr:colOff>
      <xdr:row>34</xdr:row>
      <xdr:rowOff>17690</xdr:rowOff>
    </xdr:to>
    <xdr:cxnSp macro="">
      <xdr:nvCxnSpPr>
        <xdr:cNvPr id="68" name="直線コネクタ 67"/>
        <xdr:cNvCxnSpPr/>
      </xdr:nvCxnSpPr>
      <xdr:spPr>
        <a:xfrm>
          <a:off x="4213225" y="641214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119488</xdr:rowOff>
    </xdr:from>
    <xdr:ext cx="405111" cy="259045"/>
    <xdr:sp macro="" textlink="">
      <xdr:nvSpPr>
        <xdr:cNvPr id="69" name="有形固定資産減価償却率最大値テキスト"/>
        <xdr:cNvSpPr txBox="1"/>
      </xdr:nvSpPr>
      <xdr:spPr>
        <a:xfrm>
          <a:off x="4352925" y="4862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xdr:rowOff>
    </xdr:from>
    <xdr:to>
      <xdr:col>23</xdr:col>
      <xdr:colOff>174625</xdr:colOff>
      <xdr:row>26</xdr:row>
      <xdr:rowOff>1361</xdr:rowOff>
    </xdr:to>
    <xdr:cxnSp macro="">
      <xdr:nvCxnSpPr>
        <xdr:cNvPr id="70" name="直線コネクタ 69"/>
        <xdr:cNvCxnSpPr/>
      </xdr:nvCxnSpPr>
      <xdr:spPr>
        <a:xfrm>
          <a:off x="4213225" y="5075011"/>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82900</xdr:rowOff>
    </xdr:from>
    <xdr:ext cx="405111" cy="259045"/>
    <xdr:sp macro="" textlink="">
      <xdr:nvSpPr>
        <xdr:cNvPr id="71" name="有形固定資産減価償却率平均値テキスト"/>
        <xdr:cNvSpPr txBox="1"/>
      </xdr:nvSpPr>
      <xdr:spPr>
        <a:xfrm>
          <a:off x="4352925" y="5651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104473</xdr:rowOff>
    </xdr:from>
    <xdr:to>
      <xdr:col>23</xdr:col>
      <xdr:colOff>136525</xdr:colOff>
      <xdr:row>30</xdr:row>
      <xdr:rowOff>34623</xdr:rowOff>
    </xdr:to>
    <xdr:sp macro="" textlink="">
      <xdr:nvSpPr>
        <xdr:cNvPr id="72" name="フローチャート: 判断 71"/>
        <xdr:cNvSpPr/>
      </xdr:nvSpPr>
      <xdr:spPr>
        <a:xfrm>
          <a:off x="4251325" y="567342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15270</xdr:rowOff>
    </xdr:from>
    <xdr:to>
      <xdr:col>19</xdr:col>
      <xdr:colOff>187325</xdr:colOff>
      <xdr:row>30</xdr:row>
      <xdr:rowOff>116870</xdr:rowOff>
    </xdr:to>
    <xdr:sp macro="" textlink="">
      <xdr:nvSpPr>
        <xdr:cNvPr id="73" name="フローチャート: 判断 72"/>
        <xdr:cNvSpPr/>
      </xdr:nvSpPr>
      <xdr:spPr>
        <a:xfrm>
          <a:off x="3616325" y="57493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118080</xdr:rowOff>
    </xdr:from>
    <xdr:to>
      <xdr:col>15</xdr:col>
      <xdr:colOff>187325</xdr:colOff>
      <xdr:row>31</xdr:row>
      <xdr:rowOff>48230</xdr:rowOff>
    </xdr:to>
    <xdr:sp macro="" textlink="">
      <xdr:nvSpPr>
        <xdr:cNvPr id="74" name="フローチャート: 判断 73"/>
        <xdr:cNvSpPr/>
      </xdr:nvSpPr>
      <xdr:spPr>
        <a:xfrm>
          <a:off x="2930525" y="58521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111125</xdr:rowOff>
    </xdr:from>
    <xdr:to>
      <xdr:col>11</xdr:col>
      <xdr:colOff>187325</xdr:colOff>
      <xdr:row>32</xdr:row>
      <xdr:rowOff>41275</xdr:rowOff>
    </xdr:to>
    <xdr:sp macro="" textlink="">
      <xdr:nvSpPr>
        <xdr:cNvPr id="75" name="フローチャート: 判断 74"/>
        <xdr:cNvSpPr/>
      </xdr:nvSpPr>
      <xdr:spPr>
        <a:xfrm>
          <a:off x="2244725" y="60102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73630</xdr:rowOff>
    </xdr:from>
    <xdr:to>
      <xdr:col>23</xdr:col>
      <xdr:colOff>136525</xdr:colOff>
      <xdr:row>30</xdr:row>
      <xdr:rowOff>3780</xdr:rowOff>
    </xdr:to>
    <xdr:sp macro="" textlink="">
      <xdr:nvSpPr>
        <xdr:cNvPr id="81" name="楕円 80"/>
        <xdr:cNvSpPr/>
      </xdr:nvSpPr>
      <xdr:spPr>
        <a:xfrm>
          <a:off x="4251325" y="56425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96507</xdr:rowOff>
    </xdr:from>
    <xdr:ext cx="405111" cy="259045"/>
    <xdr:sp macro="" textlink="">
      <xdr:nvSpPr>
        <xdr:cNvPr id="82" name="有形固定資産減価償却率該当値テキスト"/>
        <xdr:cNvSpPr txBox="1"/>
      </xdr:nvSpPr>
      <xdr:spPr>
        <a:xfrm>
          <a:off x="4352925" y="550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4989</xdr:rowOff>
    </xdr:from>
    <xdr:to>
      <xdr:col>19</xdr:col>
      <xdr:colOff>187325</xdr:colOff>
      <xdr:row>30</xdr:row>
      <xdr:rowOff>106589</xdr:rowOff>
    </xdr:to>
    <xdr:sp macro="" textlink="">
      <xdr:nvSpPr>
        <xdr:cNvPr id="83" name="楕円 82"/>
        <xdr:cNvSpPr/>
      </xdr:nvSpPr>
      <xdr:spPr>
        <a:xfrm>
          <a:off x="3616325" y="57390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124430</xdr:rowOff>
    </xdr:from>
    <xdr:to>
      <xdr:col>23</xdr:col>
      <xdr:colOff>85725</xdr:colOff>
      <xdr:row>30</xdr:row>
      <xdr:rowOff>55789</xdr:rowOff>
    </xdr:to>
    <xdr:cxnSp macro="">
      <xdr:nvCxnSpPr>
        <xdr:cNvPr id="84" name="直線コネクタ 83"/>
        <xdr:cNvCxnSpPr/>
      </xdr:nvCxnSpPr>
      <xdr:spPr>
        <a:xfrm flipV="1">
          <a:off x="3667125" y="5693380"/>
          <a:ext cx="635000" cy="9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66675</xdr:rowOff>
    </xdr:from>
    <xdr:to>
      <xdr:col>15</xdr:col>
      <xdr:colOff>187325</xdr:colOff>
      <xdr:row>30</xdr:row>
      <xdr:rowOff>168275</xdr:rowOff>
    </xdr:to>
    <xdr:sp macro="" textlink="">
      <xdr:nvSpPr>
        <xdr:cNvPr id="85" name="楕円 84"/>
        <xdr:cNvSpPr/>
      </xdr:nvSpPr>
      <xdr:spPr>
        <a:xfrm>
          <a:off x="2930525" y="580072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55789</xdr:rowOff>
    </xdr:from>
    <xdr:to>
      <xdr:col>19</xdr:col>
      <xdr:colOff>136525</xdr:colOff>
      <xdr:row>30</xdr:row>
      <xdr:rowOff>117475</xdr:rowOff>
    </xdr:to>
    <xdr:cxnSp macro="">
      <xdr:nvCxnSpPr>
        <xdr:cNvPr id="86" name="直線コネクタ 85"/>
        <xdr:cNvCxnSpPr/>
      </xdr:nvCxnSpPr>
      <xdr:spPr>
        <a:xfrm flipV="1">
          <a:off x="2981325" y="5789839"/>
          <a:ext cx="6858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148923</xdr:rowOff>
    </xdr:from>
    <xdr:to>
      <xdr:col>11</xdr:col>
      <xdr:colOff>187325</xdr:colOff>
      <xdr:row>31</xdr:row>
      <xdr:rowOff>79073</xdr:rowOff>
    </xdr:to>
    <xdr:sp macro="" textlink="">
      <xdr:nvSpPr>
        <xdr:cNvPr id="87" name="楕円 86"/>
        <xdr:cNvSpPr/>
      </xdr:nvSpPr>
      <xdr:spPr>
        <a:xfrm>
          <a:off x="2244725" y="588297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117475</xdr:rowOff>
    </xdr:from>
    <xdr:to>
      <xdr:col>15</xdr:col>
      <xdr:colOff>136525</xdr:colOff>
      <xdr:row>31</xdr:row>
      <xdr:rowOff>28273</xdr:rowOff>
    </xdr:to>
    <xdr:cxnSp macro="">
      <xdr:nvCxnSpPr>
        <xdr:cNvPr id="88" name="直線コネクタ 87"/>
        <xdr:cNvCxnSpPr/>
      </xdr:nvCxnSpPr>
      <xdr:spPr>
        <a:xfrm flipV="1">
          <a:off x="2295525" y="5851525"/>
          <a:ext cx="685800" cy="7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107997</xdr:rowOff>
    </xdr:from>
    <xdr:ext cx="405111" cy="259045"/>
    <xdr:sp macro="" textlink="">
      <xdr:nvSpPr>
        <xdr:cNvPr id="89" name="n_1aveValue有形固定資産減価償却率"/>
        <xdr:cNvSpPr txBox="1"/>
      </xdr:nvSpPr>
      <xdr:spPr>
        <a:xfrm>
          <a:off x="3470919" y="5842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39357</xdr:rowOff>
    </xdr:from>
    <xdr:ext cx="405111" cy="259045"/>
    <xdr:sp macro="" textlink="">
      <xdr:nvSpPr>
        <xdr:cNvPr id="90" name="n_2aveValue有形固定資産減価償却率"/>
        <xdr:cNvSpPr txBox="1"/>
      </xdr:nvSpPr>
      <xdr:spPr>
        <a:xfrm>
          <a:off x="2797819" y="593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32402</xdr:rowOff>
    </xdr:from>
    <xdr:ext cx="405111" cy="259045"/>
    <xdr:sp macro="" textlink="">
      <xdr:nvSpPr>
        <xdr:cNvPr id="91" name="n_3aveValue有形固定資産減価償却率"/>
        <xdr:cNvSpPr txBox="1"/>
      </xdr:nvSpPr>
      <xdr:spPr>
        <a:xfrm>
          <a:off x="2112019"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123116</xdr:rowOff>
    </xdr:from>
    <xdr:ext cx="405111" cy="259045"/>
    <xdr:sp macro="" textlink="">
      <xdr:nvSpPr>
        <xdr:cNvPr id="92" name="n_1mainValue有形固定資産減価償却率"/>
        <xdr:cNvSpPr txBox="1"/>
      </xdr:nvSpPr>
      <xdr:spPr>
        <a:xfrm>
          <a:off x="3470919" y="5526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13352</xdr:rowOff>
    </xdr:from>
    <xdr:ext cx="405111" cy="259045"/>
    <xdr:sp macro="" textlink="">
      <xdr:nvSpPr>
        <xdr:cNvPr id="93" name="n_2mainValue有形固定資産減価償却率"/>
        <xdr:cNvSpPr txBox="1"/>
      </xdr:nvSpPr>
      <xdr:spPr>
        <a:xfrm>
          <a:off x="2797819" y="558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95600</xdr:rowOff>
    </xdr:from>
    <xdr:ext cx="405111" cy="259045"/>
    <xdr:sp macro="" textlink="">
      <xdr:nvSpPr>
        <xdr:cNvPr id="94" name="n_3mainValue有形固定資産減価償却率"/>
        <xdr:cNvSpPr txBox="1"/>
      </xdr:nvSpPr>
      <xdr:spPr>
        <a:xfrm>
          <a:off x="2112019" y="5664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2443365" y="44777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債務償還比率は類似団体平均を下回っています。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引き続き、財務負担の平準化を図りつつ、健全性を確保した財政運理に努めていきます。</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0" name="テキスト ボックス 109"/>
        <xdr:cNvSpPr txBox="1"/>
      </xdr:nvSpPr>
      <xdr:spPr>
        <a:xfrm>
          <a:off x="9861428" y="67991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xdr:cNvCxnSpPr/>
      </xdr:nvCxnSpPr>
      <xdr:spPr>
        <a:xfrm>
          <a:off x="10194925" y="65908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108946</xdr:rowOff>
    </xdr:from>
    <xdr:ext cx="410689" cy="225703"/>
    <xdr:sp macro="" textlink="">
      <xdr:nvSpPr>
        <xdr:cNvPr id="112" name="テキスト ボックス 111"/>
        <xdr:cNvSpPr txBox="1"/>
      </xdr:nvSpPr>
      <xdr:spPr>
        <a:xfrm>
          <a:off x="9758836" y="650339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xdr:cNvCxnSpPr/>
      </xdr:nvCxnSpPr>
      <xdr:spPr>
        <a:xfrm>
          <a:off x="10194925" y="62951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4" name="テキスト ボックス 113"/>
        <xdr:cNvSpPr txBox="1"/>
      </xdr:nvSpPr>
      <xdr:spPr>
        <a:xfrm>
          <a:off x="9758836" y="62076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xdr:cNvCxnSpPr/>
      </xdr:nvCxnSpPr>
      <xdr:spPr>
        <a:xfrm>
          <a:off x="10194925" y="59993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6" name="テキスト ボックス 115"/>
        <xdr:cNvSpPr txBox="1"/>
      </xdr:nvSpPr>
      <xdr:spPr>
        <a:xfrm>
          <a:off x="9758836" y="59055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xdr:cNvCxnSpPr/>
      </xdr:nvCxnSpPr>
      <xdr:spPr>
        <a:xfrm>
          <a:off x="10194925" y="57036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118" name="テキスト ボックス 117"/>
        <xdr:cNvSpPr txBox="1"/>
      </xdr:nvSpPr>
      <xdr:spPr>
        <a:xfrm>
          <a:off x="9705751" y="5609860"/>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xdr:cNvCxnSpPr/>
      </xdr:nvCxnSpPr>
      <xdr:spPr>
        <a:xfrm>
          <a:off x="10194925" y="54015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20" name="テキスト ボックス 119"/>
        <xdr:cNvSpPr txBox="1"/>
      </xdr:nvSpPr>
      <xdr:spPr>
        <a:xfrm>
          <a:off x="9705751" y="531413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xdr:cNvCxnSpPr/>
      </xdr:nvCxnSpPr>
      <xdr:spPr>
        <a:xfrm>
          <a:off x="10194925" y="51058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2" name="テキスト ボックス 121"/>
        <xdr:cNvSpPr txBox="1"/>
      </xdr:nvSpPr>
      <xdr:spPr>
        <a:xfrm>
          <a:off x="9705751" y="50184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60101</xdr:rowOff>
    </xdr:from>
    <xdr:to>
      <xdr:col>76</xdr:col>
      <xdr:colOff>21589</xdr:colOff>
      <xdr:row>34</xdr:row>
      <xdr:rowOff>19951</xdr:rowOff>
    </xdr:to>
    <xdr:cxnSp macro="">
      <xdr:nvCxnSpPr>
        <xdr:cNvPr id="126" name="直線コネクタ 125"/>
        <xdr:cNvCxnSpPr/>
      </xdr:nvCxnSpPr>
      <xdr:spPr>
        <a:xfrm flipV="1">
          <a:off x="13323570" y="5298851"/>
          <a:ext cx="1269" cy="111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23778</xdr:rowOff>
    </xdr:from>
    <xdr:ext cx="469744" cy="259045"/>
    <xdr:sp macro="" textlink="">
      <xdr:nvSpPr>
        <xdr:cNvPr id="127" name="債務償還比率最小値テキスト"/>
        <xdr:cNvSpPr txBox="1"/>
      </xdr:nvSpPr>
      <xdr:spPr>
        <a:xfrm>
          <a:off x="13376275" y="641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19951</xdr:rowOff>
    </xdr:from>
    <xdr:to>
      <xdr:col>76</xdr:col>
      <xdr:colOff>111125</xdr:colOff>
      <xdr:row>34</xdr:row>
      <xdr:rowOff>19951</xdr:rowOff>
    </xdr:to>
    <xdr:cxnSp macro="">
      <xdr:nvCxnSpPr>
        <xdr:cNvPr id="128" name="直線コネクタ 127"/>
        <xdr:cNvCxnSpPr/>
      </xdr:nvCxnSpPr>
      <xdr:spPr>
        <a:xfrm>
          <a:off x="13255625" y="641440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6778</xdr:rowOff>
    </xdr:from>
    <xdr:ext cx="560923" cy="259045"/>
    <xdr:sp macro="" textlink="">
      <xdr:nvSpPr>
        <xdr:cNvPr id="129" name="債務償還比率最大値テキスト"/>
        <xdr:cNvSpPr txBox="1"/>
      </xdr:nvSpPr>
      <xdr:spPr>
        <a:xfrm>
          <a:off x="13376275" y="508042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60101</xdr:rowOff>
    </xdr:from>
    <xdr:to>
      <xdr:col>76</xdr:col>
      <xdr:colOff>111125</xdr:colOff>
      <xdr:row>27</xdr:row>
      <xdr:rowOff>60101</xdr:rowOff>
    </xdr:to>
    <xdr:cxnSp macro="">
      <xdr:nvCxnSpPr>
        <xdr:cNvPr id="130" name="直線コネクタ 129"/>
        <xdr:cNvCxnSpPr/>
      </xdr:nvCxnSpPr>
      <xdr:spPr>
        <a:xfrm>
          <a:off x="13255625" y="529885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116694</xdr:rowOff>
    </xdr:from>
    <xdr:ext cx="560923" cy="259045"/>
    <xdr:sp macro="" textlink="">
      <xdr:nvSpPr>
        <xdr:cNvPr id="131" name="債務償還比率平均値テキスト"/>
        <xdr:cNvSpPr txBox="1"/>
      </xdr:nvSpPr>
      <xdr:spPr>
        <a:xfrm>
          <a:off x="13376275" y="5685644"/>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93817</xdr:rowOff>
    </xdr:from>
    <xdr:to>
      <xdr:col>76</xdr:col>
      <xdr:colOff>73025</xdr:colOff>
      <xdr:row>31</xdr:row>
      <xdr:rowOff>23967</xdr:rowOff>
    </xdr:to>
    <xdr:sp macro="" textlink="">
      <xdr:nvSpPr>
        <xdr:cNvPr id="132" name="フローチャート: 判断 131"/>
        <xdr:cNvSpPr/>
      </xdr:nvSpPr>
      <xdr:spPr>
        <a:xfrm>
          <a:off x="13293725" y="582786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79012</xdr:rowOff>
    </xdr:from>
    <xdr:to>
      <xdr:col>72</xdr:col>
      <xdr:colOff>123825</xdr:colOff>
      <xdr:row>31</xdr:row>
      <xdr:rowOff>9162</xdr:rowOff>
    </xdr:to>
    <xdr:sp macro="" textlink="">
      <xdr:nvSpPr>
        <xdr:cNvPr id="133" name="フローチャート: 判断 132"/>
        <xdr:cNvSpPr/>
      </xdr:nvSpPr>
      <xdr:spPr>
        <a:xfrm>
          <a:off x="12639675" y="581306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137172</xdr:rowOff>
    </xdr:from>
    <xdr:to>
      <xdr:col>76</xdr:col>
      <xdr:colOff>73025</xdr:colOff>
      <xdr:row>33</xdr:row>
      <xdr:rowOff>67322</xdr:rowOff>
    </xdr:to>
    <xdr:sp macro="" textlink="">
      <xdr:nvSpPr>
        <xdr:cNvPr id="139" name="楕円 138"/>
        <xdr:cNvSpPr/>
      </xdr:nvSpPr>
      <xdr:spPr>
        <a:xfrm>
          <a:off x="13293725" y="620142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115599</xdr:rowOff>
    </xdr:from>
    <xdr:ext cx="469744" cy="259045"/>
    <xdr:sp macro="" textlink="">
      <xdr:nvSpPr>
        <xdr:cNvPr id="140" name="債務償還比率該当値テキスト"/>
        <xdr:cNvSpPr txBox="1"/>
      </xdr:nvSpPr>
      <xdr:spPr>
        <a:xfrm>
          <a:off x="13376275" y="617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129358</xdr:rowOff>
    </xdr:from>
    <xdr:to>
      <xdr:col>72</xdr:col>
      <xdr:colOff>123825</xdr:colOff>
      <xdr:row>33</xdr:row>
      <xdr:rowOff>59508</xdr:rowOff>
    </xdr:to>
    <xdr:sp macro="" textlink="">
      <xdr:nvSpPr>
        <xdr:cNvPr id="141" name="楕円 140"/>
        <xdr:cNvSpPr/>
      </xdr:nvSpPr>
      <xdr:spPr>
        <a:xfrm>
          <a:off x="12639675" y="619360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8708</xdr:rowOff>
    </xdr:from>
    <xdr:to>
      <xdr:col>76</xdr:col>
      <xdr:colOff>22225</xdr:colOff>
      <xdr:row>33</xdr:row>
      <xdr:rowOff>16522</xdr:rowOff>
    </xdr:to>
    <xdr:cxnSp macro="">
      <xdr:nvCxnSpPr>
        <xdr:cNvPr id="142" name="直線コネクタ 141"/>
        <xdr:cNvCxnSpPr/>
      </xdr:nvCxnSpPr>
      <xdr:spPr>
        <a:xfrm>
          <a:off x="12690475" y="6238058"/>
          <a:ext cx="635000" cy="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29</xdr:row>
      <xdr:rowOff>25689</xdr:rowOff>
    </xdr:from>
    <xdr:ext cx="560923" cy="259045"/>
    <xdr:sp macro="" textlink="">
      <xdr:nvSpPr>
        <xdr:cNvPr id="143" name="n_1aveValue債務償還比率"/>
        <xdr:cNvSpPr txBox="1"/>
      </xdr:nvSpPr>
      <xdr:spPr>
        <a:xfrm>
          <a:off x="12435413" y="559463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50636</xdr:rowOff>
    </xdr:from>
    <xdr:ext cx="469744" cy="259045"/>
    <xdr:sp macro="" textlink="">
      <xdr:nvSpPr>
        <xdr:cNvPr id="144" name="n_1mainValue債務償還比率"/>
        <xdr:cNvSpPr txBox="1"/>
      </xdr:nvSpPr>
      <xdr:spPr>
        <a:xfrm>
          <a:off x="12461952" y="6279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岡山県岡山市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709,241
696,215
789.95
332,909,884
316,968,662
9,204,199
195,312,723
328,992,757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98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152400</xdr:rowOff>
    </xdr:from>
    <xdr:to>
      <xdr:col>24</xdr:col>
      <xdr:colOff>62865</xdr:colOff>
      <xdr:row>41</xdr:row>
      <xdr:rowOff>144780</xdr:rowOff>
    </xdr:to>
    <xdr:cxnSp macro="">
      <xdr:nvCxnSpPr>
        <xdr:cNvPr id="56" name="直線コネクタ 55"/>
        <xdr:cNvCxnSpPr/>
      </xdr:nvCxnSpPr>
      <xdr:spPr>
        <a:xfrm flipV="1">
          <a:off x="4177665" y="544195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148607</xdr:rowOff>
    </xdr:from>
    <xdr:ext cx="405111" cy="259045"/>
    <xdr:sp macro="" textlink="">
      <xdr:nvSpPr>
        <xdr:cNvPr id="57" name="【道路】&#10;有形固定資産減価償却率最小値テキスト"/>
        <xdr:cNvSpPr txBox="1"/>
      </xdr:nvSpPr>
      <xdr:spPr>
        <a:xfrm>
          <a:off x="4216400" y="6924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144780</xdr:rowOff>
    </xdr:from>
    <xdr:to>
      <xdr:col>24</xdr:col>
      <xdr:colOff>152400</xdr:colOff>
      <xdr:row>41</xdr:row>
      <xdr:rowOff>144780</xdr:rowOff>
    </xdr:to>
    <xdr:cxnSp macro="">
      <xdr:nvCxnSpPr>
        <xdr:cNvPr id="58" name="直線コネクタ 57"/>
        <xdr:cNvCxnSpPr/>
      </xdr:nvCxnSpPr>
      <xdr:spPr>
        <a:xfrm>
          <a:off x="4108450" y="69202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99077</xdr:rowOff>
    </xdr:from>
    <xdr:ext cx="405111" cy="259045"/>
    <xdr:sp macro="" textlink="">
      <xdr:nvSpPr>
        <xdr:cNvPr id="59" name="【道路】&#10;有形固定資産減価償却率最大値テキスト"/>
        <xdr:cNvSpPr txBox="1"/>
      </xdr:nvSpPr>
      <xdr:spPr>
        <a:xfrm>
          <a:off x="4216400" y="522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152400</xdr:rowOff>
    </xdr:from>
    <xdr:to>
      <xdr:col>24</xdr:col>
      <xdr:colOff>152400</xdr:colOff>
      <xdr:row>32</xdr:row>
      <xdr:rowOff>152400</xdr:rowOff>
    </xdr:to>
    <xdr:cxnSp macro="">
      <xdr:nvCxnSpPr>
        <xdr:cNvPr id="60" name="直線コネクタ 59"/>
        <xdr:cNvCxnSpPr/>
      </xdr:nvCxnSpPr>
      <xdr:spPr>
        <a:xfrm>
          <a:off x="4108450" y="5441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90187</xdr:rowOff>
    </xdr:from>
    <xdr:ext cx="405111" cy="259045"/>
    <xdr:sp macro="" textlink="">
      <xdr:nvSpPr>
        <xdr:cNvPr id="61" name="【道路】&#10;有形固定資産減価償却率平均値テキスト"/>
        <xdr:cNvSpPr txBox="1"/>
      </xdr:nvSpPr>
      <xdr:spPr>
        <a:xfrm>
          <a:off x="4216400" y="6040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67310</xdr:rowOff>
    </xdr:from>
    <xdr:to>
      <xdr:col>24</xdr:col>
      <xdr:colOff>114300</xdr:colOff>
      <xdr:row>37</xdr:row>
      <xdr:rowOff>168910</xdr:rowOff>
    </xdr:to>
    <xdr:sp macro="" textlink="">
      <xdr:nvSpPr>
        <xdr:cNvPr id="62" name="フローチャート: 判断 61"/>
        <xdr:cNvSpPr/>
      </xdr:nvSpPr>
      <xdr:spPr>
        <a:xfrm>
          <a:off x="4127500" y="61823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90170</xdr:rowOff>
    </xdr:from>
    <xdr:to>
      <xdr:col>20</xdr:col>
      <xdr:colOff>38100</xdr:colOff>
      <xdr:row>38</xdr:row>
      <xdr:rowOff>20320</xdr:rowOff>
    </xdr:to>
    <xdr:sp macro="" textlink="">
      <xdr:nvSpPr>
        <xdr:cNvPr id="63" name="フローチャート: 判断 62"/>
        <xdr:cNvSpPr/>
      </xdr:nvSpPr>
      <xdr:spPr>
        <a:xfrm>
          <a:off x="3384550" y="62052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74930</xdr:rowOff>
    </xdr:from>
    <xdr:to>
      <xdr:col>15</xdr:col>
      <xdr:colOff>101600</xdr:colOff>
      <xdr:row>38</xdr:row>
      <xdr:rowOff>5080</xdr:rowOff>
    </xdr:to>
    <xdr:sp macro="" textlink="">
      <xdr:nvSpPr>
        <xdr:cNvPr id="64" name="フローチャート: 判断 63"/>
        <xdr:cNvSpPr/>
      </xdr:nvSpPr>
      <xdr:spPr>
        <a:xfrm>
          <a:off x="2571750" y="61899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71120</xdr:rowOff>
    </xdr:from>
    <xdr:to>
      <xdr:col>10</xdr:col>
      <xdr:colOff>165100</xdr:colOff>
      <xdr:row>39</xdr:row>
      <xdr:rowOff>1270</xdr:rowOff>
    </xdr:to>
    <xdr:sp macro="" textlink="">
      <xdr:nvSpPr>
        <xdr:cNvPr id="65" name="フローチャート: 判断 64"/>
        <xdr:cNvSpPr/>
      </xdr:nvSpPr>
      <xdr:spPr>
        <a:xfrm>
          <a:off x="1778000" y="63512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139700</xdr:rowOff>
    </xdr:from>
    <xdr:to>
      <xdr:col>24</xdr:col>
      <xdr:colOff>114300</xdr:colOff>
      <xdr:row>39</xdr:row>
      <xdr:rowOff>69850</xdr:rowOff>
    </xdr:to>
    <xdr:sp macro="" textlink="">
      <xdr:nvSpPr>
        <xdr:cNvPr id="71" name="楕円 70"/>
        <xdr:cNvSpPr/>
      </xdr:nvSpPr>
      <xdr:spPr>
        <a:xfrm>
          <a:off x="4127500" y="64198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118127</xdr:rowOff>
    </xdr:from>
    <xdr:ext cx="405111" cy="259045"/>
    <xdr:sp macro="" textlink="">
      <xdr:nvSpPr>
        <xdr:cNvPr id="72" name="【道路】&#10;有形固定資産減価償却率該当値テキスト"/>
        <xdr:cNvSpPr txBox="1"/>
      </xdr:nvSpPr>
      <xdr:spPr>
        <a:xfrm>
          <a:off x="4216400"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101600</xdr:rowOff>
    </xdr:from>
    <xdr:to>
      <xdr:col>20</xdr:col>
      <xdr:colOff>38100</xdr:colOff>
      <xdr:row>39</xdr:row>
      <xdr:rowOff>31750</xdr:rowOff>
    </xdr:to>
    <xdr:sp macro="" textlink="">
      <xdr:nvSpPr>
        <xdr:cNvPr id="73" name="楕円 72"/>
        <xdr:cNvSpPr/>
      </xdr:nvSpPr>
      <xdr:spPr>
        <a:xfrm>
          <a:off x="3384550" y="63817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152400</xdr:rowOff>
    </xdr:from>
    <xdr:to>
      <xdr:col>24</xdr:col>
      <xdr:colOff>63500</xdr:colOff>
      <xdr:row>39</xdr:row>
      <xdr:rowOff>19050</xdr:rowOff>
    </xdr:to>
    <xdr:cxnSp macro="">
      <xdr:nvCxnSpPr>
        <xdr:cNvPr id="74" name="直線コネクタ 73"/>
        <xdr:cNvCxnSpPr/>
      </xdr:nvCxnSpPr>
      <xdr:spPr>
        <a:xfrm>
          <a:off x="3429000" y="6432550"/>
          <a:ext cx="7493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147320</xdr:rowOff>
    </xdr:from>
    <xdr:to>
      <xdr:col>15</xdr:col>
      <xdr:colOff>101600</xdr:colOff>
      <xdr:row>39</xdr:row>
      <xdr:rowOff>77470</xdr:rowOff>
    </xdr:to>
    <xdr:sp macro="" textlink="">
      <xdr:nvSpPr>
        <xdr:cNvPr id="75" name="楕円 74"/>
        <xdr:cNvSpPr/>
      </xdr:nvSpPr>
      <xdr:spPr>
        <a:xfrm>
          <a:off x="2571750" y="64274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152400</xdr:rowOff>
    </xdr:from>
    <xdr:to>
      <xdr:col>19</xdr:col>
      <xdr:colOff>177800</xdr:colOff>
      <xdr:row>39</xdr:row>
      <xdr:rowOff>26670</xdr:rowOff>
    </xdr:to>
    <xdr:cxnSp macro="">
      <xdr:nvCxnSpPr>
        <xdr:cNvPr id="76" name="直線コネクタ 75"/>
        <xdr:cNvCxnSpPr/>
      </xdr:nvCxnSpPr>
      <xdr:spPr>
        <a:xfrm flipV="1">
          <a:off x="2622550" y="6432550"/>
          <a:ext cx="80645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17780</xdr:rowOff>
    </xdr:from>
    <xdr:to>
      <xdr:col>10</xdr:col>
      <xdr:colOff>165100</xdr:colOff>
      <xdr:row>39</xdr:row>
      <xdr:rowOff>119380</xdr:rowOff>
    </xdr:to>
    <xdr:sp macro="" textlink="">
      <xdr:nvSpPr>
        <xdr:cNvPr id="77" name="楕円 76"/>
        <xdr:cNvSpPr/>
      </xdr:nvSpPr>
      <xdr:spPr>
        <a:xfrm>
          <a:off x="1778000" y="646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26670</xdr:rowOff>
    </xdr:from>
    <xdr:to>
      <xdr:col>15</xdr:col>
      <xdr:colOff>50800</xdr:colOff>
      <xdr:row>39</xdr:row>
      <xdr:rowOff>68580</xdr:rowOff>
    </xdr:to>
    <xdr:cxnSp macro="">
      <xdr:nvCxnSpPr>
        <xdr:cNvPr id="78" name="直線コネクタ 77"/>
        <xdr:cNvCxnSpPr/>
      </xdr:nvCxnSpPr>
      <xdr:spPr>
        <a:xfrm flipV="1">
          <a:off x="1828800" y="6471920"/>
          <a:ext cx="79375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36847</xdr:rowOff>
    </xdr:from>
    <xdr:ext cx="405111" cy="259045"/>
    <xdr:sp macro="" textlink="">
      <xdr:nvSpPr>
        <xdr:cNvPr id="79" name="n_1aveValue【道路】&#10;有形固定資産減価償却率"/>
        <xdr:cNvSpPr txBox="1"/>
      </xdr:nvSpPr>
      <xdr:spPr>
        <a:xfrm>
          <a:off x="3239144" y="5986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21607</xdr:rowOff>
    </xdr:from>
    <xdr:ext cx="405111" cy="259045"/>
    <xdr:sp macro="" textlink="">
      <xdr:nvSpPr>
        <xdr:cNvPr id="80" name="n_2aveValue【道路】&#10;有形固定資産減価償却率"/>
        <xdr:cNvSpPr txBox="1"/>
      </xdr:nvSpPr>
      <xdr:spPr>
        <a:xfrm>
          <a:off x="2439044" y="5971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17797</xdr:rowOff>
    </xdr:from>
    <xdr:ext cx="405111" cy="259045"/>
    <xdr:sp macro="" textlink="">
      <xdr:nvSpPr>
        <xdr:cNvPr id="81" name="n_3aveValue【道路】&#10;有形固定資産減価償却率"/>
        <xdr:cNvSpPr txBox="1"/>
      </xdr:nvSpPr>
      <xdr:spPr>
        <a:xfrm>
          <a:off x="164529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22877</xdr:rowOff>
    </xdr:from>
    <xdr:ext cx="405111" cy="259045"/>
    <xdr:sp macro="" textlink="">
      <xdr:nvSpPr>
        <xdr:cNvPr id="82" name="n_1mainValue【道路】&#10;有形固定資産減価償却率"/>
        <xdr:cNvSpPr txBox="1"/>
      </xdr:nvSpPr>
      <xdr:spPr>
        <a:xfrm>
          <a:off x="3239144" y="646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68597</xdr:rowOff>
    </xdr:from>
    <xdr:ext cx="405111" cy="259045"/>
    <xdr:sp macro="" textlink="">
      <xdr:nvSpPr>
        <xdr:cNvPr id="83" name="n_2mainValue【道路】&#10;有形固定資産減価償却率"/>
        <xdr:cNvSpPr txBox="1"/>
      </xdr:nvSpPr>
      <xdr:spPr>
        <a:xfrm>
          <a:off x="2439044" y="651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110507</xdr:rowOff>
    </xdr:from>
    <xdr:ext cx="405111" cy="259045"/>
    <xdr:sp macro="" textlink="">
      <xdr:nvSpPr>
        <xdr:cNvPr id="84" name="n_3mainValue【道路】&#10;有形固定資産減価償却率"/>
        <xdr:cNvSpPr txBox="1"/>
      </xdr:nvSpPr>
      <xdr:spPr>
        <a:xfrm>
          <a:off x="1645294" y="655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8" name="テキスト ボックス 97"/>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0" name="テキスト ボックス 99"/>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2" name="テキスト ボックス 101"/>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5482151" y="5375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6" name="テキスト ボックス 105"/>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89535</xdr:rowOff>
    </xdr:from>
    <xdr:to>
      <xdr:col>54</xdr:col>
      <xdr:colOff>189865</xdr:colOff>
      <xdr:row>41</xdr:row>
      <xdr:rowOff>41910</xdr:rowOff>
    </xdr:to>
    <xdr:cxnSp macro="">
      <xdr:nvCxnSpPr>
        <xdr:cNvPr id="108" name="直線コネクタ 107"/>
        <xdr:cNvCxnSpPr/>
      </xdr:nvCxnSpPr>
      <xdr:spPr>
        <a:xfrm flipV="1">
          <a:off x="9429115" y="5544185"/>
          <a:ext cx="0" cy="1273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09" name="【道路】&#10;一人当たり延長最小値テキスト"/>
        <xdr:cNvSpPr txBox="1"/>
      </xdr:nvSpPr>
      <xdr:spPr>
        <a:xfrm>
          <a:off x="9467850" y="682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0" name="直線コネクタ 109"/>
        <xdr:cNvCxnSpPr/>
      </xdr:nvCxnSpPr>
      <xdr:spPr>
        <a:xfrm>
          <a:off x="9359900" y="68173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36212</xdr:rowOff>
    </xdr:from>
    <xdr:ext cx="534377" cy="259045"/>
    <xdr:sp macro="" textlink="">
      <xdr:nvSpPr>
        <xdr:cNvPr id="111" name="【道路】&#10;一人当たり延長最大値テキスト"/>
        <xdr:cNvSpPr txBox="1"/>
      </xdr:nvSpPr>
      <xdr:spPr>
        <a:xfrm>
          <a:off x="9467850" y="532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89535</xdr:rowOff>
    </xdr:from>
    <xdr:to>
      <xdr:col>55</xdr:col>
      <xdr:colOff>88900</xdr:colOff>
      <xdr:row>33</xdr:row>
      <xdr:rowOff>89535</xdr:rowOff>
    </xdr:to>
    <xdr:cxnSp macro="">
      <xdr:nvCxnSpPr>
        <xdr:cNvPr id="112" name="直線コネクタ 111"/>
        <xdr:cNvCxnSpPr/>
      </xdr:nvCxnSpPr>
      <xdr:spPr>
        <a:xfrm>
          <a:off x="9359900" y="55441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65295</xdr:rowOff>
    </xdr:from>
    <xdr:ext cx="469744" cy="259045"/>
    <xdr:sp macro="" textlink="">
      <xdr:nvSpPr>
        <xdr:cNvPr id="113" name="【道路】&#10;一人当たり延長平均値テキスト"/>
        <xdr:cNvSpPr txBox="1"/>
      </xdr:nvSpPr>
      <xdr:spPr>
        <a:xfrm>
          <a:off x="9467850" y="6510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86868</xdr:rowOff>
    </xdr:from>
    <xdr:to>
      <xdr:col>55</xdr:col>
      <xdr:colOff>50800</xdr:colOff>
      <xdr:row>40</xdr:row>
      <xdr:rowOff>17018</xdr:rowOff>
    </xdr:to>
    <xdr:sp macro="" textlink="">
      <xdr:nvSpPr>
        <xdr:cNvPr id="114" name="フローチャート: 判断 113"/>
        <xdr:cNvSpPr/>
      </xdr:nvSpPr>
      <xdr:spPr>
        <a:xfrm>
          <a:off x="9398000" y="653211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90805</xdr:rowOff>
    </xdr:from>
    <xdr:to>
      <xdr:col>50</xdr:col>
      <xdr:colOff>165100</xdr:colOff>
      <xdr:row>40</xdr:row>
      <xdr:rowOff>20955</xdr:rowOff>
    </xdr:to>
    <xdr:sp macro="" textlink="">
      <xdr:nvSpPr>
        <xdr:cNvPr id="115" name="フローチャート: 判断 114"/>
        <xdr:cNvSpPr/>
      </xdr:nvSpPr>
      <xdr:spPr>
        <a:xfrm>
          <a:off x="8636000" y="65360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77597</xdr:rowOff>
    </xdr:from>
    <xdr:to>
      <xdr:col>46</xdr:col>
      <xdr:colOff>38100</xdr:colOff>
      <xdr:row>40</xdr:row>
      <xdr:rowOff>7747</xdr:rowOff>
    </xdr:to>
    <xdr:sp macro="" textlink="">
      <xdr:nvSpPr>
        <xdr:cNvPr id="116" name="フローチャート: 判断 115"/>
        <xdr:cNvSpPr/>
      </xdr:nvSpPr>
      <xdr:spPr>
        <a:xfrm>
          <a:off x="7842250" y="652284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41021</xdr:rowOff>
    </xdr:from>
    <xdr:to>
      <xdr:col>41</xdr:col>
      <xdr:colOff>101600</xdr:colOff>
      <xdr:row>39</xdr:row>
      <xdr:rowOff>142621</xdr:rowOff>
    </xdr:to>
    <xdr:sp macro="" textlink="">
      <xdr:nvSpPr>
        <xdr:cNvPr id="117" name="フローチャート: 判断 116"/>
        <xdr:cNvSpPr/>
      </xdr:nvSpPr>
      <xdr:spPr>
        <a:xfrm>
          <a:off x="7029450" y="648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120142</xdr:rowOff>
    </xdr:from>
    <xdr:to>
      <xdr:col>55</xdr:col>
      <xdr:colOff>50800</xdr:colOff>
      <xdr:row>36</xdr:row>
      <xdr:rowOff>50292</xdr:rowOff>
    </xdr:to>
    <xdr:sp macro="" textlink="">
      <xdr:nvSpPr>
        <xdr:cNvPr id="123" name="楕円 122"/>
        <xdr:cNvSpPr/>
      </xdr:nvSpPr>
      <xdr:spPr>
        <a:xfrm>
          <a:off x="9398000" y="590499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143019</xdr:rowOff>
    </xdr:from>
    <xdr:ext cx="469744" cy="259045"/>
    <xdr:sp macro="" textlink="">
      <xdr:nvSpPr>
        <xdr:cNvPr id="124" name="【道路】&#10;一人当たり延長該当値テキスト"/>
        <xdr:cNvSpPr txBox="1"/>
      </xdr:nvSpPr>
      <xdr:spPr>
        <a:xfrm>
          <a:off x="9467850" y="576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96393</xdr:rowOff>
    </xdr:from>
    <xdr:to>
      <xdr:col>50</xdr:col>
      <xdr:colOff>165100</xdr:colOff>
      <xdr:row>36</xdr:row>
      <xdr:rowOff>26543</xdr:rowOff>
    </xdr:to>
    <xdr:sp macro="" textlink="">
      <xdr:nvSpPr>
        <xdr:cNvPr id="125" name="楕円 124"/>
        <xdr:cNvSpPr/>
      </xdr:nvSpPr>
      <xdr:spPr>
        <a:xfrm>
          <a:off x="8636000" y="58812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147193</xdr:rowOff>
    </xdr:from>
    <xdr:to>
      <xdr:col>55</xdr:col>
      <xdr:colOff>0</xdr:colOff>
      <xdr:row>35</xdr:row>
      <xdr:rowOff>170942</xdr:rowOff>
    </xdr:to>
    <xdr:cxnSp macro="">
      <xdr:nvCxnSpPr>
        <xdr:cNvPr id="126" name="直線コネクタ 125"/>
        <xdr:cNvCxnSpPr/>
      </xdr:nvCxnSpPr>
      <xdr:spPr>
        <a:xfrm>
          <a:off x="8686800" y="5932043"/>
          <a:ext cx="742950" cy="1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113030</xdr:rowOff>
    </xdr:from>
    <xdr:to>
      <xdr:col>46</xdr:col>
      <xdr:colOff>38100</xdr:colOff>
      <xdr:row>36</xdr:row>
      <xdr:rowOff>43180</xdr:rowOff>
    </xdr:to>
    <xdr:sp macro="" textlink="">
      <xdr:nvSpPr>
        <xdr:cNvPr id="127" name="楕円 126"/>
        <xdr:cNvSpPr/>
      </xdr:nvSpPr>
      <xdr:spPr>
        <a:xfrm>
          <a:off x="7842250" y="58978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147193</xdr:rowOff>
    </xdr:from>
    <xdr:to>
      <xdr:col>50</xdr:col>
      <xdr:colOff>114300</xdr:colOff>
      <xdr:row>35</xdr:row>
      <xdr:rowOff>163830</xdr:rowOff>
    </xdr:to>
    <xdr:cxnSp macro="">
      <xdr:nvCxnSpPr>
        <xdr:cNvPr id="128" name="直線コネクタ 127"/>
        <xdr:cNvCxnSpPr/>
      </xdr:nvCxnSpPr>
      <xdr:spPr>
        <a:xfrm flipV="1">
          <a:off x="7886700" y="5932043"/>
          <a:ext cx="800100" cy="1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112268</xdr:rowOff>
    </xdr:from>
    <xdr:to>
      <xdr:col>41</xdr:col>
      <xdr:colOff>101600</xdr:colOff>
      <xdr:row>36</xdr:row>
      <xdr:rowOff>42418</xdr:rowOff>
    </xdr:to>
    <xdr:sp macro="" textlink="">
      <xdr:nvSpPr>
        <xdr:cNvPr id="129" name="楕円 128"/>
        <xdr:cNvSpPr/>
      </xdr:nvSpPr>
      <xdr:spPr>
        <a:xfrm>
          <a:off x="7029450" y="589711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163068</xdr:rowOff>
    </xdr:from>
    <xdr:to>
      <xdr:col>45</xdr:col>
      <xdr:colOff>177800</xdr:colOff>
      <xdr:row>35</xdr:row>
      <xdr:rowOff>163830</xdr:rowOff>
    </xdr:to>
    <xdr:cxnSp macro="">
      <xdr:nvCxnSpPr>
        <xdr:cNvPr id="130" name="直線コネクタ 129"/>
        <xdr:cNvCxnSpPr/>
      </xdr:nvCxnSpPr>
      <xdr:spPr>
        <a:xfrm>
          <a:off x="7080250" y="5947918"/>
          <a:ext cx="80645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12082</xdr:rowOff>
    </xdr:from>
    <xdr:ext cx="469744" cy="259045"/>
    <xdr:sp macro="" textlink="">
      <xdr:nvSpPr>
        <xdr:cNvPr id="131" name="n_1aveValue【道路】&#10;一人当たり延長"/>
        <xdr:cNvSpPr txBox="1"/>
      </xdr:nvSpPr>
      <xdr:spPr>
        <a:xfrm>
          <a:off x="8458277" y="662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170324</xdr:rowOff>
    </xdr:from>
    <xdr:ext cx="469744" cy="259045"/>
    <xdr:sp macro="" textlink="">
      <xdr:nvSpPr>
        <xdr:cNvPr id="132" name="n_2aveValue【道路】&#10;一人当たり延長"/>
        <xdr:cNvSpPr txBox="1"/>
      </xdr:nvSpPr>
      <xdr:spPr>
        <a:xfrm>
          <a:off x="7677227" y="6609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133748</xdr:rowOff>
    </xdr:from>
    <xdr:ext cx="469744" cy="259045"/>
    <xdr:sp macro="" textlink="">
      <xdr:nvSpPr>
        <xdr:cNvPr id="133" name="n_3aveValue【道路】&#10;一人当たり延長"/>
        <xdr:cNvSpPr txBox="1"/>
      </xdr:nvSpPr>
      <xdr:spPr>
        <a:xfrm>
          <a:off x="6864427" y="657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43070</xdr:rowOff>
    </xdr:from>
    <xdr:ext cx="469744" cy="259045"/>
    <xdr:sp macro="" textlink="">
      <xdr:nvSpPr>
        <xdr:cNvPr id="134" name="n_1mainValue【道路】&#10;一人当たり延長"/>
        <xdr:cNvSpPr txBox="1"/>
      </xdr:nvSpPr>
      <xdr:spPr>
        <a:xfrm>
          <a:off x="8458277" y="5662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59707</xdr:rowOff>
    </xdr:from>
    <xdr:ext cx="469744" cy="259045"/>
    <xdr:sp macro="" textlink="">
      <xdr:nvSpPr>
        <xdr:cNvPr id="135" name="n_2mainValue【道路】&#10;一人当たり延長"/>
        <xdr:cNvSpPr txBox="1"/>
      </xdr:nvSpPr>
      <xdr:spPr>
        <a:xfrm>
          <a:off x="7677227" y="56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58945</xdr:rowOff>
    </xdr:from>
    <xdr:ext cx="469744" cy="259045"/>
    <xdr:sp macro="" textlink="">
      <xdr:nvSpPr>
        <xdr:cNvPr id="136" name="n_3mainValue【道路】&#10;一人当たり延長"/>
        <xdr:cNvSpPr txBox="1"/>
      </xdr:nvSpPr>
      <xdr:spPr>
        <a:xfrm>
          <a:off x="6864427" y="567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7" name="直線コネクタ 146"/>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8" name="テキスト ボックス 147"/>
        <xdr:cNvSpPr txBox="1"/>
      </xdr:nvSpPr>
      <xdr:spPr>
        <a:xfrm>
          <a:off x="384961" y="10513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6" name="テキスト ボックス 155"/>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114300</xdr:rowOff>
    </xdr:from>
    <xdr:to>
      <xdr:col>24</xdr:col>
      <xdr:colOff>62865</xdr:colOff>
      <xdr:row>64</xdr:row>
      <xdr:rowOff>66675</xdr:rowOff>
    </xdr:to>
    <xdr:cxnSp macro="">
      <xdr:nvCxnSpPr>
        <xdr:cNvPr id="160" name="直線コネクタ 159"/>
        <xdr:cNvCxnSpPr/>
      </xdr:nvCxnSpPr>
      <xdr:spPr>
        <a:xfrm flipV="1">
          <a:off x="4177665" y="9366250"/>
          <a:ext cx="0" cy="1273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70502</xdr:rowOff>
    </xdr:from>
    <xdr:ext cx="340478" cy="259045"/>
    <xdr:sp macro="" textlink="">
      <xdr:nvSpPr>
        <xdr:cNvPr id="161" name="【橋りょう・トンネル】&#10;有形固定資産減価償却率最小値テキスト"/>
        <xdr:cNvSpPr txBox="1"/>
      </xdr:nvSpPr>
      <xdr:spPr>
        <a:xfrm>
          <a:off x="4216400" y="106432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66675</xdr:rowOff>
    </xdr:from>
    <xdr:to>
      <xdr:col>24</xdr:col>
      <xdr:colOff>152400</xdr:colOff>
      <xdr:row>64</xdr:row>
      <xdr:rowOff>66675</xdr:rowOff>
    </xdr:to>
    <xdr:cxnSp macro="">
      <xdr:nvCxnSpPr>
        <xdr:cNvPr id="162" name="直線コネクタ 161"/>
        <xdr:cNvCxnSpPr/>
      </xdr:nvCxnSpPr>
      <xdr:spPr>
        <a:xfrm>
          <a:off x="4108450" y="106394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60977</xdr:rowOff>
    </xdr:from>
    <xdr:ext cx="405111" cy="259045"/>
    <xdr:sp macro="" textlink="">
      <xdr:nvSpPr>
        <xdr:cNvPr id="163" name="【橋りょう・トンネル】&#10;有形固定資産減価償却率最大値テキスト"/>
        <xdr:cNvSpPr txBox="1"/>
      </xdr:nvSpPr>
      <xdr:spPr>
        <a:xfrm>
          <a:off x="4216400" y="914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114300</xdr:rowOff>
    </xdr:from>
    <xdr:to>
      <xdr:col>24</xdr:col>
      <xdr:colOff>152400</xdr:colOff>
      <xdr:row>56</xdr:row>
      <xdr:rowOff>114300</xdr:rowOff>
    </xdr:to>
    <xdr:cxnSp macro="">
      <xdr:nvCxnSpPr>
        <xdr:cNvPr id="164" name="直線コネクタ 163"/>
        <xdr:cNvCxnSpPr/>
      </xdr:nvCxnSpPr>
      <xdr:spPr>
        <a:xfrm>
          <a:off x="4108450" y="9366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97172</xdr:rowOff>
    </xdr:from>
    <xdr:ext cx="405111" cy="259045"/>
    <xdr:sp macro="" textlink="">
      <xdr:nvSpPr>
        <xdr:cNvPr id="165" name="【橋りょう・トンネル】&#10;有形固定資産減価償却率平均値テキスト"/>
        <xdr:cNvSpPr txBox="1"/>
      </xdr:nvSpPr>
      <xdr:spPr>
        <a:xfrm>
          <a:off x="4216400" y="9514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118745</xdr:rowOff>
    </xdr:from>
    <xdr:to>
      <xdr:col>24</xdr:col>
      <xdr:colOff>114300</xdr:colOff>
      <xdr:row>58</xdr:row>
      <xdr:rowOff>48895</xdr:rowOff>
    </xdr:to>
    <xdr:sp macro="" textlink="">
      <xdr:nvSpPr>
        <xdr:cNvPr id="166" name="フローチャート: 判断 165"/>
        <xdr:cNvSpPr/>
      </xdr:nvSpPr>
      <xdr:spPr>
        <a:xfrm>
          <a:off x="4127500" y="95357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137795</xdr:rowOff>
    </xdr:from>
    <xdr:to>
      <xdr:col>20</xdr:col>
      <xdr:colOff>38100</xdr:colOff>
      <xdr:row>58</xdr:row>
      <xdr:rowOff>67945</xdr:rowOff>
    </xdr:to>
    <xdr:sp macro="" textlink="">
      <xdr:nvSpPr>
        <xdr:cNvPr id="167" name="フローチャート: 判断 166"/>
        <xdr:cNvSpPr/>
      </xdr:nvSpPr>
      <xdr:spPr>
        <a:xfrm>
          <a:off x="3384550" y="95548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168275</xdr:rowOff>
    </xdr:from>
    <xdr:to>
      <xdr:col>15</xdr:col>
      <xdr:colOff>101600</xdr:colOff>
      <xdr:row>58</xdr:row>
      <xdr:rowOff>98425</xdr:rowOff>
    </xdr:to>
    <xdr:sp macro="" textlink="">
      <xdr:nvSpPr>
        <xdr:cNvPr id="168" name="フローチャート: 判断 167"/>
        <xdr:cNvSpPr/>
      </xdr:nvSpPr>
      <xdr:spPr>
        <a:xfrm>
          <a:off x="2571750" y="957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166370</xdr:rowOff>
    </xdr:from>
    <xdr:to>
      <xdr:col>10</xdr:col>
      <xdr:colOff>165100</xdr:colOff>
      <xdr:row>58</xdr:row>
      <xdr:rowOff>96520</xdr:rowOff>
    </xdr:to>
    <xdr:sp macro="" textlink="">
      <xdr:nvSpPr>
        <xdr:cNvPr id="169" name="フローチャート: 判断 168"/>
        <xdr:cNvSpPr/>
      </xdr:nvSpPr>
      <xdr:spPr>
        <a:xfrm>
          <a:off x="1778000" y="95834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10160</xdr:rowOff>
    </xdr:from>
    <xdr:to>
      <xdr:col>24</xdr:col>
      <xdr:colOff>114300</xdr:colOff>
      <xdr:row>57</xdr:row>
      <xdr:rowOff>111760</xdr:rowOff>
    </xdr:to>
    <xdr:sp macro="" textlink="">
      <xdr:nvSpPr>
        <xdr:cNvPr id="175" name="楕円 174"/>
        <xdr:cNvSpPr/>
      </xdr:nvSpPr>
      <xdr:spPr>
        <a:xfrm>
          <a:off x="4127500" y="942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96537</xdr:rowOff>
    </xdr:from>
    <xdr:ext cx="405111" cy="259045"/>
    <xdr:sp macro="" textlink="">
      <xdr:nvSpPr>
        <xdr:cNvPr id="176" name="【橋りょう・トンネル】&#10;有形固定資産減価償却率該当値テキスト"/>
        <xdr:cNvSpPr txBox="1"/>
      </xdr:nvSpPr>
      <xdr:spPr>
        <a:xfrm>
          <a:off x="4216400" y="934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40640</xdr:rowOff>
    </xdr:from>
    <xdr:to>
      <xdr:col>20</xdr:col>
      <xdr:colOff>38100</xdr:colOff>
      <xdr:row>57</xdr:row>
      <xdr:rowOff>142240</xdr:rowOff>
    </xdr:to>
    <xdr:sp macro="" textlink="">
      <xdr:nvSpPr>
        <xdr:cNvPr id="177" name="楕円 176"/>
        <xdr:cNvSpPr/>
      </xdr:nvSpPr>
      <xdr:spPr>
        <a:xfrm>
          <a:off x="3384550" y="94576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60960</xdr:rowOff>
    </xdr:from>
    <xdr:to>
      <xdr:col>24</xdr:col>
      <xdr:colOff>63500</xdr:colOff>
      <xdr:row>57</xdr:row>
      <xdr:rowOff>91440</xdr:rowOff>
    </xdr:to>
    <xdr:cxnSp macro="">
      <xdr:nvCxnSpPr>
        <xdr:cNvPr id="178" name="直線コネクタ 177"/>
        <xdr:cNvCxnSpPr/>
      </xdr:nvCxnSpPr>
      <xdr:spPr>
        <a:xfrm flipV="1">
          <a:off x="3429000" y="9478010"/>
          <a:ext cx="7493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73025</xdr:rowOff>
    </xdr:from>
    <xdr:to>
      <xdr:col>15</xdr:col>
      <xdr:colOff>101600</xdr:colOff>
      <xdr:row>58</xdr:row>
      <xdr:rowOff>3175</xdr:rowOff>
    </xdr:to>
    <xdr:sp macro="" textlink="">
      <xdr:nvSpPr>
        <xdr:cNvPr id="179" name="楕円 178"/>
        <xdr:cNvSpPr/>
      </xdr:nvSpPr>
      <xdr:spPr>
        <a:xfrm>
          <a:off x="2571750" y="94900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91440</xdr:rowOff>
    </xdr:from>
    <xdr:to>
      <xdr:col>19</xdr:col>
      <xdr:colOff>177800</xdr:colOff>
      <xdr:row>57</xdr:row>
      <xdr:rowOff>123825</xdr:rowOff>
    </xdr:to>
    <xdr:cxnSp macro="">
      <xdr:nvCxnSpPr>
        <xdr:cNvPr id="180" name="直線コネクタ 179"/>
        <xdr:cNvCxnSpPr/>
      </xdr:nvCxnSpPr>
      <xdr:spPr>
        <a:xfrm flipV="1">
          <a:off x="2622550" y="9508490"/>
          <a:ext cx="8064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107315</xdr:rowOff>
    </xdr:from>
    <xdr:to>
      <xdr:col>10</xdr:col>
      <xdr:colOff>165100</xdr:colOff>
      <xdr:row>58</xdr:row>
      <xdr:rowOff>37465</xdr:rowOff>
    </xdr:to>
    <xdr:sp macro="" textlink="">
      <xdr:nvSpPr>
        <xdr:cNvPr id="181" name="楕円 180"/>
        <xdr:cNvSpPr/>
      </xdr:nvSpPr>
      <xdr:spPr>
        <a:xfrm>
          <a:off x="1778000" y="95243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123825</xdr:rowOff>
    </xdr:from>
    <xdr:to>
      <xdr:col>15</xdr:col>
      <xdr:colOff>50800</xdr:colOff>
      <xdr:row>57</xdr:row>
      <xdr:rowOff>158115</xdr:rowOff>
    </xdr:to>
    <xdr:cxnSp macro="">
      <xdr:nvCxnSpPr>
        <xdr:cNvPr id="182" name="直線コネクタ 181"/>
        <xdr:cNvCxnSpPr/>
      </xdr:nvCxnSpPr>
      <xdr:spPr>
        <a:xfrm flipV="1">
          <a:off x="1828800" y="9540875"/>
          <a:ext cx="7937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59072</xdr:rowOff>
    </xdr:from>
    <xdr:ext cx="405111" cy="259045"/>
    <xdr:sp macro="" textlink="">
      <xdr:nvSpPr>
        <xdr:cNvPr id="183" name="n_1aveValue【橋りょう・トンネル】&#10;有形固定資産減価償却率"/>
        <xdr:cNvSpPr txBox="1"/>
      </xdr:nvSpPr>
      <xdr:spPr>
        <a:xfrm>
          <a:off x="3239144" y="9641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89552</xdr:rowOff>
    </xdr:from>
    <xdr:ext cx="405111" cy="259045"/>
    <xdr:sp macro="" textlink="">
      <xdr:nvSpPr>
        <xdr:cNvPr id="184" name="n_2aveValue【橋りょう・トンネル】&#10;有形固定資産減価償却率"/>
        <xdr:cNvSpPr txBox="1"/>
      </xdr:nvSpPr>
      <xdr:spPr>
        <a:xfrm>
          <a:off x="2439044" y="9671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87647</xdr:rowOff>
    </xdr:from>
    <xdr:ext cx="405111" cy="259045"/>
    <xdr:sp macro="" textlink="">
      <xdr:nvSpPr>
        <xdr:cNvPr id="185" name="n_3aveValue【橋りょう・トンネル】&#10;有形固定資産減価償却率"/>
        <xdr:cNvSpPr txBox="1"/>
      </xdr:nvSpPr>
      <xdr:spPr>
        <a:xfrm>
          <a:off x="1645294" y="9669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158767</xdr:rowOff>
    </xdr:from>
    <xdr:ext cx="405111" cy="259045"/>
    <xdr:sp macro="" textlink="">
      <xdr:nvSpPr>
        <xdr:cNvPr id="186" name="n_1mainValue【橋りょう・トンネル】&#10;有形固定資産減価償却率"/>
        <xdr:cNvSpPr txBox="1"/>
      </xdr:nvSpPr>
      <xdr:spPr>
        <a:xfrm>
          <a:off x="3239144" y="924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19702</xdr:rowOff>
    </xdr:from>
    <xdr:ext cx="405111" cy="259045"/>
    <xdr:sp macro="" textlink="">
      <xdr:nvSpPr>
        <xdr:cNvPr id="187" name="n_2mainValue【橋りょう・トンネル】&#10;有形固定資産減価償却率"/>
        <xdr:cNvSpPr txBox="1"/>
      </xdr:nvSpPr>
      <xdr:spPr>
        <a:xfrm>
          <a:off x="2439044" y="9271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53992</xdr:rowOff>
    </xdr:from>
    <xdr:ext cx="405111" cy="259045"/>
    <xdr:sp macro="" textlink="">
      <xdr:nvSpPr>
        <xdr:cNvPr id="188" name="n_3mainValue【橋りょう・トンネル】&#10;有形固定資産減価償却率"/>
        <xdr:cNvSpPr txBox="1"/>
      </xdr:nvSpPr>
      <xdr:spPr>
        <a:xfrm>
          <a:off x="1645294" y="9305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0" name="テキスト ボックス 199"/>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2" name="テキスト ボックス 201"/>
        <xdr:cNvSpPr txBox="1"/>
      </xdr:nvSpPr>
      <xdr:spPr>
        <a:xfrm>
          <a:off x="541803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4" name="テキスト ボックス 203"/>
        <xdr:cNvSpPr txBox="1"/>
      </xdr:nvSpPr>
      <xdr:spPr>
        <a:xfrm>
          <a:off x="5418031" y="9776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6" name="テキスト ボックス 205"/>
        <xdr:cNvSpPr txBox="1"/>
      </xdr:nvSpPr>
      <xdr:spPr>
        <a:xfrm>
          <a:off x="5418031" y="9414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08" name="テキスト ボックス 207"/>
        <xdr:cNvSpPr txBox="1"/>
      </xdr:nvSpPr>
      <xdr:spPr>
        <a:xfrm>
          <a:off x="5418031" y="9046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0" name="テキスト ボックス 209"/>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115569</xdr:rowOff>
    </xdr:from>
    <xdr:to>
      <xdr:col>54</xdr:col>
      <xdr:colOff>189865</xdr:colOff>
      <xdr:row>64</xdr:row>
      <xdr:rowOff>30640</xdr:rowOff>
    </xdr:to>
    <xdr:cxnSp macro="">
      <xdr:nvCxnSpPr>
        <xdr:cNvPr id="212" name="直線コネクタ 211"/>
        <xdr:cNvCxnSpPr/>
      </xdr:nvCxnSpPr>
      <xdr:spPr>
        <a:xfrm flipV="1">
          <a:off x="9429115" y="9367519"/>
          <a:ext cx="0" cy="123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34467</xdr:rowOff>
    </xdr:from>
    <xdr:ext cx="534377" cy="259045"/>
    <xdr:sp macro="" textlink="">
      <xdr:nvSpPr>
        <xdr:cNvPr id="213" name="【橋りょう・トンネル】&#10;一人当たり有形固定資産（償却資産）額最小値テキスト"/>
        <xdr:cNvSpPr txBox="1"/>
      </xdr:nvSpPr>
      <xdr:spPr>
        <a:xfrm>
          <a:off x="9467850" y="1060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30640</xdr:rowOff>
    </xdr:from>
    <xdr:to>
      <xdr:col>55</xdr:col>
      <xdr:colOff>88900</xdr:colOff>
      <xdr:row>64</xdr:row>
      <xdr:rowOff>30640</xdr:rowOff>
    </xdr:to>
    <xdr:cxnSp macro="">
      <xdr:nvCxnSpPr>
        <xdr:cNvPr id="214" name="直線コネクタ 213"/>
        <xdr:cNvCxnSpPr/>
      </xdr:nvCxnSpPr>
      <xdr:spPr>
        <a:xfrm>
          <a:off x="9359900" y="106033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62246</xdr:rowOff>
    </xdr:from>
    <xdr:ext cx="599010" cy="259045"/>
    <xdr:sp macro="" textlink="">
      <xdr:nvSpPr>
        <xdr:cNvPr id="215" name="【橋りょう・トンネル】&#10;一人当たり有形固定資産（償却資産）額最大値テキスト"/>
        <xdr:cNvSpPr txBox="1"/>
      </xdr:nvSpPr>
      <xdr:spPr>
        <a:xfrm>
          <a:off x="9467850" y="914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115569</xdr:rowOff>
    </xdr:from>
    <xdr:to>
      <xdr:col>55</xdr:col>
      <xdr:colOff>88900</xdr:colOff>
      <xdr:row>56</xdr:row>
      <xdr:rowOff>115569</xdr:rowOff>
    </xdr:to>
    <xdr:cxnSp macro="">
      <xdr:nvCxnSpPr>
        <xdr:cNvPr id="216" name="直線コネクタ 215"/>
        <xdr:cNvCxnSpPr/>
      </xdr:nvCxnSpPr>
      <xdr:spPr>
        <a:xfrm>
          <a:off x="9359900" y="93675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62345</xdr:rowOff>
    </xdr:from>
    <xdr:ext cx="599010" cy="259045"/>
    <xdr:sp macro="" textlink="">
      <xdr:nvSpPr>
        <xdr:cNvPr id="217" name="【橋りょう・トンネル】&#10;一人当たり有形固定資産（償却資産）額平均値テキスト"/>
        <xdr:cNvSpPr txBox="1"/>
      </xdr:nvSpPr>
      <xdr:spPr>
        <a:xfrm>
          <a:off x="9467850" y="10139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83918</xdr:rowOff>
    </xdr:from>
    <xdr:to>
      <xdr:col>55</xdr:col>
      <xdr:colOff>50800</xdr:colOff>
      <xdr:row>62</xdr:row>
      <xdr:rowOff>14068</xdr:rowOff>
    </xdr:to>
    <xdr:sp macro="" textlink="">
      <xdr:nvSpPr>
        <xdr:cNvPr id="218" name="フローチャート: 判断 217"/>
        <xdr:cNvSpPr/>
      </xdr:nvSpPr>
      <xdr:spPr>
        <a:xfrm>
          <a:off x="9398000" y="1016136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75452</xdr:rowOff>
    </xdr:from>
    <xdr:to>
      <xdr:col>50</xdr:col>
      <xdr:colOff>165100</xdr:colOff>
      <xdr:row>62</xdr:row>
      <xdr:rowOff>5602</xdr:rowOff>
    </xdr:to>
    <xdr:sp macro="" textlink="">
      <xdr:nvSpPr>
        <xdr:cNvPr id="219" name="フローチャート: 判断 218"/>
        <xdr:cNvSpPr/>
      </xdr:nvSpPr>
      <xdr:spPr>
        <a:xfrm>
          <a:off x="8636000" y="101529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66220</xdr:rowOff>
    </xdr:from>
    <xdr:to>
      <xdr:col>46</xdr:col>
      <xdr:colOff>38100</xdr:colOff>
      <xdr:row>61</xdr:row>
      <xdr:rowOff>167820</xdr:rowOff>
    </xdr:to>
    <xdr:sp macro="" textlink="">
      <xdr:nvSpPr>
        <xdr:cNvPr id="220" name="フローチャート: 判断 219"/>
        <xdr:cNvSpPr/>
      </xdr:nvSpPr>
      <xdr:spPr>
        <a:xfrm>
          <a:off x="7842250" y="101436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78846</xdr:rowOff>
    </xdr:from>
    <xdr:to>
      <xdr:col>41</xdr:col>
      <xdr:colOff>101600</xdr:colOff>
      <xdr:row>62</xdr:row>
      <xdr:rowOff>8996</xdr:rowOff>
    </xdr:to>
    <xdr:sp macro="" textlink="">
      <xdr:nvSpPr>
        <xdr:cNvPr id="221" name="フローチャート: 判断 220"/>
        <xdr:cNvSpPr/>
      </xdr:nvSpPr>
      <xdr:spPr>
        <a:xfrm>
          <a:off x="7029450" y="101562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64769</xdr:rowOff>
    </xdr:from>
    <xdr:to>
      <xdr:col>55</xdr:col>
      <xdr:colOff>50800</xdr:colOff>
      <xdr:row>56</xdr:row>
      <xdr:rowOff>166369</xdr:rowOff>
    </xdr:to>
    <xdr:sp macro="" textlink="">
      <xdr:nvSpPr>
        <xdr:cNvPr id="227" name="楕円 226"/>
        <xdr:cNvSpPr/>
      </xdr:nvSpPr>
      <xdr:spPr>
        <a:xfrm>
          <a:off x="9398000" y="931671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17796</xdr:rowOff>
    </xdr:from>
    <xdr:ext cx="599010" cy="259045"/>
    <xdr:sp macro="" textlink="">
      <xdr:nvSpPr>
        <xdr:cNvPr id="228" name="【橋りょう・トンネル】&#10;一人当たり有形固定資産（償却資産）額該当値テキスト"/>
        <xdr:cNvSpPr txBox="1"/>
      </xdr:nvSpPr>
      <xdr:spPr>
        <a:xfrm>
          <a:off x="9467850" y="926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66232</xdr:rowOff>
    </xdr:from>
    <xdr:to>
      <xdr:col>50</xdr:col>
      <xdr:colOff>165100</xdr:colOff>
      <xdr:row>56</xdr:row>
      <xdr:rowOff>167832</xdr:rowOff>
    </xdr:to>
    <xdr:sp macro="" textlink="">
      <xdr:nvSpPr>
        <xdr:cNvPr id="229" name="楕円 228"/>
        <xdr:cNvSpPr/>
      </xdr:nvSpPr>
      <xdr:spPr>
        <a:xfrm>
          <a:off x="8636000" y="931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115569</xdr:rowOff>
    </xdr:from>
    <xdr:to>
      <xdr:col>55</xdr:col>
      <xdr:colOff>0</xdr:colOff>
      <xdr:row>56</xdr:row>
      <xdr:rowOff>117032</xdr:rowOff>
    </xdr:to>
    <xdr:cxnSp macro="">
      <xdr:nvCxnSpPr>
        <xdr:cNvPr id="230" name="直線コネクタ 229"/>
        <xdr:cNvCxnSpPr/>
      </xdr:nvCxnSpPr>
      <xdr:spPr>
        <a:xfrm flipV="1">
          <a:off x="8686800" y="9367519"/>
          <a:ext cx="74295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94285</xdr:rowOff>
    </xdr:from>
    <xdr:to>
      <xdr:col>46</xdr:col>
      <xdr:colOff>38100</xdr:colOff>
      <xdr:row>57</xdr:row>
      <xdr:rowOff>24435</xdr:rowOff>
    </xdr:to>
    <xdr:sp macro="" textlink="">
      <xdr:nvSpPr>
        <xdr:cNvPr id="231" name="楕円 230"/>
        <xdr:cNvSpPr/>
      </xdr:nvSpPr>
      <xdr:spPr>
        <a:xfrm>
          <a:off x="7842250" y="934623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117032</xdr:rowOff>
    </xdr:from>
    <xdr:to>
      <xdr:col>50</xdr:col>
      <xdr:colOff>114300</xdr:colOff>
      <xdr:row>56</xdr:row>
      <xdr:rowOff>145085</xdr:rowOff>
    </xdr:to>
    <xdr:cxnSp macro="">
      <xdr:nvCxnSpPr>
        <xdr:cNvPr id="232" name="直線コネクタ 231"/>
        <xdr:cNvCxnSpPr/>
      </xdr:nvCxnSpPr>
      <xdr:spPr>
        <a:xfrm flipV="1">
          <a:off x="7886700" y="9368982"/>
          <a:ext cx="800100" cy="28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104366</xdr:rowOff>
    </xdr:from>
    <xdr:to>
      <xdr:col>41</xdr:col>
      <xdr:colOff>101600</xdr:colOff>
      <xdr:row>57</xdr:row>
      <xdr:rowOff>34516</xdr:rowOff>
    </xdr:to>
    <xdr:sp macro="" textlink="">
      <xdr:nvSpPr>
        <xdr:cNvPr id="233" name="楕円 232"/>
        <xdr:cNvSpPr/>
      </xdr:nvSpPr>
      <xdr:spPr>
        <a:xfrm>
          <a:off x="7029450" y="935631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145085</xdr:rowOff>
    </xdr:from>
    <xdr:to>
      <xdr:col>45</xdr:col>
      <xdr:colOff>177800</xdr:colOff>
      <xdr:row>56</xdr:row>
      <xdr:rowOff>155166</xdr:rowOff>
    </xdr:to>
    <xdr:cxnSp macro="">
      <xdr:nvCxnSpPr>
        <xdr:cNvPr id="234" name="直線コネクタ 233"/>
        <xdr:cNvCxnSpPr/>
      </xdr:nvCxnSpPr>
      <xdr:spPr>
        <a:xfrm flipV="1">
          <a:off x="7080250" y="9397035"/>
          <a:ext cx="806450" cy="1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168179</xdr:rowOff>
    </xdr:from>
    <xdr:ext cx="599010" cy="259045"/>
    <xdr:sp macro="" textlink="">
      <xdr:nvSpPr>
        <xdr:cNvPr id="235" name="n_1aveValue【橋りょう・トンネル】&#10;一人当たり有形固定資産（償却資産）額"/>
        <xdr:cNvSpPr txBox="1"/>
      </xdr:nvSpPr>
      <xdr:spPr>
        <a:xfrm>
          <a:off x="8399995" y="10245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158947</xdr:rowOff>
    </xdr:from>
    <xdr:ext cx="599010" cy="259045"/>
    <xdr:sp macro="" textlink="">
      <xdr:nvSpPr>
        <xdr:cNvPr id="236" name="n_2aveValue【橋りょう・トンネル】&#10;一人当たり有形固定資産（償却資産）額"/>
        <xdr:cNvSpPr txBox="1"/>
      </xdr:nvSpPr>
      <xdr:spPr>
        <a:xfrm>
          <a:off x="7612595" y="1023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123</xdr:rowOff>
    </xdr:from>
    <xdr:ext cx="599010" cy="259045"/>
    <xdr:sp macro="" textlink="">
      <xdr:nvSpPr>
        <xdr:cNvPr id="237" name="n_3aveValue【橋りょう・トンネル】&#10;一人当たり有形固定資産（償却資産）額"/>
        <xdr:cNvSpPr txBox="1"/>
      </xdr:nvSpPr>
      <xdr:spPr>
        <a:xfrm>
          <a:off x="6818845" y="1024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55</xdr:row>
      <xdr:rowOff>12909</xdr:rowOff>
    </xdr:from>
    <xdr:ext cx="599010" cy="259045"/>
    <xdr:sp macro="" textlink="">
      <xdr:nvSpPr>
        <xdr:cNvPr id="238" name="n_1mainValue【橋りょう・トンネル】&#10;一人当たり有形固定資産（償却資産）額"/>
        <xdr:cNvSpPr txBox="1"/>
      </xdr:nvSpPr>
      <xdr:spPr>
        <a:xfrm>
          <a:off x="8399995" y="90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55</xdr:row>
      <xdr:rowOff>40962</xdr:rowOff>
    </xdr:from>
    <xdr:ext cx="599010" cy="259045"/>
    <xdr:sp macro="" textlink="">
      <xdr:nvSpPr>
        <xdr:cNvPr id="239" name="n_2mainValue【橋りょう・トンネル】&#10;一人当たり有形固定資産（償却資産）額"/>
        <xdr:cNvSpPr txBox="1"/>
      </xdr:nvSpPr>
      <xdr:spPr>
        <a:xfrm>
          <a:off x="7612595" y="9127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55</xdr:row>
      <xdr:rowOff>51043</xdr:rowOff>
    </xdr:from>
    <xdr:ext cx="599010" cy="259045"/>
    <xdr:sp macro="" textlink="">
      <xdr:nvSpPr>
        <xdr:cNvPr id="240" name="n_3mainValue【橋りょう・トンネル】&#10;一人当たり有形固定資産（償却資産）額"/>
        <xdr:cNvSpPr txBox="1"/>
      </xdr:nvSpPr>
      <xdr:spPr>
        <a:xfrm>
          <a:off x="6818845" y="913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1" name="テキスト ボックス 250"/>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1" name="テキスト ボックス 260"/>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3" name="テキスト ボックス 262"/>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86</xdr:row>
      <xdr:rowOff>99061</xdr:rowOff>
    </xdr:to>
    <xdr:cxnSp macro="">
      <xdr:nvCxnSpPr>
        <xdr:cNvPr id="265" name="直線コネクタ 264"/>
        <xdr:cNvCxnSpPr/>
      </xdr:nvCxnSpPr>
      <xdr:spPr>
        <a:xfrm flipV="1">
          <a:off x="4177665" y="12945111"/>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102888</xdr:rowOff>
    </xdr:from>
    <xdr:ext cx="405111" cy="259045"/>
    <xdr:sp macro="" textlink="">
      <xdr:nvSpPr>
        <xdr:cNvPr id="266" name="【公営住宅】&#10;有形固定資産減価償却率最小値テキスト"/>
        <xdr:cNvSpPr txBox="1"/>
      </xdr:nvSpPr>
      <xdr:spPr>
        <a:xfrm>
          <a:off x="4216400" y="1430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99061</xdr:rowOff>
    </xdr:from>
    <xdr:to>
      <xdr:col>24</xdr:col>
      <xdr:colOff>152400</xdr:colOff>
      <xdr:row>86</xdr:row>
      <xdr:rowOff>99061</xdr:rowOff>
    </xdr:to>
    <xdr:cxnSp macro="">
      <xdr:nvCxnSpPr>
        <xdr:cNvPr id="267" name="直線コネクタ 266"/>
        <xdr:cNvCxnSpPr/>
      </xdr:nvCxnSpPr>
      <xdr:spPr>
        <a:xfrm>
          <a:off x="4108450" y="143040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268" name="【公営住宅】&#10;有形固定資産減価償却率最大値テキスト"/>
        <xdr:cNvSpPr txBox="1"/>
      </xdr:nvSpPr>
      <xdr:spPr>
        <a:xfrm>
          <a:off x="4216400" y="1272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269" name="直線コネクタ 268"/>
        <xdr:cNvCxnSpPr/>
      </xdr:nvCxnSpPr>
      <xdr:spPr>
        <a:xfrm>
          <a:off x="4108450" y="129451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xdr:rowOff>
    </xdr:from>
    <xdr:ext cx="405111" cy="259045"/>
    <xdr:sp macro="" textlink="">
      <xdr:nvSpPr>
        <xdr:cNvPr id="270" name="【公営住宅】&#10;有形固定資産減価償却率平均値テキスト"/>
        <xdr:cNvSpPr txBox="1"/>
      </xdr:nvSpPr>
      <xdr:spPr>
        <a:xfrm>
          <a:off x="4216400" y="13379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21589</xdr:rowOff>
    </xdr:from>
    <xdr:to>
      <xdr:col>24</xdr:col>
      <xdr:colOff>114300</xdr:colOff>
      <xdr:row>81</xdr:row>
      <xdr:rowOff>123189</xdr:rowOff>
    </xdr:to>
    <xdr:sp macro="" textlink="">
      <xdr:nvSpPr>
        <xdr:cNvPr id="271" name="フローチャート: 判断 270"/>
        <xdr:cNvSpPr/>
      </xdr:nvSpPr>
      <xdr:spPr>
        <a:xfrm>
          <a:off x="4127500" y="1340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72" name="フローチャート: 判断 271"/>
        <xdr:cNvSpPr/>
      </xdr:nvSpPr>
      <xdr:spPr>
        <a:xfrm>
          <a:off x="3384550" y="134467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147320</xdr:rowOff>
    </xdr:from>
    <xdr:to>
      <xdr:col>15</xdr:col>
      <xdr:colOff>101600</xdr:colOff>
      <xdr:row>82</xdr:row>
      <xdr:rowOff>77470</xdr:rowOff>
    </xdr:to>
    <xdr:sp macro="" textlink="">
      <xdr:nvSpPr>
        <xdr:cNvPr id="273" name="フローチャート: 判断 272"/>
        <xdr:cNvSpPr/>
      </xdr:nvSpPr>
      <xdr:spPr>
        <a:xfrm>
          <a:off x="2571750" y="135267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74" name="フローチャート: 判断 273"/>
        <xdr:cNvSpPr/>
      </xdr:nvSpPr>
      <xdr:spPr>
        <a:xfrm>
          <a:off x="17780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97789</xdr:rowOff>
    </xdr:from>
    <xdr:to>
      <xdr:col>24</xdr:col>
      <xdr:colOff>114300</xdr:colOff>
      <xdr:row>79</xdr:row>
      <xdr:rowOff>27939</xdr:rowOff>
    </xdr:to>
    <xdr:sp macro="" textlink="">
      <xdr:nvSpPr>
        <xdr:cNvPr id="280" name="楕円 279"/>
        <xdr:cNvSpPr/>
      </xdr:nvSpPr>
      <xdr:spPr>
        <a:xfrm>
          <a:off x="4127500" y="129819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12716</xdr:rowOff>
    </xdr:from>
    <xdr:ext cx="405111" cy="259045"/>
    <xdr:sp macro="" textlink="">
      <xdr:nvSpPr>
        <xdr:cNvPr id="281" name="【公営住宅】&#10;有形固定資産減価償却率該当値テキスト"/>
        <xdr:cNvSpPr txBox="1"/>
      </xdr:nvSpPr>
      <xdr:spPr>
        <a:xfrm>
          <a:off x="4216400" y="12896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151130</xdr:rowOff>
    </xdr:from>
    <xdr:to>
      <xdr:col>20</xdr:col>
      <xdr:colOff>38100</xdr:colOff>
      <xdr:row>79</xdr:row>
      <xdr:rowOff>81280</xdr:rowOff>
    </xdr:to>
    <xdr:sp macro="" textlink="">
      <xdr:nvSpPr>
        <xdr:cNvPr id="282" name="楕円 281"/>
        <xdr:cNvSpPr/>
      </xdr:nvSpPr>
      <xdr:spPr>
        <a:xfrm>
          <a:off x="3384550" y="130352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148589</xdr:rowOff>
    </xdr:from>
    <xdr:to>
      <xdr:col>24</xdr:col>
      <xdr:colOff>63500</xdr:colOff>
      <xdr:row>79</xdr:row>
      <xdr:rowOff>30480</xdr:rowOff>
    </xdr:to>
    <xdr:cxnSp macro="">
      <xdr:nvCxnSpPr>
        <xdr:cNvPr id="283" name="直線コネクタ 282"/>
        <xdr:cNvCxnSpPr/>
      </xdr:nvCxnSpPr>
      <xdr:spPr>
        <a:xfrm flipV="1">
          <a:off x="3429000" y="13032739"/>
          <a:ext cx="749300" cy="4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120650</xdr:rowOff>
    </xdr:from>
    <xdr:to>
      <xdr:col>15</xdr:col>
      <xdr:colOff>101600</xdr:colOff>
      <xdr:row>79</xdr:row>
      <xdr:rowOff>50800</xdr:rowOff>
    </xdr:to>
    <xdr:sp macro="" textlink="">
      <xdr:nvSpPr>
        <xdr:cNvPr id="284" name="楕円 283"/>
        <xdr:cNvSpPr/>
      </xdr:nvSpPr>
      <xdr:spPr>
        <a:xfrm>
          <a:off x="2571750" y="13004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0</xdr:rowOff>
    </xdr:from>
    <xdr:to>
      <xdr:col>19</xdr:col>
      <xdr:colOff>177800</xdr:colOff>
      <xdr:row>79</xdr:row>
      <xdr:rowOff>30480</xdr:rowOff>
    </xdr:to>
    <xdr:cxnSp macro="">
      <xdr:nvCxnSpPr>
        <xdr:cNvPr id="285" name="直線コネクタ 284"/>
        <xdr:cNvCxnSpPr/>
      </xdr:nvCxnSpPr>
      <xdr:spPr>
        <a:xfrm>
          <a:off x="2622550" y="13049250"/>
          <a:ext cx="80645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2539</xdr:rowOff>
    </xdr:from>
    <xdr:to>
      <xdr:col>10</xdr:col>
      <xdr:colOff>165100</xdr:colOff>
      <xdr:row>79</xdr:row>
      <xdr:rowOff>104139</xdr:rowOff>
    </xdr:to>
    <xdr:sp macro="" textlink="">
      <xdr:nvSpPr>
        <xdr:cNvPr id="286" name="楕円 285"/>
        <xdr:cNvSpPr/>
      </xdr:nvSpPr>
      <xdr:spPr>
        <a:xfrm>
          <a:off x="1778000" y="1305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0</xdr:rowOff>
    </xdr:from>
    <xdr:to>
      <xdr:col>15</xdr:col>
      <xdr:colOff>50800</xdr:colOff>
      <xdr:row>79</xdr:row>
      <xdr:rowOff>53339</xdr:rowOff>
    </xdr:to>
    <xdr:cxnSp macro="">
      <xdr:nvCxnSpPr>
        <xdr:cNvPr id="287" name="直線コネクタ 286"/>
        <xdr:cNvCxnSpPr/>
      </xdr:nvCxnSpPr>
      <xdr:spPr>
        <a:xfrm flipV="1">
          <a:off x="1828800" y="13049250"/>
          <a:ext cx="79375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160038</xdr:rowOff>
    </xdr:from>
    <xdr:ext cx="405111" cy="259045"/>
    <xdr:sp macro="" textlink="">
      <xdr:nvSpPr>
        <xdr:cNvPr id="288" name="n_1aveValue【公営住宅】&#10;有形固定資産減価償却率"/>
        <xdr:cNvSpPr txBox="1"/>
      </xdr:nvSpPr>
      <xdr:spPr>
        <a:xfrm>
          <a:off x="32391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68597</xdr:rowOff>
    </xdr:from>
    <xdr:ext cx="405111" cy="259045"/>
    <xdr:sp macro="" textlink="">
      <xdr:nvSpPr>
        <xdr:cNvPr id="289" name="n_2aveValue【公営住宅】&#10;有形固定資産減価償却率"/>
        <xdr:cNvSpPr txBox="1"/>
      </xdr:nvSpPr>
      <xdr:spPr>
        <a:xfrm>
          <a:off x="2439044" y="13613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290" name="n_3aveValue【公営住宅】&#10;有形固定資産減価償却率"/>
        <xdr:cNvSpPr txBox="1"/>
      </xdr:nvSpPr>
      <xdr:spPr>
        <a:xfrm>
          <a:off x="1645294" y="1369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97807</xdr:rowOff>
    </xdr:from>
    <xdr:ext cx="405111" cy="259045"/>
    <xdr:sp macro="" textlink="">
      <xdr:nvSpPr>
        <xdr:cNvPr id="291" name="n_1mainValue【公営住宅】&#10;有形固定資産減価償却率"/>
        <xdr:cNvSpPr txBox="1"/>
      </xdr:nvSpPr>
      <xdr:spPr>
        <a:xfrm>
          <a:off x="3239144" y="12816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67327</xdr:rowOff>
    </xdr:from>
    <xdr:ext cx="405111" cy="259045"/>
    <xdr:sp macro="" textlink="">
      <xdr:nvSpPr>
        <xdr:cNvPr id="292" name="n_2mainValue【公営住宅】&#10;有形固定資産減価償却率"/>
        <xdr:cNvSpPr txBox="1"/>
      </xdr:nvSpPr>
      <xdr:spPr>
        <a:xfrm>
          <a:off x="2439044" y="1278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120666</xdr:rowOff>
    </xdr:from>
    <xdr:ext cx="405111" cy="259045"/>
    <xdr:sp macro="" textlink="">
      <xdr:nvSpPr>
        <xdr:cNvPr id="293" name="n_3mainValue【公営住宅】&#10;有形固定資産減価償却率"/>
        <xdr:cNvSpPr txBox="1"/>
      </xdr:nvSpPr>
      <xdr:spPr>
        <a:xfrm>
          <a:off x="1645294" y="12839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4" name="直線コネクタ 303"/>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5" name="テキスト ボックス 304"/>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6" name="直線コネクタ 305"/>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7" name="テキスト ボックス 306"/>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8" name="直線コネクタ 307"/>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9" name="テキスト ボックス 308"/>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0" name="直線コネクタ 309"/>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1" name="テキスト ボックス 310"/>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20726</xdr:rowOff>
    </xdr:from>
    <xdr:to>
      <xdr:col>54</xdr:col>
      <xdr:colOff>189865</xdr:colOff>
      <xdr:row>85</xdr:row>
      <xdr:rowOff>157886</xdr:rowOff>
    </xdr:to>
    <xdr:cxnSp macro="">
      <xdr:nvCxnSpPr>
        <xdr:cNvPr id="315" name="直線コネクタ 314"/>
        <xdr:cNvCxnSpPr/>
      </xdr:nvCxnSpPr>
      <xdr:spPr>
        <a:xfrm flipV="1">
          <a:off x="9429115" y="13069976"/>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161713</xdr:rowOff>
    </xdr:from>
    <xdr:ext cx="469744" cy="259045"/>
    <xdr:sp macro="" textlink="">
      <xdr:nvSpPr>
        <xdr:cNvPr id="316" name="【公営住宅】&#10;一人当たり面積最小値テキスト"/>
        <xdr:cNvSpPr txBox="1"/>
      </xdr:nvSpPr>
      <xdr:spPr>
        <a:xfrm>
          <a:off x="9467850" y="1420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157886</xdr:rowOff>
    </xdr:from>
    <xdr:to>
      <xdr:col>55</xdr:col>
      <xdr:colOff>88900</xdr:colOff>
      <xdr:row>85</xdr:row>
      <xdr:rowOff>157886</xdr:rowOff>
    </xdr:to>
    <xdr:cxnSp macro="">
      <xdr:nvCxnSpPr>
        <xdr:cNvPr id="317" name="直線コネクタ 316"/>
        <xdr:cNvCxnSpPr/>
      </xdr:nvCxnSpPr>
      <xdr:spPr>
        <a:xfrm>
          <a:off x="9359900" y="141977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138853</xdr:rowOff>
    </xdr:from>
    <xdr:ext cx="469744" cy="259045"/>
    <xdr:sp macro="" textlink="">
      <xdr:nvSpPr>
        <xdr:cNvPr id="318" name="【公営住宅】&#10;一人当たり面積最大値テキスト"/>
        <xdr:cNvSpPr txBox="1"/>
      </xdr:nvSpPr>
      <xdr:spPr>
        <a:xfrm>
          <a:off x="9467850" y="1285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20726</xdr:rowOff>
    </xdr:from>
    <xdr:to>
      <xdr:col>55</xdr:col>
      <xdr:colOff>88900</xdr:colOff>
      <xdr:row>79</xdr:row>
      <xdr:rowOff>20726</xdr:rowOff>
    </xdr:to>
    <xdr:cxnSp macro="">
      <xdr:nvCxnSpPr>
        <xdr:cNvPr id="319" name="直線コネクタ 318"/>
        <xdr:cNvCxnSpPr/>
      </xdr:nvCxnSpPr>
      <xdr:spPr>
        <a:xfrm>
          <a:off x="9359900" y="130699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161053</xdr:rowOff>
    </xdr:from>
    <xdr:ext cx="469744" cy="259045"/>
    <xdr:sp macro="" textlink="">
      <xdr:nvSpPr>
        <xdr:cNvPr id="320" name="【公営住宅】&#10;一人当たり面積平均値テキスト"/>
        <xdr:cNvSpPr txBox="1"/>
      </xdr:nvSpPr>
      <xdr:spPr>
        <a:xfrm>
          <a:off x="9467850" y="13540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138176</xdr:rowOff>
    </xdr:from>
    <xdr:to>
      <xdr:col>55</xdr:col>
      <xdr:colOff>50800</xdr:colOff>
      <xdr:row>83</xdr:row>
      <xdr:rowOff>68326</xdr:rowOff>
    </xdr:to>
    <xdr:sp macro="" textlink="">
      <xdr:nvSpPr>
        <xdr:cNvPr id="321" name="フローチャート: 判断 320"/>
        <xdr:cNvSpPr/>
      </xdr:nvSpPr>
      <xdr:spPr>
        <a:xfrm>
          <a:off x="9398000" y="1368272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146862</xdr:rowOff>
    </xdr:from>
    <xdr:to>
      <xdr:col>50</xdr:col>
      <xdr:colOff>165100</xdr:colOff>
      <xdr:row>83</xdr:row>
      <xdr:rowOff>77012</xdr:rowOff>
    </xdr:to>
    <xdr:sp macro="" textlink="">
      <xdr:nvSpPr>
        <xdr:cNvPr id="322" name="フローチャート: 判断 321"/>
        <xdr:cNvSpPr/>
      </xdr:nvSpPr>
      <xdr:spPr>
        <a:xfrm>
          <a:off x="8636000" y="136914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146862</xdr:rowOff>
    </xdr:from>
    <xdr:to>
      <xdr:col>46</xdr:col>
      <xdr:colOff>38100</xdr:colOff>
      <xdr:row>83</xdr:row>
      <xdr:rowOff>77012</xdr:rowOff>
    </xdr:to>
    <xdr:sp macro="" textlink="">
      <xdr:nvSpPr>
        <xdr:cNvPr id="323" name="フローチャート: 判断 322"/>
        <xdr:cNvSpPr/>
      </xdr:nvSpPr>
      <xdr:spPr>
        <a:xfrm>
          <a:off x="7842250" y="136914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71425</xdr:rowOff>
    </xdr:from>
    <xdr:to>
      <xdr:col>41</xdr:col>
      <xdr:colOff>101600</xdr:colOff>
      <xdr:row>83</xdr:row>
      <xdr:rowOff>1575</xdr:rowOff>
    </xdr:to>
    <xdr:sp macro="" textlink="">
      <xdr:nvSpPr>
        <xdr:cNvPr id="324" name="フローチャート: 判断 323"/>
        <xdr:cNvSpPr/>
      </xdr:nvSpPr>
      <xdr:spPr>
        <a:xfrm>
          <a:off x="7029450" y="136159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5" name="テキスト ボックス 324"/>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6" name="テキスト ボックス 325"/>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7" name="テキスト ボックス 326"/>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8" name="テキスト ボックス 327"/>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9" name="テキスト ボックス 328"/>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113488</xdr:rowOff>
    </xdr:from>
    <xdr:to>
      <xdr:col>55</xdr:col>
      <xdr:colOff>50800</xdr:colOff>
      <xdr:row>85</xdr:row>
      <xdr:rowOff>43638</xdr:rowOff>
    </xdr:to>
    <xdr:sp macro="" textlink="">
      <xdr:nvSpPr>
        <xdr:cNvPr id="330" name="楕円 329"/>
        <xdr:cNvSpPr/>
      </xdr:nvSpPr>
      <xdr:spPr>
        <a:xfrm>
          <a:off x="9398000" y="1398823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91915</xdr:rowOff>
    </xdr:from>
    <xdr:ext cx="469744" cy="259045"/>
    <xdr:sp macro="" textlink="">
      <xdr:nvSpPr>
        <xdr:cNvPr id="331" name="【公営住宅】&#10;一人当たり面積該当値テキスト"/>
        <xdr:cNvSpPr txBox="1"/>
      </xdr:nvSpPr>
      <xdr:spPr>
        <a:xfrm>
          <a:off x="9467850" y="13966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112573</xdr:rowOff>
    </xdr:from>
    <xdr:to>
      <xdr:col>50</xdr:col>
      <xdr:colOff>165100</xdr:colOff>
      <xdr:row>85</xdr:row>
      <xdr:rowOff>42723</xdr:rowOff>
    </xdr:to>
    <xdr:sp macro="" textlink="">
      <xdr:nvSpPr>
        <xdr:cNvPr id="332" name="楕円 331"/>
        <xdr:cNvSpPr/>
      </xdr:nvSpPr>
      <xdr:spPr>
        <a:xfrm>
          <a:off x="8636000" y="1398732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163373</xdr:rowOff>
    </xdr:from>
    <xdr:to>
      <xdr:col>55</xdr:col>
      <xdr:colOff>0</xdr:colOff>
      <xdr:row>84</xdr:row>
      <xdr:rowOff>164288</xdr:rowOff>
    </xdr:to>
    <xdr:cxnSp macro="">
      <xdr:nvCxnSpPr>
        <xdr:cNvPr id="333" name="直線コネクタ 332"/>
        <xdr:cNvCxnSpPr/>
      </xdr:nvCxnSpPr>
      <xdr:spPr>
        <a:xfrm>
          <a:off x="8686800" y="14038123"/>
          <a:ext cx="74295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115315</xdr:rowOff>
    </xdr:from>
    <xdr:to>
      <xdr:col>46</xdr:col>
      <xdr:colOff>38100</xdr:colOff>
      <xdr:row>85</xdr:row>
      <xdr:rowOff>45465</xdr:rowOff>
    </xdr:to>
    <xdr:sp macro="" textlink="">
      <xdr:nvSpPr>
        <xdr:cNvPr id="334" name="楕円 333"/>
        <xdr:cNvSpPr/>
      </xdr:nvSpPr>
      <xdr:spPr>
        <a:xfrm>
          <a:off x="7842250" y="1399006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163373</xdr:rowOff>
    </xdr:from>
    <xdr:to>
      <xdr:col>50</xdr:col>
      <xdr:colOff>114300</xdr:colOff>
      <xdr:row>84</xdr:row>
      <xdr:rowOff>166115</xdr:rowOff>
    </xdr:to>
    <xdr:cxnSp macro="">
      <xdr:nvCxnSpPr>
        <xdr:cNvPr id="335" name="直線コネクタ 334"/>
        <xdr:cNvCxnSpPr/>
      </xdr:nvCxnSpPr>
      <xdr:spPr>
        <a:xfrm flipV="1">
          <a:off x="7886700" y="14038123"/>
          <a:ext cx="8001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114858</xdr:rowOff>
    </xdr:from>
    <xdr:to>
      <xdr:col>41</xdr:col>
      <xdr:colOff>101600</xdr:colOff>
      <xdr:row>85</xdr:row>
      <xdr:rowOff>45008</xdr:rowOff>
    </xdr:to>
    <xdr:sp macro="" textlink="">
      <xdr:nvSpPr>
        <xdr:cNvPr id="336" name="楕円 335"/>
        <xdr:cNvSpPr/>
      </xdr:nvSpPr>
      <xdr:spPr>
        <a:xfrm>
          <a:off x="7029450" y="1398960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165658</xdr:rowOff>
    </xdr:from>
    <xdr:to>
      <xdr:col>45</xdr:col>
      <xdr:colOff>177800</xdr:colOff>
      <xdr:row>84</xdr:row>
      <xdr:rowOff>166115</xdr:rowOff>
    </xdr:to>
    <xdr:cxnSp macro="">
      <xdr:nvCxnSpPr>
        <xdr:cNvPr id="337" name="直線コネクタ 336"/>
        <xdr:cNvCxnSpPr/>
      </xdr:nvCxnSpPr>
      <xdr:spPr>
        <a:xfrm>
          <a:off x="7080250" y="14040408"/>
          <a:ext cx="80645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93539</xdr:rowOff>
    </xdr:from>
    <xdr:ext cx="469744" cy="259045"/>
    <xdr:sp macro="" textlink="">
      <xdr:nvSpPr>
        <xdr:cNvPr id="338" name="n_1aveValue【公営住宅】&#10;一人当たり面積"/>
        <xdr:cNvSpPr txBox="1"/>
      </xdr:nvSpPr>
      <xdr:spPr>
        <a:xfrm>
          <a:off x="8458277" y="1347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93539</xdr:rowOff>
    </xdr:from>
    <xdr:ext cx="469744" cy="259045"/>
    <xdr:sp macro="" textlink="">
      <xdr:nvSpPr>
        <xdr:cNvPr id="339" name="n_2aveValue【公営住宅】&#10;一人当たり面積"/>
        <xdr:cNvSpPr txBox="1"/>
      </xdr:nvSpPr>
      <xdr:spPr>
        <a:xfrm>
          <a:off x="7677227" y="1347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18102</xdr:rowOff>
    </xdr:from>
    <xdr:ext cx="469744" cy="259045"/>
    <xdr:sp macro="" textlink="">
      <xdr:nvSpPr>
        <xdr:cNvPr id="340" name="n_3aveValue【公営住宅】&#10;一人当たり面積"/>
        <xdr:cNvSpPr txBox="1"/>
      </xdr:nvSpPr>
      <xdr:spPr>
        <a:xfrm>
          <a:off x="6864427" y="1339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33850</xdr:rowOff>
    </xdr:from>
    <xdr:ext cx="469744" cy="259045"/>
    <xdr:sp macro="" textlink="">
      <xdr:nvSpPr>
        <xdr:cNvPr id="341" name="n_1mainValue【公営住宅】&#10;一人当たり面積"/>
        <xdr:cNvSpPr txBox="1"/>
      </xdr:nvSpPr>
      <xdr:spPr>
        <a:xfrm>
          <a:off x="8458277" y="14073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36592</xdr:rowOff>
    </xdr:from>
    <xdr:ext cx="469744" cy="259045"/>
    <xdr:sp macro="" textlink="">
      <xdr:nvSpPr>
        <xdr:cNvPr id="342" name="n_2mainValue【公営住宅】&#10;一人当たり面積"/>
        <xdr:cNvSpPr txBox="1"/>
      </xdr:nvSpPr>
      <xdr:spPr>
        <a:xfrm>
          <a:off x="7677227" y="1407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36135</xdr:rowOff>
    </xdr:from>
    <xdr:ext cx="469744" cy="259045"/>
    <xdr:sp macro="" textlink="">
      <xdr:nvSpPr>
        <xdr:cNvPr id="343" name="n_3mainValue【公営住宅】&#10;一人当たり面積"/>
        <xdr:cNvSpPr txBox="1"/>
      </xdr:nvSpPr>
      <xdr:spPr>
        <a:xfrm>
          <a:off x="6864427" y="1407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4" name="正方形/長方形 343"/>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5" name="正方形/長方形 344"/>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6" name="正方形/長方形 345"/>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7" name="正方形/長方形 346"/>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8" name="正方形/長方形 347"/>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9" name="正方形/長方形 348"/>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0" name="正方形/長方形 349"/>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1" name="正方形/長方形 350"/>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2" name="テキスト ボックス 351"/>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3" name="直線コネクタ 352"/>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4" name="直線コネクタ 353"/>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55" name="テキスト ボックス 354"/>
        <xdr:cNvSpPr txBox="1"/>
      </xdr:nvSpPr>
      <xdr:spPr>
        <a:xfrm>
          <a:off x="384961" y="17955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6" name="直線コネクタ 355"/>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7" name="テキスト ボックス 356"/>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8" name="直線コネクタ 357"/>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9" name="テキスト ボックス 358"/>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0" name="直線コネクタ 359"/>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1" name="テキスト ボックス 360"/>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2" name="直線コネクタ 361"/>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63" name="テキスト ボックス 362"/>
        <xdr:cNvSpPr txBox="1"/>
      </xdr:nvSpPr>
      <xdr:spPr>
        <a:xfrm>
          <a:off x="3398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4" name="直線コネクタ 363"/>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5" name="テキスト ボックス 364"/>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6" name="【港湾・漁港】&#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20955</xdr:rowOff>
    </xdr:from>
    <xdr:to>
      <xdr:col>24</xdr:col>
      <xdr:colOff>62865</xdr:colOff>
      <xdr:row>108</xdr:row>
      <xdr:rowOff>83820</xdr:rowOff>
    </xdr:to>
    <xdr:cxnSp macro="">
      <xdr:nvCxnSpPr>
        <xdr:cNvPr id="367" name="直線コネクタ 366"/>
        <xdr:cNvCxnSpPr/>
      </xdr:nvCxnSpPr>
      <xdr:spPr>
        <a:xfrm flipV="1">
          <a:off x="4177665" y="1659445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87647</xdr:rowOff>
    </xdr:from>
    <xdr:ext cx="340478" cy="259045"/>
    <xdr:sp macro="" textlink="">
      <xdr:nvSpPr>
        <xdr:cNvPr id="368" name="【港湾・漁港】&#10;有形固定資産減価償却率最小値テキスト"/>
        <xdr:cNvSpPr txBox="1"/>
      </xdr:nvSpPr>
      <xdr:spPr>
        <a:xfrm>
          <a:off x="4216400" y="180327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83820</xdr:rowOff>
    </xdr:from>
    <xdr:to>
      <xdr:col>24</xdr:col>
      <xdr:colOff>152400</xdr:colOff>
      <xdr:row>108</xdr:row>
      <xdr:rowOff>83820</xdr:rowOff>
    </xdr:to>
    <xdr:cxnSp macro="">
      <xdr:nvCxnSpPr>
        <xdr:cNvPr id="369" name="直線コネクタ 368"/>
        <xdr:cNvCxnSpPr/>
      </xdr:nvCxnSpPr>
      <xdr:spPr>
        <a:xfrm>
          <a:off x="4108450" y="180289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139082</xdr:rowOff>
    </xdr:from>
    <xdr:ext cx="405111" cy="259045"/>
    <xdr:sp macro="" textlink="">
      <xdr:nvSpPr>
        <xdr:cNvPr id="370" name="【港湾・漁港】&#10;有形固定資産減価償却率最大値テキスト"/>
        <xdr:cNvSpPr txBox="1"/>
      </xdr:nvSpPr>
      <xdr:spPr>
        <a:xfrm>
          <a:off x="4216400" y="16369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20955</xdr:rowOff>
    </xdr:from>
    <xdr:to>
      <xdr:col>24</xdr:col>
      <xdr:colOff>152400</xdr:colOff>
      <xdr:row>100</xdr:row>
      <xdr:rowOff>20955</xdr:rowOff>
    </xdr:to>
    <xdr:cxnSp macro="">
      <xdr:nvCxnSpPr>
        <xdr:cNvPr id="371" name="直線コネクタ 370"/>
        <xdr:cNvCxnSpPr/>
      </xdr:nvCxnSpPr>
      <xdr:spPr>
        <a:xfrm>
          <a:off x="4108450" y="165944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120666</xdr:rowOff>
    </xdr:from>
    <xdr:ext cx="405111" cy="259045"/>
    <xdr:sp macro="" textlink="">
      <xdr:nvSpPr>
        <xdr:cNvPr id="372" name="【港湾・漁港】&#10;有形固定資産減価償却率平均値テキスト"/>
        <xdr:cNvSpPr txBox="1"/>
      </xdr:nvSpPr>
      <xdr:spPr>
        <a:xfrm>
          <a:off x="4216400" y="1669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97789</xdr:rowOff>
    </xdr:from>
    <xdr:to>
      <xdr:col>24</xdr:col>
      <xdr:colOff>114300</xdr:colOff>
      <xdr:row>102</xdr:row>
      <xdr:rowOff>27939</xdr:rowOff>
    </xdr:to>
    <xdr:sp macro="" textlink="">
      <xdr:nvSpPr>
        <xdr:cNvPr id="373" name="フローチャート: 判断 372"/>
        <xdr:cNvSpPr/>
      </xdr:nvSpPr>
      <xdr:spPr>
        <a:xfrm>
          <a:off x="4127500" y="1684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120650</xdr:rowOff>
    </xdr:from>
    <xdr:to>
      <xdr:col>20</xdr:col>
      <xdr:colOff>38100</xdr:colOff>
      <xdr:row>102</xdr:row>
      <xdr:rowOff>50800</xdr:rowOff>
    </xdr:to>
    <xdr:sp macro="" textlink="">
      <xdr:nvSpPr>
        <xdr:cNvPr id="374" name="フローチャート: 判断 373"/>
        <xdr:cNvSpPr/>
      </xdr:nvSpPr>
      <xdr:spPr>
        <a:xfrm>
          <a:off x="3384550" y="168656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154939</xdr:rowOff>
    </xdr:from>
    <xdr:to>
      <xdr:col>15</xdr:col>
      <xdr:colOff>101600</xdr:colOff>
      <xdr:row>102</xdr:row>
      <xdr:rowOff>85089</xdr:rowOff>
    </xdr:to>
    <xdr:sp macro="" textlink="">
      <xdr:nvSpPr>
        <xdr:cNvPr id="375" name="フローチャート: 判断 374"/>
        <xdr:cNvSpPr/>
      </xdr:nvSpPr>
      <xdr:spPr>
        <a:xfrm>
          <a:off x="2571750" y="1689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101</xdr:row>
      <xdr:rowOff>120650</xdr:rowOff>
    </xdr:from>
    <xdr:to>
      <xdr:col>10</xdr:col>
      <xdr:colOff>165100</xdr:colOff>
      <xdr:row>102</xdr:row>
      <xdr:rowOff>50800</xdr:rowOff>
    </xdr:to>
    <xdr:sp macro="" textlink="">
      <xdr:nvSpPr>
        <xdr:cNvPr id="376" name="フローチャート: 判断 375"/>
        <xdr:cNvSpPr/>
      </xdr:nvSpPr>
      <xdr:spPr>
        <a:xfrm>
          <a:off x="1778000" y="1686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7" name="テキスト ボックス 376"/>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8" name="テキスト ボックス 377"/>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9" name="テキスト ボックス 378"/>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0" name="テキスト ボックス 379"/>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1" name="テキスト ボックス 380"/>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33020</xdr:rowOff>
    </xdr:from>
    <xdr:to>
      <xdr:col>24</xdr:col>
      <xdr:colOff>114300</xdr:colOff>
      <xdr:row>108</xdr:row>
      <xdr:rowOff>134620</xdr:rowOff>
    </xdr:to>
    <xdr:sp macro="" textlink="">
      <xdr:nvSpPr>
        <xdr:cNvPr id="382" name="楕円 381"/>
        <xdr:cNvSpPr/>
      </xdr:nvSpPr>
      <xdr:spPr>
        <a:xfrm>
          <a:off x="4127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119397</xdr:rowOff>
    </xdr:from>
    <xdr:ext cx="340478" cy="259045"/>
    <xdr:sp macro="" textlink="">
      <xdr:nvSpPr>
        <xdr:cNvPr id="383" name="【港湾・漁港】&#10;有形固定資産減価償却率該当値テキスト"/>
        <xdr:cNvSpPr txBox="1"/>
      </xdr:nvSpPr>
      <xdr:spPr>
        <a:xfrm>
          <a:off x="4216400" y="178930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73025</xdr:rowOff>
    </xdr:from>
    <xdr:to>
      <xdr:col>20</xdr:col>
      <xdr:colOff>38100</xdr:colOff>
      <xdr:row>109</xdr:row>
      <xdr:rowOff>3175</xdr:rowOff>
    </xdr:to>
    <xdr:sp macro="" textlink="">
      <xdr:nvSpPr>
        <xdr:cNvPr id="384" name="楕円 383"/>
        <xdr:cNvSpPr/>
      </xdr:nvSpPr>
      <xdr:spPr>
        <a:xfrm>
          <a:off x="3384550" y="180181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83820</xdr:rowOff>
    </xdr:from>
    <xdr:to>
      <xdr:col>24</xdr:col>
      <xdr:colOff>63500</xdr:colOff>
      <xdr:row>108</xdr:row>
      <xdr:rowOff>123825</xdr:rowOff>
    </xdr:to>
    <xdr:cxnSp macro="">
      <xdr:nvCxnSpPr>
        <xdr:cNvPr id="385" name="直線コネクタ 384"/>
        <xdr:cNvCxnSpPr/>
      </xdr:nvCxnSpPr>
      <xdr:spPr>
        <a:xfrm flipV="1">
          <a:off x="3429000" y="18028920"/>
          <a:ext cx="7493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92075</xdr:rowOff>
    </xdr:from>
    <xdr:to>
      <xdr:col>15</xdr:col>
      <xdr:colOff>101600</xdr:colOff>
      <xdr:row>109</xdr:row>
      <xdr:rowOff>22225</xdr:rowOff>
    </xdr:to>
    <xdr:sp macro="" textlink="">
      <xdr:nvSpPr>
        <xdr:cNvPr id="386" name="楕円 385"/>
        <xdr:cNvSpPr/>
      </xdr:nvSpPr>
      <xdr:spPr>
        <a:xfrm>
          <a:off x="2571750" y="1803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123825</xdr:rowOff>
    </xdr:from>
    <xdr:to>
      <xdr:col>19</xdr:col>
      <xdr:colOff>177800</xdr:colOff>
      <xdr:row>108</xdr:row>
      <xdr:rowOff>142875</xdr:rowOff>
    </xdr:to>
    <xdr:cxnSp macro="">
      <xdr:nvCxnSpPr>
        <xdr:cNvPr id="387" name="直線コネクタ 386"/>
        <xdr:cNvCxnSpPr/>
      </xdr:nvCxnSpPr>
      <xdr:spPr>
        <a:xfrm flipV="1">
          <a:off x="2622550" y="18068925"/>
          <a:ext cx="8064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101600</xdr:rowOff>
    </xdr:from>
    <xdr:to>
      <xdr:col>10</xdr:col>
      <xdr:colOff>165100</xdr:colOff>
      <xdr:row>109</xdr:row>
      <xdr:rowOff>31750</xdr:rowOff>
    </xdr:to>
    <xdr:sp macro="" textlink="">
      <xdr:nvSpPr>
        <xdr:cNvPr id="388" name="楕円 387"/>
        <xdr:cNvSpPr/>
      </xdr:nvSpPr>
      <xdr:spPr>
        <a:xfrm>
          <a:off x="17780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142875</xdr:rowOff>
    </xdr:from>
    <xdr:to>
      <xdr:col>15</xdr:col>
      <xdr:colOff>50800</xdr:colOff>
      <xdr:row>108</xdr:row>
      <xdr:rowOff>152400</xdr:rowOff>
    </xdr:to>
    <xdr:cxnSp macro="">
      <xdr:nvCxnSpPr>
        <xdr:cNvPr id="389" name="直線コネクタ 388"/>
        <xdr:cNvCxnSpPr/>
      </xdr:nvCxnSpPr>
      <xdr:spPr>
        <a:xfrm flipV="1">
          <a:off x="1828800" y="18087975"/>
          <a:ext cx="7937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67327</xdr:rowOff>
    </xdr:from>
    <xdr:ext cx="405111" cy="259045"/>
    <xdr:sp macro="" textlink="">
      <xdr:nvSpPr>
        <xdr:cNvPr id="390" name="n_1aveValue【港湾・漁港】&#10;有形固定資産減価償却率"/>
        <xdr:cNvSpPr txBox="1"/>
      </xdr:nvSpPr>
      <xdr:spPr>
        <a:xfrm>
          <a:off x="3239144" y="1664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101616</xdr:rowOff>
    </xdr:from>
    <xdr:ext cx="405111" cy="259045"/>
    <xdr:sp macro="" textlink="">
      <xdr:nvSpPr>
        <xdr:cNvPr id="391" name="n_2aveValue【港湾・漁港】&#10;有形固定資産減価償却率"/>
        <xdr:cNvSpPr txBox="1"/>
      </xdr:nvSpPr>
      <xdr:spPr>
        <a:xfrm>
          <a:off x="2439044" y="1667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67327</xdr:rowOff>
    </xdr:from>
    <xdr:ext cx="405111" cy="259045"/>
    <xdr:sp macro="" textlink="">
      <xdr:nvSpPr>
        <xdr:cNvPr id="392" name="n_3aveValue【港湾・漁港】&#10;有形固定資産減価償却率"/>
        <xdr:cNvSpPr txBox="1"/>
      </xdr:nvSpPr>
      <xdr:spPr>
        <a:xfrm>
          <a:off x="1645294" y="1664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108</xdr:row>
      <xdr:rowOff>165752</xdr:rowOff>
    </xdr:from>
    <xdr:ext cx="340478" cy="259045"/>
    <xdr:sp macro="" textlink="">
      <xdr:nvSpPr>
        <xdr:cNvPr id="393" name="n_1mainValue【港湾・漁港】&#10;有形固定資産減価償却率"/>
        <xdr:cNvSpPr txBox="1"/>
      </xdr:nvSpPr>
      <xdr:spPr>
        <a:xfrm>
          <a:off x="3258761" y="181108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109</xdr:row>
      <xdr:rowOff>13352</xdr:rowOff>
    </xdr:from>
    <xdr:ext cx="340478" cy="259045"/>
    <xdr:sp macro="" textlink="">
      <xdr:nvSpPr>
        <xdr:cNvPr id="394" name="n_2mainValue【港湾・漁港】&#10;有形固定資産減価償却率"/>
        <xdr:cNvSpPr txBox="1"/>
      </xdr:nvSpPr>
      <xdr:spPr>
        <a:xfrm>
          <a:off x="2471361" y="181299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109</xdr:row>
      <xdr:rowOff>22877</xdr:rowOff>
    </xdr:from>
    <xdr:ext cx="340478" cy="259045"/>
    <xdr:sp macro="" textlink="">
      <xdr:nvSpPr>
        <xdr:cNvPr id="395" name="n_3mainValue【港湾・漁港】&#10;有形固定資産減価償却率"/>
        <xdr:cNvSpPr txBox="1"/>
      </xdr:nvSpPr>
      <xdr:spPr>
        <a:xfrm>
          <a:off x="1677611" y="1813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6" name="正方形/長方形 395"/>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7" name="正方形/長方形 396"/>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8" name="正方形/長方形 397"/>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9" name="正方形/長方形 398"/>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0" name="正方形/長方形 399"/>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1" name="正方形/長方形 400"/>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2" name="正方形/長方形 401"/>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3" name="正方形/長方形 402"/>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4" name="テキスト ボックス 403"/>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5" name="直線コネクタ 404"/>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06" name="直線コネクタ 405"/>
        <xdr:cNvCxnSpPr/>
      </xdr:nvCxnSpPr>
      <xdr:spPr>
        <a:xfrm>
          <a:off x="5956300" y="18021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07" name="テキスト ボックス 406"/>
        <xdr:cNvSpPr txBox="1"/>
      </xdr:nvSpPr>
      <xdr:spPr>
        <a:xfrm>
          <a:off x="5726564" y="17879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08" name="直線コネクタ 407"/>
        <xdr:cNvCxnSpPr/>
      </xdr:nvCxnSpPr>
      <xdr:spPr>
        <a:xfrm>
          <a:off x="5956300"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162577</xdr:rowOff>
    </xdr:from>
    <xdr:ext cx="531299" cy="259045"/>
    <xdr:sp macro="" textlink="">
      <xdr:nvSpPr>
        <xdr:cNvPr id="409" name="テキスト ボックス 408"/>
        <xdr:cNvSpPr txBox="1"/>
      </xdr:nvSpPr>
      <xdr:spPr>
        <a:xfrm>
          <a:off x="5482151" y="174218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0" name="直線コネクタ 409"/>
        <xdr:cNvCxnSpPr/>
      </xdr:nvCxnSpPr>
      <xdr:spPr>
        <a:xfrm>
          <a:off x="5956300" y="17106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11" name="テキスト ボックス 410"/>
        <xdr:cNvSpPr txBox="1"/>
      </xdr:nvSpPr>
      <xdr:spPr>
        <a:xfrm>
          <a:off x="5418031" y="1696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2" name="直線コネクタ 411"/>
        <xdr:cNvCxnSpPr/>
      </xdr:nvCxnSpPr>
      <xdr:spPr>
        <a:xfrm>
          <a:off x="5956300" y="1664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13" name="テキスト ボックス 412"/>
        <xdr:cNvSpPr txBox="1"/>
      </xdr:nvSpPr>
      <xdr:spPr>
        <a:xfrm>
          <a:off x="5418031" y="1650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4" name="直線コネクタ 413"/>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15" name="テキスト ボックス 414"/>
        <xdr:cNvSpPr txBox="1"/>
      </xdr:nvSpPr>
      <xdr:spPr>
        <a:xfrm>
          <a:off x="5418031" y="1605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6" name="【港湾・漁港】&#10;一人当たり有形固定資産（償却資産）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14990</xdr:rowOff>
    </xdr:from>
    <xdr:to>
      <xdr:col>54</xdr:col>
      <xdr:colOff>189865</xdr:colOff>
      <xdr:row>108</xdr:row>
      <xdr:rowOff>74234</xdr:rowOff>
    </xdr:to>
    <xdr:cxnSp macro="">
      <xdr:nvCxnSpPr>
        <xdr:cNvPr id="417" name="直線コネクタ 416"/>
        <xdr:cNvCxnSpPr/>
      </xdr:nvCxnSpPr>
      <xdr:spPr>
        <a:xfrm flipV="1">
          <a:off x="9429115" y="16588490"/>
          <a:ext cx="0" cy="143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78061</xdr:rowOff>
    </xdr:from>
    <xdr:ext cx="378565" cy="259045"/>
    <xdr:sp macro="" textlink="">
      <xdr:nvSpPr>
        <xdr:cNvPr id="418" name="【港湾・漁港】&#10;一人当たり有形固定資産（償却資産）額最小値テキスト"/>
        <xdr:cNvSpPr txBox="1"/>
      </xdr:nvSpPr>
      <xdr:spPr>
        <a:xfrm>
          <a:off x="9467850" y="18023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74234</xdr:rowOff>
    </xdr:from>
    <xdr:to>
      <xdr:col>55</xdr:col>
      <xdr:colOff>88900</xdr:colOff>
      <xdr:row>108</xdr:row>
      <xdr:rowOff>74234</xdr:rowOff>
    </xdr:to>
    <xdr:cxnSp macro="">
      <xdr:nvCxnSpPr>
        <xdr:cNvPr id="419" name="直線コネクタ 418"/>
        <xdr:cNvCxnSpPr/>
      </xdr:nvCxnSpPr>
      <xdr:spPr>
        <a:xfrm>
          <a:off x="9359900" y="180193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133117</xdr:rowOff>
    </xdr:from>
    <xdr:ext cx="599010" cy="259045"/>
    <xdr:sp macro="" textlink="">
      <xdr:nvSpPr>
        <xdr:cNvPr id="420" name="【港湾・漁港】&#10;一人当たり有形固定資産（償却資産）額最大値テキスト"/>
        <xdr:cNvSpPr txBox="1"/>
      </xdr:nvSpPr>
      <xdr:spPr>
        <a:xfrm>
          <a:off x="9467850" y="16363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14990</xdr:rowOff>
    </xdr:from>
    <xdr:to>
      <xdr:col>55</xdr:col>
      <xdr:colOff>88900</xdr:colOff>
      <xdr:row>100</xdr:row>
      <xdr:rowOff>14990</xdr:rowOff>
    </xdr:to>
    <xdr:cxnSp macro="">
      <xdr:nvCxnSpPr>
        <xdr:cNvPr id="421" name="直線コネクタ 420"/>
        <xdr:cNvCxnSpPr/>
      </xdr:nvCxnSpPr>
      <xdr:spPr>
        <a:xfrm>
          <a:off x="9359900" y="165884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92150</xdr:rowOff>
    </xdr:from>
    <xdr:ext cx="534377" cy="259045"/>
    <xdr:sp macro="" textlink="">
      <xdr:nvSpPr>
        <xdr:cNvPr id="422" name="【港湾・漁港】&#10;一人当たり有形固定資産（償却資産）額平均値テキスト"/>
        <xdr:cNvSpPr txBox="1"/>
      </xdr:nvSpPr>
      <xdr:spPr>
        <a:xfrm>
          <a:off x="9467850" y="17180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69273</xdr:rowOff>
    </xdr:from>
    <xdr:to>
      <xdr:col>55</xdr:col>
      <xdr:colOff>50800</xdr:colOff>
      <xdr:row>104</xdr:row>
      <xdr:rowOff>170873</xdr:rowOff>
    </xdr:to>
    <xdr:sp macro="" textlink="">
      <xdr:nvSpPr>
        <xdr:cNvPr id="423" name="フローチャート: 判断 422"/>
        <xdr:cNvSpPr/>
      </xdr:nvSpPr>
      <xdr:spPr>
        <a:xfrm>
          <a:off x="9398000" y="1732857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72930</xdr:rowOff>
    </xdr:from>
    <xdr:to>
      <xdr:col>50</xdr:col>
      <xdr:colOff>165100</xdr:colOff>
      <xdr:row>105</xdr:row>
      <xdr:rowOff>3080</xdr:rowOff>
    </xdr:to>
    <xdr:sp macro="" textlink="">
      <xdr:nvSpPr>
        <xdr:cNvPr id="424" name="フローチャート: 判断 423"/>
        <xdr:cNvSpPr/>
      </xdr:nvSpPr>
      <xdr:spPr>
        <a:xfrm>
          <a:off x="8636000" y="1733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78553</xdr:rowOff>
    </xdr:from>
    <xdr:to>
      <xdr:col>46</xdr:col>
      <xdr:colOff>38100</xdr:colOff>
      <xdr:row>105</xdr:row>
      <xdr:rowOff>8703</xdr:rowOff>
    </xdr:to>
    <xdr:sp macro="" textlink="">
      <xdr:nvSpPr>
        <xdr:cNvPr id="425" name="フローチャート: 判断 424"/>
        <xdr:cNvSpPr/>
      </xdr:nvSpPr>
      <xdr:spPr>
        <a:xfrm>
          <a:off x="7842250" y="1733785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141858</xdr:rowOff>
    </xdr:from>
    <xdr:to>
      <xdr:col>41</xdr:col>
      <xdr:colOff>101600</xdr:colOff>
      <xdr:row>105</xdr:row>
      <xdr:rowOff>72008</xdr:rowOff>
    </xdr:to>
    <xdr:sp macro="" textlink="">
      <xdr:nvSpPr>
        <xdr:cNvPr id="426" name="フローチャート: 判断 425"/>
        <xdr:cNvSpPr/>
      </xdr:nvSpPr>
      <xdr:spPr>
        <a:xfrm>
          <a:off x="7029450" y="1740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7" name="テキスト ボックス 426"/>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8" name="テキスト ボックス 427"/>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9" name="テキスト ボックス 428"/>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0" name="テキスト ボックス 429"/>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1" name="テキスト ボックス 430"/>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23434</xdr:rowOff>
    </xdr:from>
    <xdr:to>
      <xdr:col>55</xdr:col>
      <xdr:colOff>50800</xdr:colOff>
      <xdr:row>108</xdr:row>
      <xdr:rowOff>125034</xdr:rowOff>
    </xdr:to>
    <xdr:sp macro="" textlink="">
      <xdr:nvSpPr>
        <xdr:cNvPr id="432" name="楕円 431"/>
        <xdr:cNvSpPr/>
      </xdr:nvSpPr>
      <xdr:spPr>
        <a:xfrm>
          <a:off x="9398000" y="1796853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109811</xdr:rowOff>
    </xdr:from>
    <xdr:ext cx="378565" cy="259045"/>
    <xdr:sp macro="" textlink="">
      <xdr:nvSpPr>
        <xdr:cNvPr id="433" name="【港湾・漁港】&#10;一人当たり有形固定資産（償却資産）額該当値テキスト"/>
        <xdr:cNvSpPr txBox="1"/>
      </xdr:nvSpPr>
      <xdr:spPr>
        <a:xfrm>
          <a:off x="9467850" y="17883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23526</xdr:rowOff>
    </xdr:from>
    <xdr:to>
      <xdr:col>50</xdr:col>
      <xdr:colOff>165100</xdr:colOff>
      <xdr:row>108</xdr:row>
      <xdr:rowOff>125126</xdr:rowOff>
    </xdr:to>
    <xdr:sp macro="" textlink="">
      <xdr:nvSpPr>
        <xdr:cNvPr id="434" name="楕円 433"/>
        <xdr:cNvSpPr/>
      </xdr:nvSpPr>
      <xdr:spPr>
        <a:xfrm>
          <a:off x="8636000" y="1796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74234</xdr:rowOff>
    </xdr:from>
    <xdr:to>
      <xdr:col>55</xdr:col>
      <xdr:colOff>0</xdr:colOff>
      <xdr:row>108</xdr:row>
      <xdr:rowOff>74326</xdr:rowOff>
    </xdr:to>
    <xdr:cxnSp macro="">
      <xdr:nvCxnSpPr>
        <xdr:cNvPr id="435" name="直線コネクタ 434"/>
        <xdr:cNvCxnSpPr/>
      </xdr:nvCxnSpPr>
      <xdr:spPr>
        <a:xfrm flipV="1">
          <a:off x="8686800" y="18019334"/>
          <a:ext cx="74295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24513</xdr:rowOff>
    </xdr:from>
    <xdr:to>
      <xdr:col>46</xdr:col>
      <xdr:colOff>38100</xdr:colOff>
      <xdr:row>108</xdr:row>
      <xdr:rowOff>126113</xdr:rowOff>
    </xdr:to>
    <xdr:sp macro="" textlink="">
      <xdr:nvSpPr>
        <xdr:cNvPr id="436" name="楕円 435"/>
        <xdr:cNvSpPr/>
      </xdr:nvSpPr>
      <xdr:spPr>
        <a:xfrm>
          <a:off x="7842250" y="1796961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74326</xdr:rowOff>
    </xdr:from>
    <xdr:to>
      <xdr:col>50</xdr:col>
      <xdr:colOff>114300</xdr:colOff>
      <xdr:row>108</xdr:row>
      <xdr:rowOff>75313</xdr:rowOff>
    </xdr:to>
    <xdr:cxnSp macro="">
      <xdr:nvCxnSpPr>
        <xdr:cNvPr id="437" name="直線コネクタ 436"/>
        <xdr:cNvCxnSpPr/>
      </xdr:nvCxnSpPr>
      <xdr:spPr>
        <a:xfrm flipV="1">
          <a:off x="7886700" y="18019426"/>
          <a:ext cx="800100" cy="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25355</xdr:rowOff>
    </xdr:from>
    <xdr:to>
      <xdr:col>41</xdr:col>
      <xdr:colOff>101600</xdr:colOff>
      <xdr:row>108</xdr:row>
      <xdr:rowOff>126955</xdr:rowOff>
    </xdr:to>
    <xdr:sp macro="" textlink="">
      <xdr:nvSpPr>
        <xdr:cNvPr id="438" name="楕円 437"/>
        <xdr:cNvSpPr/>
      </xdr:nvSpPr>
      <xdr:spPr>
        <a:xfrm>
          <a:off x="7029450" y="1797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75313</xdr:rowOff>
    </xdr:from>
    <xdr:to>
      <xdr:col>45</xdr:col>
      <xdr:colOff>177800</xdr:colOff>
      <xdr:row>108</xdr:row>
      <xdr:rowOff>76155</xdr:rowOff>
    </xdr:to>
    <xdr:cxnSp macro="">
      <xdr:nvCxnSpPr>
        <xdr:cNvPr id="439" name="直線コネクタ 438"/>
        <xdr:cNvCxnSpPr/>
      </xdr:nvCxnSpPr>
      <xdr:spPr>
        <a:xfrm flipV="1">
          <a:off x="7080250" y="18020413"/>
          <a:ext cx="806450" cy="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103</xdr:row>
      <xdr:rowOff>19607</xdr:rowOff>
    </xdr:from>
    <xdr:ext cx="534377" cy="259045"/>
    <xdr:sp macro="" textlink="">
      <xdr:nvSpPr>
        <xdr:cNvPr id="440" name="n_1aveValue【港湾・漁港】&#10;一人当たり有形固定資産（償却資産）額"/>
        <xdr:cNvSpPr txBox="1"/>
      </xdr:nvSpPr>
      <xdr:spPr>
        <a:xfrm>
          <a:off x="8425961" y="1710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103</xdr:row>
      <xdr:rowOff>25230</xdr:rowOff>
    </xdr:from>
    <xdr:ext cx="534377" cy="259045"/>
    <xdr:sp macro="" textlink="">
      <xdr:nvSpPr>
        <xdr:cNvPr id="441" name="n_2aveValue【港湾・漁港】&#10;一人当たり有形固定資産（償却資産）額"/>
        <xdr:cNvSpPr txBox="1"/>
      </xdr:nvSpPr>
      <xdr:spPr>
        <a:xfrm>
          <a:off x="7644911" y="1711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103</xdr:row>
      <xdr:rowOff>88535</xdr:rowOff>
    </xdr:from>
    <xdr:ext cx="534377" cy="259045"/>
    <xdr:sp macro="" textlink="">
      <xdr:nvSpPr>
        <xdr:cNvPr id="442" name="n_3aveValue【港湾・漁港】&#10;一人当たり有形固定資産（償却資産）額"/>
        <xdr:cNvSpPr txBox="1"/>
      </xdr:nvSpPr>
      <xdr:spPr>
        <a:xfrm>
          <a:off x="6851161" y="1717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108</xdr:row>
      <xdr:rowOff>116253</xdr:rowOff>
    </xdr:from>
    <xdr:ext cx="378565" cy="259045"/>
    <xdr:sp macro="" textlink="">
      <xdr:nvSpPr>
        <xdr:cNvPr id="443" name="n_1mainValue【港湾・漁港】&#10;一人当たり有形固定資産（償却資産）額"/>
        <xdr:cNvSpPr txBox="1"/>
      </xdr:nvSpPr>
      <xdr:spPr>
        <a:xfrm>
          <a:off x="8503867" y="18061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45</xdr:col>
      <xdr:colOff>20833</xdr:colOff>
      <xdr:row>108</xdr:row>
      <xdr:rowOff>117240</xdr:rowOff>
    </xdr:from>
    <xdr:ext cx="313932" cy="259045"/>
    <xdr:sp macro="" textlink="">
      <xdr:nvSpPr>
        <xdr:cNvPr id="444" name="n_2mainValue【港湾・漁港】&#10;一人当たり有形固定資産（償却資産）額"/>
        <xdr:cNvSpPr txBox="1"/>
      </xdr:nvSpPr>
      <xdr:spPr>
        <a:xfrm>
          <a:off x="7736083" y="18062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116650</xdr:colOff>
      <xdr:row>108</xdr:row>
      <xdr:rowOff>118082</xdr:rowOff>
    </xdr:from>
    <xdr:ext cx="249299" cy="259045"/>
    <xdr:sp macro="" textlink="">
      <xdr:nvSpPr>
        <xdr:cNvPr id="445" name="n_3mainValue【港湾・漁港】&#10;一人当たり有形固定資産（償却資産）額"/>
        <xdr:cNvSpPr txBox="1"/>
      </xdr:nvSpPr>
      <xdr:spPr>
        <a:xfrm>
          <a:off x="6974650" y="18063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6" name="正方形/長方形 445"/>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7" name="正方形/長方形 446"/>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8" name="正方形/長方形 447"/>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9" name="正方形/長方形 448"/>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0" name="正方形/長方形 449"/>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1" name="正方形/長方形 450"/>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2" name="正方形/長方形 451"/>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3" name="正方形/長方形 452"/>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4" name="テキスト ボックス 453"/>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5" name="直線コネクタ 454"/>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56" name="テキスト ボックス 455"/>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7" name="直線コネクタ 456"/>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58" name="テキスト ボックス 457"/>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9" name="直線コネクタ 458"/>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0" name="テキスト ボックス 459"/>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1" name="直線コネクタ 460"/>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2" name="テキスト ボックス 461"/>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3" name="直線コネクタ 462"/>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4" name="テキスト ボックス 463"/>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5" name="直線コネクタ 464"/>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66" name="テキスト ボックス 465"/>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7" name="直線コネクタ 466"/>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68" name="テキスト ボックス 467"/>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9" name="【認定こども園・幼稚園・保育所】&#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152400</xdr:rowOff>
    </xdr:from>
    <xdr:to>
      <xdr:col>85</xdr:col>
      <xdr:colOff>126364</xdr:colOff>
      <xdr:row>41</xdr:row>
      <xdr:rowOff>15240</xdr:rowOff>
    </xdr:to>
    <xdr:cxnSp macro="">
      <xdr:nvCxnSpPr>
        <xdr:cNvPr id="470" name="直線コネクタ 469"/>
        <xdr:cNvCxnSpPr/>
      </xdr:nvCxnSpPr>
      <xdr:spPr>
        <a:xfrm flipV="1">
          <a:off x="14699614" y="544195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471" name="【認定こども園・幼稚園・保育所】&#10;有形固定資産減価償却率最小値テキスト"/>
        <xdr:cNvSpPr txBox="1"/>
      </xdr:nvSpPr>
      <xdr:spPr>
        <a:xfrm>
          <a:off x="14738350" y="679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472" name="直線コネクタ 471"/>
        <xdr:cNvCxnSpPr/>
      </xdr:nvCxnSpPr>
      <xdr:spPr>
        <a:xfrm>
          <a:off x="14611350" y="67906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99077</xdr:rowOff>
    </xdr:from>
    <xdr:ext cx="405111" cy="259045"/>
    <xdr:sp macro="" textlink="">
      <xdr:nvSpPr>
        <xdr:cNvPr id="473" name="【認定こども園・幼稚園・保育所】&#10;有形固定資産減価償却率最大値テキスト"/>
        <xdr:cNvSpPr txBox="1"/>
      </xdr:nvSpPr>
      <xdr:spPr>
        <a:xfrm>
          <a:off x="14738350" y="522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152400</xdr:rowOff>
    </xdr:from>
    <xdr:to>
      <xdr:col>86</xdr:col>
      <xdr:colOff>25400</xdr:colOff>
      <xdr:row>32</xdr:row>
      <xdr:rowOff>152400</xdr:rowOff>
    </xdr:to>
    <xdr:cxnSp macro="">
      <xdr:nvCxnSpPr>
        <xdr:cNvPr id="474" name="直線コネクタ 473"/>
        <xdr:cNvCxnSpPr/>
      </xdr:nvCxnSpPr>
      <xdr:spPr>
        <a:xfrm>
          <a:off x="14611350" y="5441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xdr:rowOff>
    </xdr:from>
    <xdr:ext cx="405111" cy="259045"/>
    <xdr:sp macro="" textlink="">
      <xdr:nvSpPr>
        <xdr:cNvPr id="475" name="【認定こども園・幼稚園・保育所】&#10;有形固定資産減価償却率平均値テキスト"/>
        <xdr:cNvSpPr txBox="1"/>
      </xdr:nvSpPr>
      <xdr:spPr>
        <a:xfrm>
          <a:off x="14738350" y="5784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21590</xdr:rowOff>
    </xdr:from>
    <xdr:to>
      <xdr:col>85</xdr:col>
      <xdr:colOff>177800</xdr:colOff>
      <xdr:row>35</xdr:row>
      <xdr:rowOff>123190</xdr:rowOff>
    </xdr:to>
    <xdr:sp macro="" textlink="">
      <xdr:nvSpPr>
        <xdr:cNvPr id="476" name="フローチャート: 判断 475"/>
        <xdr:cNvSpPr/>
      </xdr:nvSpPr>
      <xdr:spPr>
        <a:xfrm>
          <a:off x="14649450" y="580644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78740</xdr:rowOff>
    </xdr:from>
    <xdr:to>
      <xdr:col>81</xdr:col>
      <xdr:colOff>101600</xdr:colOff>
      <xdr:row>36</xdr:row>
      <xdr:rowOff>8890</xdr:rowOff>
    </xdr:to>
    <xdr:sp macro="" textlink="">
      <xdr:nvSpPr>
        <xdr:cNvPr id="477" name="フローチャート: 判断 476"/>
        <xdr:cNvSpPr/>
      </xdr:nvSpPr>
      <xdr:spPr>
        <a:xfrm>
          <a:off x="13887450" y="58635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93980</xdr:rowOff>
    </xdr:from>
    <xdr:to>
      <xdr:col>76</xdr:col>
      <xdr:colOff>165100</xdr:colOff>
      <xdr:row>36</xdr:row>
      <xdr:rowOff>24130</xdr:rowOff>
    </xdr:to>
    <xdr:sp macro="" textlink="">
      <xdr:nvSpPr>
        <xdr:cNvPr id="478" name="フローチャート: 判断 477"/>
        <xdr:cNvSpPr/>
      </xdr:nvSpPr>
      <xdr:spPr>
        <a:xfrm>
          <a:off x="13093700" y="58788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78740</xdr:rowOff>
    </xdr:from>
    <xdr:to>
      <xdr:col>72</xdr:col>
      <xdr:colOff>38100</xdr:colOff>
      <xdr:row>36</xdr:row>
      <xdr:rowOff>8890</xdr:rowOff>
    </xdr:to>
    <xdr:sp macro="" textlink="">
      <xdr:nvSpPr>
        <xdr:cNvPr id="479" name="フローチャート: 判断 478"/>
        <xdr:cNvSpPr/>
      </xdr:nvSpPr>
      <xdr:spPr>
        <a:xfrm>
          <a:off x="12299950" y="58635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0" name="テキスト ボックス 479"/>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1" name="テキスト ボックス 480"/>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2" name="テキスト ボックス 481"/>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3" name="テキスト ボックス 482"/>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4" name="テキスト ボックス 483"/>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67310</xdr:rowOff>
    </xdr:from>
    <xdr:to>
      <xdr:col>85</xdr:col>
      <xdr:colOff>177800</xdr:colOff>
      <xdr:row>34</xdr:row>
      <xdr:rowOff>168910</xdr:rowOff>
    </xdr:to>
    <xdr:sp macro="" textlink="">
      <xdr:nvSpPr>
        <xdr:cNvPr id="485" name="楕円 484"/>
        <xdr:cNvSpPr/>
      </xdr:nvSpPr>
      <xdr:spPr>
        <a:xfrm>
          <a:off x="14649450" y="568706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90187</xdr:rowOff>
    </xdr:from>
    <xdr:ext cx="405111" cy="259045"/>
    <xdr:sp macro="" textlink="">
      <xdr:nvSpPr>
        <xdr:cNvPr id="486" name="【認定こども園・幼稚園・保育所】&#10;有形固定資産減価償却率該当値テキスト"/>
        <xdr:cNvSpPr txBox="1"/>
      </xdr:nvSpPr>
      <xdr:spPr>
        <a:xfrm>
          <a:off x="14738350" y="5544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113030</xdr:rowOff>
    </xdr:from>
    <xdr:to>
      <xdr:col>81</xdr:col>
      <xdr:colOff>101600</xdr:colOff>
      <xdr:row>36</xdr:row>
      <xdr:rowOff>43180</xdr:rowOff>
    </xdr:to>
    <xdr:sp macro="" textlink="">
      <xdr:nvSpPr>
        <xdr:cNvPr id="487" name="楕円 486"/>
        <xdr:cNvSpPr/>
      </xdr:nvSpPr>
      <xdr:spPr>
        <a:xfrm>
          <a:off x="13887450" y="58978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118110</xdr:rowOff>
    </xdr:from>
    <xdr:to>
      <xdr:col>85</xdr:col>
      <xdr:colOff>127000</xdr:colOff>
      <xdr:row>35</xdr:row>
      <xdr:rowOff>163830</xdr:rowOff>
    </xdr:to>
    <xdr:cxnSp macro="">
      <xdr:nvCxnSpPr>
        <xdr:cNvPr id="488" name="直線コネクタ 487"/>
        <xdr:cNvCxnSpPr/>
      </xdr:nvCxnSpPr>
      <xdr:spPr>
        <a:xfrm flipV="1">
          <a:off x="13938250" y="5737860"/>
          <a:ext cx="762000" cy="2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44450</xdr:rowOff>
    </xdr:from>
    <xdr:to>
      <xdr:col>76</xdr:col>
      <xdr:colOff>165100</xdr:colOff>
      <xdr:row>35</xdr:row>
      <xdr:rowOff>146050</xdr:rowOff>
    </xdr:to>
    <xdr:sp macro="" textlink="">
      <xdr:nvSpPr>
        <xdr:cNvPr id="489" name="楕円 488"/>
        <xdr:cNvSpPr/>
      </xdr:nvSpPr>
      <xdr:spPr>
        <a:xfrm>
          <a:off x="130937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95250</xdr:rowOff>
    </xdr:from>
    <xdr:to>
      <xdr:col>81</xdr:col>
      <xdr:colOff>50800</xdr:colOff>
      <xdr:row>35</xdr:row>
      <xdr:rowOff>163830</xdr:rowOff>
    </xdr:to>
    <xdr:cxnSp macro="">
      <xdr:nvCxnSpPr>
        <xdr:cNvPr id="490" name="直線コネクタ 489"/>
        <xdr:cNvCxnSpPr/>
      </xdr:nvCxnSpPr>
      <xdr:spPr>
        <a:xfrm>
          <a:off x="13144500" y="5880100"/>
          <a:ext cx="79375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82550</xdr:rowOff>
    </xdr:from>
    <xdr:to>
      <xdr:col>72</xdr:col>
      <xdr:colOff>38100</xdr:colOff>
      <xdr:row>36</xdr:row>
      <xdr:rowOff>12700</xdr:rowOff>
    </xdr:to>
    <xdr:sp macro="" textlink="">
      <xdr:nvSpPr>
        <xdr:cNvPr id="491" name="楕円 490"/>
        <xdr:cNvSpPr/>
      </xdr:nvSpPr>
      <xdr:spPr>
        <a:xfrm>
          <a:off x="12299950" y="58674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95250</xdr:rowOff>
    </xdr:from>
    <xdr:to>
      <xdr:col>76</xdr:col>
      <xdr:colOff>114300</xdr:colOff>
      <xdr:row>35</xdr:row>
      <xdr:rowOff>133350</xdr:rowOff>
    </xdr:to>
    <xdr:cxnSp macro="">
      <xdr:nvCxnSpPr>
        <xdr:cNvPr id="492" name="直線コネクタ 491"/>
        <xdr:cNvCxnSpPr/>
      </xdr:nvCxnSpPr>
      <xdr:spPr>
        <a:xfrm flipV="1">
          <a:off x="12344400" y="5880100"/>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25417</xdr:rowOff>
    </xdr:from>
    <xdr:ext cx="405111" cy="259045"/>
    <xdr:sp macro="" textlink="">
      <xdr:nvSpPr>
        <xdr:cNvPr id="493" name="n_1aveValue【認定こども園・幼稚園・保育所】&#10;有形固定資産減価償却率"/>
        <xdr:cNvSpPr txBox="1"/>
      </xdr:nvSpPr>
      <xdr:spPr>
        <a:xfrm>
          <a:off x="13742044" y="564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15257</xdr:rowOff>
    </xdr:from>
    <xdr:ext cx="405111" cy="259045"/>
    <xdr:sp macro="" textlink="">
      <xdr:nvSpPr>
        <xdr:cNvPr id="494" name="n_2aveValue【認定こども園・幼稚園・保育所】&#10;有形固定資産減価償却率"/>
        <xdr:cNvSpPr txBox="1"/>
      </xdr:nvSpPr>
      <xdr:spPr>
        <a:xfrm>
          <a:off x="1296099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25417</xdr:rowOff>
    </xdr:from>
    <xdr:ext cx="405111" cy="259045"/>
    <xdr:sp macro="" textlink="">
      <xdr:nvSpPr>
        <xdr:cNvPr id="495" name="n_3aveValue【認定こども園・幼稚園・保育所】&#10;有形固定資産減価償却率"/>
        <xdr:cNvSpPr txBox="1"/>
      </xdr:nvSpPr>
      <xdr:spPr>
        <a:xfrm>
          <a:off x="12167244" y="564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34307</xdr:rowOff>
    </xdr:from>
    <xdr:ext cx="405111" cy="259045"/>
    <xdr:sp macro="" textlink="">
      <xdr:nvSpPr>
        <xdr:cNvPr id="496" name="n_1mainValue【認定こども園・幼稚園・保育所】&#10;有形固定資産減価償却率"/>
        <xdr:cNvSpPr txBox="1"/>
      </xdr:nvSpPr>
      <xdr:spPr>
        <a:xfrm>
          <a:off x="137420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162577</xdr:rowOff>
    </xdr:from>
    <xdr:ext cx="405111" cy="259045"/>
    <xdr:sp macro="" textlink="">
      <xdr:nvSpPr>
        <xdr:cNvPr id="497" name="n_2mainValue【認定こども園・幼稚園・保育所】&#10;有形固定資産減価償却率"/>
        <xdr:cNvSpPr txBox="1"/>
      </xdr:nvSpPr>
      <xdr:spPr>
        <a:xfrm>
          <a:off x="12960994" y="561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3827</xdr:rowOff>
    </xdr:from>
    <xdr:ext cx="405111" cy="259045"/>
    <xdr:sp macro="" textlink="">
      <xdr:nvSpPr>
        <xdr:cNvPr id="498" name="n_3mainValue【認定こども園・幼稚園・保育所】&#10;有形固定資産減価償却率"/>
        <xdr:cNvSpPr txBox="1"/>
      </xdr:nvSpPr>
      <xdr:spPr>
        <a:xfrm>
          <a:off x="1216724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9" name="正方形/長方形 498"/>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0" name="正方形/長方形 499"/>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1" name="正方形/長方形 500"/>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2" name="正方形/長方形 501"/>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3" name="正方形/長方形 502"/>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4" name="正方形/長方形 503"/>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5" name="正方形/長方形 504"/>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6" name="正方形/長方形 505"/>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7" name="テキスト ボックス 506"/>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8" name="直線コネクタ 507"/>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09" name="直線コネクタ 508"/>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10" name="テキスト ボックス 509"/>
        <xdr:cNvSpPr txBox="1"/>
      </xdr:nvSpPr>
      <xdr:spPr>
        <a:xfrm>
          <a:off x="1604917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1" name="直線コネクタ 510"/>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12" name="テキスト ボックス 511"/>
        <xdr:cNvSpPr txBox="1"/>
      </xdr:nvSpPr>
      <xdr:spPr>
        <a:xfrm>
          <a:off x="1604917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3" name="直線コネクタ 512"/>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14" name="テキスト ボックス 513"/>
        <xdr:cNvSpPr txBox="1"/>
      </xdr:nvSpPr>
      <xdr:spPr>
        <a:xfrm>
          <a:off x="1604917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5" name="直線コネクタ 514"/>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16" name="テキスト ボックス 515"/>
        <xdr:cNvSpPr txBox="1"/>
      </xdr:nvSpPr>
      <xdr:spPr>
        <a:xfrm>
          <a:off x="1604917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7" name="直線コネクタ 516"/>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18" name="テキスト ボックス 517"/>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9" name="【認定こども園・幼稚園・保育所】&#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87630</xdr:rowOff>
    </xdr:from>
    <xdr:to>
      <xdr:col>116</xdr:col>
      <xdr:colOff>62864</xdr:colOff>
      <xdr:row>41</xdr:row>
      <xdr:rowOff>69342</xdr:rowOff>
    </xdr:to>
    <xdr:cxnSp macro="">
      <xdr:nvCxnSpPr>
        <xdr:cNvPr id="520" name="直線コネクタ 519"/>
        <xdr:cNvCxnSpPr/>
      </xdr:nvCxnSpPr>
      <xdr:spPr>
        <a:xfrm flipV="1">
          <a:off x="19951064" y="5542280"/>
          <a:ext cx="0" cy="1302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73169</xdr:rowOff>
    </xdr:from>
    <xdr:ext cx="469744" cy="259045"/>
    <xdr:sp macro="" textlink="">
      <xdr:nvSpPr>
        <xdr:cNvPr id="521" name="【認定こども園・幼稚園・保育所】&#10;一人当たり面積最小値テキスト"/>
        <xdr:cNvSpPr txBox="1"/>
      </xdr:nvSpPr>
      <xdr:spPr>
        <a:xfrm>
          <a:off x="19989800" y="6848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69342</xdr:rowOff>
    </xdr:from>
    <xdr:to>
      <xdr:col>116</xdr:col>
      <xdr:colOff>152400</xdr:colOff>
      <xdr:row>41</xdr:row>
      <xdr:rowOff>69342</xdr:rowOff>
    </xdr:to>
    <xdr:cxnSp macro="">
      <xdr:nvCxnSpPr>
        <xdr:cNvPr id="522" name="直線コネクタ 521"/>
        <xdr:cNvCxnSpPr/>
      </xdr:nvCxnSpPr>
      <xdr:spPr>
        <a:xfrm>
          <a:off x="19881850" y="68447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34307</xdr:rowOff>
    </xdr:from>
    <xdr:ext cx="469744" cy="259045"/>
    <xdr:sp macro="" textlink="">
      <xdr:nvSpPr>
        <xdr:cNvPr id="523" name="【認定こども園・幼稚園・保育所】&#10;一人当たり面積最大値テキスト"/>
        <xdr:cNvSpPr txBox="1"/>
      </xdr:nvSpPr>
      <xdr:spPr>
        <a:xfrm>
          <a:off x="19989800" y="53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87630</xdr:rowOff>
    </xdr:from>
    <xdr:to>
      <xdr:col>116</xdr:col>
      <xdr:colOff>152400</xdr:colOff>
      <xdr:row>33</xdr:row>
      <xdr:rowOff>87630</xdr:rowOff>
    </xdr:to>
    <xdr:cxnSp macro="">
      <xdr:nvCxnSpPr>
        <xdr:cNvPr id="524" name="直線コネクタ 523"/>
        <xdr:cNvCxnSpPr/>
      </xdr:nvCxnSpPr>
      <xdr:spPr>
        <a:xfrm>
          <a:off x="19881850" y="55422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65549</xdr:rowOff>
    </xdr:from>
    <xdr:ext cx="469744" cy="259045"/>
    <xdr:sp macro="" textlink="">
      <xdr:nvSpPr>
        <xdr:cNvPr id="525" name="【認定こども園・幼稚園・保育所】&#10;一人当たり面積平均値テキスト"/>
        <xdr:cNvSpPr txBox="1"/>
      </xdr:nvSpPr>
      <xdr:spPr>
        <a:xfrm>
          <a:off x="19989800" y="6510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87122</xdr:rowOff>
    </xdr:from>
    <xdr:to>
      <xdr:col>116</xdr:col>
      <xdr:colOff>114300</xdr:colOff>
      <xdr:row>40</xdr:row>
      <xdr:rowOff>17272</xdr:rowOff>
    </xdr:to>
    <xdr:sp macro="" textlink="">
      <xdr:nvSpPr>
        <xdr:cNvPr id="526" name="フローチャート: 判断 525"/>
        <xdr:cNvSpPr/>
      </xdr:nvSpPr>
      <xdr:spPr>
        <a:xfrm>
          <a:off x="19900900" y="65323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87122</xdr:rowOff>
    </xdr:from>
    <xdr:to>
      <xdr:col>112</xdr:col>
      <xdr:colOff>38100</xdr:colOff>
      <xdr:row>40</xdr:row>
      <xdr:rowOff>17272</xdr:rowOff>
    </xdr:to>
    <xdr:sp macro="" textlink="">
      <xdr:nvSpPr>
        <xdr:cNvPr id="527" name="フローチャート: 判断 526"/>
        <xdr:cNvSpPr/>
      </xdr:nvSpPr>
      <xdr:spPr>
        <a:xfrm>
          <a:off x="19157950" y="653237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68834</xdr:rowOff>
    </xdr:from>
    <xdr:to>
      <xdr:col>107</xdr:col>
      <xdr:colOff>101600</xdr:colOff>
      <xdr:row>39</xdr:row>
      <xdr:rowOff>170434</xdr:rowOff>
    </xdr:to>
    <xdr:sp macro="" textlink="">
      <xdr:nvSpPr>
        <xdr:cNvPr id="528" name="フローチャート: 判断 527"/>
        <xdr:cNvSpPr/>
      </xdr:nvSpPr>
      <xdr:spPr>
        <a:xfrm>
          <a:off x="18345150" y="65140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167132</xdr:rowOff>
    </xdr:from>
    <xdr:to>
      <xdr:col>102</xdr:col>
      <xdr:colOff>165100</xdr:colOff>
      <xdr:row>39</xdr:row>
      <xdr:rowOff>97282</xdr:rowOff>
    </xdr:to>
    <xdr:sp macro="" textlink="">
      <xdr:nvSpPr>
        <xdr:cNvPr id="529" name="フローチャート: 判断 528"/>
        <xdr:cNvSpPr/>
      </xdr:nvSpPr>
      <xdr:spPr>
        <a:xfrm>
          <a:off x="17551400" y="64472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0" name="テキスト ボックス 529"/>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1" name="テキスト ボックス 530"/>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2" name="テキスト ボックス 531"/>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3" name="テキスト ボックス 532"/>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4" name="テキスト ボックス 533"/>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36830</xdr:rowOff>
    </xdr:from>
    <xdr:to>
      <xdr:col>116</xdr:col>
      <xdr:colOff>114300</xdr:colOff>
      <xdr:row>33</xdr:row>
      <xdr:rowOff>138430</xdr:rowOff>
    </xdr:to>
    <xdr:sp macro="" textlink="">
      <xdr:nvSpPr>
        <xdr:cNvPr id="535" name="楕円 534"/>
        <xdr:cNvSpPr/>
      </xdr:nvSpPr>
      <xdr:spPr>
        <a:xfrm>
          <a:off x="19900900" y="54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161307</xdr:rowOff>
    </xdr:from>
    <xdr:ext cx="469744" cy="259045"/>
    <xdr:sp macro="" textlink="">
      <xdr:nvSpPr>
        <xdr:cNvPr id="536" name="【認定こども園・幼稚園・保育所】&#10;一人当たり面積該当値テキスト"/>
        <xdr:cNvSpPr txBox="1"/>
      </xdr:nvSpPr>
      <xdr:spPr>
        <a:xfrm>
          <a:off x="19989800" y="545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254</xdr:rowOff>
    </xdr:from>
    <xdr:to>
      <xdr:col>112</xdr:col>
      <xdr:colOff>38100</xdr:colOff>
      <xdr:row>33</xdr:row>
      <xdr:rowOff>101854</xdr:rowOff>
    </xdr:to>
    <xdr:sp macro="" textlink="">
      <xdr:nvSpPr>
        <xdr:cNvPr id="537" name="楕円 536"/>
        <xdr:cNvSpPr/>
      </xdr:nvSpPr>
      <xdr:spPr>
        <a:xfrm>
          <a:off x="19157950" y="545490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51054</xdr:rowOff>
    </xdr:from>
    <xdr:to>
      <xdr:col>116</xdr:col>
      <xdr:colOff>63500</xdr:colOff>
      <xdr:row>33</xdr:row>
      <xdr:rowOff>87630</xdr:rowOff>
    </xdr:to>
    <xdr:cxnSp macro="">
      <xdr:nvCxnSpPr>
        <xdr:cNvPr id="538" name="直線コネクタ 537"/>
        <xdr:cNvCxnSpPr/>
      </xdr:nvCxnSpPr>
      <xdr:spPr>
        <a:xfrm>
          <a:off x="19202400" y="5505704"/>
          <a:ext cx="7493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32</xdr:row>
      <xdr:rowOff>135128</xdr:rowOff>
    </xdr:from>
    <xdr:to>
      <xdr:col>107</xdr:col>
      <xdr:colOff>101600</xdr:colOff>
      <xdr:row>33</xdr:row>
      <xdr:rowOff>65278</xdr:rowOff>
    </xdr:to>
    <xdr:sp macro="" textlink="">
      <xdr:nvSpPr>
        <xdr:cNvPr id="539" name="楕円 538"/>
        <xdr:cNvSpPr/>
      </xdr:nvSpPr>
      <xdr:spPr>
        <a:xfrm>
          <a:off x="18345150" y="54246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14478</xdr:rowOff>
    </xdr:from>
    <xdr:to>
      <xdr:col>111</xdr:col>
      <xdr:colOff>177800</xdr:colOff>
      <xdr:row>33</xdr:row>
      <xdr:rowOff>51054</xdr:rowOff>
    </xdr:to>
    <xdr:cxnSp macro="">
      <xdr:nvCxnSpPr>
        <xdr:cNvPr id="540" name="直線コネクタ 539"/>
        <xdr:cNvCxnSpPr/>
      </xdr:nvCxnSpPr>
      <xdr:spPr>
        <a:xfrm>
          <a:off x="18395950" y="5469128"/>
          <a:ext cx="80645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32</xdr:row>
      <xdr:rowOff>135128</xdr:rowOff>
    </xdr:from>
    <xdr:to>
      <xdr:col>102</xdr:col>
      <xdr:colOff>165100</xdr:colOff>
      <xdr:row>33</xdr:row>
      <xdr:rowOff>65278</xdr:rowOff>
    </xdr:to>
    <xdr:sp macro="" textlink="">
      <xdr:nvSpPr>
        <xdr:cNvPr id="541" name="楕円 540"/>
        <xdr:cNvSpPr/>
      </xdr:nvSpPr>
      <xdr:spPr>
        <a:xfrm>
          <a:off x="17551400" y="54246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14478</xdr:rowOff>
    </xdr:from>
    <xdr:to>
      <xdr:col>107</xdr:col>
      <xdr:colOff>50800</xdr:colOff>
      <xdr:row>33</xdr:row>
      <xdr:rowOff>14478</xdr:rowOff>
    </xdr:to>
    <xdr:cxnSp macro="">
      <xdr:nvCxnSpPr>
        <xdr:cNvPr id="542" name="直線コネクタ 541"/>
        <xdr:cNvCxnSpPr/>
      </xdr:nvCxnSpPr>
      <xdr:spPr>
        <a:xfrm>
          <a:off x="17602200" y="5469128"/>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8399</xdr:rowOff>
    </xdr:from>
    <xdr:ext cx="469744" cy="259045"/>
    <xdr:sp macro="" textlink="">
      <xdr:nvSpPr>
        <xdr:cNvPr id="543" name="n_1aveValue【認定こども園・幼稚園・保育所】&#10;一人当たり面積"/>
        <xdr:cNvSpPr txBox="1"/>
      </xdr:nvSpPr>
      <xdr:spPr>
        <a:xfrm>
          <a:off x="18980227" y="6618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161561</xdr:rowOff>
    </xdr:from>
    <xdr:ext cx="469744" cy="259045"/>
    <xdr:sp macro="" textlink="">
      <xdr:nvSpPr>
        <xdr:cNvPr id="544" name="n_2aveValue【認定こども園・幼稚園・保育所】&#10;一人当たり面積"/>
        <xdr:cNvSpPr txBox="1"/>
      </xdr:nvSpPr>
      <xdr:spPr>
        <a:xfrm>
          <a:off x="18180127" y="6606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88409</xdr:rowOff>
    </xdr:from>
    <xdr:ext cx="469744" cy="259045"/>
    <xdr:sp macro="" textlink="">
      <xdr:nvSpPr>
        <xdr:cNvPr id="545" name="n_3aveValue【認定こども園・幼稚園・保育所】&#10;一人当たり面積"/>
        <xdr:cNvSpPr txBox="1"/>
      </xdr:nvSpPr>
      <xdr:spPr>
        <a:xfrm>
          <a:off x="17386377" y="653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31</xdr:row>
      <xdr:rowOff>118381</xdr:rowOff>
    </xdr:from>
    <xdr:ext cx="469744" cy="259045"/>
    <xdr:sp macro="" textlink="">
      <xdr:nvSpPr>
        <xdr:cNvPr id="546" name="n_1mainValue【認定こども園・幼稚園・保育所】&#10;一人当たり面積"/>
        <xdr:cNvSpPr txBox="1"/>
      </xdr:nvSpPr>
      <xdr:spPr>
        <a:xfrm>
          <a:off x="18980227" y="524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31</xdr:row>
      <xdr:rowOff>81805</xdr:rowOff>
    </xdr:from>
    <xdr:ext cx="469744" cy="259045"/>
    <xdr:sp macro="" textlink="">
      <xdr:nvSpPr>
        <xdr:cNvPr id="547" name="n_2mainValue【認定こども園・幼稚園・保育所】&#10;一人当たり面積"/>
        <xdr:cNvSpPr txBox="1"/>
      </xdr:nvSpPr>
      <xdr:spPr>
        <a:xfrm>
          <a:off x="18180127" y="520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31</xdr:row>
      <xdr:rowOff>81805</xdr:rowOff>
    </xdr:from>
    <xdr:ext cx="469744" cy="259045"/>
    <xdr:sp macro="" textlink="">
      <xdr:nvSpPr>
        <xdr:cNvPr id="548" name="n_3mainValue【認定こども園・幼稚園・保育所】&#10;一人当たり面積"/>
        <xdr:cNvSpPr txBox="1"/>
      </xdr:nvSpPr>
      <xdr:spPr>
        <a:xfrm>
          <a:off x="17386377" y="520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9" name="正方形/長方形 548"/>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0" name="正方形/長方形 549"/>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1" name="正方形/長方形 550"/>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2" name="正方形/長方形 551"/>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3" name="正方形/長方形 552"/>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4" name="正方形/長方形 553"/>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5" name="正方形/長方形 554"/>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6" name="正方形/長方形 555"/>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7" name="テキスト ボックス 556"/>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8" name="直線コネクタ 557"/>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59" name="テキスト ボックス 558"/>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60" name="直線コネクタ 559"/>
        <xdr:cNvCxnSpPr/>
      </xdr:nvCxnSpPr>
      <xdr:spPr>
        <a:xfrm>
          <a:off x="11207750" y="10464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61" name="テキスト ボックス 560"/>
        <xdr:cNvSpPr txBox="1"/>
      </xdr:nvSpPr>
      <xdr:spPr>
        <a:xfrm>
          <a:off x="10842791" y="10328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2" name="直線コネクタ 561"/>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3" name="テキスト ボックス 562"/>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64" name="直線コネクタ 563"/>
        <xdr:cNvCxnSpPr/>
      </xdr:nvCxnSpPr>
      <xdr:spPr>
        <a:xfrm>
          <a:off x="11207750" y="9366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65" name="テキスト ボックス 564"/>
        <xdr:cNvSpPr txBox="1"/>
      </xdr:nvSpPr>
      <xdr:spPr>
        <a:xfrm>
          <a:off x="10842791" y="9230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6" name="直線コネクタ 565"/>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67" name="テキスト ボックス 566"/>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68"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131445</xdr:rowOff>
    </xdr:from>
    <xdr:to>
      <xdr:col>85</xdr:col>
      <xdr:colOff>126364</xdr:colOff>
      <xdr:row>62</xdr:row>
      <xdr:rowOff>108585</xdr:rowOff>
    </xdr:to>
    <xdr:cxnSp macro="">
      <xdr:nvCxnSpPr>
        <xdr:cNvPr id="569" name="直線コネクタ 568"/>
        <xdr:cNvCxnSpPr/>
      </xdr:nvCxnSpPr>
      <xdr:spPr>
        <a:xfrm flipV="1">
          <a:off x="14699614" y="9218295"/>
          <a:ext cx="0" cy="1132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112412</xdr:rowOff>
    </xdr:from>
    <xdr:ext cx="405111" cy="259045"/>
    <xdr:sp macro="" textlink="">
      <xdr:nvSpPr>
        <xdr:cNvPr id="570" name="【学校施設】&#10;有形固定資産減価償却率最小値テキスト"/>
        <xdr:cNvSpPr txBox="1"/>
      </xdr:nvSpPr>
      <xdr:spPr>
        <a:xfrm>
          <a:off x="14738350" y="10354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108585</xdr:rowOff>
    </xdr:from>
    <xdr:to>
      <xdr:col>86</xdr:col>
      <xdr:colOff>25400</xdr:colOff>
      <xdr:row>62</xdr:row>
      <xdr:rowOff>108585</xdr:rowOff>
    </xdr:to>
    <xdr:cxnSp macro="">
      <xdr:nvCxnSpPr>
        <xdr:cNvPr id="571" name="直線コネクタ 570"/>
        <xdr:cNvCxnSpPr/>
      </xdr:nvCxnSpPr>
      <xdr:spPr>
        <a:xfrm>
          <a:off x="14611350" y="103511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78122</xdr:rowOff>
    </xdr:from>
    <xdr:ext cx="405111" cy="259045"/>
    <xdr:sp macro="" textlink="">
      <xdr:nvSpPr>
        <xdr:cNvPr id="572" name="【学校施設】&#10;有形固定資産減価償却率最大値テキスト"/>
        <xdr:cNvSpPr txBox="1"/>
      </xdr:nvSpPr>
      <xdr:spPr>
        <a:xfrm>
          <a:off x="14738350" y="899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131445</xdr:rowOff>
    </xdr:from>
    <xdr:to>
      <xdr:col>86</xdr:col>
      <xdr:colOff>25400</xdr:colOff>
      <xdr:row>55</xdr:row>
      <xdr:rowOff>131445</xdr:rowOff>
    </xdr:to>
    <xdr:cxnSp macro="">
      <xdr:nvCxnSpPr>
        <xdr:cNvPr id="573" name="直線コネクタ 572"/>
        <xdr:cNvCxnSpPr/>
      </xdr:nvCxnSpPr>
      <xdr:spPr>
        <a:xfrm>
          <a:off x="14611350" y="92182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6367</xdr:rowOff>
    </xdr:from>
    <xdr:ext cx="405111" cy="259045"/>
    <xdr:sp macro="" textlink="">
      <xdr:nvSpPr>
        <xdr:cNvPr id="574" name="【学校施設】&#10;有形固定資産減価償却率平均値テキスト"/>
        <xdr:cNvSpPr txBox="1"/>
      </xdr:nvSpPr>
      <xdr:spPr>
        <a:xfrm>
          <a:off x="14738350" y="9423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154940</xdr:rowOff>
    </xdr:from>
    <xdr:to>
      <xdr:col>85</xdr:col>
      <xdr:colOff>177800</xdr:colOff>
      <xdr:row>58</xdr:row>
      <xdr:rowOff>85090</xdr:rowOff>
    </xdr:to>
    <xdr:sp macro="" textlink="">
      <xdr:nvSpPr>
        <xdr:cNvPr id="575" name="フローチャート: 判断 574"/>
        <xdr:cNvSpPr/>
      </xdr:nvSpPr>
      <xdr:spPr>
        <a:xfrm>
          <a:off x="14649450" y="957199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154940</xdr:rowOff>
    </xdr:from>
    <xdr:to>
      <xdr:col>81</xdr:col>
      <xdr:colOff>101600</xdr:colOff>
      <xdr:row>58</xdr:row>
      <xdr:rowOff>85090</xdr:rowOff>
    </xdr:to>
    <xdr:sp macro="" textlink="">
      <xdr:nvSpPr>
        <xdr:cNvPr id="576" name="フローチャート: 判断 575"/>
        <xdr:cNvSpPr/>
      </xdr:nvSpPr>
      <xdr:spPr>
        <a:xfrm>
          <a:off x="13887450" y="95719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12065</xdr:rowOff>
    </xdr:from>
    <xdr:to>
      <xdr:col>76</xdr:col>
      <xdr:colOff>165100</xdr:colOff>
      <xdr:row>58</xdr:row>
      <xdr:rowOff>113665</xdr:rowOff>
    </xdr:to>
    <xdr:sp macro="" textlink="">
      <xdr:nvSpPr>
        <xdr:cNvPr id="577" name="フローチャート: 判断 576"/>
        <xdr:cNvSpPr/>
      </xdr:nvSpPr>
      <xdr:spPr>
        <a:xfrm>
          <a:off x="13093700" y="959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578" name="フローチャート: 判断 577"/>
        <xdr:cNvSpPr/>
      </xdr:nvSpPr>
      <xdr:spPr>
        <a:xfrm>
          <a:off x="12299950" y="97142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9" name="テキスト ボックス 578"/>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0" name="テキスト ボックス 579"/>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1" name="テキスト ボックス 580"/>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2" name="テキスト ボックス 581"/>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3" name="テキスト ボックス 582"/>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52070</xdr:rowOff>
    </xdr:from>
    <xdr:to>
      <xdr:col>85</xdr:col>
      <xdr:colOff>177800</xdr:colOff>
      <xdr:row>59</xdr:row>
      <xdr:rowOff>153670</xdr:rowOff>
    </xdr:to>
    <xdr:sp macro="" textlink="">
      <xdr:nvSpPr>
        <xdr:cNvPr id="584" name="楕円 583"/>
        <xdr:cNvSpPr/>
      </xdr:nvSpPr>
      <xdr:spPr>
        <a:xfrm>
          <a:off x="14649450" y="979932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30497</xdr:rowOff>
    </xdr:from>
    <xdr:ext cx="405111" cy="259045"/>
    <xdr:sp macro="" textlink="">
      <xdr:nvSpPr>
        <xdr:cNvPr id="585" name="【学校施設】&#10;有形固定資産減価償却率該当値テキスト"/>
        <xdr:cNvSpPr txBox="1"/>
      </xdr:nvSpPr>
      <xdr:spPr>
        <a:xfrm>
          <a:off x="14738350" y="9777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137795</xdr:rowOff>
    </xdr:from>
    <xdr:to>
      <xdr:col>81</xdr:col>
      <xdr:colOff>101600</xdr:colOff>
      <xdr:row>60</xdr:row>
      <xdr:rowOff>67945</xdr:rowOff>
    </xdr:to>
    <xdr:sp macro="" textlink="">
      <xdr:nvSpPr>
        <xdr:cNvPr id="586" name="楕円 585"/>
        <xdr:cNvSpPr/>
      </xdr:nvSpPr>
      <xdr:spPr>
        <a:xfrm>
          <a:off x="13887450" y="98850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102870</xdr:rowOff>
    </xdr:from>
    <xdr:to>
      <xdr:col>85</xdr:col>
      <xdr:colOff>127000</xdr:colOff>
      <xdr:row>60</xdr:row>
      <xdr:rowOff>17145</xdr:rowOff>
    </xdr:to>
    <xdr:cxnSp macro="">
      <xdr:nvCxnSpPr>
        <xdr:cNvPr id="587" name="直線コネクタ 586"/>
        <xdr:cNvCxnSpPr/>
      </xdr:nvCxnSpPr>
      <xdr:spPr>
        <a:xfrm flipV="1">
          <a:off x="13938250" y="9850120"/>
          <a:ext cx="762000" cy="7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88" name="楕円 587"/>
        <xdr:cNvSpPr/>
      </xdr:nvSpPr>
      <xdr:spPr>
        <a:xfrm>
          <a:off x="130937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102870</xdr:rowOff>
    </xdr:from>
    <xdr:to>
      <xdr:col>81</xdr:col>
      <xdr:colOff>50800</xdr:colOff>
      <xdr:row>60</xdr:row>
      <xdr:rowOff>17145</xdr:rowOff>
    </xdr:to>
    <xdr:cxnSp macro="">
      <xdr:nvCxnSpPr>
        <xdr:cNvPr id="589" name="直線コネクタ 588"/>
        <xdr:cNvCxnSpPr/>
      </xdr:nvCxnSpPr>
      <xdr:spPr>
        <a:xfrm>
          <a:off x="13144500" y="9850120"/>
          <a:ext cx="793750" cy="7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126365</xdr:rowOff>
    </xdr:from>
    <xdr:to>
      <xdr:col>72</xdr:col>
      <xdr:colOff>38100</xdr:colOff>
      <xdr:row>59</xdr:row>
      <xdr:rowOff>56515</xdr:rowOff>
    </xdr:to>
    <xdr:sp macro="" textlink="">
      <xdr:nvSpPr>
        <xdr:cNvPr id="590" name="楕円 589"/>
        <xdr:cNvSpPr/>
      </xdr:nvSpPr>
      <xdr:spPr>
        <a:xfrm>
          <a:off x="12299950" y="97085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5715</xdr:rowOff>
    </xdr:from>
    <xdr:to>
      <xdr:col>76</xdr:col>
      <xdr:colOff>114300</xdr:colOff>
      <xdr:row>59</xdr:row>
      <xdr:rowOff>102870</xdr:rowOff>
    </xdr:to>
    <xdr:cxnSp macro="">
      <xdr:nvCxnSpPr>
        <xdr:cNvPr id="591" name="直線コネクタ 590"/>
        <xdr:cNvCxnSpPr/>
      </xdr:nvCxnSpPr>
      <xdr:spPr>
        <a:xfrm>
          <a:off x="12344400" y="9752965"/>
          <a:ext cx="8001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101617</xdr:rowOff>
    </xdr:from>
    <xdr:ext cx="405111" cy="259045"/>
    <xdr:sp macro="" textlink="">
      <xdr:nvSpPr>
        <xdr:cNvPr id="592" name="n_1aveValue【学校施設】&#10;有形固定資産減価償却率"/>
        <xdr:cNvSpPr txBox="1"/>
      </xdr:nvSpPr>
      <xdr:spPr>
        <a:xfrm>
          <a:off x="13742044"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130192</xdr:rowOff>
    </xdr:from>
    <xdr:ext cx="405111" cy="259045"/>
    <xdr:sp macro="" textlink="">
      <xdr:nvSpPr>
        <xdr:cNvPr id="593" name="n_2aveValue【学校施設】&#10;有形固定資産減価償却率"/>
        <xdr:cNvSpPr txBox="1"/>
      </xdr:nvSpPr>
      <xdr:spPr>
        <a:xfrm>
          <a:off x="12960994"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53357</xdr:rowOff>
    </xdr:from>
    <xdr:ext cx="405111" cy="259045"/>
    <xdr:sp macro="" textlink="">
      <xdr:nvSpPr>
        <xdr:cNvPr id="594" name="n_3aveValue【学校施設】&#10;有形固定資産減価償却率"/>
        <xdr:cNvSpPr txBox="1"/>
      </xdr:nvSpPr>
      <xdr:spPr>
        <a:xfrm>
          <a:off x="12167244" y="9800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59072</xdr:rowOff>
    </xdr:from>
    <xdr:ext cx="405111" cy="259045"/>
    <xdr:sp macro="" textlink="">
      <xdr:nvSpPr>
        <xdr:cNvPr id="595" name="n_1mainValue【学校施設】&#10;有形固定資産減価償却率"/>
        <xdr:cNvSpPr txBox="1"/>
      </xdr:nvSpPr>
      <xdr:spPr>
        <a:xfrm>
          <a:off x="13742044" y="997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144797</xdr:rowOff>
    </xdr:from>
    <xdr:ext cx="405111" cy="259045"/>
    <xdr:sp macro="" textlink="">
      <xdr:nvSpPr>
        <xdr:cNvPr id="596" name="n_2mainValue【学校施設】&#10;有形固定資産減価償却率"/>
        <xdr:cNvSpPr txBox="1"/>
      </xdr:nvSpPr>
      <xdr:spPr>
        <a:xfrm>
          <a:off x="12960994" y="9892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73042</xdr:rowOff>
    </xdr:from>
    <xdr:ext cx="405111" cy="259045"/>
    <xdr:sp macro="" textlink="">
      <xdr:nvSpPr>
        <xdr:cNvPr id="597" name="n_3mainValue【学校施設】&#10;有形固定資産減価償却率"/>
        <xdr:cNvSpPr txBox="1"/>
      </xdr:nvSpPr>
      <xdr:spPr>
        <a:xfrm>
          <a:off x="12167244" y="9490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8" name="正方形/長方形 597"/>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9" name="正方形/長方形 598"/>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0" name="正方形/長方形 599"/>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1" name="正方形/長方形 600"/>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2" name="正方形/長方形 601"/>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3" name="正方形/長方形 602"/>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4" name="正方形/長方形 603"/>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5" name="正方形/長方形 604"/>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6" name="テキスト ボックス 605"/>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7" name="直線コネクタ 606"/>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08" name="テキスト ボックス 607"/>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09" name="直線コネクタ 608"/>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0" name="テキスト ボックス 609"/>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1" name="直線コネクタ 610"/>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2" name="テキスト ボックス 611"/>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3" name="直線コネクタ 612"/>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4" name="テキスト ボックス 613"/>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5" name="直線コネクタ 614"/>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16" name="テキスト ボックス 615"/>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17" name="直線コネクタ 616"/>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18" name="テキスト ボックス 617"/>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9" name="直線コネクタ 618"/>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0" name="テキスト ボックス 619"/>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1"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87630</xdr:rowOff>
    </xdr:from>
    <xdr:to>
      <xdr:col>116</xdr:col>
      <xdr:colOff>62864</xdr:colOff>
      <xdr:row>64</xdr:row>
      <xdr:rowOff>1270</xdr:rowOff>
    </xdr:to>
    <xdr:cxnSp macro="">
      <xdr:nvCxnSpPr>
        <xdr:cNvPr id="622" name="直線コネクタ 621"/>
        <xdr:cNvCxnSpPr/>
      </xdr:nvCxnSpPr>
      <xdr:spPr>
        <a:xfrm flipV="1">
          <a:off x="19951064" y="93395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5097</xdr:rowOff>
    </xdr:from>
    <xdr:ext cx="469744" cy="259045"/>
    <xdr:sp macro="" textlink="">
      <xdr:nvSpPr>
        <xdr:cNvPr id="623" name="【学校施設】&#10;一人当たり面積最小値テキスト"/>
        <xdr:cNvSpPr txBox="1"/>
      </xdr:nvSpPr>
      <xdr:spPr>
        <a:xfrm>
          <a:off x="19989800" y="1057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1270</xdr:rowOff>
    </xdr:from>
    <xdr:to>
      <xdr:col>116</xdr:col>
      <xdr:colOff>152400</xdr:colOff>
      <xdr:row>64</xdr:row>
      <xdr:rowOff>1270</xdr:rowOff>
    </xdr:to>
    <xdr:cxnSp macro="">
      <xdr:nvCxnSpPr>
        <xdr:cNvPr id="624" name="直線コネクタ 623"/>
        <xdr:cNvCxnSpPr/>
      </xdr:nvCxnSpPr>
      <xdr:spPr>
        <a:xfrm>
          <a:off x="19881850" y="105740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34307</xdr:rowOff>
    </xdr:from>
    <xdr:ext cx="469744" cy="259045"/>
    <xdr:sp macro="" textlink="">
      <xdr:nvSpPr>
        <xdr:cNvPr id="625" name="【学校施設】&#10;一人当たり面積最大値テキスト"/>
        <xdr:cNvSpPr txBox="1"/>
      </xdr:nvSpPr>
      <xdr:spPr>
        <a:xfrm>
          <a:off x="19989800" y="912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87630</xdr:rowOff>
    </xdr:from>
    <xdr:to>
      <xdr:col>116</xdr:col>
      <xdr:colOff>152400</xdr:colOff>
      <xdr:row>56</xdr:row>
      <xdr:rowOff>87630</xdr:rowOff>
    </xdr:to>
    <xdr:cxnSp macro="">
      <xdr:nvCxnSpPr>
        <xdr:cNvPr id="626" name="直線コネクタ 625"/>
        <xdr:cNvCxnSpPr/>
      </xdr:nvCxnSpPr>
      <xdr:spPr>
        <a:xfrm>
          <a:off x="19881850" y="9339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153687</xdr:rowOff>
    </xdr:from>
    <xdr:ext cx="469744" cy="259045"/>
    <xdr:sp macro="" textlink="">
      <xdr:nvSpPr>
        <xdr:cNvPr id="627" name="【学校施設】&#10;一人当たり面積平均値テキスト"/>
        <xdr:cNvSpPr txBox="1"/>
      </xdr:nvSpPr>
      <xdr:spPr>
        <a:xfrm>
          <a:off x="19989800" y="10231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3810</xdr:rowOff>
    </xdr:from>
    <xdr:to>
      <xdr:col>116</xdr:col>
      <xdr:colOff>114300</xdr:colOff>
      <xdr:row>62</xdr:row>
      <xdr:rowOff>105410</xdr:rowOff>
    </xdr:to>
    <xdr:sp macro="" textlink="">
      <xdr:nvSpPr>
        <xdr:cNvPr id="628" name="フローチャート: 判断 627"/>
        <xdr:cNvSpPr/>
      </xdr:nvSpPr>
      <xdr:spPr>
        <a:xfrm>
          <a:off x="19900900" y="1024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xdr:rowOff>
    </xdr:from>
    <xdr:to>
      <xdr:col>112</xdr:col>
      <xdr:colOff>38100</xdr:colOff>
      <xdr:row>62</xdr:row>
      <xdr:rowOff>104140</xdr:rowOff>
    </xdr:to>
    <xdr:sp macro="" textlink="">
      <xdr:nvSpPr>
        <xdr:cNvPr id="629" name="フローチャート: 判断 628"/>
        <xdr:cNvSpPr/>
      </xdr:nvSpPr>
      <xdr:spPr>
        <a:xfrm>
          <a:off x="19157950" y="102450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1270</xdr:rowOff>
    </xdr:from>
    <xdr:to>
      <xdr:col>107</xdr:col>
      <xdr:colOff>101600</xdr:colOff>
      <xdr:row>62</xdr:row>
      <xdr:rowOff>102870</xdr:rowOff>
    </xdr:to>
    <xdr:sp macro="" textlink="">
      <xdr:nvSpPr>
        <xdr:cNvPr id="630" name="フローチャート: 判断 629"/>
        <xdr:cNvSpPr/>
      </xdr:nvSpPr>
      <xdr:spPr>
        <a:xfrm>
          <a:off x="1834515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17780</xdr:rowOff>
    </xdr:from>
    <xdr:to>
      <xdr:col>102</xdr:col>
      <xdr:colOff>165100</xdr:colOff>
      <xdr:row>62</xdr:row>
      <xdr:rowOff>119380</xdr:rowOff>
    </xdr:to>
    <xdr:sp macro="" textlink="">
      <xdr:nvSpPr>
        <xdr:cNvPr id="631" name="フローチャート: 判断 630"/>
        <xdr:cNvSpPr/>
      </xdr:nvSpPr>
      <xdr:spPr>
        <a:xfrm>
          <a:off x="17551400" y="1026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2" name="テキスト ボックス 631"/>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3" name="テキスト ボックス 632"/>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4" name="テキスト ボックス 633"/>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5" name="テキスト ボックス 634"/>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6" name="テキスト ボックス 635"/>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163830</xdr:rowOff>
    </xdr:from>
    <xdr:to>
      <xdr:col>116</xdr:col>
      <xdr:colOff>114300</xdr:colOff>
      <xdr:row>61</xdr:row>
      <xdr:rowOff>93980</xdr:rowOff>
    </xdr:to>
    <xdr:sp macro="" textlink="">
      <xdr:nvSpPr>
        <xdr:cNvPr id="637" name="楕円 636"/>
        <xdr:cNvSpPr/>
      </xdr:nvSpPr>
      <xdr:spPr>
        <a:xfrm>
          <a:off x="19900900" y="100761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15257</xdr:rowOff>
    </xdr:from>
    <xdr:ext cx="469744" cy="259045"/>
    <xdr:sp macro="" textlink="">
      <xdr:nvSpPr>
        <xdr:cNvPr id="638" name="【学校施設】&#10;一人当たり面積該当値テキスト"/>
        <xdr:cNvSpPr txBox="1"/>
      </xdr:nvSpPr>
      <xdr:spPr>
        <a:xfrm>
          <a:off x="19989800" y="992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168910</xdr:rowOff>
    </xdr:from>
    <xdr:to>
      <xdr:col>112</xdr:col>
      <xdr:colOff>38100</xdr:colOff>
      <xdr:row>61</xdr:row>
      <xdr:rowOff>99060</xdr:rowOff>
    </xdr:to>
    <xdr:sp macro="" textlink="">
      <xdr:nvSpPr>
        <xdr:cNvPr id="639" name="楕円 638"/>
        <xdr:cNvSpPr/>
      </xdr:nvSpPr>
      <xdr:spPr>
        <a:xfrm>
          <a:off x="19157950" y="100749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43180</xdr:rowOff>
    </xdr:from>
    <xdr:to>
      <xdr:col>116</xdr:col>
      <xdr:colOff>63500</xdr:colOff>
      <xdr:row>61</xdr:row>
      <xdr:rowOff>48260</xdr:rowOff>
    </xdr:to>
    <xdr:cxnSp macro="">
      <xdr:nvCxnSpPr>
        <xdr:cNvPr id="640" name="直線コネクタ 639"/>
        <xdr:cNvCxnSpPr/>
      </xdr:nvCxnSpPr>
      <xdr:spPr>
        <a:xfrm flipV="1">
          <a:off x="19202400" y="10120630"/>
          <a:ext cx="7493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22860</xdr:rowOff>
    </xdr:from>
    <xdr:to>
      <xdr:col>107</xdr:col>
      <xdr:colOff>101600</xdr:colOff>
      <xdr:row>61</xdr:row>
      <xdr:rowOff>124460</xdr:rowOff>
    </xdr:to>
    <xdr:sp macro="" textlink="">
      <xdr:nvSpPr>
        <xdr:cNvPr id="641" name="楕円 640"/>
        <xdr:cNvSpPr/>
      </xdr:nvSpPr>
      <xdr:spPr>
        <a:xfrm>
          <a:off x="18345150" y="1010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48260</xdr:rowOff>
    </xdr:from>
    <xdr:to>
      <xdr:col>111</xdr:col>
      <xdr:colOff>177800</xdr:colOff>
      <xdr:row>61</xdr:row>
      <xdr:rowOff>73660</xdr:rowOff>
    </xdr:to>
    <xdr:cxnSp macro="">
      <xdr:nvCxnSpPr>
        <xdr:cNvPr id="642" name="直線コネクタ 641"/>
        <xdr:cNvCxnSpPr/>
      </xdr:nvCxnSpPr>
      <xdr:spPr>
        <a:xfrm flipV="1">
          <a:off x="18395950" y="10125710"/>
          <a:ext cx="80645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72390</xdr:rowOff>
    </xdr:from>
    <xdr:to>
      <xdr:col>102</xdr:col>
      <xdr:colOff>165100</xdr:colOff>
      <xdr:row>62</xdr:row>
      <xdr:rowOff>2540</xdr:rowOff>
    </xdr:to>
    <xdr:sp macro="" textlink="">
      <xdr:nvSpPr>
        <xdr:cNvPr id="643" name="楕円 642"/>
        <xdr:cNvSpPr/>
      </xdr:nvSpPr>
      <xdr:spPr>
        <a:xfrm>
          <a:off x="17551400" y="101498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73660</xdr:rowOff>
    </xdr:from>
    <xdr:to>
      <xdr:col>107</xdr:col>
      <xdr:colOff>50800</xdr:colOff>
      <xdr:row>61</xdr:row>
      <xdr:rowOff>123190</xdr:rowOff>
    </xdr:to>
    <xdr:cxnSp macro="">
      <xdr:nvCxnSpPr>
        <xdr:cNvPr id="644" name="直線コネクタ 643"/>
        <xdr:cNvCxnSpPr/>
      </xdr:nvCxnSpPr>
      <xdr:spPr>
        <a:xfrm flipV="1">
          <a:off x="17602200" y="10151110"/>
          <a:ext cx="79375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95267</xdr:rowOff>
    </xdr:from>
    <xdr:ext cx="469744" cy="259045"/>
    <xdr:sp macro="" textlink="">
      <xdr:nvSpPr>
        <xdr:cNvPr id="645" name="n_1aveValue【学校施設】&#10;一人当たり面積"/>
        <xdr:cNvSpPr txBox="1"/>
      </xdr:nvSpPr>
      <xdr:spPr>
        <a:xfrm>
          <a:off x="18980227" y="1033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93997</xdr:rowOff>
    </xdr:from>
    <xdr:ext cx="469744" cy="259045"/>
    <xdr:sp macro="" textlink="">
      <xdr:nvSpPr>
        <xdr:cNvPr id="646" name="n_2aveValue【学校施設】&#10;一人当たり面積"/>
        <xdr:cNvSpPr txBox="1"/>
      </xdr:nvSpPr>
      <xdr:spPr>
        <a:xfrm>
          <a:off x="18180127" y="1033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110507</xdr:rowOff>
    </xdr:from>
    <xdr:ext cx="469744" cy="259045"/>
    <xdr:sp macro="" textlink="">
      <xdr:nvSpPr>
        <xdr:cNvPr id="647" name="n_3aveValue【学校施設】&#10;一人当たり面積"/>
        <xdr:cNvSpPr txBox="1"/>
      </xdr:nvSpPr>
      <xdr:spPr>
        <a:xfrm>
          <a:off x="17386377" y="103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115587</xdr:rowOff>
    </xdr:from>
    <xdr:ext cx="469744" cy="259045"/>
    <xdr:sp macro="" textlink="">
      <xdr:nvSpPr>
        <xdr:cNvPr id="648" name="n_1mainValue【学校施設】&#10;一人当たり面積"/>
        <xdr:cNvSpPr txBox="1"/>
      </xdr:nvSpPr>
      <xdr:spPr>
        <a:xfrm>
          <a:off x="18980227" y="986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140987</xdr:rowOff>
    </xdr:from>
    <xdr:ext cx="469744" cy="259045"/>
    <xdr:sp macro="" textlink="">
      <xdr:nvSpPr>
        <xdr:cNvPr id="649" name="n_2mainValue【学校施設】&#10;一人当たり面積"/>
        <xdr:cNvSpPr txBox="1"/>
      </xdr:nvSpPr>
      <xdr:spPr>
        <a:xfrm>
          <a:off x="18180127" y="9888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19067</xdr:rowOff>
    </xdr:from>
    <xdr:ext cx="469744" cy="259045"/>
    <xdr:sp macro="" textlink="">
      <xdr:nvSpPr>
        <xdr:cNvPr id="650" name="n_3mainValue【学校施設】&#10;一人当たり面積"/>
        <xdr:cNvSpPr txBox="1"/>
      </xdr:nvSpPr>
      <xdr:spPr>
        <a:xfrm>
          <a:off x="17386377" y="993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1" name="正方形/長方形 650"/>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2" name="正方形/長方形 651"/>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3" name="正方形/長方形 652"/>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4" name="正方形/長方形 653"/>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5" name="正方形/長方形 654"/>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6" name="正方形/長方形 655"/>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7" name="正方形/長方形 656"/>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8" name="正方形/長方形 657"/>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59" name="テキスト ボックス 658"/>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0" name="直線コネクタ 659"/>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61" name="テキスト ボックス 660"/>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87</xdr:row>
      <xdr:rowOff>38100</xdr:rowOff>
    </xdr:from>
    <xdr:to>
      <xdr:col>89</xdr:col>
      <xdr:colOff>177800</xdr:colOff>
      <xdr:row>87</xdr:row>
      <xdr:rowOff>38100</xdr:rowOff>
    </xdr:to>
    <xdr:cxnSp macro="">
      <xdr:nvCxnSpPr>
        <xdr:cNvPr id="662" name="直線コネクタ 661"/>
        <xdr:cNvCxnSpPr/>
      </xdr:nvCxnSpPr>
      <xdr:spPr>
        <a:xfrm>
          <a:off x="11207750" y="14408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67327</xdr:rowOff>
    </xdr:from>
    <xdr:ext cx="403059" cy="259045"/>
    <xdr:sp macro="" textlink="">
      <xdr:nvSpPr>
        <xdr:cNvPr id="663" name="テキスト ボックス 662"/>
        <xdr:cNvSpPr txBox="1"/>
      </xdr:nvSpPr>
      <xdr:spPr>
        <a:xfrm>
          <a:off x="10842791" y="1427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95250</xdr:rowOff>
    </xdr:from>
    <xdr:to>
      <xdr:col>89</xdr:col>
      <xdr:colOff>177800</xdr:colOff>
      <xdr:row>85</xdr:row>
      <xdr:rowOff>95250</xdr:rowOff>
    </xdr:to>
    <xdr:cxnSp macro="">
      <xdr:nvCxnSpPr>
        <xdr:cNvPr id="664" name="直線コネクタ 663"/>
        <xdr:cNvCxnSpPr/>
      </xdr:nvCxnSpPr>
      <xdr:spPr>
        <a:xfrm>
          <a:off x="11207750" y="14135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124477</xdr:rowOff>
    </xdr:from>
    <xdr:ext cx="403059" cy="259045"/>
    <xdr:sp macro="" textlink="">
      <xdr:nvSpPr>
        <xdr:cNvPr id="665" name="テキスト ボックス 664"/>
        <xdr:cNvSpPr txBox="1"/>
      </xdr:nvSpPr>
      <xdr:spPr>
        <a:xfrm>
          <a:off x="10842791" y="13999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152400</xdr:rowOff>
    </xdr:from>
    <xdr:to>
      <xdr:col>89</xdr:col>
      <xdr:colOff>177800</xdr:colOff>
      <xdr:row>83</xdr:row>
      <xdr:rowOff>152400</xdr:rowOff>
    </xdr:to>
    <xdr:cxnSp macro="">
      <xdr:nvCxnSpPr>
        <xdr:cNvPr id="666" name="直線コネクタ 665"/>
        <xdr:cNvCxnSpPr/>
      </xdr:nvCxnSpPr>
      <xdr:spPr>
        <a:xfrm>
          <a:off x="11207750" y="13862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10177</xdr:rowOff>
    </xdr:from>
    <xdr:ext cx="403059" cy="259045"/>
    <xdr:sp macro="" textlink="">
      <xdr:nvSpPr>
        <xdr:cNvPr id="667" name="テキスト ボックス 666"/>
        <xdr:cNvSpPr txBox="1"/>
      </xdr:nvSpPr>
      <xdr:spPr>
        <a:xfrm>
          <a:off x="10842791" y="13719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68" name="直線コネクタ 667"/>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69" name="テキスト ボックス 668"/>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95250</xdr:rowOff>
    </xdr:from>
    <xdr:to>
      <xdr:col>89</xdr:col>
      <xdr:colOff>177800</xdr:colOff>
      <xdr:row>80</xdr:row>
      <xdr:rowOff>95250</xdr:rowOff>
    </xdr:to>
    <xdr:cxnSp macro="">
      <xdr:nvCxnSpPr>
        <xdr:cNvPr id="670" name="直線コネクタ 669"/>
        <xdr:cNvCxnSpPr/>
      </xdr:nvCxnSpPr>
      <xdr:spPr>
        <a:xfrm>
          <a:off x="11207750" y="13309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124477</xdr:rowOff>
    </xdr:from>
    <xdr:ext cx="403059" cy="259045"/>
    <xdr:sp macro="" textlink="">
      <xdr:nvSpPr>
        <xdr:cNvPr id="671" name="テキスト ボックス 670"/>
        <xdr:cNvSpPr txBox="1"/>
      </xdr:nvSpPr>
      <xdr:spPr>
        <a:xfrm>
          <a:off x="10842791" y="13173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152400</xdr:rowOff>
    </xdr:from>
    <xdr:to>
      <xdr:col>89</xdr:col>
      <xdr:colOff>177800</xdr:colOff>
      <xdr:row>78</xdr:row>
      <xdr:rowOff>152400</xdr:rowOff>
    </xdr:to>
    <xdr:cxnSp macro="">
      <xdr:nvCxnSpPr>
        <xdr:cNvPr id="672" name="直線コネクタ 671"/>
        <xdr:cNvCxnSpPr/>
      </xdr:nvCxnSpPr>
      <xdr:spPr>
        <a:xfrm>
          <a:off x="11207750" y="13036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10177</xdr:rowOff>
    </xdr:from>
    <xdr:ext cx="403059" cy="259045"/>
    <xdr:sp macro="" textlink="">
      <xdr:nvSpPr>
        <xdr:cNvPr id="673" name="テキスト ボックス 672"/>
        <xdr:cNvSpPr txBox="1"/>
      </xdr:nvSpPr>
      <xdr:spPr>
        <a:xfrm>
          <a:off x="10842791" y="12894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38100</xdr:rowOff>
    </xdr:from>
    <xdr:to>
      <xdr:col>89</xdr:col>
      <xdr:colOff>177800</xdr:colOff>
      <xdr:row>77</xdr:row>
      <xdr:rowOff>38100</xdr:rowOff>
    </xdr:to>
    <xdr:cxnSp macro="">
      <xdr:nvCxnSpPr>
        <xdr:cNvPr id="674" name="直線コネクタ 673"/>
        <xdr:cNvCxnSpPr/>
      </xdr:nvCxnSpPr>
      <xdr:spPr>
        <a:xfrm>
          <a:off x="11207750" y="12757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67327</xdr:rowOff>
    </xdr:from>
    <xdr:ext cx="403059" cy="259045"/>
    <xdr:sp macro="" textlink="">
      <xdr:nvSpPr>
        <xdr:cNvPr id="675" name="テキスト ボックス 674"/>
        <xdr:cNvSpPr txBox="1"/>
      </xdr:nvSpPr>
      <xdr:spPr>
        <a:xfrm>
          <a:off x="10842791" y="1262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6" name="直線コネクタ 675"/>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7" name="テキスト ボックス 676"/>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8" name="【児童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49530</xdr:rowOff>
    </xdr:from>
    <xdr:to>
      <xdr:col>85</xdr:col>
      <xdr:colOff>126364</xdr:colOff>
      <xdr:row>86</xdr:row>
      <xdr:rowOff>35243</xdr:rowOff>
    </xdr:to>
    <xdr:cxnSp macro="">
      <xdr:nvCxnSpPr>
        <xdr:cNvPr id="679" name="直線コネクタ 678"/>
        <xdr:cNvCxnSpPr/>
      </xdr:nvCxnSpPr>
      <xdr:spPr>
        <a:xfrm flipV="1">
          <a:off x="14699614" y="12933680"/>
          <a:ext cx="0" cy="130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39070</xdr:rowOff>
    </xdr:from>
    <xdr:ext cx="405111" cy="259045"/>
    <xdr:sp macro="" textlink="">
      <xdr:nvSpPr>
        <xdr:cNvPr id="680" name="【児童館】&#10;有形固定資産減価償却率最小値テキスト"/>
        <xdr:cNvSpPr txBox="1"/>
      </xdr:nvSpPr>
      <xdr:spPr>
        <a:xfrm>
          <a:off x="14738350" y="14244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35243</xdr:rowOff>
    </xdr:from>
    <xdr:to>
      <xdr:col>86</xdr:col>
      <xdr:colOff>25400</xdr:colOff>
      <xdr:row>86</xdr:row>
      <xdr:rowOff>35243</xdr:rowOff>
    </xdr:to>
    <xdr:cxnSp macro="">
      <xdr:nvCxnSpPr>
        <xdr:cNvPr id="681" name="直線コネクタ 680"/>
        <xdr:cNvCxnSpPr/>
      </xdr:nvCxnSpPr>
      <xdr:spPr>
        <a:xfrm>
          <a:off x="14611350" y="142401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167657</xdr:rowOff>
    </xdr:from>
    <xdr:ext cx="405111" cy="259045"/>
    <xdr:sp macro="" textlink="">
      <xdr:nvSpPr>
        <xdr:cNvPr id="682" name="【児童館】&#10;有形固定資産減価償却率最大値テキスト"/>
        <xdr:cNvSpPr txBox="1"/>
      </xdr:nvSpPr>
      <xdr:spPr>
        <a:xfrm>
          <a:off x="14738350" y="12721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49530</xdr:rowOff>
    </xdr:from>
    <xdr:to>
      <xdr:col>86</xdr:col>
      <xdr:colOff>25400</xdr:colOff>
      <xdr:row>78</xdr:row>
      <xdr:rowOff>49530</xdr:rowOff>
    </xdr:to>
    <xdr:cxnSp macro="">
      <xdr:nvCxnSpPr>
        <xdr:cNvPr id="683" name="直線コネクタ 682"/>
        <xdr:cNvCxnSpPr/>
      </xdr:nvCxnSpPr>
      <xdr:spPr>
        <a:xfrm>
          <a:off x="14611350" y="129336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117175</xdr:rowOff>
    </xdr:from>
    <xdr:ext cx="405111" cy="259045"/>
    <xdr:sp macro="" textlink="">
      <xdr:nvSpPr>
        <xdr:cNvPr id="684" name="【児童館】&#10;有形固定資産減価償却率平均値テキスト"/>
        <xdr:cNvSpPr txBox="1"/>
      </xdr:nvSpPr>
      <xdr:spPr>
        <a:xfrm>
          <a:off x="14738350" y="134966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138748</xdr:rowOff>
    </xdr:from>
    <xdr:to>
      <xdr:col>85</xdr:col>
      <xdr:colOff>177800</xdr:colOff>
      <xdr:row>82</xdr:row>
      <xdr:rowOff>68898</xdr:rowOff>
    </xdr:to>
    <xdr:sp macro="" textlink="">
      <xdr:nvSpPr>
        <xdr:cNvPr id="685" name="フローチャート: 判断 684"/>
        <xdr:cNvSpPr/>
      </xdr:nvSpPr>
      <xdr:spPr>
        <a:xfrm>
          <a:off x="14649450" y="1351819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158750</xdr:rowOff>
    </xdr:from>
    <xdr:to>
      <xdr:col>81</xdr:col>
      <xdr:colOff>101600</xdr:colOff>
      <xdr:row>82</xdr:row>
      <xdr:rowOff>88900</xdr:rowOff>
    </xdr:to>
    <xdr:sp macro="" textlink="">
      <xdr:nvSpPr>
        <xdr:cNvPr id="686" name="フローチャート: 判断 685"/>
        <xdr:cNvSpPr/>
      </xdr:nvSpPr>
      <xdr:spPr>
        <a:xfrm>
          <a:off x="13887450" y="13538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161607</xdr:rowOff>
    </xdr:from>
    <xdr:to>
      <xdr:col>76</xdr:col>
      <xdr:colOff>165100</xdr:colOff>
      <xdr:row>82</xdr:row>
      <xdr:rowOff>91757</xdr:rowOff>
    </xdr:to>
    <xdr:sp macro="" textlink="">
      <xdr:nvSpPr>
        <xdr:cNvPr id="687" name="フローチャート: 判断 686"/>
        <xdr:cNvSpPr/>
      </xdr:nvSpPr>
      <xdr:spPr>
        <a:xfrm>
          <a:off x="13093700" y="135410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21589</xdr:rowOff>
    </xdr:from>
    <xdr:to>
      <xdr:col>72</xdr:col>
      <xdr:colOff>38100</xdr:colOff>
      <xdr:row>83</xdr:row>
      <xdr:rowOff>123189</xdr:rowOff>
    </xdr:to>
    <xdr:sp macro="" textlink="">
      <xdr:nvSpPr>
        <xdr:cNvPr id="688" name="フローチャート: 判断 687"/>
        <xdr:cNvSpPr/>
      </xdr:nvSpPr>
      <xdr:spPr>
        <a:xfrm>
          <a:off x="12299950" y="137312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9" name="テキスト ボックス 688"/>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0" name="テキスト ボックス 689"/>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1" name="テキスト ボックス 690"/>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2" name="テキスト ボックス 691"/>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3" name="テキスト ボックス 692"/>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78739</xdr:rowOff>
    </xdr:from>
    <xdr:to>
      <xdr:col>85</xdr:col>
      <xdr:colOff>177800</xdr:colOff>
      <xdr:row>79</xdr:row>
      <xdr:rowOff>8889</xdr:rowOff>
    </xdr:to>
    <xdr:sp macro="" textlink="">
      <xdr:nvSpPr>
        <xdr:cNvPr id="694" name="楕円 693"/>
        <xdr:cNvSpPr/>
      </xdr:nvSpPr>
      <xdr:spPr>
        <a:xfrm>
          <a:off x="14649450" y="1296288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165116</xdr:rowOff>
    </xdr:from>
    <xdr:ext cx="405111" cy="259045"/>
    <xdr:sp macro="" textlink="">
      <xdr:nvSpPr>
        <xdr:cNvPr id="695" name="【児童館】&#10;有形固定資産減価償却率該当値テキスト"/>
        <xdr:cNvSpPr txBox="1"/>
      </xdr:nvSpPr>
      <xdr:spPr>
        <a:xfrm>
          <a:off x="14738350" y="1288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107314</xdr:rowOff>
    </xdr:from>
    <xdr:to>
      <xdr:col>81</xdr:col>
      <xdr:colOff>101600</xdr:colOff>
      <xdr:row>79</xdr:row>
      <xdr:rowOff>37464</xdr:rowOff>
    </xdr:to>
    <xdr:sp macro="" textlink="">
      <xdr:nvSpPr>
        <xdr:cNvPr id="696" name="楕円 695"/>
        <xdr:cNvSpPr/>
      </xdr:nvSpPr>
      <xdr:spPr>
        <a:xfrm>
          <a:off x="13887450" y="129914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129539</xdr:rowOff>
    </xdr:from>
    <xdr:to>
      <xdr:col>85</xdr:col>
      <xdr:colOff>127000</xdr:colOff>
      <xdr:row>78</xdr:row>
      <xdr:rowOff>158114</xdr:rowOff>
    </xdr:to>
    <xdr:cxnSp macro="">
      <xdr:nvCxnSpPr>
        <xdr:cNvPr id="697" name="直線コネクタ 696"/>
        <xdr:cNvCxnSpPr/>
      </xdr:nvCxnSpPr>
      <xdr:spPr>
        <a:xfrm flipV="1">
          <a:off x="13938250" y="13013689"/>
          <a:ext cx="762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158750</xdr:rowOff>
    </xdr:from>
    <xdr:to>
      <xdr:col>76</xdr:col>
      <xdr:colOff>165100</xdr:colOff>
      <xdr:row>79</xdr:row>
      <xdr:rowOff>88900</xdr:rowOff>
    </xdr:to>
    <xdr:sp macro="" textlink="">
      <xdr:nvSpPr>
        <xdr:cNvPr id="698" name="楕円 697"/>
        <xdr:cNvSpPr/>
      </xdr:nvSpPr>
      <xdr:spPr>
        <a:xfrm>
          <a:off x="13093700" y="130429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158114</xdr:rowOff>
    </xdr:from>
    <xdr:to>
      <xdr:col>81</xdr:col>
      <xdr:colOff>50800</xdr:colOff>
      <xdr:row>79</xdr:row>
      <xdr:rowOff>38100</xdr:rowOff>
    </xdr:to>
    <xdr:cxnSp macro="">
      <xdr:nvCxnSpPr>
        <xdr:cNvPr id="699" name="直線コネクタ 698"/>
        <xdr:cNvCxnSpPr/>
      </xdr:nvCxnSpPr>
      <xdr:spPr>
        <a:xfrm flipV="1">
          <a:off x="13144500" y="13042264"/>
          <a:ext cx="793750" cy="4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155893</xdr:rowOff>
    </xdr:from>
    <xdr:to>
      <xdr:col>72</xdr:col>
      <xdr:colOff>38100</xdr:colOff>
      <xdr:row>79</xdr:row>
      <xdr:rowOff>86043</xdr:rowOff>
    </xdr:to>
    <xdr:sp macro="" textlink="">
      <xdr:nvSpPr>
        <xdr:cNvPr id="700" name="楕円 699"/>
        <xdr:cNvSpPr/>
      </xdr:nvSpPr>
      <xdr:spPr>
        <a:xfrm>
          <a:off x="12299950" y="1304004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35243</xdr:rowOff>
    </xdr:from>
    <xdr:to>
      <xdr:col>76</xdr:col>
      <xdr:colOff>114300</xdr:colOff>
      <xdr:row>79</xdr:row>
      <xdr:rowOff>38100</xdr:rowOff>
    </xdr:to>
    <xdr:cxnSp macro="">
      <xdr:nvCxnSpPr>
        <xdr:cNvPr id="701" name="直線コネクタ 700"/>
        <xdr:cNvCxnSpPr/>
      </xdr:nvCxnSpPr>
      <xdr:spPr>
        <a:xfrm>
          <a:off x="12344400" y="13084493"/>
          <a:ext cx="8001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80027</xdr:rowOff>
    </xdr:from>
    <xdr:ext cx="405111" cy="259045"/>
    <xdr:sp macro="" textlink="">
      <xdr:nvSpPr>
        <xdr:cNvPr id="702" name="n_1aveValue【児童館】&#10;有形固定資産減価償却率"/>
        <xdr:cNvSpPr txBox="1"/>
      </xdr:nvSpPr>
      <xdr:spPr>
        <a:xfrm>
          <a:off x="13742044" y="1362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82884</xdr:rowOff>
    </xdr:from>
    <xdr:ext cx="405111" cy="259045"/>
    <xdr:sp macro="" textlink="">
      <xdr:nvSpPr>
        <xdr:cNvPr id="703" name="n_2aveValue【児童館】&#10;有形固定資産減価償却率"/>
        <xdr:cNvSpPr txBox="1"/>
      </xdr:nvSpPr>
      <xdr:spPr>
        <a:xfrm>
          <a:off x="12960994" y="13627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114316</xdr:rowOff>
    </xdr:from>
    <xdr:ext cx="405111" cy="259045"/>
    <xdr:sp macro="" textlink="">
      <xdr:nvSpPr>
        <xdr:cNvPr id="704" name="n_3aveValue【児童館】&#10;有形固定資産減価償却率"/>
        <xdr:cNvSpPr txBox="1"/>
      </xdr:nvSpPr>
      <xdr:spPr>
        <a:xfrm>
          <a:off x="12167244" y="13823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53991</xdr:rowOff>
    </xdr:from>
    <xdr:ext cx="405111" cy="259045"/>
    <xdr:sp macro="" textlink="">
      <xdr:nvSpPr>
        <xdr:cNvPr id="705" name="n_1mainValue【児童館】&#10;有形固定資産減価償却率"/>
        <xdr:cNvSpPr txBox="1"/>
      </xdr:nvSpPr>
      <xdr:spPr>
        <a:xfrm>
          <a:off x="13742044" y="12773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105427</xdr:rowOff>
    </xdr:from>
    <xdr:ext cx="405111" cy="259045"/>
    <xdr:sp macro="" textlink="">
      <xdr:nvSpPr>
        <xdr:cNvPr id="706" name="n_2mainValue【児童館】&#10;有形固定資産減価償却率"/>
        <xdr:cNvSpPr txBox="1"/>
      </xdr:nvSpPr>
      <xdr:spPr>
        <a:xfrm>
          <a:off x="12960994" y="12824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102570</xdr:rowOff>
    </xdr:from>
    <xdr:ext cx="405111" cy="259045"/>
    <xdr:sp macro="" textlink="">
      <xdr:nvSpPr>
        <xdr:cNvPr id="707" name="n_3mainValue【児童館】&#10;有形固定資産減価償却率"/>
        <xdr:cNvSpPr txBox="1"/>
      </xdr:nvSpPr>
      <xdr:spPr>
        <a:xfrm>
          <a:off x="12167244" y="128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8" name="正方形/長方形 707"/>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9" name="正方形/長方形 708"/>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0" name="正方形/長方形 709"/>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1" name="正方形/長方形 710"/>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2" name="正方形/長方形 711"/>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3" name="正方形/長方形 712"/>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4" name="正方形/長方形 713"/>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5" name="正方形/長方形 714"/>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6" name="テキスト ボックス 715"/>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7" name="直線コネクタ 716"/>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18" name="直線コネクタ 717"/>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19" name="テキスト ボックス 718"/>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0" name="直線コネクタ 719"/>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1" name="テキスト ボックス 720"/>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2" name="直線コネクタ 721"/>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3" name="テキスト ボックス 722"/>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4" name="直線コネクタ 723"/>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25" name="テキスト ボックス 724"/>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6" name="直線コネクタ 725"/>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27" name="テキスト ボックス 726"/>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8" name="直線コネクタ 727"/>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9" name="テキスト ボックス 728"/>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0" name="【児童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76200</xdr:rowOff>
    </xdr:to>
    <xdr:cxnSp macro="">
      <xdr:nvCxnSpPr>
        <xdr:cNvPr id="731" name="直線コネクタ 730"/>
        <xdr:cNvCxnSpPr/>
      </xdr:nvCxnSpPr>
      <xdr:spPr>
        <a:xfrm flipV="1">
          <a:off x="19951064" y="1303655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32" name="【児童館】&#10;一人当たり面積最小値テキスト"/>
        <xdr:cNvSpPr txBox="1"/>
      </xdr:nvSpPr>
      <xdr:spPr>
        <a:xfrm>
          <a:off x="1998980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33" name="直線コネクタ 732"/>
        <xdr:cNvCxnSpPr/>
      </xdr:nvCxnSpPr>
      <xdr:spPr>
        <a:xfrm>
          <a:off x="19881850" y="14281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34" name="【児童館】&#10;一人当たり面積最大値テキスト"/>
        <xdr:cNvSpPr txBox="1"/>
      </xdr:nvSpPr>
      <xdr:spPr>
        <a:xfrm>
          <a:off x="19989800" y="1281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35" name="直線コネクタ 734"/>
        <xdr:cNvCxnSpPr/>
      </xdr:nvCxnSpPr>
      <xdr:spPr>
        <a:xfrm>
          <a:off x="19881850" y="130365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162577</xdr:rowOff>
    </xdr:from>
    <xdr:ext cx="469744" cy="259045"/>
    <xdr:sp macro="" textlink="">
      <xdr:nvSpPr>
        <xdr:cNvPr id="736" name="【児童館】&#10;一人当たり面積平均値テキスト"/>
        <xdr:cNvSpPr txBox="1"/>
      </xdr:nvSpPr>
      <xdr:spPr>
        <a:xfrm>
          <a:off x="19989800" y="13542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737" name="フローチャート: 判断 736"/>
        <xdr:cNvSpPr/>
      </xdr:nvSpPr>
      <xdr:spPr>
        <a:xfrm>
          <a:off x="19900900" y="13684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738" name="フローチャート: 判断 737"/>
        <xdr:cNvSpPr/>
      </xdr:nvSpPr>
      <xdr:spPr>
        <a:xfrm>
          <a:off x="19157950" y="136842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739" name="フローチャート: 判断 738"/>
        <xdr:cNvSpPr/>
      </xdr:nvSpPr>
      <xdr:spPr>
        <a:xfrm>
          <a:off x="18345150" y="13684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740" name="フローチャート: 判断 739"/>
        <xdr:cNvSpPr/>
      </xdr:nvSpPr>
      <xdr:spPr>
        <a:xfrm>
          <a:off x="17551400" y="13792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1" name="テキスト ボックス 740"/>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2" name="テキスト ボックス 741"/>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3" name="テキスト ボックス 742"/>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4" name="テキスト ボックス 743"/>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5" name="テキスト ボックス 744"/>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139700</xdr:rowOff>
    </xdr:from>
    <xdr:to>
      <xdr:col>116</xdr:col>
      <xdr:colOff>114300</xdr:colOff>
      <xdr:row>85</xdr:row>
      <xdr:rowOff>69850</xdr:rowOff>
    </xdr:to>
    <xdr:sp macro="" textlink="">
      <xdr:nvSpPr>
        <xdr:cNvPr id="746" name="楕円 745"/>
        <xdr:cNvSpPr/>
      </xdr:nvSpPr>
      <xdr:spPr>
        <a:xfrm>
          <a:off x="19900900" y="140144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118127</xdr:rowOff>
    </xdr:from>
    <xdr:ext cx="469744" cy="259045"/>
    <xdr:sp macro="" textlink="">
      <xdr:nvSpPr>
        <xdr:cNvPr id="747" name="【児童館】&#10;一人当たり面積該当値テキスト"/>
        <xdr:cNvSpPr txBox="1"/>
      </xdr:nvSpPr>
      <xdr:spPr>
        <a:xfrm>
          <a:off x="19989800"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139700</xdr:rowOff>
    </xdr:from>
    <xdr:to>
      <xdr:col>112</xdr:col>
      <xdr:colOff>38100</xdr:colOff>
      <xdr:row>85</xdr:row>
      <xdr:rowOff>69850</xdr:rowOff>
    </xdr:to>
    <xdr:sp macro="" textlink="">
      <xdr:nvSpPr>
        <xdr:cNvPr id="748" name="楕円 747"/>
        <xdr:cNvSpPr/>
      </xdr:nvSpPr>
      <xdr:spPr>
        <a:xfrm>
          <a:off x="19157950" y="140144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19050</xdr:rowOff>
    </xdr:from>
    <xdr:to>
      <xdr:col>116</xdr:col>
      <xdr:colOff>63500</xdr:colOff>
      <xdr:row>85</xdr:row>
      <xdr:rowOff>19050</xdr:rowOff>
    </xdr:to>
    <xdr:cxnSp macro="">
      <xdr:nvCxnSpPr>
        <xdr:cNvPr id="749" name="直線コネクタ 748"/>
        <xdr:cNvCxnSpPr/>
      </xdr:nvCxnSpPr>
      <xdr:spPr>
        <a:xfrm>
          <a:off x="19202400" y="140589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139700</xdr:rowOff>
    </xdr:from>
    <xdr:to>
      <xdr:col>107</xdr:col>
      <xdr:colOff>101600</xdr:colOff>
      <xdr:row>85</xdr:row>
      <xdr:rowOff>69850</xdr:rowOff>
    </xdr:to>
    <xdr:sp macro="" textlink="">
      <xdr:nvSpPr>
        <xdr:cNvPr id="750" name="楕円 749"/>
        <xdr:cNvSpPr/>
      </xdr:nvSpPr>
      <xdr:spPr>
        <a:xfrm>
          <a:off x="18345150" y="140144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19050</xdr:rowOff>
    </xdr:from>
    <xdr:to>
      <xdr:col>111</xdr:col>
      <xdr:colOff>177800</xdr:colOff>
      <xdr:row>85</xdr:row>
      <xdr:rowOff>19050</xdr:rowOff>
    </xdr:to>
    <xdr:cxnSp macro="">
      <xdr:nvCxnSpPr>
        <xdr:cNvPr id="751" name="直線コネクタ 750"/>
        <xdr:cNvCxnSpPr/>
      </xdr:nvCxnSpPr>
      <xdr:spPr>
        <a:xfrm>
          <a:off x="18395950" y="140589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139700</xdr:rowOff>
    </xdr:from>
    <xdr:to>
      <xdr:col>102</xdr:col>
      <xdr:colOff>165100</xdr:colOff>
      <xdr:row>85</xdr:row>
      <xdr:rowOff>69850</xdr:rowOff>
    </xdr:to>
    <xdr:sp macro="" textlink="">
      <xdr:nvSpPr>
        <xdr:cNvPr id="752" name="楕円 751"/>
        <xdr:cNvSpPr/>
      </xdr:nvSpPr>
      <xdr:spPr>
        <a:xfrm>
          <a:off x="17551400" y="140144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19050</xdr:rowOff>
    </xdr:from>
    <xdr:to>
      <xdr:col>107</xdr:col>
      <xdr:colOff>50800</xdr:colOff>
      <xdr:row>85</xdr:row>
      <xdr:rowOff>19050</xdr:rowOff>
    </xdr:to>
    <xdr:cxnSp macro="">
      <xdr:nvCxnSpPr>
        <xdr:cNvPr id="753" name="直線コネクタ 752"/>
        <xdr:cNvCxnSpPr/>
      </xdr:nvCxnSpPr>
      <xdr:spPr>
        <a:xfrm>
          <a:off x="17602200" y="140589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86377</xdr:rowOff>
    </xdr:from>
    <xdr:ext cx="469744" cy="259045"/>
    <xdr:sp macro="" textlink="">
      <xdr:nvSpPr>
        <xdr:cNvPr id="754" name="n_1aveValue【児童館】&#10;一人当たり面積"/>
        <xdr:cNvSpPr txBox="1"/>
      </xdr:nvSpPr>
      <xdr:spPr>
        <a:xfrm>
          <a:off x="18980227" y="134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755" name="n_2aveValue【児童館】&#10;一人当たり面積"/>
        <xdr:cNvSpPr txBox="1"/>
      </xdr:nvSpPr>
      <xdr:spPr>
        <a:xfrm>
          <a:off x="18180127" y="134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29227</xdr:rowOff>
    </xdr:from>
    <xdr:ext cx="469744" cy="259045"/>
    <xdr:sp macro="" textlink="">
      <xdr:nvSpPr>
        <xdr:cNvPr id="756" name="n_3aveValue【児童館】&#10;一人当たり面積"/>
        <xdr:cNvSpPr txBox="1"/>
      </xdr:nvSpPr>
      <xdr:spPr>
        <a:xfrm>
          <a:off x="17386377" y="135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60977</xdr:rowOff>
    </xdr:from>
    <xdr:ext cx="469744" cy="259045"/>
    <xdr:sp macro="" textlink="">
      <xdr:nvSpPr>
        <xdr:cNvPr id="757" name="n_1mainValue【児童館】&#10;一人当たり面積"/>
        <xdr:cNvSpPr txBox="1"/>
      </xdr:nvSpPr>
      <xdr:spPr>
        <a:xfrm>
          <a:off x="18980227" y="1410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60977</xdr:rowOff>
    </xdr:from>
    <xdr:ext cx="469744" cy="259045"/>
    <xdr:sp macro="" textlink="">
      <xdr:nvSpPr>
        <xdr:cNvPr id="758" name="n_2mainValue【児童館】&#10;一人当たり面積"/>
        <xdr:cNvSpPr txBox="1"/>
      </xdr:nvSpPr>
      <xdr:spPr>
        <a:xfrm>
          <a:off x="18180127" y="1410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60977</xdr:rowOff>
    </xdr:from>
    <xdr:ext cx="469744" cy="259045"/>
    <xdr:sp macro="" textlink="">
      <xdr:nvSpPr>
        <xdr:cNvPr id="759" name="n_3mainValue【児童館】&#10;一人当たり面積"/>
        <xdr:cNvSpPr txBox="1"/>
      </xdr:nvSpPr>
      <xdr:spPr>
        <a:xfrm>
          <a:off x="17386377" y="1410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0" name="正方形/長方形 759"/>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1" name="正方形/長方形 760"/>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2" name="正方形/長方形 761"/>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3" name="正方形/長方形 762"/>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4" name="正方形/長方形 763"/>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5" name="正方形/長方形 764"/>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6" name="正方形/長方形 765"/>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7" name="正方形/長方形 766"/>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8" name="テキスト ボックス 767"/>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9" name="直線コネクタ 768"/>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70" name="テキスト ボックス 769"/>
        <xdr:cNvSpPr txBox="1"/>
      </xdr:nvSpPr>
      <xdr:spPr>
        <a:xfrm>
          <a:off x="1090691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71" name="直線コネクタ 770"/>
        <xdr:cNvCxnSpPr/>
      </xdr:nvCxnSpPr>
      <xdr:spPr>
        <a:xfrm>
          <a:off x="11207750" y="18021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72" name="テキスト ボックス 771"/>
        <xdr:cNvSpPr txBox="1"/>
      </xdr:nvSpPr>
      <xdr:spPr>
        <a:xfrm>
          <a:off x="10842791" y="17879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73" name="直線コネクタ 772"/>
        <xdr:cNvCxnSpPr/>
      </xdr:nvCxnSpPr>
      <xdr:spPr>
        <a:xfrm>
          <a:off x="11207750" y="1756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74" name="テキスト ボックス 773"/>
        <xdr:cNvSpPr txBox="1"/>
      </xdr:nvSpPr>
      <xdr:spPr>
        <a:xfrm>
          <a:off x="108427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75" name="直線コネクタ 774"/>
        <xdr:cNvCxnSpPr/>
      </xdr:nvCxnSpPr>
      <xdr:spPr>
        <a:xfrm>
          <a:off x="11207750" y="17106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76" name="テキスト ボックス 775"/>
        <xdr:cNvSpPr txBox="1"/>
      </xdr:nvSpPr>
      <xdr:spPr>
        <a:xfrm>
          <a:off x="108427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77" name="直線コネクタ 776"/>
        <xdr:cNvCxnSpPr/>
      </xdr:nvCxnSpPr>
      <xdr:spPr>
        <a:xfrm>
          <a:off x="11207750" y="1664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78" name="テキスト ボックス 777"/>
        <xdr:cNvSpPr txBox="1"/>
      </xdr:nvSpPr>
      <xdr:spPr>
        <a:xfrm>
          <a:off x="10842791" y="1650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9" name="直線コネクタ 778"/>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0" name="テキスト ボックス 779"/>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1" name="【公民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39624</xdr:rowOff>
    </xdr:from>
    <xdr:to>
      <xdr:col>85</xdr:col>
      <xdr:colOff>126364</xdr:colOff>
      <xdr:row>107</xdr:row>
      <xdr:rowOff>25908</xdr:rowOff>
    </xdr:to>
    <xdr:cxnSp macro="">
      <xdr:nvCxnSpPr>
        <xdr:cNvPr id="782" name="直線コネクタ 781"/>
        <xdr:cNvCxnSpPr/>
      </xdr:nvCxnSpPr>
      <xdr:spPr>
        <a:xfrm flipV="1">
          <a:off x="14699614" y="16613124"/>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29735</xdr:rowOff>
    </xdr:from>
    <xdr:ext cx="405111" cy="259045"/>
    <xdr:sp macro="" textlink="">
      <xdr:nvSpPr>
        <xdr:cNvPr id="783" name="【公民館】&#10;有形固定資産減価償却率最小値テキスト"/>
        <xdr:cNvSpPr txBox="1"/>
      </xdr:nvSpPr>
      <xdr:spPr>
        <a:xfrm>
          <a:off x="14738350" y="17803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25908</xdr:rowOff>
    </xdr:from>
    <xdr:to>
      <xdr:col>86</xdr:col>
      <xdr:colOff>25400</xdr:colOff>
      <xdr:row>107</xdr:row>
      <xdr:rowOff>25908</xdr:rowOff>
    </xdr:to>
    <xdr:cxnSp macro="">
      <xdr:nvCxnSpPr>
        <xdr:cNvPr id="784" name="直線コネクタ 783"/>
        <xdr:cNvCxnSpPr/>
      </xdr:nvCxnSpPr>
      <xdr:spPr>
        <a:xfrm>
          <a:off x="14611350" y="177995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157751</xdr:rowOff>
    </xdr:from>
    <xdr:ext cx="405111" cy="259045"/>
    <xdr:sp macro="" textlink="">
      <xdr:nvSpPr>
        <xdr:cNvPr id="785" name="【公民館】&#10;有形固定資産減価償却率最大値テキスト"/>
        <xdr:cNvSpPr txBox="1"/>
      </xdr:nvSpPr>
      <xdr:spPr>
        <a:xfrm>
          <a:off x="14738350" y="16388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39624</xdr:rowOff>
    </xdr:from>
    <xdr:to>
      <xdr:col>86</xdr:col>
      <xdr:colOff>25400</xdr:colOff>
      <xdr:row>100</xdr:row>
      <xdr:rowOff>39624</xdr:rowOff>
    </xdr:to>
    <xdr:cxnSp macro="">
      <xdr:nvCxnSpPr>
        <xdr:cNvPr id="786" name="直線コネクタ 785"/>
        <xdr:cNvCxnSpPr/>
      </xdr:nvCxnSpPr>
      <xdr:spPr>
        <a:xfrm>
          <a:off x="14611350" y="166131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3827</xdr:rowOff>
    </xdr:from>
    <xdr:ext cx="405111" cy="259045"/>
    <xdr:sp macro="" textlink="">
      <xdr:nvSpPr>
        <xdr:cNvPr id="787" name="【公民館】&#10;有形固定資産減価償却率平均値テキスト"/>
        <xdr:cNvSpPr txBox="1"/>
      </xdr:nvSpPr>
      <xdr:spPr>
        <a:xfrm>
          <a:off x="14738350" y="17263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25400</xdr:rowOff>
    </xdr:from>
    <xdr:to>
      <xdr:col>85</xdr:col>
      <xdr:colOff>177800</xdr:colOff>
      <xdr:row>104</xdr:row>
      <xdr:rowOff>127000</xdr:rowOff>
    </xdr:to>
    <xdr:sp macro="" textlink="">
      <xdr:nvSpPr>
        <xdr:cNvPr id="788" name="フローチャート: 判断 787"/>
        <xdr:cNvSpPr/>
      </xdr:nvSpPr>
      <xdr:spPr>
        <a:xfrm>
          <a:off x="14649450" y="172847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25400</xdr:rowOff>
    </xdr:from>
    <xdr:to>
      <xdr:col>81</xdr:col>
      <xdr:colOff>101600</xdr:colOff>
      <xdr:row>104</xdr:row>
      <xdr:rowOff>127000</xdr:rowOff>
    </xdr:to>
    <xdr:sp macro="" textlink="">
      <xdr:nvSpPr>
        <xdr:cNvPr id="789" name="フローチャート: 判断 788"/>
        <xdr:cNvSpPr/>
      </xdr:nvSpPr>
      <xdr:spPr>
        <a:xfrm>
          <a:off x="13887450" y="1728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790" name="フローチャート: 判断 789"/>
        <xdr:cNvSpPr/>
      </xdr:nvSpPr>
      <xdr:spPr>
        <a:xfrm>
          <a:off x="13093700" y="1731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71120</xdr:rowOff>
    </xdr:from>
    <xdr:to>
      <xdr:col>72</xdr:col>
      <xdr:colOff>38100</xdr:colOff>
      <xdr:row>105</xdr:row>
      <xdr:rowOff>1270</xdr:rowOff>
    </xdr:to>
    <xdr:sp macro="" textlink="">
      <xdr:nvSpPr>
        <xdr:cNvPr id="791" name="フローチャート: 判断 790"/>
        <xdr:cNvSpPr/>
      </xdr:nvSpPr>
      <xdr:spPr>
        <a:xfrm>
          <a:off x="12299950" y="173304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2" name="テキスト ボックス 791"/>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3" name="テキスト ボックス 792"/>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4" name="テキスト ボックス 793"/>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5" name="テキスト ボックス 794"/>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6" name="テキスト ボックス 795"/>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151130</xdr:rowOff>
    </xdr:from>
    <xdr:to>
      <xdr:col>85</xdr:col>
      <xdr:colOff>177800</xdr:colOff>
      <xdr:row>103</xdr:row>
      <xdr:rowOff>81280</xdr:rowOff>
    </xdr:to>
    <xdr:sp macro="" textlink="">
      <xdr:nvSpPr>
        <xdr:cNvPr id="797" name="楕円 796"/>
        <xdr:cNvSpPr/>
      </xdr:nvSpPr>
      <xdr:spPr>
        <a:xfrm>
          <a:off x="14649450" y="1706753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2557</xdr:rowOff>
    </xdr:from>
    <xdr:ext cx="405111" cy="259045"/>
    <xdr:sp macro="" textlink="">
      <xdr:nvSpPr>
        <xdr:cNvPr id="798" name="【公民館】&#10;有形固定資産減価償却率該当値テキスト"/>
        <xdr:cNvSpPr txBox="1"/>
      </xdr:nvSpPr>
      <xdr:spPr>
        <a:xfrm>
          <a:off x="14738350" y="1691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80263</xdr:rowOff>
    </xdr:from>
    <xdr:to>
      <xdr:col>81</xdr:col>
      <xdr:colOff>101600</xdr:colOff>
      <xdr:row>104</xdr:row>
      <xdr:rowOff>10413</xdr:rowOff>
    </xdr:to>
    <xdr:sp macro="" textlink="">
      <xdr:nvSpPr>
        <xdr:cNvPr id="799" name="楕円 798"/>
        <xdr:cNvSpPr/>
      </xdr:nvSpPr>
      <xdr:spPr>
        <a:xfrm>
          <a:off x="13887450" y="1716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30480</xdr:rowOff>
    </xdr:from>
    <xdr:to>
      <xdr:col>85</xdr:col>
      <xdr:colOff>127000</xdr:colOff>
      <xdr:row>103</xdr:row>
      <xdr:rowOff>131063</xdr:rowOff>
    </xdr:to>
    <xdr:cxnSp macro="">
      <xdr:nvCxnSpPr>
        <xdr:cNvPr id="800" name="直線コネクタ 799"/>
        <xdr:cNvCxnSpPr/>
      </xdr:nvCxnSpPr>
      <xdr:spPr>
        <a:xfrm flipV="1">
          <a:off x="13938250" y="17118330"/>
          <a:ext cx="762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4826</xdr:rowOff>
    </xdr:from>
    <xdr:to>
      <xdr:col>76</xdr:col>
      <xdr:colOff>165100</xdr:colOff>
      <xdr:row>103</xdr:row>
      <xdr:rowOff>106426</xdr:rowOff>
    </xdr:to>
    <xdr:sp macro="" textlink="">
      <xdr:nvSpPr>
        <xdr:cNvPr id="801" name="楕円 800"/>
        <xdr:cNvSpPr/>
      </xdr:nvSpPr>
      <xdr:spPr>
        <a:xfrm>
          <a:off x="13093700" y="1709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55626</xdr:rowOff>
    </xdr:from>
    <xdr:to>
      <xdr:col>81</xdr:col>
      <xdr:colOff>50800</xdr:colOff>
      <xdr:row>103</xdr:row>
      <xdr:rowOff>131063</xdr:rowOff>
    </xdr:to>
    <xdr:cxnSp macro="">
      <xdr:nvCxnSpPr>
        <xdr:cNvPr id="802" name="直線コネクタ 801"/>
        <xdr:cNvCxnSpPr/>
      </xdr:nvCxnSpPr>
      <xdr:spPr>
        <a:xfrm>
          <a:off x="13144500" y="17143476"/>
          <a:ext cx="793750" cy="7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9398</xdr:rowOff>
    </xdr:from>
    <xdr:to>
      <xdr:col>72</xdr:col>
      <xdr:colOff>38100</xdr:colOff>
      <xdr:row>103</xdr:row>
      <xdr:rowOff>110998</xdr:rowOff>
    </xdr:to>
    <xdr:sp macro="" textlink="">
      <xdr:nvSpPr>
        <xdr:cNvPr id="803" name="楕円 802"/>
        <xdr:cNvSpPr/>
      </xdr:nvSpPr>
      <xdr:spPr>
        <a:xfrm>
          <a:off x="12299950" y="1709724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55626</xdr:rowOff>
    </xdr:from>
    <xdr:to>
      <xdr:col>76</xdr:col>
      <xdr:colOff>114300</xdr:colOff>
      <xdr:row>103</xdr:row>
      <xdr:rowOff>60198</xdr:rowOff>
    </xdr:to>
    <xdr:cxnSp macro="">
      <xdr:nvCxnSpPr>
        <xdr:cNvPr id="804" name="直線コネクタ 803"/>
        <xdr:cNvCxnSpPr/>
      </xdr:nvCxnSpPr>
      <xdr:spPr>
        <a:xfrm flipV="1">
          <a:off x="12344400" y="17143476"/>
          <a:ext cx="8001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118127</xdr:rowOff>
    </xdr:from>
    <xdr:ext cx="405111" cy="259045"/>
    <xdr:sp macro="" textlink="">
      <xdr:nvSpPr>
        <xdr:cNvPr id="805" name="n_1aveValue【公民館】&#10;有形固定資産減価償却率"/>
        <xdr:cNvSpPr txBox="1"/>
      </xdr:nvSpPr>
      <xdr:spPr>
        <a:xfrm>
          <a:off x="13742044" y="1737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152416</xdr:rowOff>
    </xdr:from>
    <xdr:ext cx="405111" cy="259045"/>
    <xdr:sp macro="" textlink="">
      <xdr:nvSpPr>
        <xdr:cNvPr id="806" name="n_2aveValue【公民館】&#10;有形固定資産減価償却率"/>
        <xdr:cNvSpPr txBox="1"/>
      </xdr:nvSpPr>
      <xdr:spPr>
        <a:xfrm>
          <a:off x="12960994" y="17411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163847</xdr:rowOff>
    </xdr:from>
    <xdr:ext cx="405111" cy="259045"/>
    <xdr:sp macro="" textlink="">
      <xdr:nvSpPr>
        <xdr:cNvPr id="807" name="n_3aveValue【公民館】&#10;有形固定資産減価償却率"/>
        <xdr:cNvSpPr txBox="1"/>
      </xdr:nvSpPr>
      <xdr:spPr>
        <a:xfrm>
          <a:off x="12167244" y="17423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26940</xdr:rowOff>
    </xdr:from>
    <xdr:ext cx="405111" cy="259045"/>
    <xdr:sp macro="" textlink="">
      <xdr:nvSpPr>
        <xdr:cNvPr id="808" name="n_1mainValue【公民館】&#10;有形固定資産減価償却率"/>
        <xdr:cNvSpPr txBox="1"/>
      </xdr:nvSpPr>
      <xdr:spPr>
        <a:xfrm>
          <a:off x="13742044" y="16943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122953</xdr:rowOff>
    </xdr:from>
    <xdr:ext cx="405111" cy="259045"/>
    <xdr:sp macro="" textlink="">
      <xdr:nvSpPr>
        <xdr:cNvPr id="809" name="n_2mainValue【公民館】&#10;有形固定資産減価償却率"/>
        <xdr:cNvSpPr txBox="1"/>
      </xdr:nvSpPr>
      <xdr:spPr>
        <a:xfrm>
          <a:off x="12960994" y="1686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127525</xdr:rowOff>
    </xdr:from>
    <xdr:ext cx="405111" cy="259045"/>
    <xdr:sp macro="" textlink="">
      <xdr:nvSpPr>
        <xdr:cNvPr id="810" name="n_3mainValue【公民館】&#10;有形固定資産減価償却率"/>
        <xdr:cNvSpPr txBox="1"/>
      </xdr:nvSpPr>
      <xdr:spPr>
        <a:xfrm>
          <a:off x="12167244" y="16872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1" name="正方形/長方形 810"/>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2" name="正方形/長方形 811"/>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3" name="正方形/長方形 812"/>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4" name="正方形/長方形 813"/>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5" name="正方形/長方形 814"/>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6" name="正方形/長方形 815"/>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7" name="正方形/長方形 816"/>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8" name="正方形/長方形 817"/>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9" name="テキスト ボックス 818"/>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0" name="直線コネクタ 819"/>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21" name="直線コネクタ 820"/>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22" name="テキスト ボックス 821"/>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23" name="直線コネクタ 822"/>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24" name="テキスト ボックス 823"/>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25" name="直線コネクタ 824"/>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26" name="テキスト ボックス 825"/>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27" name="直線コネクタ 826"/>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8" name="テキスト ボックス 827"/>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9" name="直線コネクタ 828"/>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0" name="テキスト ボックス 829"/>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31" name="直線コネクタ 830"/>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32" name="テキスト ボックス 831"/>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3" name="直線コネクタ 832"/>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4" name="テキスト ボックス 833"/>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5" name="【公民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149679</xdr:rowOff>
    </xdr:from>
    <xdr:to>
      <xdr:col>116</xdr:col>
      <xdr:colOff>62864</xdr:colOff>
      <xdr:row>109</xdr:row>
      <xdr:rowOff>19050</xdr:rowOff>
    </xdr:to>
    <xdr:cxnSp macro="">
      <xdr:nvCxnSpPr>
        <xdr:cNvPr id="836" name="直線コネクタ 835"/>
        <xdr:cNvCxnSpPr/>
      </xdr:nvCxnSpPr>
      <xdr:spPr>
        <a:xfrm flipV="1">
          <a:off x="19951064" y="16551729"/>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837" name="【公民館】&#10;一人当たり面積最小値テキスト"/>
        <xdr:cNvSpPr txBox="1"/>
      </xdr:nvSpPr>
      <xdr:spPr>
        <a:xfrm>
          <a:off x="19989800"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838" name="直線コネクタ 837"/>
        <xdr:cNvCxnSpPr/>
      </xdr:nvCxnSpPr>
      <xdr:spPr>
        <a:xfrm>
          <a:off x="19881850" y="18135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96356</xdr:rowOff>
    </xdr:from>
    <xdr:ext cx="469744" cy="259045"/>
    <xdr:sp macro="" textlink="">
      <xdr:nvSpPr>
        <xdr:cNvPr id="839" name="【公民館】&#10;一人当たり面積最大値テキスト"/>
        <xdr:cNvSpPr txBox="1"/>
      </xdr:nvSpPr>
      <xdr:spPr>
        <a:xfrm>
          <a:off x="19989800" y="1632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149679</xdr:rowOff>
    </xdr:from>
    <xdr:to>
      <xdr:col>116</xdr:col>
      <xdr:colOff>152400</xdr:colOff>
      <xdr:row>99</xdr:row>
      <xdr:rowOff>149679</xdr:rowOff>
    </xdr:to>
    <xdr:cxnSp macro="">
      <xdr:nvCxnSpPr>
        <xdr:cNvPr id="840" name="直線コネクタ 839"/>
        <xdr:cNvCxnSpPr/>
      </xdr:nvCxnSpPr>
      <xdr:spPr>
        <a:xfrm>
          <a:off x="19881850" y="165517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150784</xdr:rowOff>
    </xdr:from>
    <xdr:ext cx="469744" cy="259045"/>
    <xdr:sp macro="" textlink="">
      <xdr:nvSpPr>
        <xdr:cNvPr id="841" name="【公民館】&#10;一人当たり面積平均値テキスト"/>
        <xdr:cNvSpPr txBox="1"/>
      </xdr:nvSpPr>
      <xdr:spPr>
        <a:xfrm>
          <a:off x="19989800" y="17410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907</xdr:rowOff>
    </xdr:from>
    <xdr:to>
      <xdr:col>116</xdr:col>
      <xdr:colOff>114300</xdr:colOff>
      <xdr:row>105</xdr:row>
      <xdr:rowOff>102507</xdr:rowOff>
    </xdr:to>
    <xdr:sp macro="" textlink="">
      <xdr:nvSpPr>
        <xdr:cNvPr id="842" name="フローチャート: 判断 841"/>
        <xdr:cNvSpPr/>
      </xdr:nvSpPr>
      <xdr:spPr>
        <a:xfrm>
          <a:off x="19900900" y="1743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33564</xdr:rowOff>
    </xdr:from>
    <xdr:to>
      <xdr:col>112</xdr:col>
      <xdr:colOff>38100</xdr:colOff>
      <xdr:row>105</xdr:row>
      <xdr:rowOff>135164</xdr:rowOff>
    </xdr:to>
    <xdr:sp macro="" textlink="">
      <xdr:nvSpPr>
        <xdr:cNvPr id="843" name="フローチャート: 判断 842"/>
        <xdr:cNvSpPr/>
      </xdr:nvSpPr>
      <xdr:spPr>
        <a:xfrm>
          <a:off x="19157950" y="174643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139700</xdr:rowOff>
    </xdr:from>
    <xdr:to>
      <xdr:col>107</xdr:col>
      <xdr:colOff>101600</xdr:colOff>
      <xdr:row>105</xdr:row>
      <xdr:rowOff>69850</xdr:rowOff>
    </xdr:to>
    <xdr:sp macro="" textlink="">
      <xdr:nvSpPr>
        <xdr:cNvPr id="844" name="フローチャート: 判断 843"/>
        <xdr:cNvSpPr/>
      </xdr:nvSpPr>
      <xdr:spPr>
        <a:xfrm>
          <a:off x="18345150" y="1739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156029</xdr:rowOff>
    </xdr:from>
    <xdr:to>
      <xdr:col>102</xdr:col>
      <xdr:colOff>165100</xdr:colOff>
      <xdr:row>105</xdr:row>
      <xdr:rowOff>86179</xdr:rowOff>
    </xdr:to>
    <xdr:sp macro="" textlink="">
      <xdr:nvSpPr>
        <xdr:cNvPr id="845" name="フローチャート: 判断 844"/>
        <xdr:cNvSpPr/>
      </xdr:nvSpPr>
      <xdr:spPr>
        <a:xfrm>
          <a:off x="17551400" y="1741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6" name="テキスト ボックス 845"/>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7" name="テキスト ボックス 846"/>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8" name="テキスト ボックス 847"/>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9" name="テキスト ボックス 848"/>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0" name="テキスト ボックス 849"/>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907</xdr:rowOff>
    </xdr:from>
    <xdr:to>
      <xdr:col>116</xdr:col>
      <xdr:colOff>114300</xdr:colOff>
      <xdr:row>103</xdr:row>
      <xdr:rowOff>102507</xdr:rowOff>
    </xdr:to>
    <xdr:sp macro="" textlink="">
      <xdr:nvSpPr>
        <xdr:cNvPr id="851" name="楕円 850"/>
        <xdr:cNvSpPr/>
      </xdr:nvSpPr>
      <xdr:spPr>
        <a:xfrm>
          <a:off x="19900900" y="1708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23784</xdr:rowOff>
    </xdr:from>
    <xdr:ext cx="469744" cy="259045"/>
    <xdr:sp macro="" textlink="">
      <xdr:nvSpPr>
        <xdr:cNvPr id="852" name="【公民館】&#10;一人当たり面積該当値テキスト"/>
        <xdr:cNvSpPr txBox="1"/>
      </xdr:nvSpPr>
      <xdr:spPr>
        <a:xfrm>
          <a:off x="19989800" y="1694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907</xdr:rowOff>
    </xdr:from>
    <xdr:to>
      <xdr:col>112</xdr:col>
      <xdr:colOff>38100</xdr:colOff>
      <xdr:row>103</xdr:row>
      <xdr:rowOff>102507</xdr:rowOff>
    </xdr:to>
    <xdr:sp macro="" textlink="">
      <xdr:nvSpPr>
        <xdr:cNvPr id="853" name="楕円 852"/>
        <xdr:cNvSpPr/>
      </xdr:nvSpPr>
      <xdr:spPr>
        <a:xfrm>
          <a:off x="19157950" y="170887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51707</xdr:rowOff>
    </xdr:from>
    <xdr:to>
      <xdr:col>116</xdr:col>
      <xdr:colOff>63500</xdr:colOff>
      <xdr:row>103</xdr:row>
      <xdr:rowOff>51707</xdr:rowOff>
    </xdr:to>
    <xdr:cxnSp macro="">
      <xdr:nvCxnSpPr>
        <xdr:cNvPr id="854" name="直線コネクタ 853"/>
        <xdr:cNvCxnSpPr/>
      </xdr:nvCxnSpPr>
      <xdr:spPr>
        <a:xfrm>
          <a:off x="19202400" y="17139557"/>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33564</xdr:rowOff>
    </xdr:from>
    <xdr:to>
      <xdr:col>107</xdr:col>
      <xdr:colOff>101600</xdr:colOff>
      <xdr:row>103</xdr:row>
      <xdr:rowOff>135164</xdr:rowOff>
    </xdr:to>
    <xdr:sp macro="" textlink="">
      <xdr:nvSpPr>
        <xdr:cNvPr id="855" name="楕円 854"/>
        <xdr:cNvSpPr/>
      </xdr:nvSpPr>
      <xdr:spPr>
        <a:xfrm>
          <a:off x="18345150" y="1712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51707</xdr:rowOff>
    </xdr:from>
    <xdr:to>
      <xdr:col>111</xdr:col>
      <xdr:colOff>177800</xdr:colOff>
      <xdr:row>103</xdr:row>
      <xdr:rowOff>84364</xdr:rowOff>
    </xdr:to>
    <xdr:cxnSp macro="">
      <xdr:nvCxnSpPr>
        <xdr:cNvPr id="856" name="直線コネクタ 855"/>
        <xdr:cNvCxnSpPr/>
      </xdr:nvCxnSpPr>
      <xdr:spPr>
        <a:xfrm flipV="1">
          <a:off x="18395950" y="17139557"/>
          <a:ext cx="8064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33564</xdr:rowOff>
    </xdr:from>
    <xdr:to>
      <xdr:col>102</xdr:col>
      <xdr:colOff>165100</xdr:colOff>
      <xdr:row>103</xdr:row>
      <xdr:rowOff>135164</xdr:rowOff>
    </xdr:to>
    <xdr:sp macro="" textlink="">
      <xdr:nvSpPr>
        <xdr:cNvPr id="857" name="楕円 856"/>
        <xdr:cNvSpPr/>
      </xdr:nvSpPr>
      <xdr:spPr>
        <a:xfrm>
          <a:off x="17551400" y="1712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84364</xdr:rowOff>
    </xdr:from>
    <xdr:to>
      <xdr:col>107</xdr:col>
      <xdr:colOff>50800</xdr:colOff>
      <xdr:row>103</xdr:row>
      <xdr:rowOff>84364</xdr:rowOff>
    </xdr:to>
    <xdr:cxnSp macro="">
      <xdr:nvCxnSpPr>
        <xdr:cNvPr id="858" name="直線コネクタ 857"/>
        <xdr:cNvCxnSpPr/>
      </xdr:nvCxnSpPr>
      <xdr:spPr>
        <a:xfrm>
          <a:off x="17602200" y="17172214"/>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126291</xdr:rowOff>
    </xdr:from>
    <xdr:ext cx="469744" cy="259045"/>
    <xdr:sp macro="" textlink="">
      <xdr:nvSpPr>
        <xdr:cNvPr id="859" name="n_1aveValue【公民館】&#10;一人当たり面積"/>
        <xdr:cNvSpPr txBox="1"/>
      </xdr:nvSpPr>
      <xdr:spPr>
        <a:xfrm>
          <a:off x="18980227" y="17557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60977</xdr:rowOff>
    </xdr:from>
    <xdr:ext cx="469744" cy="259045"/>
    <xdr:sp macro="" textlink="">
      <xdr:nvSpPr>
        <xdr:cNvPr id="860" name="n_2aveValue【公民館】&#10;一人当たり面積"/>
        <xdr:cNvSpPr txBox="1"/>
      </xdr:nvSpPr>
      <xdr:spPr>
        <a:xfrm>
          <a:off x="18180127" y="1749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77306</xdr:rowOff>
    </xdr:from>
    <xdr:ext cx="469744" cy="259045"/>
    <xdr:sp macro="" textlink="">
      <xdr:nvSpPr>
        <xdr:cNvPr id="861" name="n_3aveValue【公民館】&#10;一人当たり面積"/>
        <xdr:cNvSpPr txBox="1"/>
      </xdr:nvSpPr>
      <xdr:spPr>
        <a:xfrm>
          <a:off x="17386377" y="1750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119034</xdr:rowOff>
    </xdr:from>
    <xdr:ext cx="469744" cy="259045"/>
    <xdr:sp macro="" textlink="">
      <xdr:nvSpPr>
        <xdr:cNvPr id="862" name="n_1mainValue【公民館】&#10;一人当たり面積"/>
        <xdr:cNvSpPr txBox="1"/>
      </xdr:nvSpPr>
      <xdr:spPr>
        <a:xfrm>
          <a:off x="18980227" y="1686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151691</xdr:rowOff>
    </xdr:from>
    <xdr:ext cx="469744" cy="259045"/>
    <xdr:sp macro="" textlink="">
      <xdr:nvSpPr>
        <xdr:cNvPr id="863" name="n_2mainValue【公民館】&#10;一人当たり面積"/>
        <xdr:cNvSpPr txBox="1"/>
      </xdr:nvSpPr>
      <xdr:spPr>
        <a:xfrm>
          <a:off x="18180127" y="1689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151691</xdr:rowOff>
    </xdr:from>
    <xdr:ext cx="469744" cy="259045"/>
    <xdr:sp macro="" textlink="">
      <xdr:nvSpPr>
        <xdr:cNvPr id="864" name="n_3mainValue【公民館】&#10;一人当たり面積"/>
        <xdr:cNvSpPr txBox="1"/>
      </xdr:nvSpPr>
      <xdr:spPr>
        <a:xfrm>
          <a:off x="17386377" y="1689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5" name="正方形/長方形 864"/>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6" name="正方形/長方形 865"/>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7" name="テキスト ボックス 866"/>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類似団体と比較して有形固定資産減価償却率が特に高くなっている施設は、公営住宅、児童館です。</a:t>
          </a:r>
        </a:p>
        <a:p>
          <a:r>
            <a:rPr kumimoji="1" lang="ja-JP" altLang="en-US" sz="1300">
              <a:latin typeface="ＭＳ Ｐゴシック" panose="020B0600070205080204" pitchFamily="50" charset="-128"/>
              <a:ea typeface="ＭＳ Ｐゴシック" panose="020B0600070205080204" pitchFamily="50" charset="-128"/>
            </a:rPr>
            <a:t>公営住宅については、人口減少等需要の動向に応じ、管理戸数の適正化を進めるため、解体や売却を行い、小規模なものや老朽化の著しいものについては、再編・統合を推進していったところ、平成２９年度は有形固定資産減価償却率が減少に転じ、</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平成３０年度についても有形固定資産減価償却率の上昇率は以前より低下傾向にあります。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児童館については、子育て支援のニーズを踏まえ、あり方を検討していきます。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岡山県岡山市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709,241
696,215
789.95
332,909,884
316,968,662
9,204,199
195,312,723
328,992,757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98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26670</xdr:rowOff>
    </xdr:from>
    <xdr:to>
      <xdr:col>24</xdr:col>
      <xdr:colOff>62865</xdr:colOff>
      <xdr:row>41</xdr:row>
      <xdr:rowOff>167640</xdr:rowOff>
    </xdr:to>
    <xdr:cxnSp macro="">
      <xdr:nvCxnSpPr>
        <xdr:cNvPr id="56" name="直線コネクタ 55"/>
        <xdr:cNvCxnSpPr/>
      </xdr:nvCxnSpPr>
      <xdr:spPr>
        <a:xfrm flipV="1">
          <a:off x="4177665" y="5646420"/>
          <a:ext cx="0" cy="129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7" name="【図書館】&#10;有形固定資産減価償却率最小値テキスト"/>
        <xdr:cNvSpPr txBox="1"/>
      </xdr:nvSpPr>
      <xdr:spPr>
        <a:xfrm>
          <a:off x="4216400" y="694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8" name="直線コネクタ 57"/>
        <xdr:cNvCxnSpPr/>
      </xdr:nvCxnSpPr>
      <xdr:spPr>
        <a:xfrm>
          <a:off x="4108450" y="69430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144797</xdr:rowOff>
    </xdr:from>
    <xdr:ext cx="405111" cy="259045"/>
    <xdr:sp macro="" textlink="">
      <xdr:nvSpPr>
        <xdr:cNvPr id="59" name="【図書館】&#10;有形固定資産減価償却率最大値テキスト"/>
        <xdr:cNvSpPr txBox="1"/>
      </xdr:nvSpPr>
      <xdr:spPr>
        <a:xfrm>
          <a:off x="4216400" y="5434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26670</xdr:rowOff>
    </xdr:from>
    <xdr:to>
      <xdr:col>24</xdr:col>
      <xdr:colOff>152400</xdr:colOff>
      <xdr:row>34</xdr:row>
      <xdr:rowOff>26670</xdr:rowOff>
    </xdr:to>
    <xdr:cxnSp macro="">
      <xdr:nvCxnSpPr>
        <xdr:cNvPr id="60" name="直線コネクタ 59"/>
        <xdr:cNvCxnSpPr/>
      </xdr:nvCxnSpPr>
      <xdr:spPr>
        <a:xfrm>
          <a:off x="4108450" y="5646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60977</xdr:rowOff>
    </xdr:from>
    <xdr:ext cx="405111" cy="259045"/>
    <xdr:sp macro="" textlink="">
      <xdr:nvSpPr>
        <xdr:cNvPr id="61" name="【図書館】&#10;有形固定資産減価償却率平均値テキスト"/>
        <xdr:cNvSpPr txBox="1"/>
      </xdr:nvSpPr>
      <xdr:spPr>
        <a:xfrm>
          <a:off x="4216400" y="6341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82550</xdr:rowOff>
    </xdr:from>
    <xdr:to>
      <xdr:col>24</xdr:col>
      <xdr:colOff>114300</xdr:colOff>
      <xdr:row>39</xdr:row>
      <xdr:rowOff>12700</xdr:rowOff>
    </xdr:to>
    <xdr:sp macro="" textlink="">
      <xdr:nvSpPr>
        <xdr:cNvPr id="62" name="フローチャート: 判断 61"/>
        <xdr:cNvSpPr/>
      </xdr:nvSpPr>
      <xdr:spPr>
        <a:xfrm>
          <a:off x="4127500" y="63627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3" name="フローチャート: 判断 62"/>
        <xdr:cNvSpPr/>
      </xdr:nvSpPr>
      <xdr:spPr>
        <a:xfrm>
          <a:off x="3384550" y="63741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15257</xdr:rowOff>
    </xdr:from>
    <xdr:ext cx="405111" cy="259045"/>
    <xdr:sp macro="" textlink="">
      <xdr:nvSpPr>
        <xdr:cNvPr id="64" name="n_1aveValue【図書館】&#10;有形固定資産減価償却率"/>
        <xdr:cNvSpPr txBox="1"/>
      </xdr:nvSpPr>
      <xdr:spPr>
        <a:xfrm>
          <a:off x="3239144" y="646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135890</xdr:rowOff>
    </xdr:from>
    <xdr:to>
      <xdr:col>15</xdr:col>
      <xdr:colOff>101600</xdr:colOff>
      <xdr:row>39</xdr:row>
      <xdr:rowOff>66040</xdr:rowOff>
    </xdr:to>
    <xdr:sp macro="" textlink="">
      <xdr:nvSpPr>
        <xdr:cNvPr id="65" name="フローチャート: 判断 64"/>
        <xdr:cNvSpPr/>
      </xdr:nvSpPr>
      <xdr:spPr>
        <a:xfrm>
          <a:off x="2571750" y="64160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57167</xdr:rowOff>
    </xdr:from>
    <xdr:ext cx="405111" cy="259045"/>
    <xdr:sp macro="" textlink="">
      <xdr:nvSpPr>
        <xdr:cNvPr id="66" name="n_2aveValue【図書館】&#10;有形固定資産減価償却率"/>
        <xdr:cNvSpPr txBox="1"/>
      </xdr:nvSpPr>
      <xdr:spPr>
        <a:xfrm>
          <a:off x="2439044" y="6502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36830</xdr:rowOff>
    </xdr:from>
    <xdr:to>
      <xdr:col>10</xdr:col>
      <xdr:colOff>165100</xdr:colOff>
      <xdr:row>39</xdr:row>
      <xdr:rowOff>138430</xdr:rowOff>
    </xdr:to>
    <xdr:sp macro="" textlink="">
      <xdr:nvSpPr>
        <xdr:cNvPr id="67" name="フローチャート: 判断 66"/>
        <xdr:cNvSpPr/>
      </xdr:nvSpPr>
      <xdr:spPr>
        <a:xfrm>
          <a:off x="1778000" y="648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39</xdr:row>
      <xdr:rowOff>129557</xdr:rowOff>
    </xdr:from>
    <xdr:ext cx="405111" cy="259045"/>
    <xdr:sp macro="" textlink="">
      <xdr:nvSpPr>
        <xdr:cNvPr id="68" name="n_3aveValue【図書館】&#10;有形固定資産減価償却率"/>
        <xdr:cNvSpPr txBox="1"/>
      </xdr:nvSpPr>
      <xdr:spPr>
        <a:xfrm>
          <a:off x="1645294" y="6574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9" name="テキスト ボックス 68"/>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147320</xdr:rowOff>
    </xdr:from>
    <xdr:to>
      <xdr:col>24</xdr:col>
      <xdr:colOff>114300</xdr:colOff>
      <xdr:row>34</xdr:row>
      <xdr:rowOff>77470</xdr:rowOff>
    </xdr:to>
    <xdr:sp macro="" textlink="">
      <xdr:nvSpPr>
        <xdr:cNvPr id="74" name="楕円 73"/>
        <xdr:cNvSpPr/>
      </xdr:nvSpPr>
      <xdr:spPr>
        <a:xfrm>
          <a:off x="4127500" y="56019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100347</xdr:rowOff>
    </xdr:from>
    <xdr:ext cx="405111" cy="259045"/>
    <xdr:sp macro="" textlink="">
      <xdr:nvSpPr>
        <xdr:cNvPr id="75" name="【図書館】&#10;有形固定資産減価償却率該当値テキスト"/>
        <xdr:cNvSpPr txBox="1"/>
      </xdr:nvSpPr>
      <xdr:spPr>
        <a:xfrm>
          <a:off x="4216400" y="555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55880</xdr:rowOff>
    </xdr:from>
    <xdr:to>
      <xdr:col>20</xdr:col>
      <xdr:colOff>38100</xdr:colOff>
      <xdr:row>34</xdr:row>
      <xdr:rowOff>157480</xdr:rowOff>
    </xdr:to>
    <xdr:sp macro="" textlink="">
      <xdr:nvSpPr>
        <xdr:cNvPr id="76" name="楕円 75"/>
        <xdr:cNvSpPr/>
      </xdr:nvSpPr>
      <xdr:spPr>
        <a:xfrm>
          <a:off x="3384550" y="56756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26670</xdr:rowOff>
    </xdr:from>
    <xdr:to>
      <xdr:col>24</xdr:col>
      <xdr:colOff>63500</xdr:colOff>
      <xdr:row>34</xdr:row>
      <xdr:rowOff>106680</xdr:rowOff>
    </xdr:to>
    <xdr:cxnSp macro="">
      <xdr:nvCxnSpPr>
        <xdr:cNvPr id="77" name="直線コネクタ 76"/>
        <xdr:cNvCxnSpPr/>
      </xdr:nvCxnSpPr>
      <xdr:spPr>
        <a:xfrm flipV="1">
          <a:off x="3429000" y="5646420"/>
          <a:ext cx="7493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74930</xdr:rowOff>
    </xdr:from>
    <xdr:to>
      <xdr:col>15</xdr:col>
      <xdr:colOff>101600</xdr:colOff>
      <xdr:row>35</xdr:row>
      <xdr:rowOff>5080</xdr:rowOff>
    </xdr:to>
    <xdr:sp macro="" textlink="">
      <xdr:nvSpPr>
        <xdr:cNvPr id="78" name="楕円 77"/>
        <xdr:cNvSpPr/>
      </xdr:nvSpPr>
      <xdr:spPr>
        <a:xfrm>
          <a:off x="2571750" y="56946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106680</xdr:rowOff>
    </xdr:from>
    <xdr:to>
      <xdr:col>19</xdr:col>
      <xdr:colOff>177800</xdr:colOff>
      <xdr:row>34</xdr:row>
      <xdr:rowOff>125730</xdr:rowOff>
    </xdr:to>
    <xdr:cxnSp macro="">
      <xdr:nvCxnSpPr>
        <xdr:cNvPr id="79" name="直線コネクタ 78"/>
        <xdr:cNvCxnSpPr/>
      </xdr:nvCxnSpPr>
      <xdr:spPr>
        <a:xfrm flipV="1">
          <a:off x="2622550" y="5726430"/>
          <a:ext cx="8064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151130</xdr:rowOff>
    </xdr:from>
    <xdr:to>
      <xdr:col>10</xdr:col>
      <xdr:colOff>165100</xdr:colOff>
      <xdr:row>35</xdr:row>
      <xdr:rowOff>81280</xdr:rowOff>
    </xdr:to>
    <xdr:sp macro="" textlink="">
      <xdr:nvSpPr>
        <xdr:cNvPr id="80" name="楕円 79"/>
        <xdr:cNvSpPr/>
      </xdr:nvSpPr>
      <xdr:spPr>
        <a:xfrm>
          <a:off x="1778000" y="57708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125730</xdr:rowOff>
    </xdr:from>
    <xdr:to>
      <xdr:col>15</xdr:col>
      <xdr:colOff>50800</xdr:colOff>
      <xdr:row>35</xdr:row>
      <xdr:rowOff>30480</xdr:rowOff>
    </xdr:to>
    <xdr:cxnSp macro="">
      <xdr:nvCxnSpPr>
        <xdr:cNvPr id="81" name="直線コネクタ 80"/>
        <xdr:cNvCxnSpPr/>
      </xdr:nvCxnSpPr>
      <xdr:spPr>
        <a:xfrm flipV="1">
          <a:off x="1828800" y="5745480"/>
          <a:ext cx="79375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33</xdr:row>
      <xdr:rowOff>2557</xdr:rowOff>
    </xdr:from>
    <xdr:ext cx="405111" cy="259045"/>
    <xdr:sp macro="" textlink="">
      <xdr:nvSpPr>
        <xdr:cNvPr id="82" name="n_1mainValue【図書館】&#10;有形固定資産減価償却率"/>
        <xdr:cNvSpPr txBox="1"/>
      </xdr:nvSpPr>
      <xdr:spPr>
        <a:xfrm>
          <a:off x="3239144" y="5457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21607</xdr:rowOff>
    </xdr:from>
    <xdr:ext cx="405111" cy="259045"/>
    <xdr:sp macro="" textlink="">
      <xdr:nvSpPr>
        <xdr:cNvPr id="83" name="n_2mainValue【図書館】&#10;有形固定資産減価償却率"/>
        <xdr:cNvSpPr txBox="1"/>
      </xdr:nvSpPr>
      <xdr:spPr>
        <a:xfrm>
          <a:off x="2439044"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97807</xdr:rowOff>
    </xdr:from>
    <xdr:ext cx="405111" cy="259045"/>
    <xdr:sp macro="" textlink="">
      <xdr:nvSpPr>
        <xdr:cNvPr id="84" name="n_3mainValue【図書館】&#10;有形固定資産減価償却率"/>
        <xdr:cNvSpPr txBox="1"/>
      </xdr:nvSpPr>
      <xdr:spPr>
        <a:xfrm>
          <a:off x="1645294" y="5552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3" name="テキスト ボックス 92"/>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5" name="テキスト ボックス 94"/>
        <xdr:cNvSpPr txBox="1"/>
      </xdr:nvSpPr>
      <xdr:spPr>
        <a:xfrm>
          <a:off x="55272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9" name="テキスト ボックス 98"/>
        <xdr:cNvSpPr txBox="1"/>
      </xdr:nvSpPr>
      <xdr:spPr>
        <a:xfrm>
          <a:off x="552722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1" name="テキスト ボックス 100"/>
        <xdr:cNvSpPr txBox="1"/>
      </xdr:nvSpPr>
      <xdr:spPr>
        <a:xfrm>
          <a:off x="552722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3" name="テキスト ボックス 102"/>
        <xdr:cNvSpPr txBox="1"/>
      </xdr:nvSpPr>
      <xdr:spPr>
        <a:xfrm>
          <a:off x="552722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41910</xdr:rowOff>
    </xdr:from>
    <xdr:to>
      <xdr:col>54</xdr:col>
      <xdr:colOff>189865</xdr:colOff>
      <xdr:row>41</xdr:row>
      <xdr:rowOff>133350</xdr:rowOff>
    </xdr:to>
    <xdr:cxnSp macro="">
      <xdr:nvCxnSpPr>
        <xdr:cNvPr id="107" name="直線コネクタ 106"/>
        <xdr:cNvCxnSpPr/>
      </xdr:nvCxnSpPr>
      <xdr:spPr>
        <a:xfrm flipV="1">
          <a:off x="9429115" y="549656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08" name="【図書館】&#10;一人当たり面積最小値テキスト"/>
        <xdr:cNvSpPr txBox="1"/>
      </xdr:nvSpPr>
      <xdr:spPr>
        <a:xfrm>
          <a:off x="9467850"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09" name="直線コネクタ 108"/>
        <xdr:cNvCxnSpPr/>
      </xdr:nvCxnSpPr>
      <xdr:spPr>
        <a:xfrm>
          <a:off x="9359900" y="6908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160037</xdr:rowOff>
    </xdr:from>
    <xdr:ext cx="469744" cy="259045"/>
    <xdr:sp macro="" textlink="">
      <xdr:nvSpPr>
        <xdr:cNvPr id="110" name="【図書館】&#10;一人当たり面積最大値テキスト"/>
        <xdr:cNvSpPr txBox="1"/>
      </xdr:nvSpPr>
      <xdr:spPr>
        <a:xfrm>
          <a:off x="9467850" y="528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41910</xdr:rowOff>
    </xdr:from>
    <xdr:to>
      <xdr:col>55</xdr:col>
      <xdr:colOff>88900</xdr:colOff>
      <xdr:row>33</xdr:row>
      <xdr:rowOff>41910</xdr:rowOff>
    </xdr:to>
    <xdr:cxnSp macro="">
      <xdr:nvCxnSpPr>
        <xdr:cNvPr id="111" name="直線コネクタ 110"/>
        <xdr:cNvCxnSpPr/>
      </xdr:nvCxnSpPr>
      <xdr:spPr>
        <a:xfrm>
          <a:off x="9359900" y="54965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36847</xdr:rowOff>
    </xdr:from>
    <xdr:ext cx="469744" cy="259045"/>
    <xdr:sp macro="" textlink="">
      <xdr:nvSpPr>
        <xdr:cNvPr id="112" name="【図書館】&#10;一人当たり面積平均値テキスト"/>
        <xdr:cNvSpPr txBox="1"/>
      </xdr:nvSpPr>
      <xdr:spPr>
        <a:xfrm>
          <a:off x="9467850" y="6316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xdr:rowOff>
    </xdr:from>
    <xdr:to>
      <xdr:col>55</xdr:col>
      <xdr:colOff>50800</xdr:colOff>
      <xdr:row>39</xdr:row>
      <xdr:rowOff>115570</xdr:rowOff>
    </xdr:to>
    <xdr:sp macro="" textlink="">
      <xdr:nvSpPr>
        <xdr:cNvPr id="113" name="フローチャート: 判断 112"/>
        <xdr:cNvSpPr/>
      </xdr:nvSpPr>
      <xdr:spPr>
        <a:xfrm>
          <a:off x="9398000" y="64592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xdr:rowOff>
    </xdr:from>
    <xdr:to>
      <xdr:col>50</xdr:col>
      <xdr:colOff>165100</xdr:colOff>
      <xdr:row>39</xdr:row>
      <xdr:rowOff>115570</xdr:rowOff>
    </xdr:to>
    <xdr:sp macro="" textlink="">
      <xdr:nvSpPr>
        <xdr:cNvPr id="114" name="フローチャート: 判断 113"/>
        <xdr:cNvSpPr/>
      </xdr:nvSpPr>
      <xdr:spPr>
        <a:xfrm>
          <a:off x="8636000" y="645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132097</xdr:rowOff>
    </xdr:from>
    <xdr:ext cx="469744" cy="259045"/>
    <xdr:sp macro="" textlink="">
      <xdr:nvSpPr>
        <xdr:cNvPr id="115" name="n_1aveValue【図書館】&#10;一人当たり面積"/>
        <xdr:cNvSpPr txBox="1"/>
      </xdr:nvSpPr>
      <xdr:spPr>
        <a:xfrm>
          <a:off x="845827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13970</xdr:rowOff>
    </xdr:from>
    <xdr:to>
      <xdr:col>46</xdr:col>
      <xdr:colOff>38100</xdr:colOff>
      <xdr:row>39</xdr:row>
      <xdr:rowOff>115570</xdr:rowOff>
    </xdr:to>
    <xdr:sp macro="" textlink="">
      <xdr:nvSpPr>
        <xdr:cNvPr id="116" name="フローチャート: 判断 115"/>
        <xdr:cNvSpPr/>
      </xdr:nvSpPr>
      <xdr:spPr>
        <a:xfrm>
          <a:off x="7842250" y="64592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132097</xdr:rowOff>
    </xdr:from>
    <xdr:ext cx="469744" cy="259045"/>
    <xdr:sp macro="" textlink="">
      <xdr:nvSpPr>
        <xdr:cNvPr id="117" name="n_2aveValue【図書館】&#10;一人当たり面積"/>
        <xdr:cNvSpPr txBox="1"/>
      </xdr:nvSpPr>
      <xdr:spPr>
        <a:xfrm>
          <a:off x="76772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139700</xdr:rowOff>
    </xdr:from>
    <xdr:to>
      <xdr:col>41</xdr:col>
      <xdr:colOff>101600</xdr:colOff>
      <xdr:row>39</xdr:row>
      <xdr:rowOff>69850</xdr:rowOff>
    </xdr:to>
    <xdr:sp macro="" textlink="">
      <xdr:nvSpPr>
        <xdr:cNvPr id="118" name="フローチャート: 判断 117"/>
        <xdr:cNvSpPr/>
      </xdr:nvSpPr>
      <xdr:spPr>
        <a:xfrm>
          <a:off x="7029450" y="6419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86377</xdr:rowOff>
    </xdr:from>
    <xdr:ext cx="469744" cy="259045"/>
    <xdr:sp macro="" textlink="">
      <xdr:nvSpPr>
        <xdr:cNvPr id="119" name="n_3aveValue【図書館】&#10;一人当たり面積"/>
        <xdr:cNvSpPr txBox="1"/>
      </xdr:nvSpPr>
      <xdr:spPr>
        <a:xfrm>
          <a:off x="6864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20" name="テキスト ボックス 119"/>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116840</xdr:rowOff>
    </xdr:from>
    <xdr:to>
      <xdr:col>55</xdr:col>
      <xdr:colOff>50800</xdr:colOff>
      <xdr:row>41</xdr:row>
      <xdr:rowOff>46990</xdr:rowOff>
    </xdr:to>
    <xdr:sp macro="" textlink="">
      <xdr:nvSpPr>
        <xdr:cNvPr id="125" name="楕円 124"/>
        <xdr:cNvSpPr/>
      </xdr:nvSpPr>
      <xdr:spPr>
        <a:xfrm>
          <a:off x="9398000" y="67271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95267</xdr:rowOff>
    </xdr:from>
    <xdr:ext cx="469744" cy="259045"/>
    <xdr:sp macro="" textlink="">
      <xdr:nvSpPr>
        <xdr:cNvPr id="126" name="【図書館】&#10;一人当たり面積該当値テキスト"/>
        <xdr:cNvSpPr txBox="1"/>
      </xdr:nvSpPr>
      <xdr:spPr>
        <a:xfrm>
          <a:off x="9467850"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116840</xdr:rowOff>
    </xdr:from>
    <xdr:to>
      <xdr:col>50</xdr:col>
      <xdr:colOff>165100</xdr:colOff>
      <xdr:row>41</xdr:row>
      <xdr:rowOff>46990</xdr:rowOff>
    </xdr:to>
    <xdr:sp macro="" textlink="">
      <xdr:nvSpPr>
        <xdr:cNvPr id="127" name="楕円 126"/>
        <xdr:cNvSpPr/>
      </xdr:nvSpPr>
      <xdr:spPr>
        <a:xfrm>
          <a:off x="8636000" y="67271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167640</xdr:rowOff>
    </xdr:from>
    <xdr:to>
      <xdr:col>55</xdr:col>
      <xdr:colOff>0</xdr:colOff>
      <xdr:row>40</xdr:row>
      <xdr:rowOff>167640</xdr:rowOff>
    </xdr:to>
    <xdr:cxnSp macro="">
      <xdr:nvCxnSpPr>
        <xdr:cNvPr id="128" name="直線コネクタ 127"/>
        <xdr:cNvCxnSpPr/>
      </xdr:nvCxnSpPr>
      <xdr:spPr>
        <a:xfrm>
          <a:off x="8686800" y="677799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162560</xdr:rowOff>
    </xdr:from>
    <xdr:to>
      <xdr:col>46</xdr:col>
      <xdr:colOff>38100</xdr:colOff>
      <xdr:row>41</xdr:row>
      <xdr:rowOff>92710</xdr:rowOff>
    </xdr:to>
    <xdr:sp macro="" textlink="">
      <xdr:nvSpPr>
        <xdr:cNvPr id="129" name="楕円 128"/>
        <xdr:cNvSpPr/>
      </xdr:nvSpPr>
      <xdr:spPr>
        <a:xfrm>
          <a:off x="7842250" y="67729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167640</xdr:rowOff>
    </xdr:from>
    <xdr:to>
      <xdr:col>50</xdr:col>
      <xdr:colOff>114300</xdr:colOff>
      <xdr:row>41</xdr:row>
      <xdr:rowOff>41910</xdr:rowOff>
    </xdr:to>
    <xdr:cxnSp macro="">
      <xdr:nvCxnSpPr>
        <xdr:cNvPr id="130" name="直線コネクタ 129"/>
        <xdr:cNvCxnSpPr/>
      </xdr:nvCxnSpPr>
      <xdr:spPr>
        <a:xfrm flipV="1">
          <a:off x="7886700" y="6777990"/>
          <a:ext cx="8001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162560</xdr:rowOff>
    </xdr:from>
    <xdr:to>
      <xdr:col>41</xdr:col>
      <xdr:colOff>101600</xdr:colOff>
      <xdr:row>41</xdr:row>
      <xdr:rowOff>92710</xdr:rowOff>
    </xdr:to>
    <xdr:sp macro="" textlink="">
      <xdr:nvSpPr>
        <xdr:cNvPr id="131" name="楕円 130"/>
        <xdr:cNvSpPr/>
      </xdr:nvSpPr>
      <xdr:spPr>
        <a:xfrm>
          <a:off x="7029450" y="67729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41910</xdr:rowOff>
    </xdr:from>
    <xdr:to>
      <xdr:col>45</xdr:col>
      <xdr:colOff>177800</xdr:colOff>
      <xdr:row>41</xdr:row>
      <xdr:rowOff>41910</xdr:rowOff>
    </xdr:to>
    <xdr:cxnSp macro="">
      <xdr:nvCxnSpPr>
        <xdr:cNvPr id="132" name="直線コネクタ 131"/>
        <xdr:cNvCxnSpPr/>
      </xdr:nvCxnSpPr>
      <xdr:spPr>
        <a:xfrm>
          <a:off x="7080250" y="681736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38117</xdr:rowOff>
    </xdr:from>
    <xdr:ext cx="469744" cy="259045"/>
    <xdr:sp macro="" textlink="">
      <xdr:nvSpPr>
        <xdr:cNvPr id="133" name="n_1mainValue【図書館】&#10;一人当たり面積"/>
        <xdr:cNvSpPr txBox="1"/>
      </xdr:nvSpPr>
      <xdr:spPr>
        <a:xfrm>
          <a:off x="8458277" y="681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83837</xdr:rowOff>
    </xdr:from>
    <xdr:ext cx="469744" cy="259045"/>
    <xdr:sp macro="" textlink="">
      <xdr:nvSpPr>
        <xdr:cNvPr id="134" name="n_2mainValue【図書館】&#10;一人当たり面積"/>
        <xdr:cNvSpPr txBox="1"/>
      </xdr:nvSpPr>
      <xdr:spPr>
        <a:xfrm>
          <a:off x="7677227" y="685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83837</xdr:rowOff>
    </xdr:from>
    <xdr:ext cx="469744" cy="259045"/>
    <xdr:sp macro="" textlink="">
      <xdr:nvSpPr>
        <xdr:cNvPr id="135" name="n_3mainValue【図書館】&#10;一人当たり面積"/>
        <xdr:cNvSpPr txBox="1"/>
      </xdr:nvSpPr>
      <xdr:spPr>
        <a:xfrm>
          <a:off x="6864427" y="685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6" name="テキスト ボックス 145"/>
        <xdr:cNvSpPr txBox="1"/>
      </xdr:nvSpPr>
      <xdr:spPr>
        <a:xfrm>
          <a:off x="3398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7" name="直線コネクタ 146"/>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8" name="テキスト ボックス 147"/>
        <xdr:cNvSpPr txBox="1"/>
      </xdr:nvSpPr>
      <xdr:spPr>
        <a:xfrm>
          <a:off x="3398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9" name="直線コネクタ 148"/>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0" name="テキスト ボックス 149"/>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1" name="直線コネクタ 150"/>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2" name="テキスト ボックス 151"/>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3" name="直線コネクタ 152"/>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4" name="テキスト ボックス 153"/>
        <xdr:cNvSpPr txBox="1"/>
      </xdr:nvSpPr>
      <xdr:spPr>
        <a:xfrm>
          <a:off x="3398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6" name="テキスト ボックス 155"/>
        <xdr:cNvSpPr txBox="1"/>
      </xdr:nvSpPr>
      <xdr:spPr>
        <a:xfrm>
          <a:off x="3398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112014</xdr:rowOff>
    </xdr:from>
    <xdr:to>
      <xdr:col>24</xdr:col>
      <xdr:colOff>62865</xdr:colOff>
      <xdr:row>63</xdr:row>
      <xdr:rowOff>6858</xdr:rowOff>
    </xdr:to>
    <xdr:cxnSp macro="">
      <xdr:nvCxnSpPr>
        <xdr:cNvPr id="158" name="直線コネクタ 157"/>
        <xdr:cNvCxnSpPr/>
      </xdr:nvCxnSpPr>
      <xdr:spPr>
        <a:xfrm flipV="1">
          <a:off x="4177665" y="9198864"/>
          <a:ext cx="0" cy="121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10685</xdr:rowOff>
    </xdr:from>
    <xdr:ext cx="405111" cy="259045"/>
    <xdr:sp macro="" textlink="">
      <xdr:nvSpPr>
        <xdr:cNvPr id="159" name="【体育館・プール】&#10;有形固定資産減価償却率最小値テキスト"/>
        <xdr:cNvSpPr txBox="1"/>
      </xdr:nvSpPr>
      <xdr:spPr>
        <a:xfrm>
          <a:off x="4216400" y="10418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6858</xdr:rowOff>
    </xdr:from>
    <xdr:to>
      <xdr:col>24</xdr:col>
      <xdr:colOff>152400</xdr:colOff>
      <xdr:row>63</xdr:row>
      <xdr:rowOff>6858</xdr:rowOff>
    </xdr:to>
    <xdr:cxnSp macro="">
      <xdr:nvCxnSpPr>
        <xdr:cNvPr id="160" name="直線コネクタ 159"/>
        <xdr:cNvCxnSpPr/>
      </xdr:nvCxnSpPr>
      <xdr:spPr>
        <a:xfrm>
          <a:off x="4108450" y="104145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58691</xdr:rowOff>
    </xdr:from>
    <xdr:ext cx="405111" cy="259045"/>
    <xdr:sp macro="" textlink="">
      <xdr:nvSpPr>
        <xdr:cNvPr id="161" name="【体育館・プール】&#10;有形固定資産減価償却率最大値テキスト"/>
        <xdr:cNvSpPr txBox="1"/>
      </xdr:nvSpPr>
      <xdr:spPr>
        <a:xfrm>
          <a:off x="4216400" y="898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112014</xdr:rowOff>
    </xdr:from>
    <xdr:to>
      <xdr:col>24</xdr:col>
      <xdr:colOff>152400</xdr:colOff>
      <xdr:row>55</xdr:row>
      <xdr:rowOff>112014</xdr:rowOff>
    </xdr:to>
    <xdr:cxnSp macro="">
      <xdr:nvCxnSpPr>
        <xdr:cNvPr id="162" name="直線コネクタ 161"/>
        <xdr:cNvCxnSpPr/>
      </xdr:nvCxnSpPr>
      <xdr:spPr>
        <a:xfrm>
          <a:off x="4108450" y="91988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63" name="【体育館・プール】&#10;有形固定資産減価償却率平均値テキスト"/>
        <xdr:cNvSpPr txBox="1"/>
      </xdr:nvSpPr>
      <xdr:spPr>
        <a:xfrm>
          <a:off x="4216400" y="9823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64" name="フローチャート: 判断 163"/>
        <xdr:cNvSpPr/>
      </xdr:nvSpPr>
      <xdr:spPr>
        <a:xfrm>
          <a:off x="4127500" y="98450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148082</xdr:rowOff>
    </xdr:from>
    <xdr:to>
      <xdr:col>20</xdr:col>
      <xdr:colOff>38100</xdr:colOff>
      <xdr:row>60</xdr:row>
      <xdr:rowOff>78232</xdr:rowOff>
    </xdr:to>
    <xdr:sp macro="" textlink="">
      <xdr:nvSpPr>
        <xdr:cNvPr id="165" name="フローチャート: 判断 164"/>
        <xdr:cNvSpPr/>
      </xdr:nvSpPr>
      <xdr:spPr>
        <a:xfrm>
          <a:off x="3384550" y="989533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69359</xdr:rowOff>
    </xdr:from>
    <xdr:ext cx="405111" cy="259045"/>
    <xdr:sp macro="" textlink="">
      <xdr:nvSpPr>
        <xdr:cNvPr id="166" name="n_1aveValue【体育館・プール】&#10;有形固定資産減価償却率"/>
        <xdr:cNvSpPr txBox="1"/>
      </xdr:nvSpPr>
      <xdr:spPr>
        <a:xfrm>
          <a:off x="3239144" y="9981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31496</xdr:rowOff>
    </xdr:from>
    <xdr:to>
      <xdr:col>15</xdr:col>
      <xdr:colOff>101600</xdr:colOff>
      <xdr:row>60</xdr:row>
      <xdr:rowOff>133096</xdr:rowOff>
    </xdr:to>
    <xdr:sp macro="" textlink="">
      <xdr:nvSpPr>
        <xdr:cNvPr id="167" name="フローチャート: 判断 166"/>
        <xdr:cNvSpPr/>
      </xdr:nvSpPr>
      <xdr:spPr>
        <a:xfrm>
          <a:off x="2571750" y="99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149623</xdr:rowOff>
    </xdr:from>
    <xdr:ext cx="405111" cy="259045"/>
    <xdr:sp macro="" textlink="">
      <xdr:nvSpPr>
        <xdr:cNvPr id="168" name="n_2aveValue【体育館・プール】&#10;有形固定資産減価償却率"/>
        <xdr:cNvSpPr txBox="1"/>
      </xdr:nvSpPr>
      <xdr:spPr>
        <a:xfrm>
          <a:off x="2439044" y="973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136652</xdr:rowOff>
    </xdr:from>
    <xdr:to>
      <xdr:col>10</xdr:col>
      <xdr:colOff>165100</xdr:colOff>
      <xdr:row>61</xdr:row>
      <xdr:rowOff>66802</xdr:rowOff>
    </xdr:to>
    <xdr:sp macro="" textlink="">
      <xdr:nvSpPr>
        <xdr:cNvPr id="169" name="フローチャート: 判断 168"/>
        <xdr:cNvSpPr/>
      </xdr:nvSpPr>
      <xdr:spPr>
        <a:xfrm>
          <a:off x="1778000" y="100490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83329</xdr:rowOff>
    </xdr:from>
    <xdr:ext cx="405111" cy="259045"/>
    <xdr:sp macro="" textlink="">
      <xdr:nvSpPr>
        <xdr:cNvPr id="170" name="n_3aveValue【体育館・プール】&#10;有形固定資産減価償却率"/>
        <xdr:cNvSpPr txBox="1"/>
      </xdr:nvSpPr>
      <xdr:spPr>
        <a:xfrm>
          <a:off x="1645294" y="983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71" name="テキスト ボックス 170"/>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76" name="楕円 175"/>
        <xdr:cNvSpPr/>
      </xdr:nvSpPr>
      <xdr:spPr>
        <a:xfrm>
          <a:off x="41275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29227</xdr:rowOff>
    </xdr:from>
    <xdr:ext cx="405111" cy="259045"/>
    <xdr:sp macro="" textlink="">
      <xdr:nvSpPr>
        <xdr:cNvPr id="177" name="【体育館・プール】&#10;有形固定資産減価償却率該当値テキスト"/>
        <xdr:cNvSpPr txBox="1"/>
      </xdr:nvSpPr>
      <xdr:spPr>
        <a:xfrm>
          <a:off x="4216400"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138938</xdr:rowOff>
    </xdr:from>
    <xdr:to>
      <xdr:col>20</xdr:col>
      <xdr:colOff>38100</xdr:colOff>
      <xdr:row>60</xdr:row>
      <xdr:rowOff>69088</xdr:rowOff>
    </xdr:to>
    <xdr:sp macro="" textlink="">
      <xdr:nvSpPr>
        <xdr:cNvPr id="178" name="楕円 177"/>
        <xdr:cNvSpPr/>
      </xdr:nvSpPr>
      <xdr:spPr>
        <a:xfrm>
          <a:off x="3384550" y="988618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57150</xdr:rowOff>
    </xdr:from>
    <xdr:to>
      <xdr:col>24</xdr:col>
      <xdr:colOff>63500</xdr:colOff>
      <xdr:row>60</xdr:row>
      <xdr:rowOff>18288</xdr:rowOff>
    </xdr:to>
    <xdr:cxnSp macro="">
      <xdr:nvCxnSpPr>
        <xdr:cNvPr id="179" name="直線コネクタ 178"/>
        <xdr:cNvCxnSpPr/>
      </xdr:nvCxnSpPr>
      <xdr:spPr>
        <a:xfrm flipV="1">
          <a:off x="3429000" y="9804400"/>
          <a:ext cx="749300" cy="12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63500</xdr:rowOff>
    </xdr:from>
    <xdr:to>
      <xdr:col>15</xdr:col>
      <xdr:colOff>101600</xdr:colOff>
      <xdr:row>60</xdr:row>
      <xdr:rowOff>165100</xdr:rowOff>
    </xdr:to>
    <xdr:sp macro="" textlink="">
      <xdr:nvSpPr>
        <xdr:cNvPr id="180" name="楕円 179"/>
        <xdr:cNvSpPr/>
      </xdr:nvSpPr>
      <xdr:spPr>
        <a:xfrm>
          <a:off x="2571750" y="997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18288</xdr:rowOff>
    </xdr:from>
    <xdr:to>
      <xdr:col>19</xdr:col>
      <xdr:colOff>177800</xdr:colOff>
      <xdr:row>60</xdr:row>
      <xdr:rowOff>114300</xdr:rowOff>
    </xdr:to>
    <xdr:cxnSp macro="">
      <xdr:nvCxnSpPr>
        <xdr:cNvPr id="181" name="直線コネクタ 180"/>
        <xdr:cNvCxnSpPr/>
      </xdr:nvCxnSpPr>
      <xdr:spPr>
        <a:xfrm flipV="1">
          <a:off x="2622550" y="9930638"/>
          <a:ext cx="80645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150368</xdr:rowOff>
    </xdr:from>
    <xdr:to>
      <xdr:col>10</xdr:col>
      <xdr:colOff>165100</xdr:colOff>
      <xdr:row>61</xdr:row>
      <xdr:rowOff>80518</xdr:rowOff>
    </xdr:to>
    <xdr:sp macro="" textlink="">
      <xdr:nvSpPr>
        <xdr:cNvPr id="182" name="楕円 181"/>
        <xdr:cNvSpPr/>
      </xdr:nvSpPr>
      <xdr:spPr>
        <a:xfrm>
          <a:off x="1778000" y="1006271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114300</xdr:rowOff>
    </xdr:from>
    <xdr:to>
      <xdr:col>15</xdr:col>
      <xdr:colOff>50800</xdr:colOff>
      <xdr:row>61</xdr:row>
      <xdr:rowOff>29718</xdr:rowOff>
    </xdr:to>
    <xdr:cxnSp macro="">
      <xdr:nvCxnSpPr>
        <xdr:cNvPr id="183" name="直線コネクタ 182"/>
        <xdr:cNvCxnSpPr/>
      </xdr:nvCxnSpPr>
      <xdr:spPr>
        <a:xfrm flipV="1">
          <a:off x="1828800" y="10026650"/>
          <a:ext cx="793750" cy="8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85615</xdr:rowOff>
    </xdr:from>
    <xdr:ext cx="405111" cy="259045"/>
    <xdr:sp macro="" textlink="">
      <xdr:nvSpPr>
        <xdr:cNvPr id="184" name="n_1mainValue【体育館・プール】&#10;有形固定資産減価償却率"/>
        <xdr:cNvSpPr txBox="1"/>
      </xdr:nvSpPr>
      <xdr:spPr>
        <a:xfrm>
          <a:off x="3239144" y="966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156227</xdr:rowOff>
    </xdr:from>
    <xdr:ext cx="405111" cy="259045"/>
    <xdr:sp macro="" textlink="">
      <xdr:nvSpPr>
        <xdr:cNvPr id="185" name="n_2mainValue【体育館・プール】&#10;有形固定資産減価償却率"/>
        <xdr:cNvSpPr txBox="1"/>
      </xdr:nvSpPr>
      <xdr:spPr>
        <a:xfrm>
          <a:off x="2439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71645</xdr:rowOff>
    </xdr:from>
    <xdr:ext cx="405111" cy="259045"/>
    <xdr:sp macro="" textlink="">
      <xdr:nvSpPr>
        <xdr:cNvPr id="186" name="n_3mainValue【体育館・プール】&#10;有形固定資産減価償却率"/>
        <xdr:cNvSpPr txBox="1"/>
      </xdr:nvSpPr>
      <xdr:spPr>
        <a:xfrm>
          <a:off x="1645294" y="10149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97" name="テキスト ボックス 196"/>
        <xdr:cNvSpPr txBox="1"/>
      </xdr:nvSpPr>
      <xdr:spPr>
        <a:xfrm>
          <a:off x="55272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198" name="直線コネクタ 197"/>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9" name="テキスト ボックス 198"/>
        <xdr:cNvSpPr txBox="1"/>
      </xdr:nvSpPr>
      <xdr:spPr>
        <a:xfrm>
          <a:off x="55272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0" name="直線コネクタ 199"/>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1" name="テキスト ボックス 200"/>
        <xdr:cNvSpPr txBox="1"/>
      </xdr:nvSpPr>
      <xdr:spPr>
        <a:xfrm>
          <a:off x="552722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2" name="直線コネクタ 201"/>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3" name="テキスト ボックス 202"/>
        <xdr:cNvSpPr txBox="1"/>
      </xdr:nvSpPr>
      <xdr:spPr>
        <a:xfrm>
          <a:off x="552722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4" name="直線コネクタ 203"/>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5" name="テキスト ボックス 204"/>
        <xdr:cNvSpPr txBox="1"/>
      </xdr:nvSpPr>
      <xdr:spPr>
        <a:xfrm>
          <a:off x="552722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6" name="直線コネクタ 205"/>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7" name="テキスト ボックス 206"/>
        <xdr:cNvSpPr txBox="1"/>
      </xdr:nvSpPr>
      <xdr:spPr>
        <a:xfrm>
          <a:off x="552722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8" name="直線コネクタ 207"/>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9" name="テキスト ボックス 208"/>
        <xdr:cNvSpPr txBox="1"/>
      </xdr:nvSpPr>
      <xdr:spPr>
        <a:xfrm>
          <a:off x="55272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95250</xdr:rowOff>
    </xdr:from>
    <xdr:to>
      <xdr:col>54</xdr:col>
      <xdr:colOff>189865</xdr:colOff>
      <xdr:row>64</xdr:row>
      <xdr:rowOff>10885</xdr:rowOff>
    </xdr:to>
    <xdr:cxnSp macro="">
      <xdr:nvCxnSpPr>
        <xdr:cNvPr id="213" name="直線コネクタ 212"/>
        <xdr:cNvCxnSpPr/>
      </xdr:nvCxnSpPr>
      <xdr:spPr>
        <a:xfrm flipV="1">
          <a:off x="9429115" y="9182100"/>
          <a:ext cx="0" cy="1401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14712</xdr:rowOff>
    </xdr:from>
    <xdr:ext cx="469744" cy="259045"/>
    <xdr:sp macro="" textlink="">
      <xdr:nvSpPr>
        <xdr:cNvPr id="214" name="【体育館・プール】&#10;一人当たり面積最小値テキスト"/>
        <xdr:cNvSpPr txBox="1"/>
      </xdr:nvSpPr>
      <xdr:spPr>
        <a:xfrm>
          <a:off x="9467850" y="10587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xdr:rowOff>
    </xdr:from>
    <xdr:to>
      <xdr:col>55</xdr:col>
      <xdr:colOff>88900</xdr:colOff>
      <xdr:row>64</xdr:row>
      <xdr:rowOff>10885</xdr:rowOff>
    </xdr:to>
    <xdr:cxnSp macro="">
      <xdr:nvCxnSpPr>
        <xdr:cNvPr id="215" name="直線コネクタ 214"/>
        <xdr:cNvCxnSpPr/>
      </xdr:nvCxnSpPr>
      <xdr:spPr>
        <a:xfrm>
          <a:off x="9359900" y="105836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41927</xdr:rowOff>
    </xdr:from>
    <xdr:ext cx="469744" cy="259045"/>
    <xdr:sp macro="" textlink="">
      <xdr:nvSpPr>
        <xdr:cNvPr id="216" name="【体育館・プール】&#10;一人当たり面積最大値テキスト"/>
        <xdr:cNvSpPr txBox="1"/>
      </xdr:nvSpPr>
      <xdr:spPr>
        <a:xfrm>
          <a:off x="9467850" y="896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95250</xdr:rowOff>
    </xdr:from>
    <xdr:to>
      <xdr:col>55</xdr:col>
      <xdr:colOff>88900</xdr:colOff>
      <xdr:row>55</xdr:row>
      <xdr:rowOff>95250</xdr:rowOff>
    </xdr:to>
    <xdr:cxnSp macro="">
      <xdr:nvCxnSpPr>
        <xdr:cNvPr id="217" name="直線コネクタ 216"/>
        <xdr:cNvCxnSpPr/>
      </xdr:nvCxnSpPr>
      <xdr:spPr>
        <a:xfrm>
          <a:off x="9359900" y="9182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126292</xdr:rowOff>
    </xdr:from>
    <xdr:ext cx="469744" cy="259045"/>
    <xdr:sp macro="" textlink="">
      <xdr:nvSpPr>
        <xdr:cNvPr id="218" name="【体育館・プール】&#10;一人当たり面積平均値テキスト"/>
        <xdr:cNvSpPr txBox="1"/>
      </xdr:nvSpPr>
      <xdr:spPr>
        <a:xfrm>
          <a:off x="9467850" y="10203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147865</xdr:rowOff>
    </xdr:from>
    <xdr:to>
      <xdr:col>55</xdr:col>
      <xdr:colOff>50800</xdr:colOff>
      <xdr:row>62</xdr:row>
      <xdr:rowOff>78015</xdr:rowOff>
    </xdr:to>
    <xdr:sp macro="" textlink="">
      <xdr:nvSpPr>
        <xdr:cNvPr id="219" name="フローチャート: 判断 218"/>
        <xdr:cNvSpPr/>
      </xdr:nvSpPr>
      <xdr:spPr>
        <a:xfrm>
          <a:off x="9398000" y="102253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147865</xdr:rowOff>
    </xdr:from>
    <xdr:to>
      <xdr:col>50</xdr:col>
      <xdr:colOff>165100</xdr:colOff>
      <xdr:row>62</xdr:row>
      <xdr:rowOff>78015</xdr:rowOff>
    </xdr:to>
    <xdr:sp macro="" textlink="">
      <xdr:nvSpPr>
        <xdr:cNvPr id="220" name="フローチャート: 判断 219"/>
        <xdr:cNvSpPr/>
      </xdr:nvSpPr>
      <xdr:spPr>
        <a:xfrm>
          <a:off x="8636000" y="102253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69142</xdr:rowOff>
    </xdr:from>
    <xdr:ext cx="469744" cy="259045"/>
    <xdr:sp macro="" textlink="">
      <xdr:nvSpPr>
        <xdr:cNvPr id="221" name="n_1aveValue【体育館・プール】&#10;一人当たり面積"/>
        <xdr:cNvSpPr txBox="1"/>
      </xdr:nvSpPr>
      <xdr:spPr>
        <a:xfrm>
          <a:off x="8458277" y="1031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147865</xdr:rowOff>
    </xdr:from>
    <xdr:to>
      <xdr:col>46</xdr:col>
      <xdr:colOff>38100</xdr:colOff>
      <xdr:row>62</xdr:row>
      <xdr:rowOff>78015</xdr:rowOff>
    </xdr:to>
    <xdr:sp macro="" textlink="">
      <xdr:nvSpPr>
        <xdr:cNvPr id="222" name="フローチャート: 判断 221"/>
        <xdr:cNvSpPr/>
      </xdr:nvSpPr>
      <xdr:spPr>
        <a:xfrm>
          <a:off x="7842250" y="102253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69142</xdr:rowOff>
    </xdr:from>
    <xdr:ext cx="469744" cy="259045"/>
    <xdr:sp macro="" textlink="">
      <xdr:nvSpPr>
        <xdr:cNvPr id="223" name="n_2aveValue【体育館・プール】&#10;一人当たり面積"/>
        <xdr:cNvSpPr txBox="1"/>
      </xdr:nvSpPr>
      <xdr:spPr>
        <a:xfrm>
          <a:off x="7677227" y="1031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82550</xdr:rowOff>
    </xdr:from>
    <xdr:to>
      <xdr:col>41</xdr:col>
      <xdr:colOff>101600</xdr:colOff>
      <xdr:row>62</xdr:row>
      <xdr:rowOff>12700</xdr:rowOff>
    </xdr:to>
    <xdr:sp macro="" textlink="">
      <xdr:nvSpPr>
        <xdr:cNvPr id="224" name="フローチャート: 判断 223"/>
        <xdr:cNvSpPr/>
      </xdr:nvSpPr>
      <xdr:spPr>
        <a:xfrm>
          <a:off x="7029450" y="10160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3827</xdr:rowOff>
    </xdr:from>
    <xdr:ext cx="469744" cy="259045"/>
    <xdr:sp macro="" textlink="">
      <xdr:nvSpPr>
        <xdr:cNvPr id="225" name="n_3aveValue【体育館・プール】&#10;一人当たり面積"/>
        <xdr:cNvSpPr txBox="1"/>
      </xdr:nvSpPr>
      <xdr:spPr>
        <a:xfrm>
          <a:off x="6864427" y="1024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26" name="テキスト ボックス 225"/>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166915</xdr:rowOff>
    </xdr:from>
    <xdr:to>
      <xdr:col>55</xdr:col>
      <xdr:colOff>50800</xdr:colOff>
      <xdr:row>61</xdr:row>
      <xdr:rowOff>97065</xdr:rowOff>
    </xdr:to>
    <xdr:sp macro="" textlink="">
      <xdr:nvSpPr>
        <xdr:cNvPr id="231" name="楕円 230"/>
        <xdr:cNvSpPr/>
      </xdr:nvSpPr>
      <xdr:spPr>
        <a:xfrm>
          <a:off x="9398000" y="1007926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18342</xdr:rowOff>
    </xdr:from>
    <xdr:ext cx="469744" cy="259045"/>
    <xdr:sp macro="" textlink="">
      <xdr:nvSpPr>
        <xdr:cNvPr id="232" name="【体育館・プール】&#10;一人当たり面積該当値テキスト"/>
        <xdr:cNvSpPr txBox="1"/>
      </xdr:nvSpPr>
      <xdr:spPr>
        <a:xfrm>
          <a:off x="9467850" y="993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166915</xdr:rowOff>
    </xdr:from>
    <xdr:to>
      <xdr:col>50</xdr:col>
      <xdr:colOff>165100</xdr:colOff>
      <xdr:row>61</xdr:row>
      <xdr:rowOff>97065</xdr:rowOff>
    </xdr:to>
    <xdr:sp macro="" textlink="">
      <xdr:nvSpPr>
        <xdr:cNvPr id="233" name="楕円 232"/>
        <xdr:cNvSpPr/>
      </xdr:nvSpPr>
      <xdr:spPr>
        <a:xfrm>
          <a:off x="8636000" y="100792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46265</xdr:rowOff>
    </xdr:from>
    <xdr:to>
      <xdr:col>55</xdr:col>
      <xdr:colOff>0</xdr:colOff>
      <xdr:row>61</xdr:row>
      <xdr:rowOff>46265</xdr:rowOff>
    </xdr:to>
    <xdr:cxnSp macro="">
      <xdr:nvCxnSpPr>
        <xdr:cNvPr id="234" name="直線コネクタ 233"/>
        <xdr:cNvCxnSpPr/>
      </xdr:nvCxnSpPr>
      <xdr:spPr>
        <a:xfrm>
          <a:off x="8686800" y="1012371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166915</xdr:rowOff>
    </xdr:from>
    <xdr:to>
      <xdr:col>46</xdr:col>
      <xdr:colOff>38100</xdr:colOff>
      <xdr:row>61</xdr:row>
      <xdr:rowOff>97065</xdr:rowOff>
    </xdr:to>
    <xdr:sp macro="" textlink="">
      <xdr:nvSpPr>
        <xdr:cNvPr id="235" name="楕円 234"/>
        <xdr:cNvSpPr/>
      </xdr:nvSpPr>
      <xdr:spPr>
        <a:xfrm>
          <a:off x="7842250" y="1007926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46265</xdr:rowOff>
    </xdr:from>
    <xdr:to>
      <xdr:col>50</xdr:col>
      <xdr:colOff>114300</xdr:colOff>
      <xdr:row>61</xdr:row>
      <xdr:rowOff>46265</xdr:rowOff>
    </xdr:to>
    <xdr:cxnSp macro="">
      <xdr:nvCxnSpPr>
        <xdr:cNvPr id="236" name="直線コネクタ 235"/>
        <xdr:cNvCxnSpPr/>
      </xdr:nvCxnSpPr>
      <xdr:spPr>
        <a:xfrm>
          <a:off x="7886700" y="1012371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156028</xdr:rowOff>
    </xdr:from>
    <xdr:to>
      <xdr:col>41</xdr:col>
      <xdr:colOff>101600</xdr:colOff>
      <xdr:row>61</xdr:row>
      <xdr:rowOff>86178</xdr:rowOff>
    </xdr:to>
    <xdr:sp macro="" textlink="">
      <xdr:nvSpPr>
        <xdr:cNvPr id="237" name="楕円 236"/>
        <xdr:cNvSpPr/>
      </xdr:nvSpPr>
      <xdr:spPr>
        <a:xfrm>
          <a:off x="7029450" y="100683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35378</xdr:rowOff>
    </xdr:from>
    <xdr:to>
      <xdr:col>45</xdr:col>
      <xdr:colOff>177800</xdr:colOff>
      <xdr:row>61</xdr:row>
      <xdr:rowOff>46265</xdr:rowOff>
    </xdr:to>
    <xdr:cxnSp macro="">
      <xdr:nvCxnSpPr>
        <xdr:cNvPr id="238" name="直線コネクタ 237"/>
        <xdr:cNvCxnSpPr/>
      </xdr:nvCxnSpPr>
      <xdr:spPr>
        <a:xfrm>
          <a:off x="7080250" y="10112828"/>
          <a:ext cx="80645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113592</xdr:rowOff>
    </xdr:from>
    <xdr:ext cx="469744" cy="259045"/>
    <xdr:sp macro="" textlink="">
      <xdr:nvSpPr>
        <xdr:cNvPr id="239" name="n_1mainValue【体育館・プール】&#10;一人当たり面積"/>
        <xdr:cNvSpPr txBox="1"/>
      </xdr:nvSpPr>
      <xdr:spPr>
        <a:xfrm>
          <a:off x="8458277" y="986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113592</xdr:rowOff>
    </xdr:from>
    <xdr:ext cx="469744" cy="259045"/>
    <xdr:sp macro="" textlink="">
      <xdr:nvSpPr>
        <xdr:cNvPr id="240" name="n_2mainValue【体育館・プール】&#10;一人当たり面積"/>
        <xdr:cNvSpPr txBox="1"/>
      </xdr:nvSpPr>
      <xdr:spPr>
        <a:xfrm>
          <a:off x="7677227" y="986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102705</xdr:rowOff>
    </xdr:from>
    <xdr:ext cx="469744" cy="259045"/>
    <xdr:sp macro="" textlink="">
      <xdr:nvSpPr>
        <xdr:cNvPr id="241" name="n_3mainValue【体育館・プール】&#10;一人当たり面積"/>
        <xdr:cNvSpPr txBox="1"/>
      </xdr:nvSpPr>
      <xdr:spPr>
        <a:xfrm>
          <a:off x="6864427" y="984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2" name="テキスト ボックス 251"/>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3" name="直線コネクタ 252"/>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54" name="テキスト ボックス 253"/>
        <xdr:cNvSpPr txBox="1"/>
      </xdr:nvSpPr>
      <xdr:spPr>
        <a:xfrm>
          <a:off x="339891" y="1423145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5" name="直線コネクタ 254"/>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6" name="テキスト ボックス 255"/>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7" name="直線コネクタ 256"/>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8" name="テキスト ボックス 257"/>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9" name="直線コネクタ 258"/>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0" name="テキスト ボックス 259"/>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1" name="直線コネクタ 260"/>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2" name="テキスト ボックス 261"/>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3" name="直線コネクタ 262"/>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64" name="テキスト ボックス 263"/>
        <xdr:cNvSpPr txBox="1"/>
      </xdr:nvSpPr>
      <xdr:spPr>
        <a:xfrm>
          <a:off x="339891" y="1266209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6" name="テキスト ボックス 265"/>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31569</xdr:rowOff>
    </xdr:from>
    <xdr:to>
      <xdr:col>24</xdr:col>
      <xdr:colOff>62865</xdr:colOff>
      <xdr:row>86</xdr:row>
      <xdr:rowOff>11974</xdr:rowOff>
    </xdr:to>
    <xdr:cxnSp macro="">
      <xdr:nvCxnSpPr>
        <xdr:cNvPr id="268" name="直線コネクタ 267"/>
        <xdr:cNvCxnSpPr/>
      </xdr:nvCxnSpPr>
      <xdr:spPr>
        <a:xfrm flipV="1">
          <a:off x="4177665" y="12915719"/>
          <a:ext cx="0" cy="130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15801</xdr:rowOff>
    </xdr:from>
    <xdr:ext cx="405111" cy="259045"/>
    <xdr:sp macro="" textlink="">
      <xdr:nvSpPr>
        <xdr:cNvPr id="269" name="【福祉施設】&#10;有形固定資産減価償却率最小値テキスト"/>
        <xdr:cNvSpPr txBox="1"/>
      </xdr:nvSpPr>
      <xdr:spPr>
        <a:xfrm>
          <a:off x="4216400" y="14220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11974</xdr:rowOff>
    </xdr:from>
    <xdr:to>
      <xdr:col>24</xdr:col>
      <xdr:colOff>152400</xdr:colOff>
      <xdr:row>86</xdr:row>
      <xdr:rowOff>11974</xdr:rowOff>
    </xdr:to>
    <xdr:cxnSp macro="">
      <xdr:nvCxnSpPr>
        <xdr:cNvPr id="270" name="直線コネクタ 269"/>
        <xdr:cNvCxnSpPr/>
      </xdr:nvCxnSpPr>
      <xdr:spPr>
        <a:xfrm>
          <a:off x="4108450" y="142169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149696</xdr:rowOff>
    </xdr:from>
    <xdr:ext cx="405111" cy="259045"/>
    <xdr:sp macro="" textlink="">
      <xdr:nvSpPr>
        <xdr:cNvPr id="271" name="【福祉施設】&#10;有形固定資産減価償却率最大値テキスト"/>
        <xdr:cNvSpPr txBox="1"/>
      </xdr:nvSpPr>
      <xdr:spPr>
        <a:xfrm>
          <a:off x="4216400" y="12703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31569</xdr:rowOff>
    </xdr:from>
    <xdr:to>
      <xdr:col>24</xdr:col>
      <xdr:colOff>152400</xdr:colOff>
      <xdr:row>78</xdr:row>
      <xdr:rowOff>31569</xdr:rowOff>
    </xdr:to>
    <xdr:cxnSp macro="">
      <xdr:nvCxnSpPr>
        <xdr:cNvPr id="272" name="直線コネクタ 271"/>
        <xdr:cNvCxnSpPr/>
      </xdr:nvCxnSpPr>
      <xdr:spPr>
        <a:xfrm>
          <a:off x="4108450" y="129157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83293</xdr:rowOff>
    </xdr:from>
    <xdr:ext cx="405111" cy="259045"/>
    <xdr:sp macro="" textlink="">
      <xdr:nvSpPr>
        <xdr:cNvPr id="273" name="【福祉施設】&#10;有形固定資産減価償却率平均値テキスト"/>
        <xdr:cNvSpPr txBox="1"/>
      </xdr:nvSpPr>
      <xdr:spPr>
        <a:xfrm>
          <a:off x="4216400" y="136278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104866</xdr:rowOff>
    </xdr:from>
    <xdr:to>
      <xdr:col>24</xdr:col>
      <xdr:colOff>114300</xdr:colOff>
      <xdr:row>83</xdr:row>
      <xdr:rowOff>35016</xdr:rowOff>
    </xdr:to>
    <xdr:sp macro="" textlink="">
      <xdr:nvSpPr>
        <xdr:cNvPr id="274" name="フローチャート: 判断 273"/>
        <xdr:cNvSpPr/>
      </xdr:nvSpPr>
      <xdr:spPr>
        <a:xfrm>
          <a:off x="4127500" y="136494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147320</xdr:rowOff>
    </xdr:from>
    <xdr:to>
      <xdr:col>20</xdr:col>
      <xdr:colOff>38100</xdr:colOff>
      <xdr:row>83</xdr:row>
      <xdr:rowOff>77470</xdr:rowOff>
    </xdr:to>
    <xdr:sp macro="" textlink="">
      <xdr:nvSpPr>
        <xdr:cNvPr id="275" name="フローチャート: 判断 274"/>
        <xdr:cNvSpPr/>
      </xdr:nvSpPr>
      <xdr:spPr>
        <a:xfrm>
          <a:off x="3384550" y="136918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68597</xdr:rowOff>
    </xdr:from>
    <xdr:ext cx="405111" cy="259045"/>
    <xdr:sp macro="" textlink="">
      <xdr:nvSpPr>
        <xdr:cNvPr id="276" name="n_1aveValue【福祉施設】&#10;有形固定資産減価償却率"/>
        <xdr:cNvSpPr txBox="1"/>
      </xdr:nvSpPr>
      <xdr:spPr>
        <a:xfrm>
          <a:off x="3239144" y="13778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1995</xdr:rowOff>
    </xdr:from>
    <xdr:to>
      <xdr:col>15</xdr:col>
      <xdr:colOff>101600</xdr:colOff>
      <xdr:row>83</xdr:row>
      <xdr:rowOff>103595</xdr:rowOff>
    </xdr:to>
    <xdr:sp macro="" textlink="">
      <xdr:nvSpPr>
        <xdr:cNvPr id="277" name="フローチャート: 判断 276"/>
        <xdr:cNvSpPr/>
      </xdr:nvSpPr>
      <xdr:spPr>
        <a:xfrm>
          <a:off x="2571750" y="1371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94722</xdr:rowOff>
    </xdr:from>
    <xdr:ext cx="405111" cy="259045"/>
    <xdr:sp macro="" textlink="">
      <xdr:nvSpPr>
        <xdr:cNvPr id="278" name="n_2aveValue【福祉施設】&#10;有形固定資産減価償却率"/>
        <xdr:cNvSpPr txBox="1"/>
      </xdr:nvSpPr>
      <xdr:spPr>
        <a:xfrm>
          <a:off x="2439044" y="13804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130992</xdr:rowOff>
    </xdr:from>
    <xdr:to>
      <xdr:col>10</xdr:col>
      <xdr:colOff>165100</xdr:colOff>
      <xdr:row>83</xdr:row>
      <xdr:rowOff>61142</xdr:rowOff>
    </xdr:to>
    <xdr:sp macro="" textlink="">
      <xdr:nvSpPr>
        <xdr:cNvPr id="279" name="フローチャート: 判断 278"/>
        <xdr:cNvSpPr/>
      </xdr:nvSpPr>
      <xdr:spPr>
        <a:xfrm>
          <a:off x="1778000" y="1367554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77669</xdr:rowOff>
    </xdr:from>
    <xdr:ext cx="405111" cy="259045"/>
    <xdr:sp macro="" textlink="">
      <xdr:nvSpPr>
        <xdr:cNvPr id="280" name="n_3aveValue【福祉施設】&#10;有形固定資産減価償却率"/>
        <xdr:cNvSpPr txBox="1"/>
      </xdr:nvSpPr>
      <xdr:spPr>
        <a:xfrm>
          <a:off x="1645294" y="13457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81" name="テキスト ボックス 280"/>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23223</xdr:rowOff>
    </xdr:from>
    <xdr:to>
      <xdr:col>24</xdr:col>
      <xdr:colOff>114300</xdr:colOff>
      <xdr:row>82</xdr:row>
      <xdr:rowOff>124823</xdr:rowOff>
    </xdr:to>
    <xdr:sp macro="" textlink="">
      <xdr:nvSpPr>
        <xdr:cNvPr id="286" name="楕円 285"/>
        <xdr:cNvSpPr/>
      </xdr:nvSpPr>
      <xdr:spPr>
        <a:xfrm>
          <a:off x="4127500" y="1356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46100</xdr:rowOff>
    </xdr:from>
    <xdr:ext cx="405111" cy="259045"/>
    <xdr:sp macro="" textlink="">
      <xdr:nvSpPr>
        <xdr:cNvPr id="287" name="【福祉施設】&#10;有形固定資産減価償却率該当値テキスト"/>
        <xdr:cNvSpPr txBox="1"/>
      </xdr:nvSpPr>
      <xdr:spPr>
        <a:xfrm>
          <a:off x="4216400" y="13425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39551</xdr:rowOff>
    </xdr:from>
    <xdr:to>
      <xdr:col>20</xdr:col>
      <xdr:colOff>38100</xdr:colOff>
      <xdr:row>82</xdr:row>
      <xdr:rowOff>141151</xdr:rowOff>
    </xdr:to>
    <xdr:sp macro="" textlink="">
      <xdr:nvSpPr>
        <xdr:cNvPr id="288" name="楕円 287"/>
        <xdr:cNvSpPr/>
      </xdr:nvSpPr>
      <xdr:spPr>
        <a:xfrm>
          <a:off x="3384550" y="1358410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74023</xdr:rowOff>
    </xdr:from>
    <xdr:to>
      <xdr:col>24</xdr:col>
      <xdr:colOff>63500</xdr:colOff>
      <xdr:row>82</xdr:row>
      <xdr:rowOff>90351</xdr:rowOff>
    </xdr:to>
    <xdr:cxnSp macro="">
      <xdr:nvCxnSpPr>
        <xdr:cNvPr id="289" name="直線コネクタ 288"/>
        <xdr:cNvCxnSpPr/>
      </xdr:nvCxnSpPr>
      <xdr:spPr>
        <a:xfrm flipV="1">
          <a:off x="3429000" y="13618573"/>
          <a:ext cx="7493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150586</xdr:rowOff>
    </xdr:from>
    <xdr:to>
      <xdr:col>15</xdr:col>
      <xdr:colOff>101600</xdr:colOff>
      <xdr:row>83</xdr:row>
      <xdr:rowOff>80736</xdr:rowOff>
    </xdr:to>
    <xdr:sp macro="" textlink="">
      <xdr:nvSpPr>
        <xdr:cNvPr id="290" name="楕円 289"/>
        <xdr:cNvSpPr/>
      </xdr:nvSpPr>
      <xdr:spPr>
        <a:xfrm>
          <a:off x="2571750" y="136951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90351</xdr:rowOff>
    </xdr:from>
    <xdr:to>
      <xdr:col>19</xdr:col>
      <xdr:colOff>177800</xdr:colOff>
      <xdr:row>83</xdr:row>
      <xdr:rowOff>29936</xdr:rowOff>
    </xdr:to>
    <xdr:cxnSp macro="">
      <xdr:nvCxnSpPr>
        <xdr:cNvPr id="291" name="直線コネクタ 290"/>
        <xdr:cNvCxnSpPr/>
      </xdr:nvCxnSpPr>
      <xdr:spPr>
        <a:xfrm flipV="1">
          <a:off x="2622550" y="13634901"/>
          <a:ext cx="806450" cy="10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50981</xdr:rowOff>
    </xdr:from>
    <xdr:to>
      <xdr:col>10</xdr:col>
      <xdr:colOff>165100</xdr:colOff>
      <xdr:row>83</xdr:row>
      <xdr:rowOff>152581</xdr:rowOff>
    </xdr:to>
    <xdr:sp macro="" textlink="">
      <xdr:nvSpPr>
        <xdr:cNvPr id="292" name="楕円 291"/>
        <xdr:cNvSpPr/>
      </xdr:nvSpPr>
      <xdr:spPr>
        <a:xfrm>
          <a:off x="1778000" y="1376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29936</xdr:rowOff>
    </xdr:from>
    <xdr:to>
      <xdr:col>15</xdr:col>
      <xdr:colOff>50800</xdr:colOff>
      <xdr:row>83</xdr:row>
      <xdr:rowOff>101781</xdr:rowOff>
    </xdr:to>
    <xdr:cxnSp macro="">
      <xdr:nvCxnSpPr>
        <xdr:cNvPr id="293" name="直線コネクタ 292"/>
        <xdr:cNvCxnSpPr/>
      </xdr:nvCxnSpPr>
      <xdr:spPr>
        <a:xfrm flipV="1">
          <a:off x="1828800" y="13739586"/>
          <a:ext cx="79375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157678</xdr:rowOff>
    </xdr:from>
    <xdr:ext cx="405111" cy="259045"/>
    <xdr:sp macro="" textlink="">
      <xdr:nvSpPr>
        <xdr:cNvPr id="294" name="n_1mainValue【福祉施設】&#10;有形固定資産減価償却率"/>
        <xdr:cNvSpPr txBox="1"/>
      </xdr:nvSpPr>
      <xdr:spPr>
        <a:xfrm>
          <a:off x="3239144" y="13372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97263</xdr:rowOff>
    </xdr:from>
    <xdr:ext cx="405111" cy="259045"/>
    <xdr:sp macro="" textlink="">
      <xdr:nvSpPr>
        <xdr:cNvPr id="295" name="n_2mainValue【福祉施設】&#10;有形固定資産減価償却率"/>
        <xdr:cNvSpPr txBox="1"/>
      </xdr:nvSpPr>
      <xdr:spPr>
        <a:xfrm>
          <a:off x="2439044" y="13476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143708</xdr:rowOff>
    </xdr:from>
    <xdr:ext cx="405111" cy="259045"/>
    <xdr:sp macro="" textlink="">
      <xdr:nvSpPr>
        <xdr:cNvPr id="296" name="n_3mainValue【福祉施設】&#10;有形固定資産減価償却率"/>
        <xdr:cNvSpPr txBox="1"/>
      </xdr:nvSpPr>
      <xdr:spPr>
        <a:xfrm>
          <a:off x="1645294" y="13853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8" name="テキスト ボックス 317"/>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85</xdr:row>
      <xdr:rowOff>144236</xdr:rowOff>
    </xdr:to>
    <xdr:cxnSp macro="">
      <xdr:nvCxnSpPr>
        <xdr:cNvPr id="322" name="直線コネクタ 321"/>
        <xdr:cNvCxnSpPr/>
      </xdr:nvCxnSpPr>
      <xdr:spPr>
        <a:xfrm flipV="1">
          <a:off x="9429115" y="12922250"/>
          <a:ext cx="0" cy="1261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148063</xdr:rowOff>
    </xdr:from>
    <xdr:ext cx="469744" cy="259045"/>
    <xdr:sp macro="" textlink="">
      <xdr:nvSpPr>
        <xdr:cNvPr id="323" name="【福祉施設】&#10;一人当たり面積最小値テキスト"/>
        <xdr:cNvSpPr txBox="1"/>
      </xdr:nvSpPr>
      <xdr:spPr>
        <a:xfrm>
          <a:off x="9467850" y="1418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144236</xdr:rowOff>
    </xdr:from>
    <xdr:to>
      <xdr:col>55</xdr:col>
      <xdr:colOff>88900</xdr:colOff>
      <xdr:row>85</xdr:row>
      <xdr:rowOff>144236</xdr:rowOff>
    </xdr:to>
    <xdr:cxnSp macro="">
      <xdr:nvCxnSpPr>
        <xdr:cNvPr id="324" name="直線コネクタ 323"/>
        <xdr:cNvCxnSpPr/>
      </xdr:nvCxnSpPr>
      <xdr:spPr>
        <a:xfrm>
          <a:off x="9359900" y="141840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25" name="【福祉施設】&#10;一人当たり面積最大値テキスト"/>
        <xdr:cNvSpPr txBox="1"/>
      </xdr:nvSpPr>
      <xdr:spPr>
        <a:xfrm>
          <a:off x="9467850" y="1271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26" name="直線コネクタ 325"/>
        <xdr:cNvCxnSpPr/>
      </xdr:nvCxnSpPr>
      <xdr:spPr>
        <a:xfrm>
          <a:off x="9359900" y="1292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124477</xdr:rowOff>
    </xdr:from>
    <xdr:ext cx="469744" cy="259045"/>
    <xdr:sp macro="" textlink="">
      <xdr:nvSpPr>
        <xdr:cNvPr id="327" name="【福祉施設】&#10;一人当たり面積平均値テキスト"/>
        <xdr:cNvSpPr txBox="1"/>
      </xdr:nvSpPr>
      <xdr:spPr>
        <a:xfrm>
          <a:off x="9467850" y="13503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101600</xdr:rowOff>
    </xdr:from>
    <xdr:to>
      <xdr:col>55</xdr:col>
      <xdr:colOff>50800</xdr:colOff>
      <xdr:row>83</xdr:row>
      <xdr:rowOff>31750</xdr:rowOff>
    </xdr:to>
    <xdr:sp macro="" textlink="">
      <xdr:nvSpPr>
        <xdr:cNvPr id="328" name="フローチャート: 判断 327"/>
        <xdr:cNvSpPr/>
      </xdr:nvSpPr>
      <xdr:spPr>
        <a:xfrm>
          <a:off x="9398000" y="136461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85271</xdr:rowOff>
    </xdr:from>
    <xdr:to>
      <xdr:col>50</xdr:col>
      <xdr:colOff>165100</xdr:colOff>
      <xdr:row>83</xdr:row>
      <xdr:rowOff>15421</xdr:rowOff>
    </xdr:to>
    <xdr:sp macro="" textlink="">
      <xdr:nvSpPr>
        <xdr:cNvPr id="329" name="フローチャート: 判断 328"/>
        <xdr:cNvSpPr/>
      </xdr:nvSpPr>
      <xdr:spPr>
        <a:xfrm>
          <a:off x="8636000" y="136298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31948</xdr:rowOff>
    </xdr:from>
    <xdr:ext cx="469744" cy="259045"/>
    <xdr:sp macro="" textlink="">
      <xdr:nvSpPr>
        <xdr:cNvPr id="330" name="n_1aveValue【福祉施設】&#10;一人当たり面積"/>
        <xdr:cNvSpPr txBox="1"/>
      </xdr:nvSpPr>
      <xdr:spPr>
        <a:xfrm>
          <a:off x="8458277" y="1341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117929</xdr:rowOff>
    </xdr:from>
    <xdr:to>
      <xdr:col>46</xdr:col>
      <xdr:colOff>38100</xdr:colOff>
      <xdr:row>83</xdr:row>
      <xdr:rowOff>48079</xdr:rowOff>
    </xdr:to>
    <xdr:sp macro="" textlink="">
      <xdr:nvSpPr>
        <xdr:cNvPr id="331" name="フローチャート: 判断 330"/>
        <xdr:cNvSpPr/>
      </xdr:nvSpPr>
      <xdr:spPr>
        <a:xfrm>
          <a:off x="7842250" y="1366247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64606</xdr:rowOff>
    </xdr:from>
    <xdr:ext cx="469744" cy="259045"/>
    <xdr:sp macro="" textlink="">
      <xdr:nvSpPr>
        <xdr:cNvPr id="332" name="n_2aveValue【福祉施設】&#10;一人当たり面積"/>
        <xdr:cNvSpPr txBox="1"/>
      </xdr:nvSpPr>
      <xdr:spPr>
        <a:xfrm>
          <a:off x="7677227" y="1344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82</xdr:row>
      <xdr:rowOff>117929</xdr:rowOff>
    </xdr:from>
    <xdr:to>
      <xdr:col>41</xdr:col>
      <xdr:colOff>101600</xdr:colOff>
      <xdr:row>83</xdr:row>
      <xdr:rowOff>48079</xdr:rowOff>
    </xdr:to>
    <xdr:sp macro="" textlink="">
      <xdr:nvSpPr>
        <xdr:cNvPr id="333" name="フローチャート: 判断 332"/>
        <xdr:cNvSpPr/>
      </xdr:nvSpPr>
      <xdr:spPr>
        <a:xfrm>
          <a:off x="7029450" y="1366247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81</xdr:row>
      <xdr:rowOff>64606</xdr:rowOff>
    </xdr:from>
    <xdr:ext cx="469744" cy="259045"/>
    <xdr:sp macro="" textlink="">
      <xdr:nvSpPr>
        <xdr:cNvPr id="334" name="n_3aveValue【福祉施設】&#10;一人当たり面積"/>
        <xdr:cNvSpPr txBox="1"/>
      </xdr:nvSpPr>
      <xdr:spPr>
        <a:xfrm>
          <a:off x="6864427" y="1344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35" name="テキスト ボックス 334"/>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6" name="テキスト ボックス 335"/>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7" name="テキスト ボックス 336"/>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8" name="テキスト ボックス 337"/>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9" name="テキスト ボックス 338"/>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158750</xdr:rowOff>
    </xdr:from>
    <xdr:to>
      <xdr:col>55</xdr:col>
      <xdr:colOff>50800</xdr:colOff>
      <xdr:row>84</xdr:row>
      <xdr:rowOff>88900</xdr:rowOff>
    </xdr:to>
    <xdr:sp macro="" textlink="">
      <xdr:nvSpPr>
        <xdr:cNvPr id="340" name="楕円 339"/>
        <xdr:cNvSpPr/>
      </xdr:nvSpPr>
      <xdr:spPr>
        <a:xfrm>
          <a:off x="9398000" y="138684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137177</xdr:rowOff>
    </xdr:from>
    <xdr:ext cx="469744" cy="259045"/>
    <xdr:sp macro="" textlink="">
      <xdr:nvSpPr>
        <xdr:cNvPr id="341" name="【福祉施設】&#10;一人当たり面積該当値テキスト"/>
        <xdr:cNvSpPr txBox="1"/>
      </xdr:nvSpPr>
      <xdr:spPr>
        <a:xfrm>
          <a:off x="9467850" y="1384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158750</xdr:rowOff>
    </xdr:from>
    <xdr:to>
      <xdr:col>50</xdr:col>
      <xdr:colOff>165100</xdr:colOff>
      <xdr:row>84</xdr:row>
      <xdr:rowOff>88900</xdr:rowOff>
    </xdr:to>
    <xdr:sp macro="" textlink="">
      <xdr:nvSpPr>
        <xdr:cNvPr id="342" name="楕円 341"/>
        <xdr:cNvSpPr/>
      </xdr:nvSpPr>
      <xdr:spPr>
        <a:xfrm>
          <a:off x="8636000" y="138684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38100</xdr:rowOff>
    </xdr:from>
    <xdr:to>
      <xdr:col>55</xdr:col>
      <xdr:colOff>0</xdr:colOff>
      <xdr:row>84</xdr:row>
      <xdr:rowOff>38100</xdr:rowOff>
    </xdr:to>
    <xdr:cxnSp macro="">
      <xdr:nvCxnSpPr>
        <xdr:cNvPr id="343" name="直線コネクタ 342"/>
        <xdr:cNvCxnSpPr/>
      </xdr:nvCxnSpPr>
      <xdr:spPr>
        <a:xfrm>
          <a:off x="8686800" y="139128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158750</xdr:rowOff>
    </xdr:from>
    <xdr:to>
      <xdr:col>46</xdr:col>
      <xdr:colOff>38100</xdr:colOff>
      <xdr:row>84</xdr:row>
      <xdr:rowOff>88900</xdr:rowOff>
    </xdr:to>
    <xdr:sp macro="" textlink="">
      <xdr:nvSpPr>
        <xdr:cNvPr id="344" name="楕円 343"/>
        <xdr:cNvSpPr/>
      </xdr:nvSpPr>
      <xdr:spPr>
        <a:xfrm>
          <a:off x="7842250" y="138684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38100</xdr:rowOff>
    </xdr:from>
    <xdr:to>
      <xdr:col>50</xdr:col>
      <xdr:colOff>114300</xdr:colOff>
      <xdr:row>84</xdr:row>
      <xdr:rowOff>38100</xdr:rowOff>
    </xdr:to>
    <xdr:cxnSp macro="">
      <xdr:nvCxnSpPr>
        <xdr:cNvPr id="345" name="直線コネクタ 344"/>
        <xdr:cNvCxnSpPr/>
      </xdr:nvCxnSpPr>
      <xdr:spPr>
        <a:xfrm>
          <a:off x="7886700" y="139128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158750</xdr:rowOff>
    </xdr:from>
    <xdr:to>
      <xdr:col>41</xdr:col>
      <xdr:colOff>101600</xdr:colOff>
      <xdr:row>84</xdr:row>
      <xdr:rowOff>88900</xdr:rowOff>
    </xdr:to>
    <xdr:sp macro="" textlink="">
      <xdr:nvSpPr>
        <xdr:cNvPr id="346" name="楕円 345"/>
        <xdr:cNvSpPr/>
      </xdr:nvSpPr>
      <xdr:spPr>
        <a:xfrm>
          <a:off x="7029450" y="138684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38100</xdr:rowOff>
    </xdr:from>
    <xdr:to>
      <xdr:col>45</xdr:col>
      <xdr:colOff>177800</xdr:colOff>
      <xdr:row>84</xdr:row>
      <xdr:rowOff>38100</xdr:rowOff>
    </xdr:to>
    <xdr:cxnSp macro="">
      <xdr:nvCxnSpPr>
        <xdr:cNvPr id="347" name="直線コネクタ 346"/>
        <xdr:cNvCxnSpPr/>
      </xdr:nvCxnSpPr>
      <xdr:spPr>
        <a:xfrm>
          <a:off x="7080250" y="139128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80027</xdr:rowOff>
    </xdr:from>
    <xdr:ext cx="469744" cy="259045"/>
    <xdr:sp macro="" textlink="">
      <xdr:nvSpPr>
        <xdr:cNvPr id="348" name="n_1mainValue【福祉施設】&#10;一人当たり面積"/>
        <xdr:cNvSpPr txBox="1"/>
      </xdr:nvSpPr>
      <xdr:spPr>
        <a:xfrm>
          <a:off x="8458277"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80027</xdr:rowOff>
    </xdr:from>
    <xdr:ext cx="469744" cy="259045"/>
    <xdr:sp macro="" textlink="">
      <xdr:nvSpPr>
        <xdr:cNvPr id="349" name="n_2mainValue【福祉施設】&#10;一人当たり面積"/>
        <xdr:cNvSpPr txBox="1"/>
      </xdr:nvSpPr>
      <xdr:spPr>
        <a:xfrm>
          <a:off x="7677227"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80027</xdr:rowOff>
    </xdr:from>
    <xdr:ext cx="469744" cy="259045"/>
    <xdr:sp macro="" textlink="">
      <xdr:nvSpPr>
        <xdr:cNvPr id="350" name="n_3mainValue【福祉施設】&#10;一人当たり面積"/>
        <xdr:cNvSpPr txBox="1"/>
      </xdr:nvSpPr>
      <xdr:spPr>
        <a:xfrm>
          <a:off x="6864427"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9" name="テキスト ボックス 358"/>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0" name="直線コネクタ 359"/>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61" name="テキスト ボックス 360"/>
        <xdr:cNvSpPr txBox="1"/>
      </xdr:nvSpPr>
      <xdr:spPr>
        <a:xfrm>
          <a:off x="38496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2" name="直線コネクタ 361"/>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63" name="テキスト ボックス 362"/>
        <xdr:cNvSpPr txBox="1"/>
      </xdr:nvSpPr>
      <xdr:spPr>
        <a:xfrm>
          <a:off x="3398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4" name="直線コネクタ 363"/>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5" name="テキスト ボックス 364"/>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6" name="直線コネクタ 365"/>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7" name="テキスト ボックス 366"/>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8" name="直線コネクタ 367"/>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9" name="テキスト ボックス 368"/>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0" name="直線コネクタ 369"/>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71" name="テキスト ボックス 370"/>
        <xdr:cNvSpPr txBox="1"/>
      </xdr:nvSpPr>
      <xdr:spPr>
        <a:xfrm>
          <a:off x="2757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2" name="直線コネクタ 371"/>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3" name="テキスト ボックス 372"/>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4" name="【市民会館】&#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45720</xdr:rowOff>
    </xdr:to>
    <xdr:cxnSp macro="">
      <xdr:nvCxnSpPr>
        <xdr:cNvPr id="375" name="直線コネクタ 374"/>
        <xdr:cNvCxnSpPr/>
      </xdr:nvCxnSpPr>
      <xdr:spPr>
        <a:xfrm flipV="1">
          <a:off x="4177665" y="1657350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49547</xdr:rowOff>
    </xdr:from>
    <xdr:ext cx="405111" cy="259045"/>
    <xdr:sp macro="" textlink="">
      <xdr:nvSpPr>
        <xdr:cNvPr id="376" name="【市民会館】&#10;有形固定資産減価償却率最小値テキスト"/>
        <xdr:cNvSpPr txBox="1"/>
      </xdr:nvSpPr>
      <xdr:spPr>
        <a:xfrm>
          <a:off x="4216400"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45720</xdr:rowOff>
    </xdr:from>
    <xdr:to>
      <xdr:col>24</xdr:col>
      <xdr:colOff>152400</xdr:colOff>
      <xdr:row>107</xdr:row>
      <xdr:rowOff>45720</xdr:rowOff>
    </xdr:to>
    <xdr:cxnSp macro="">
      <xdr:nvCxnSpPr>
        <xdr:cNvPr id="377" name="直線コネクタ 376"/>
        <xdr:cNvCxnSpPr/>
      </xdr:nvCxnSpPr>
      <xdr:spPr>
        <a:xfrm>
          <a:off x="4108450" y="178193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78" name="【市民会館】&#10;有形固定資産減価償却率最大値テキスト"/>
        <xdr:cNvSpPr txBox="1"/>
      </xdr:nvSpPr>
      <xdr:spPr>
        <a:xfrm>
          <a:off x="4216400" y="1634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79" name="直線コネクタ 378"/>
        <xdr:cNvCxnSpPr/>
      </xdr:nvCxnSpPr>
      <xdr:spPr>
        <a:xfrm>
          <a:off x="4108450" y="16573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19066</xdr:rowOff>
    </xdr:from>
    <xdr:ext cx="405111" cy="259045"/>
    <xdr:sp macro="" textlink="">
      <xdr:nvSpPr>
        <xdr:cNvPr id="380" name="【市民会館】&#10;有形固定資産減価償却率平均値テキスト"/>
        <xdr:cNvSpPr txBox="1"/>
      </xdr:nvSpPr>
      <xdr:spPr>
        <a:xfrm>
          <a:off x="4216400" y="17449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40639</xdr:rowOff>
    </xdr:from>
    <xdr:to>
      <xdr:col>24</xdr:col>
      <xdr:colOff>114300</xdr:colOff>
      <xdr:row>105</xdr:row>
      <xdr:rowOff>142239</xdr:rowOff>
    </xdr:to>
    <xdr:sp macro="" textlink="">
      <xdr:nvSpPr>
        <xdr:cNvPr id="381" name="フローチャート: 判断 380"/>
        <xdr:cNvSpPr/>
      </xdr:nvSpPr>
      <xdr:spPr>
        <a:xfrm>
          <a:off x="4127500" y="1747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31114</xdr:rowOff>
    </xdr:from>
    <xdr:to>
      <xdr:col>20</xdr:col>
      <xdr:colOff>38100</xdr:colOff>
      <xdr:row>105</xdr:row>
      <xdr:rowOff>132714</xdr:rowOff>
    </xdr:to>
    <xdr:sp macro="" textlink="">
      <xdr:nvSpPr>
        <xdr:cNvPr id="382" name="フローチャート: 判断 381"/>
        <xdr:cNvSpPr/>
      </xdr:nvSpPr>
      <xdr:spPr>
        <a:xfrm>
          <a:off x="3384550" y="174618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123841</xdr:rowOff>
    </xdr:from>
    <xdr:ext cx="405111" cy="259045"/>
    <xdr:sp macro="" textlink="">
      <xdr:nvSpPr>
        <xdr:cNvPr id="383" name="n_1aveValue【市民会館】&#10;有形固定資産減価償却率"/>
        <xdr:cNvSpPr txBox="1"/>
      </xdr:nvSpPr>
      <xdr:spPr>
        <a:xfrm>
          <a:off x="3239144" y="17554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53975</xdr:rowOff>
    </xdr:from>
    <xdr:to>
      <xdr:col>15</xdr:col>
      <xdr:colOff>101600</xdr:colOff>
      <xdr:row>105</xdr:row>
      <xdr:rowOff>155575</xdr:rowOff>
    </xdr:to>
    <xdr:sp macro="" textlink="">
      <xdr:nvSpPr>
        <xdr:cNvPr id="384" name="フローチャート: 判断 383"/>
        <xdr:cNvSpPr/>
      </xdr:nvSpPr>
      <xdr:spPr>
        <a:xfrm>
          <a:off x="2571750" y="1748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146702</xdr:rowOff>
    </xdr:from>
    <xdr:ext cx="405111" cy="259045"/>
    <xdr:sp macro="" textlink="">
      <xdr:nvSpPr>
        <xdr:cNvPr id="385" name="n_2aveValue【市民会館】&#10;有形固定資産減価償却率"/>
        <xdr:cNvSpPr txBox="1"/>
      </xdr:nvSpPr>
      <xdr:spPr>
        <a:xfrm>
          <a:off x="2439044" y="1757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4445</xdr:rowOff>
    </xdr:from>
    <xdr:to>
      <xdr:col>10</xdr:col>
      <xdr:colOff>165100</xdr:colOff>
      <xdr:row>105</xdr:row>
      <xdr:rowOff>106045</xdr:rowOff>
    </xdr:to>
    <xdr:sp macro="" textlink="">
      <xdr:nvSpPr>
        <xdr:cNvPr id="386" name="フローチャート: 判断 385"/>
        <xdr:cNvSpPr/>
      </xdr:nvSpPr>
      <xdr:spPr>
        <a:xfrm>
          <a:off x="1778000" y="1743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105</xdr:row>
      <xdr:rowOff>97172</xdr:rowOff>
    </xdr:from>
    <xdr:ext cx="405111" cy="259045"/>
    <xdr:sp macro="" textlink="">
      <xdr:nvSpPr>
        <xdr:cNvPr id="387" name="n_3aveValue【市民会館】&#10;有形固定資産減価償却率"/>
        <xdr:cNvSpPr txBox="1"/>
      </xdr:nvSpPr>
      <xdr:spPr>
        <a:xfrm>
          <a:off x="1645294" y="1752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88" name="テキスト ボックス 387"/>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9" name="テキスト ボックス 388"/>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0" name="テキスト ボックス 389"/>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1" name="テキスト ボックス 390"/>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2" name="テキスト ボックス 391"/>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97789</xdr:rowOff>
    </xdr:from>
    <xdr:to>
      <xdr:col>24</xdr:col>
      <xdr:colOff>114300</xdr:colOff>
      <xdr:row>104</xdr:row>
      <xdr:rowOff>27939</xdr:rowOff>
    </xdr:to>
    <xdr:sp macro="" textlink="">
      <xdr:nvSpPr>
        <xdr:cNvPr id="393" name="楕円 392"/>
        <xdr:cNvSpPr/>
      </xdr:nvSpPr>
      <xdr:spPr>
        <a:xfrm>
          <a:off x="4127500" y="1718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120666</xdr:rowOff>
    </xdr:from>
    <xdr:ext cx="405111" cy="259045"/>
    <xdr:sp macro="" textlink="">
      <xdr:nvSpPr>
        <xdr:cNvPr id="394" name="【市民会館】&#10;有形固定資産減価償却率該当値テキスト"/>
        <xdr:cNvSpPr txBox="1"/>
      </xdr:nvSpPr>
      <xdr:spPr>
        <a:xfrm>
          <a:off x="4216400" y="1703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137795</xdr:rowOff>
    </xdr:from>
    <xdr:to>
      <xdr:col>20</xdr:col>
      <xdr:colOff>38100</xdr:colOff>
      <xdr:row>104</xdr:row>
      <xdr:rowOff>67945</xdr:rowOff>
    </xdr:to>
    <xdr:sp macro="" textlink="">
      <xdr:nvSpPr>
        <xdr:cNvPr id="395" name="楕円 394"/>
        <xdr:cNvSpPr/>
      </xdr:nvSpPr>
      <xdr:spPr>
        <a:xfrm>
          <a:off x="3384550" y="172256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148589</xdr:rowOff>
    </xdr:from>
    <xdr:to>
      <xdr:col>24</xdr:col>
      <xdr:colOff>63500</xdr:colOff>
      <xdr:row>104</xdr:row>
      <xdr:rowOff>17145</xdr:rowOff>
    </xdr:to>
    <xdr:cxnSp macro="">
      <xdr:nvCxnSpPr>
        <xdr:cNvPr id="396" name="直線コネクタ 395"/>
        <xdr:cNvCxnSpPr/>
      </xdr:nvCxnSpPr>
      <xdr:spPr>
        <a:xfrm flipV="1">
          <a:off x="3429000" y="17236439"/>
          <a:ext cx="7493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6350</xdr:rowOff>
    </xdr:from>
    <xdr:to>
      <xdr:col>15</xdr:col>
      <xdr:colOff>101600</xdr:colOff>
      <xdr:row>104</xdr:row>
      <xdr:rowOff>107950</xdr:rowOff>
    </xdr:to>
    <xdr:sp macro="" textlink="">
      <xdr:nvSpPr>
        <xdr:cNvPr id="397" name="楕円 396"/>
        <xdr:cNvSpPr/>
      </xdr:nvSpPr>
      <xdr:spPr>
        <a:xfrm>
          <a:off x="2571750" y="1726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17145</xdr:rowOff>
    </xdr:from>
    <xdr:to>
      <xdr:col>19</xdr:col>
      <xdr:colOff>177800</xdr:colOff>
      <xdr:row>104</xdr:row>
      <xdr:rowOff>57150</xdr:rowOff>
    </xdr:to>
    <xdr:cxnSp macro="">
      <xdr:nvCxnSpPr>
        <xdr:cNvPr id="398" name="直線コネクタ 397"/>
        <xdr:cNvCxnSpPr/>
      </xdr:nvCxnSpPr>
      <xdr:spPr>
        <a:xfrm flipV="1">
          <a:off x="2622550" y="17276445"/>
          <a:ext cx="80645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44450</xdr:rowOff>
    </xdr:from>
    <xdr:to>
      <xdr:col>10</xdr:col>
      <xdr:colOff>165100</xdr:colOff>
      <xdr:row>104</xdr:row>
      <xdr:rowOff>146050</xdr:rowOff>
    </xdr:to>
    <xdr:sp macro="" textlink="">
      <xdr:nvSpPr>
        <xdr:cNvPr id="399" name="楕円 398"/>
        <xdr:cNvSpPr/>
      </xdr:nvSpPr>
      <xdr:spPr>
        <a:xfrm>
          <a:off x="1778000" y="1730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57150</xdr:rowOff>
    </xdr:from>
    <xdr:to>
      <xdr:col>15</xdr:col>
      <xdr:colOff>50800</xdr:colOff>
      <xdr:row>104</xdr:row>
      <xdr:rowOff>95250</xdr:rowOff>
    </xdr:to>
    <xdr:cxnSp macro="">
      <xdr:nvCxnSpPr>
        <xdr:cNvPr id="400" name="直線コネクタ 399"/>
        <xdr:cNvCxnSpPr/>
      </xdr:nvCxnSpPr>
      <xdr:spPr>
        <a:xfrm flipV="1">
          <a:off x="1828800" y="17316450"/>
          <a:ext cx="7937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84472</xdr:rowOff>
    </xdr:from>
    <xdr:ext cx="405111" cy="259045"/>
    <xdr:sp macro="" textlink="">
      <xdr:nvSpPr>
        <xdr:cNvPr id="401" name="n_1mainValue【市民会館】&#10;有形固定資産減価償却率"/>
        <xdr:cNvSpPr txBox="1"/>
      </xdr:nvSpPr>
      <xdr:spPr>
        <a:xfrm>
          <a:off x="3239144" y="1700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124477</xdr:rowOff>
    </xdr:from>
    <xdr:ext cx="405111" cy="259045"/>
    <xdr:sp macro="" textlink="">
      <xdr:nvSpPr>
        <xdr:cNvPr id="402" name="n_2mainValue【市民会館】&#10;有形固定資産減価償却率"/>
        <xdr:cNvSpPr txBox="1"/>
      </xdr:nvSpPr>
      <xdr:spPr>
        <a:xfrm>
          <a:off x="2439044" y="1704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162577</xdr:rowOff>
    </xdr:from>
    <xdr:ext cx="405111" cy="259045"/>
    <xdr:sp macro="" textlink="">
      <xdr:nvSpPr>
        <xdr:cNvPr id="403" name="n_3mainValue【市民会館】&#10;有形固定資産減価償却率"/>
        <xdr:cNvSpPr txBox="1"/>
      </xdr:nvSpPr>
      <xdr:spPr>
        <a:xfrm>
          <a:off x="1645294" y="1707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4" name="正方形/長方形 403"/>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5" name="正方形/長方形 404"/>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6" name="正方形/長方形 405"/>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7" name="正方形/長方形 406"/>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8" name="正方形/長方形 407"/>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9" name="正方形/長方形 408"/>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0" name="正方形/長方形 409"/>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1" name="正方形/長方形 410"/>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2" name="テキスト ボックス 411"/>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3" name="直線コネクタ 412"/>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14" name="直線コネクタ 413"/>
        <xdr:cNvCxnSpPr/>
      </xdr:nvCxnSpPr>
      <xdr:spPr>
        <a:xfrm>
          <a:off x="595630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15" name="テキスト ボックス 414"/>
        <xdr:cNvSpPr txBox="1"/>
      </xdr:nvSpPr>
      <xdr:spPr>
        <a:xfrm>
          <a:off x="55272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6" name="直線コネクタ 415"/>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7" name="テキスト ボックス 416"/>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18" name="直線コネクタ 417"/>
        <xdr:cNvCxnSpPr/>
      </xdr:nvCxnSpPr>
      <xdr:spPr>
        <a:xfrm>
          <a:off x="5956300" y="1676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19" name="テキスト ボックス 418"/>
        <xdr:cNvSpPr txBox="1"/>
      </xdr:nvSpPr>
      <xdr:spPr>
        <a:xfrm>
          <a:off x="55272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0" name="直線コネクタ 419"/>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1" name="テキスト ボックス 420"/>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2" name="【市民会館】&#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59055</xdr:rowOff>
    </xdr:from>
    <xdr:to>
      <xdr:col>54</xdr:col>
      <xdr:colOff>189865</xdr:colOff>
      <xdr:row>107</xdr:row>
      <xdr:rowOff>99061</xdr:rowOff>
    </xdr:to>
    <xdr:cxnSp macro="">
      <xdr:nvCxnSpPr>
        <xdr:cNvPr id="423" name="直線コネクタ 422"/>
        <xdr:cNvCxnSpPr/>
      </xdr:nvCxnSpPr>
      <xdr:spPr>
        <a:xfrm flipV="1">
          <a:off x="9429115" y="16632555"/>
          <a:ext cx="0" cy="1240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102888</xdr:rowOff>
    </xdr:from>
    <xdr:ext cx="469744" cy="259045"/>
    <xdr:sp macro="" textlink="">
      <xdr:nvSpPr>
        <xdr:cNvPr id="424" name="【市民会館】&#10;一人当たり面積最小値テキスト"/>
        <xdr:cNvSpPr txBox="1"/>
      </xdr:nvSpPr>
      <xdr:spPr>
        <a:xfrm>
          <a:off x="9467850" y="1787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99061</xdr:rowOff>
    </xdr:from>
    <xdr:to>
      <xdr:col>55</xdr:col>
      <xdr:colOff>88900</xdr:colOff>
      <xdr:row>107</xdr:row>
      <xdr:rowOff>99061</xdr:rowOff>
    </xdr:to>
    <xdr:cxnSp macro="">
      <xdr:nvCxnSpPr>
        <xdr:cNvPr id="425" name="直線コネクタ 424"/>
        <xdr:cNvCxnSpPr/>
      </xdr:nvCxnSpPr>
      <xdr:spPr>
        <a:xfrm>
          <a:off x="9359900" y="178727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5732</xdr:rowOff>
    </xdr:from>
    <xdr:ext cx="469744" cy="259045"/>
    <xdr:sp macro="" textlink="">
      <xdr:nvSpPr>
        <xdr:cNvPr id="426" name="【市民会館】&#10;一人当たり面積最大値テキスト"/>
        <xdr:cNvSpPr txBox="1"/>
      </xdr:nvSpPr>
      <xdr:spPr>
        <a:xfrm>
          <a:off x="9467850" y="16407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59055</xdr:rowOff>
    </xdr:from>
    <xdr:to>
      <xdr:col>55</xdr:col>
      <xdr:colOff>88900</xdr:colOff>
      <xdr:row>100</xdr:row>
      <xdr:rowOff>59055</xdr:rowOff>
    </xdr:to>
    <xdr:cxnSp macro="">
      <xdr:nvCxnSpPr>
        <xdr:cNvPr id="427" name="直線コネクタ 426"/>
        <xdr:cNvCxnSpPr/>
      </xdr:nvCxnSpPr>
      <xdr:spPr>
        <a:xfrm>
          <a:off x="9359900" y="166325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428" name="【市民会館】&#10;一人当たり面積平均値テキスト"/>
        <xdr:cNvSpPr txBox="1"/>
      </xdr:nvSpPr>
      <xdr:spPr>
        <a:xfrm>
          <a:off x="9467850" y="17290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29" name="フローチャート: 判断 428"/>
        <xdr:cNvSpPr/>
      </xdr:nvSpPr>
      <xdr:spPr>
        <a:xfrm>
          <a:off x="9398000" y="174390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19686</xdr:rowOff>
    </xdr:from>
    <xdr:to>
      <xdr:col>50</xdr:col>
      <xdr:colOff>165100</xdr:colOff>
      <xdr:row>105</xdr:row>
      <xdr:rowOff>121286</xdr:rowOff>
    </xdr:to>
    <xdr:sp macro="" textlink="">
      <xdr:nvSpPr>
        <xdr:cNvPr id="430" name="フローチャート: 判断 429"/>
        <xdr:cNvSpPr/>
      </xdr:nvSpPr>
      <xdr:spPr>
        <a:xfrm>
          <a:off x="8636000" y="1745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137813</xdr:rowOff>
    </xdr:from>
    <xdr:ext cx="469744" cy="259045"/>
    <xdr:sp macro="" textlink="">
      <xdr:nvSpPr>
        <xdr:cNvPr id="431" name="n_1aveValue【市民会館】&#10;一人当たり面積"/>
        <xdr:cNvSpPr txBox="1"/>
      </xdr:nvSpPr>
      <xdr:spPr>
        <a:xfrm>
          <a:off x="8458277" y="1722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168275</xdr:rowOff>
    </xdr:from>
    <xdr:to>
      <xdr:col>46</xdr:col>
      <xdr:colOff>38100</xdr:colOff>
      <xdr:row>105</xdr:row>
      <xdr:rowOff>98425</xdr:rowOff>
    </xdr:to>
    <xdr:sp macro="" textlink="">
      <xdr:nvSpPr>
        <xdr:cNvPr id="432" name="フローチャート: 判断 431"/>
        <xdr:cNvSpPr/>
      </xdr:nvSpPr>
      <xdr:spPr>
        <a:xfrm>
          <a:off x="7842250" y="174275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114952</xdr:rowOff>
    </xdr:from>
    <xdr:ext cx="469744" cy="259045"/>
    <xdr:sp macro="" textlink="">
      <xdr:nvSpPr>
        <xdr:cNvPr id="433" name="n_2aveValue【市民会館】&#10;一人当たり面積"/>
        <xdr:cNvSpPr txBox="1"/>
      </xdr:nvSpPr>
      <xdr:spPr>
        <a:xfrm>
          <a:off x="7677227" y="1720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36830</xdr:rowOff>
    </xdr:from>
    <xdr:to>
      <xdr:col>41</xdr:col>
      <xdr:colOff>101600</xdr:colOff>
      <xdr:row>105</xdr:row>
      <xdr:rowOff>138430</xdr:rowOff>
    </xdr:to>
    <xdr:sp macro="" textlink="">
      <xdr:nvSpPr>
        <xdr:cNvPr id="434" name="フローチャート: 判断 433"/>
        <xdr:cNvSpPr/>
      </xdr:nvSpPr>
      <xdr:spPr>
        <a:xfrm>
          <a:off x="7029450" y="1746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103</xdr:row>
      <xdr:rowOff>154957</xdr:rowOff>
    </xdr:from>
    <xdr:ext cx="469744" cy="259045"/>
    <xdr:sp macro="" textlink="">
      <xdr:nvSpPr>
        <xdr:cNvPr id="435" name="n_3aveValue【市民会館】&#10;一人当たり面積"/>
        <xdr:cNvSpPr txBox="1"/>
      </xdr:nvSpPr>
      <xdr:spPr>
        <a:xfrm>
          <a:off x="6864427" y="1724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36" name="テキスト ボックス 435"/>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7" name="テキスト ボックス 436"/>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8" name="テキスト ボックス 437"/>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9" name="テキスト ボックス 438"/>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0" name="テキスト ボックス 439"/>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65405</xdr:rowOff>
    </xdr:from>
    <xdr:to>
      <xdr:col>55</xdr:col>
      <xdr:colOff>50800</xdr:colOff>
      <xdr:row>106</xdr:row>
      <xdr:rowOff>167005</xdr:rowOff>
    </xdr:to>
    <xdr:sp macro="" textlink="">
      <xdr:nvSpPr>
        <xdr:cNvPr id="441" name="楕円 440"/>
        <xdr:cNvSpPr/>
      </xdr:nvSpPr>
      <xdr:spPr>
        <a:xfrm>
          <a:off x="9398000" y="176676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43832</xdr:rowOff>
    </xdr:from>
    <xdr:ext cx="469744" cy="259045"/>
    <xdr:sp macro="" textlink="">
      <xdr:nvSpPr>
        <xdr:cNvPr id="442" name="【市民会館】&#10;一人当たり面積該当値テキスト"/>
        <xdr:cNvSpPr txBox="1"/>
      </xdr:nvSpPr>
      <xdr:spPr>
        <a:xfrm>
          <a:off x="9467850" y="1764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65405</xdr:rowOff>
    </xdr:from>
    <xdr:to>
      <xdr:col>50</xdr:col>
      <xdr:colOff>165100</xdr:colOff>
      <xdr:row>106</xdr:row>
      <xdr:rowOff>167005</xdr:rowOff>
    </xdr:to>
    <xdr:sp macro="" textlink="">
      <xdr:nvSpPr>
        <xdr:cNvPr id="443" name="楕円 442"/>
        <xdr:cNvSpPr/>
      </xdr:nvSpPr>
      <xdr:spPr>
        <a:xfrm>
          <a:off x="8636000" y="176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116205</xdr:rowOff>
    </xdr:from>
    <xdr:to>
      <xdr:col>55</xdr:col>
      <xdr:colOff>0</xdr:colOff>
      <xdr:row>106</xdr:row>
      <xdr:rowOff>116205</xdr:rowOff>
    </xdr:to>
    <xdr:cxnSp macro="">
      <xdr:nvCxnSpPr>
        <xdr:cNvPr id="444" name="直線コネクタ 443"/>
        <xdr:cNvCxnSpPr/>
      </xdr:nvCxnSpPr>
      <xdr:spPr>
        <a:xfrm>
          <a:off x="8686800" y="1771840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65405</xdr:rowOff>
    </xdr:from>
    <xdr:to>
      <xdr:col>46</xdr:col>
      <xdr:colOff>38100</xdr:colOff>
      <xdr:row>106</xdr:row>
      <xdr:rowOff>167005</xdr:rowOff>
    </xdr:to>
    <xdr:sp macro="" textlink="">
      <xdr:nvSpPr>
        <xdr:cNvPr id="445" name="楕円 444"/>
        <xdr:cNvSpPr/>
      </xdr:nvSpPr>
      <xdr:spPr>
        <a:xfrm>
          <a:off x="7842250" y="176676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116205</xdr:rowOff>
    </xdr:from>
    <xdr:to>
      <xdr:col>50</xdr:col>
      <xdr:colOff>114300</xdr:colOff>
      <xdr:row>106</xdr:row>
      <xdr:rowOff>116205</xdr:rowOff>
    </xdr:to>
    <xdr:cxnSp macro="">
      <xdr:nvCxnSpPr>
        <xdr:cNvPr id="446" name="直線コネクタ 445"/>
        <xdr:cNvCxnSpPr/>
      </xdr:nvCxnSpPr>
      <xdr:spPr>
        <a:xfrm>
          <a:off x="7886700" y="1771840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65405</xdr:rowOff>
    </xdr:from>
    <xdr:to>
      <xdr:col>41</xdr:col>
      <xdr:colOff>101600</xdr:colOff>
      <xdr:row>106</xdr:row>
      <xdr:rowOff>167005</xdr:rowOff>
    </xdr:to>
    <xdr:sp macro="" textlink="">
      <xdr:nvSpPr>
        <xdr:cNvPr id="447" name="楕円 446"/>
        <xdr:cNvSpPr/>
      </xdr:nvSpPr>
      <xdr:spPr>
        <a:xfrm>
          <a:off x="7029450" y="176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116205</xdr:rowOff>
    </xdr:from>
    <xdr:to>
      <xdr:col>45</xdr:col>
      <xdr:colOff>177800</xdr:colOff>
      <xdr:row>106</xdr:row>
      <xdr:rowOff>116205</xdr:rowOff>
    </xdr:to>
    <xdr:cxnSp macro="">
      <xdr:nvCxnSpPr>
        <xdr:cNvPr id="448" name="直線コネクタ 447"/>
        <xdr:cNvCxnSpPr/>
      </xdr:nvCxnSpPr>
      <xdr:spPr>
        <a:xfrm>
          <a:off x="7080250" y="17718405"/>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158132</xdr:rowOff>
    </xdr:from>
    <xdr:ext cx="469744" cy="259045"/>
    <xdr:sp macro="" textlink="">
      <xdr:nvSpPr>
        <xdr:cNvPr id="449" name="n_1mainValue【市民会館】&#10;一人当たり面積"/>
        <xdr:cNvSpPr txBox="1"/>
      </xdr:nvSpPr>
      <xdr:spPr>
        <a:xfrm>
          <a:off x="8458277" y="17760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158132</xdr:rowOff>
    </xdr:from>
    <xdr:ext cx="469744" cy="259045"/>
    <xdr:sp macro="" textlink="">
      <xdr:nvSpPr>
        <xdr:cNvPr id="450" name="n_2mainValue【市民会館】&#10;一人当たり面積"/>
        <xdr:cNvSpPr txBox="1"/>
      </xdr:nvSpPr>
      <xdr:spPr>
        <a:xfrm>
          <a:off x="7677227" y="17760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158132</xdr:rowOff>
    </xdr:from>
    <xdr:ext cx="469744" cy="259045"/>
    <xdr:sp macro="" textlink="">
      <xdr:nvSpPr>
        <xdr:cNvPr id="451" name="n_3mainValue【市民会館】&#10;一人当たり面積"/>
        <xdr:cNvSpPr txBox="1"/>
      </xdr:nvSpPr>
      <xdr:spPr>
        <a:xfrm>
          <a:off x="6864427" y="17760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2" name="正方形/長方形 451"/>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3" name="正方形/長方形 452"/>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4" name="正方形/長方形 453"/>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5" name="正方形/長方形 454"/>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6" name="正方形/長方形 455"/>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7" name="正方形/長方形 456"/>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8" name="正方形/長方形 457"/>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9" name="正方形/長方形 458"/>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0" name="テキスト ボックス 459"/>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1" name="直線コネクタ 460"/>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62" name="テキスト ボックス 461"/>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3" name="直線コネクタ 462"/>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4" name="テキスト ボックス 463"/>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5" name="直線コネクタ 464"/>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6" name="テキスト ボックス 465"/>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7" name="直線コネクタ 466"/>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8" name="テキスト ボックス 467"/>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9" name="直線コネクタ 468"/>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0" name="テキスト ボックス 469"/>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1" name="直線コネクタ 470"/>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72" name="テキスト ボックス 471"/>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3" name="直線コネクタ 472"/>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74" name="テキスト ボックス 473"/>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5" name="【一般廃棄物処理施設】&#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40</xdr:row>
      <xdr:rowOff>156210</xdr:rowOff>
    </xdr:to>
    <xdr:cxnSp macro="">
      <xdr:nvCxnSpPr>
        <xdr:cNvPr id="476" name="直線コネクタ 475"/>
        <xdr:cNvCxnSpPr/>
      </xdr:nvCxnSpPr>
      <xdr:spPr>
        <a:xfrm flipV="1">
          <a:off x="14699614" y="5610860"/>
          <a:ext cx="0" cy="115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160037</xdr:rowOff>
    </xdr:from>
    <xdr:ext cx="405111" cy="259045"/>
    <xdr:sp macro="" textlink="">
      <xdr:nvSpPr>
        <xdr:cNvPr id="477" name="【一般廃棄物処理施設】&#10;有形固定資産減価償却率最小値テキスト"/>
        <xdr:cNvSpPr txBox="1"/>
      </xdr:nvSpPr>
      <xdr:spPr>
        <a:xfrm>
          <a:off x="1473835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156210</xdr:rowOff>
    </xdr:from>
    <xdr:to>
      <xdr:col>86</xdr:col>
      <xdr:colOff>25400</xdr:colOff>
      <xdr:row>40</xdr:row>
      <xdr:rowOff>156210</xdr:rowOff>
    </xdr:to>
    <xdr:cxnSp macro="">
      <xdr:nvCxnSpPr>
        <xdr:cNvPr id="478" name="直線コネクタ 477"/>
        <xdr:cNvCxnSpPr/>
      </xdr:nvCxnSpPr>
      <xdr:spPr>
        <a:xfrm>
          <a:off x="14611350" y="67665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405111" cy="259045"/>
    <xdr:sp macro="" textlink="">
      <xdr:nvSpPr>
        <xdr:cNvPr id="479" name="【一般廃棄物処理施設】&#10;有形固定資産減価償却率最大値テキスト"/>
        <xdr:cNvSpPr txBox="1"/>
      </xdr:nvSpPr>
      <xdr:spPr>
        <a:xfrm>
          <a:off x="14738350" y="539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480" name="直線コネクタ 479"/>
        <xdr:cNvCxnSpPr/>
      </xdr:nvCxnSpPr>
      <xdr:spPr>
        <a:xfrm>
          <a:off x="14611350" y="56108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162577</xdr:rowOff>
    </xdr:from>
    <xdr:ext cx="405111" cy="259045"/>
    <xdr:sp macro="" textlink="">
      <xdr:nvSpPr>
        <xdr:cNvPr id="481" name="【一般廃棄物処理施設】&#10;有形固定資産減価償却率平均値テキスト"/>
        <xdr:cNvSpPr txBox="1"/>
      </xdr:nvSpPr>
      <xdr:spPr>
        <a:xfrm>
          <a:off x="14738350" y="5782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139700</xdr:rowOff>
    </xdr:from>
    <xdr:to>
      <xdr:col>85</xdr:col>
      <xdr:colOff>177800</xdr:colOff>
      <xdr:row>36</xdr:row>
      <xdr:rowOff>69850</xdr:rowOff>
    </xdr:to>
    <xdr:sp macro="" textlink="">
      <xdr:nvSpPr>
        <xdr:cNvPr id="482" name="フローチャート: 判断 481"/>
        <xdr:cNvSpPr/>
      </xdr:nvSpPr>
      <xdr:spPr>
        <a:xfrm>
          <a:off x="14649450" y="59245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86360</xdr:rowOff>
    </xdr:from>
    <xdr:to>
      <xdr:col>81</xdr:col>
      <xdr:colOff>101600</xdr:colOff>
      <xdr:row>37</xdr:row>
      <xdr:rowOff>16510</xdr:rowOff>
    </xdr:to>
    <xdr:sp macro="" textlink="">
      <xdr:nvSpPr>
        <xdr:cNvPr id="483" name="フローチャート: 判断 482"/>
        <xdr:cNvSpPr/>
      </xdr:nvSpPr>
      <xdr:spPr>
        <a:xfrm>
          <a:off x="13887450" y="60363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33037</xdr:rowOff>
    </xdr:from>
    <xdr:ext cx="405111" cy="259045"/>
    <xdr:sp macro="" textlink="">
      <xdr:nvSpPr>
        <xdr:cNvPr id="484" name="n_1aveValue【一般廃棄物処理施設】&#10;有形固定資産減価償却率"/>
        <xdr:cNvSpPr txBox="1"/>
      </xdr:nvSpPr>
      <xdr:spPr>
        <a:xfrm>
          <a:off x="13742044" y="5817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158750</xdr:rowOff>
    </xdr:from>
    <xdr:to>
      <xdr:col>76</xdr:col>
      <xdr:colOff>165100</xdr:colOff>
      <xdr:row>37</xdr:row>
      <xdr:rowOff>88900</xdr:rowOff>
    </xdr:to>
    <xdr:sp macro="" textlink="">
      <xdr:nvSpPr>
        <xdr:cNvPr id="485" name="フローチャート: 判断 484"/>
        <xdr:cNvSpPr/>
      </xdr:nvSpPr>
      <xdr:spPr>
        <a:xfrm>
          <a:off x="13093700" y="61087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105427</xdr:rowOff>
    </xdr:from>
    <xdr:ext cx="405111" cy="259045"/>
    <xdr:sp macro="" textlink="">
      <xdr:nvSpPr>
        <xdr:cNvPr id="486" name="n_2aveValue【一般廃棄物処理施設】&#10;有形固定資産減価償却率"/>
        <xdr:cNvSpPr txBox="1"/>
      </xdr:nvSpPr>
      <xdr:spPr>
        <a:xfrm>
          <a:off x="12960994" y="5890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13970</xdr:rowOff>
    </xdr:from>
    <xdr:to>
      <xdr:col>72</xdr:col>
      <xdr:colOff>38100</xdr:colOff>
      <xdr:row>37</xdr:row>
      <xdr:rowOff>115570</xdr:rowOff>
    </xdr:to>
    <xdr:sp macro="" textlink="">
      <xdr:nvSpPr>
        <xdr:cNvPr id="487" name="フローチャート: 判断 486"/>
        <xdr:cNvSpPr/>
      </xdr:nvSpPr>
      <xdr:spPr>
        <a:xfrm>
          <a:off x="12299950" y="61290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132097</xdr:rowOff>
    </xdr:from>
    <xdr:ext cx="405111" cy="259045"/>
    <xdr:sp macro="" textlink="">
      <xdr:nvSpPr>
        <xdr:cNvPr id="488" name="n_3aveValue【一般廃棄物処理施設】&#10;有形固定資産減価償却率"/>
        <xdr:cNvSpPr txBox="1"/>
      </xdr:nvSpPr>
      <xdr:spPr>
        <a:xfrm>
          <a:off x="12167244" y="5916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89" name="テキスト ボックス 488"/>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0" name="テキスト ボックス 489"/>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1" name="テキスト ボックス 490"/>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2" name="テキスト ボックス 491"/>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3" name="テキスト ボックス 492"/>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113030</xdr:rowOff>
    </xdr:from>
    <xdr:to>
      <xdr:col>85</xdr:col>
      <xdr:colOff>177800</xdr:colOff>
      <xdr:row>38</xdr:row>
      <xdr:rowOff>43180</xdr:rowOff>
    </xdr:to>
    <xdr:sp macro="" textlink="">
      <xdr:nvSpPr>
        <xdr:cNvPr id="494" name="楕円 493"/>
        <xdr:cNvSpPr/>
      </xdr:nvSpPr>
      <xdr:spPr>
        <a:xfrm>
          <a:off x="14649450" y="62280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91457</xdr:rowOff>
    </xdr:from>
    <xdr:ext cx="405111" cy="259045"/>
    <xdr:sp macro="" textlink="">
      <xdr:nvSpPr>
        <xdr:cNvPr id="495" name="【一般廃棄物処理施設】&#10;有形固定資産減価償却率該当値テキスト"/>
        <xdr:cNvSpPr txBox="1"/>
      </xdr:nvSpPr>
      <xdr:spPr>
        <a:xfrm>
          <a:off x="14738350" y="620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166370</xdr:rowOff>
    </xdr:from>
    <xdr:to>
      <xdr:col>81</xdr:col>
      <xdr:colOff>101600</xdr:colOff>
      <xdr:row>38</xdr:row>
      <xdr:rowOff>96520</xdr:rowOff>
    </xdr:to>
    <xdr:sp macro="" textlink="">
      <xdr:nvSpPr>
        <xdr:cNvPr id="496" name="楕円 495"/>
        <xdr:cNvSpPr/>
      </xdr:nvSpPr>
      <xdr:spPr>
        <a:xfrm>
          <a:off x="13887450" y="62814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163830</xdr:rowOff>
    </xdr:from>
    <xdr:to>
      <xdr:col>85</xdr:col>
      <xdr:colOff>127000</xdr:colOff>
      <xdr:row>38</xdr:row>
      <xdr:rowOff>45720</xdr:rowOff>
    </xdr:to>
    <xdr:cxnSp macro="">
      <xdr:nvCxnSpPr>
        <xdr:cNvPr id="497" name="直線コネクタ 496"/>
        <xdr:cNvCxnSpPr/>
      </xdr:nvCxnSpPr>
      <xdr:spPr>
        <a:xfrm flipV="1">
          <a:off x="13938250" y="6278880"/>
          <a:ext cx="7620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82550</xdr:rowOff>
    </xdr:from>
    <xdr:to>
      <xdr:col>76</xdr:col>
      <xdr:colOff>165100</xdr:colOff>
      <xdr:row>39</xdr:row>
      <xdr:rowOff>12700</xdr:rowOff>
    </xdr:to>
    <xdr:sp macro="" textlink="">
      <xdr:nvSpPr>
        <xdr:cNvPr id="498" name="楕円 497"/>
        <xdr:cNvSpPr/>
      </xdr:nvSpPr>
      <xdr:spPr>
        <a:xfrm>
          <a:off x="13093700" y="63627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45720</xdr:rowOff>
    </xdr:from>
    <xdr:to>
      <xdr:col>81</xdr:col>
      <xdr:colOff>50800</xdr:colOff>
      <xdr:row>38</xdr:row>
      <xdr:rowOff>133350</xdr:rowOff>
    </xdr:to>
    <xdr:cxnSp macro="">
      <xdr:nvCxnSpPr>
        <xdr:cNvPr id="499" name="直線コネクタ 498"/>
        <xdr:cNvCxnSpPr/>
      </xdr:nvCxnSpPr>
      <xdr:spPr>
        <a:xfrm flipV="1">
          <a:off x="13144500" y="6325870"/>
          <a:ext cx="79375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170180</xdr:rowOff>
    </xdr:from>
    <xdr:to>
      <xdr:col>72</xdr:col>
      <xdr:colOff>38100</xdr:colOff>
      <xdr:row>39</xdr:row>
      <xdr:rowOff>100330</xdr:rowOff>
    </xdr:to>
    <xdr:sp macro="" textlink="">
      <xdr:nvSpPr>
        <xdr:cNvPr id="500" name="楕円 499"/>
        <xdr:cNvSpPr/>
      </xdr:nvSpPr>
      <xdr:spPr>
        <a:xfrm>
          <a:off x="12299950" y="64439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133350</xdr:rowOff>
    </xdr:from>
    <xdr:to>
      <xdr:col>76</xdr:col>
      <xdr:colOff>114300</xdr:colOff>
      <xdr:row>39</xdr:row>
      <xdr:rowOff>49530</xdr:rowOff>
    </xdr:to>
    <xdr:cxnSp macro="">
      <xdr:nvCxnSpPr>
        <xdr:cNvPr id="501" name="直線コネクタ 500"/>
        <xdr:cNvCxnSpPr/>
      </xdr:nvCxnSpPr>
      <xdr:spPr>
        <a:xfrm flipV="1">
          <a:off x="12344400" y="6413500"/>
          <a:ext cx="800100" cy="8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87647</xdr:rowOff>
    </xdr:from>
    <xdr:ext cx="405111" cy="259045"/>
    <xdr:sp macro="" textlink="">
      <xdr:nvSpPr>
        <xdr:cNvPr id="502" name="n_1mainValue【一般廃棄物処理施設】&#10;有形固定資産減価償却率"/>
        <xdr:cNvSpPr txBox="1"/>
      </xdr:nvSpPr>
      <xdr:spPr>
        <a:xfrm>
          <a:off x="13742044" y="6367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3827</xdr:rowOff>
    </xdr:from>
    <xdr:ext cx="405111" cy="259045"/>
    <xdr:sp macro="" textlink="">
      <xdr:nvSpPr>
        <xdr:cNvPr id="503" name="n_2mainValue【一般廃棄物処理施設】&#10;有形固定資産減価償却率"/>
        <xdr:cNvSpPr txBox="1"/>
      </xdr:nvSpPr>
      <xdr:spPr>
        <a:xfrm>
          <a:off x="12960994" y="644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91457</xdr:rowOff>
    </xdr:from>
    <xdr:ext cx="405111" cy="259045"/>
    <xdr:sp macro="" textlink="">
      <xdr:nvSpPr>
        <xdr:cNvPr id="504" name="n_3mainValue【一般廃棄物処理施設】&#10;有形固定資産減価償却率"/>
        <xdr:cNvSpPr txBox="1"/>
      </xdr:nvSpPr>
      <xdr:spPr>
        <a:xfrm>
          <a:off x="12167244" y="653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5" name="正方形/長方形 504"/>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6" name="正方形/長方形 505"/>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7" name="正方形/長方形 506"/>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8" name="正方形/長方形 507"/>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9" name="正方形/長方形 508"/>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0" name="正方形/長方形 509"/>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1" name="正方形/長方形 510"/>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2" name="正方形/長方形 511"/>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3" name="テキスト ボックス 512"/>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4" name="直線コネクタ 513"/>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515" name="テキスト ボックス 514"/>
        <xdr:cNvSpPr txBox="1"/>
      </xdr:nvSpPr>
      <xdr:spPr>
        <a:xfrm>
          <a:off x="16248514" y="7211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516" name="直線コネクタ 515"/>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517" name="テキスト ボックス 516"/>
        <xdr:cNvSpPr txBox="1"/>
      </xdr:nvSpPr>
      <xdr:spPr>
        <a:xfrm>
          <a:off x="15985051" y="684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8" name="直線コネクタ 517"/>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19" name="テキスト ボックス 518"/>
        <xdr:cNvSpPr txBox="1"/>
      </xdr:nvSpPr>
      <xdr:spPr>
        <a:xfrm>
          <a:off x="159850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0" name="直線コネクタ 519"/>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21" name="テキスト ボックス 520"/>
        <xdr:cNvSpPr txBox="1"/>
      </xdr:nvSpPr>
      <xdr:spPr>
        <a:xfrm>
          <a:off x="159850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2" name="直線コネクタ 521"/>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23" name="テキスト ボックス 522"/>
        <xdr:cNvSpPr txBox="1"/>
      </xdr:nvSpPr>
      <xdr:spPr>
        <a:xfrm>
          <a:off x="159850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4" name="直線コネクタ 523"/>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5" name="テキスト ボックス 524"/>
        <xdr:cNvSpPr txBox="1"/>
      </xdr:nvSpPr>
      <xdr:spPr>
        <a:xfrm>
          <a:off x="1593998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6" name="直線コネクタ 525"/>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7" name="テキスト ボックス 526"/>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8" name="【一般廃棄物処理施設】&#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95879</xdr:rowOff>
    </xdr:from>
    <xdr:to>
      <xdr:col>116</xdr:col>
      <xdr:colOff>62864</xdr:colOff>
      <xdr:row>42</xdr:row>
      <xdr:rowOff>25203</xdr:rowOff>
    </xdr:to>
    <xdr:cxnSp macro="">
      <xdr:nvCxnSpPr>
        <xdr:cNvPr id="529" name="直線コネクタ 528"/>
        <xdr:cNvCxnSpPr/>
      </xdr:nvCxnSpPr>
      <xdr:spPr>
        <a:xfrm flipV="1">
          <a:off x="19951064" y="5550529"/>
          <a:ext cx="0" cy="141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29030</xdr:rowOff>
    </xdr:from>
    <xdr:ext cx="534377" cy="259045"/>
    <xdr:sp macro="" textlink="">
      <xdr:nvSpPr>
        <xdr:cNvPr id="530" name="【一般廃棄物処理施設】&#10;一人当たり有形固定資産（償却資産）額最小値テキスト"/>
        <xdr:cNvSpPr txBox="1"/>
      </xdr:nvSpPr>
      <xdr:spPr>
        <a:xfrm>
          <a:off x="19989800" y="696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25203</xdr:rowOff>
    </xdr:from>
    <xdr:to>
      <xdr:col>116</xdr:col>
      <xdr:colOff>152400</xdr:colOff>
      <xdr:row>42</xdr:row>
      <xdr:rowOff>25203</xdr:rowOff>
    </xdr:to>
    <xdr:cxnSp macro="">
      <xdr:nvCxnSpPr>
        <xdr:cNvPr id="531" name="直線コネクタ 530"/>
        <xdr:cNvCxnSpPr/>
      </xdr:nvCxnSpPr>
      <xdr:spPr>
        <a:xfrm>
          <a:off x="19881850" y="69657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42556</xdr:rowOff>
    </xdr:from>
    <xdr:ext cx="534377" cy="259045"/>
    <xdr:sp macro="" textlink="">
      <xdr:nvSpPr>
        <xdr:cNvPr id="532" name="【一般廃棄物処理施設】&#10;一人当たり有形固定資産（償却資産）額最大値テキスト"/>
        <xdr:cNvSpPr txBox="1"/>
      </xdr:nvSpPr>
      <xdr:spPr>
        <a:xfrm>
          <a:off x="19989800" y="533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95879</xdr:rowOff>
    </xdr:from>
    <xdr:to>
      <xdr:col>116</xdr:col>
      <xdr:colOff>152400</xdr:colOff>
      <xdr:row>33</xdr:row>
      <xdr:rowOff>95879</xdr:rowOff>
    </xdr:to>
    <xdr:cxnSp macro="">
      <xdr:nvCxnSpPr>
        <xdr:cNvPr id="533" name="直線コネクタ 532"/>
        <xdr:cNvCxnSpPr/>
      </xdr:nvCxnSpPr>
      <xdr:spPr>
        <a:xfrm>
          <a:off x="19881850" y="55505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89406</xdr:rowOff>
    </xdr:from>
    <xdr:ext cx="534377" cy="259045"/>
    <xdr:sp macro="" textlink="">
      <xdr:nvSpPr>
        <xdr:cNvPr id="534" name="【一般廃棄物処理施設】&#10;一人当たり有形固定資産（償却資産）額平均値テキスト"/>
        <xdr:cNvSpPr txBox="1"/>
      </xdr:nvSpPr>
      <xdr:spPr>
        <a:xfrm>
          <a:off x="19989800" y="6039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66529</xdr:rowOff>
    </xdr:from>
    <xdr:to>
      <xdr:col>116</xdr:col>
      <xdr:colOff>114300</xdr:colOff>
      <xdr:row>37</xdr:row>
      <xdr:rowOff>168129</xdr:rowOff>
    </xdr:to>
    <xdr:sp macro="" textlink="">
      <xdr:nvSpPr>
        <xdr:cNvPr id="535" name="フローチャート: 判断 534"/>
        <xdr:cNvSpPr/>
      </xdr:nvSpPr>
      <xdr:spPr>
        <a:xfrm>
          <a:off x="19900900" y="6181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86151</xdr:rowOff>
    </xdr:from>
    <xdr:to>
      <xdr:col>112</xdr:col>
      <xdr:colOff>38100</xdr:colOff>
      <xdr:row>38</xdr:row>
      <xdr:rowOff>16301</xdr:rowOff>
    </xdr:to>
    <xdr:sp macro="" textlink="">
      <xdr:nvSpPr>
        <xdr:cNvPr id="536" name="フローチャート: 判断 535"/>
        <xdr:cNvSpPr/>
      </xdr:nvSpPr>
      <xdr:spPr>
        <a:xfrm>
          <a:off x="19157950" y="620120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36</xdr:row>
      <xdr:rowOff>32828</xdr:rowOff>
    </xdr:from>
    <xdr:ext cx="534377" cy="259045"/>
    <xdr:sp macro="" textlink="">
      <xdr:nvSpPr>
        <xdr:cNvPr id="537" name="n_1aveValue【一般廃棄物処理施設】&#10;一人当たり有形固定資産（償却資産）額"/>
        <xdr:cNvSpPr txBox="1"/>
      </xdr:nvSpPr>
      <xdr:spPr>
        <a:xfrm>
          <a:off x="18947911" y="598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87160</xdr:rowOff>
    </xdr:from>
    <xdr:to>
      <xdr:col>107</xdr:col>
      <xdr:colOff>101600</xdr:colOff>
      <xdr:row>38</xdr:row>
      <xdr:rowOff>17311</xdr:rowOff>
    </xdr:to>
    <xdr:sp macro="" textlink="">
      <xdr:nvSpPr>
        <xdr:cNvPr id="538" name="フローチャート: 判断 537"/>
        <xdr:cNvSpPr/>
      </xdr:nvSpPr>
      <xdr:spPr>
        <a:xfrm>
          <a:off x="18345150" y="6202210"/>
          <a:ext cx="10160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36</xdr:row>
      <xdr:rowOff>33837</xdr:rowOff>
    </xdr:from>
    <xdr:ext cx="534377" cy="259045"/>
    <xdr:sp macro="" textlink="">
      <xdr:nvSpPr>
        <xdr:cNvPr id="539" name="n_2aveValue【一般廃棄物処理施設】&#10;一人当たり有形固定資産（償却資産）額"/>
        <xdr:cNvSpPr txBox="1"/>
      </xdr:nvSpPr>
      <xdr:spPr>
        <a:xfrm>
          <a:off x="18166861" y="598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141910</xdr:rowOff>
    </xdr:from>
    <xdr:to>
      <xdr:col>102</xdr:col>
      <xdr:colOff>165100</xdr:colOff>
      <xdr:row>37</xdr:row>
      <xdr:rowOff>72060</xdr:rowOff>
    </xdr:to>
    <xdr:sp macro="" textlink="">
      <xdr:nvSpPr>
        <xdr:cNvPr id="540" name="フローチャート: 判断 539"/>
        <xdr:cNvSpPr/>
      </xdr:nvSpPr>
      <xdr:spPr>
        <a:xfrm>
          <a:off x="17551400" y="60918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88587</xdr:rowOff>
    </xdr:from>
    <xdr:ext cx="534377" cy="259045"/>
    <xdr:sp macro="" textlink="">
      <xdr:nvSpPr>
        <xdr:cNvPr id="541" name="n_3aveValue【一般廃棄物処理施設】&#10;一人当たり有形固定資産（償却資産）額"/>
        <xdr:cNvSpPr txBox="1"/>
      </xdr:nvSpPr>
      <xdr:spPr>
        <a:xfrm>
          <a:off x="17354061" y="587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42" name="テキスト ボックス 541"/>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3" name="テキスト ボックス 542"/>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4" name="テキスト ボックス 543"/>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5" name="テキスト ボックス 544"/>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6" name="テキスト ボックス 545"/>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126974</xdr:rowOff>
    </xdr:from>
    <xdr:to>
      <xdr:col>116</xdr:col>
      <xdr:colOff>114300</xdr:colOff>
      <xdr:row>42</xdr:row>
      <xdr:rowOff>57124</xdr:rowOff>
    </xdr:to>
    <xdr:sp macro="" textlink="">
      <xdr:nvSpPr>
        <xdr:cNvPr id="547" name="楕円 546"/>
        <xdr:cNvSpPr/>
      </xdr:nvSpPr>
      <xdr:spPr>
        <a:xfrm>
          <a:off x="19900900" y="69024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41901</xdr:rowOff>
    </xdr:from>
    <xdr:ext cx="534377" cy="259045"/>
    <xdr:sp macro="" textlink="">
      <xdr:nvSpPr>
        <xdr:cNvPr id="548" name="【一般廃棄物処理施設】&#10;一人当たり有形固定資産（償却資産）額該当値テキスト"/>
        <xdr:cNvSpPr txBox="1"/>
      </xdr:nvSpPr>
      <xdr:spPr>
        <a:xfrm>
          <a:off x="19989800" y="681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132880</xdr:rowOff>
    </xdr:from>
    <xdr:to>
      <xdr:col>112</xdr:col>
      <xdr:colOff>38100</xdr:colOff>
      <xdr:row>42</xdr:row>
      <xdr:rowOff>63030</xdr:rowOff>
    </xdr:to>
    <xdr:sp macro="" textlink="">
      <xdr:nvSpPr>
        <xdr:cNvPr id="549" name="楕円 548"/>
        <xdr:cNvSpPr/>
      </xdr:nvSpPr>
      <xdr:spPr>
        <a:xfrm>
          <a:off x="19157950" y="69083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6324</xdr:rowOff>
    </xdr:from>
    <xdr:to>
      <xdr:col>116</xdr:col>
      <xdr:colOff>63500</xdr:colOff>
      <xdr:row>42</xdr:row>
      <xdr:rowOff>12230</xdr:rowOff>
    </xdr:to>
    <xdr:cxnSp macro="">
      <xdr:nvCxnSpPr>
        <xdr:cNvPr id="550" name="直線コネクタ 549"/>
        <xdr:cNvCxnSpPr/>
      </xdr:nvCxnSpPr>
      <xdr:spPr>
        <a:xfrm flipV="1">
          <a:off x="19202400" y="6946874"/>
          <a:ext cx="74930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132576</xdr:rowOff>
    </xdr:from>
    <xdr:to>
      <xdr:col>107</xdr:col>
      <xdr:colOff>101600</xdr:colOff>
      <xdr:row>42</xdr:row>
      <xdr:rowOff>62726</xdr:rowOff>
    </xdr:to>
    <xdr:sp macro="" textlink="">
      <xdr:nvSpPr>
        <xdr:cNvPr id="551" name="楕円 550"/>
        <xdr:cNvSpPr/>
      </xdr:nvSpPr>
      <xdr:spPr>
        <a:xfrm>
          <a:off x="18345150" y="690802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11926</xdr:rowOff>
    </xdr:from>
    <xdr:to>
      <xdr:col>111</xdr:col>
      <xdr:colOff>177800</xdr:colOff>
      <xdr:row>42</xdr:row>
      <xdr:rowOff>12230</xdr:rowOff>
    </xdr:to>
    <xdr:cxnSp macro="">
      <xdr:nvCxnSpPr>
        <xdr:cNvPr id="552" name="直線コネクタ 551"/>
        <xdr:cNvCxnSpPr/>
      </xdr:nvCxnSpPr>
      <xdr:spPr>
        <a:xfrm>
          <a:off x="18395950" y="6952476"/>
          <a:ext cx="80645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131985</xdr:rowOff>
    </xdr:from>
    <xdr:to>
      <xdr:col>102</xdr:col>
      <xdr:colOff>165100</xdr:colOff>
      <xdr:row>42</xdr:row>
      <xdr:rowOff>62135</xdr:rowOff>
    </xdr:to>
    <xdr:sp macro="" textlink="">
      <xdr:nvSpPr>
        <xdr:cNvPr id="553" name="楕円 552"/>
        <xdr:cNvSpPr/>
      </xdr:nvSpPr>
      <xdr:spPr>
        <a:xfrm>
          <a:off x="17551400" y="69074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11335</xdr:rowOff>
    </xdr:from>
    <xdr:to>
      <xdr:col>107</xdr:col>
      <xdr:colOff>50800</xdr:colOff>
      <xdr:row>42</xdr:row>
      <xdr:rowOff>11926</xdr:rowOff>
    </xdr:to>
    <xdr:cxnSp macro="">
      <xdr:nvCxnSpPr>
        <xdr:cNvPr id="554" name="直線コネクタ 553"/>
        <xdr:cNvCxnSpPr/>
      </xdr:nvCxnSpPr>
      <xdr:spPr>
        <a:xfrm>
          <a:off x="17602200" y="6951885"/>
          <a:ext cx="793750" cy="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54157</xdr:rowOff>
    </xdr:from>
    <xdr:ext cx="534377" cy="259045"/>
    <xdr:sp macro="" textlink="">
      <xdr:nvSpPr>
        <xdr:cNvPr id="555" name="n_1mainValue【一般廃棄物処理施設】&#10;一人当たり有形固定資産（償却資産）額"/>
        <xdr:cNvSpPr txBox="1"/>
      </xdr:nvSpPr>
      <xdr:spPr>
        <a:xfrm>
          <a:off x="18947911" y="699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53853</xdr:rowOff>
    </xdr:from>
    <xdr:ext cx="534377" cy="259045"/>
    <xdr:sp macro="" textlink="">
      <xdr:nvSpPr>
        <xdr:cNvPr id="556" name="n_2mainValue【一般廃棄物処理施設】&#10;一人当たり有形固定資産（償却資産）額"/>
        <xdr:cNvSpPr txBox="1"/>
      </xdr:nvSpPr>
      <xdr:spPr>
        <a:xfrm>
          <a:off x="18166861" y="699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53262</xdr:rowOff>
    </xdr:from>
    <xdr:ext cx="534377" cy="259045"/>
    <xdr:sp macro="" textlink="">
      <xdr:nvSpPr>
        <xdr:cNvPr id="557" name="n_3mainValue【一般廃棄物処理施設】&#10;一人当たり有形固定資産（償却資産）額"/>
        <xdr:cNvSpPr txBox="1"/>
      </xdr:nvSpPr>
      <xdr:spPr>
        <a:xfrm>
          <a:off x="17354061" y="699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8" name="正方形/長方形 557"/>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9" name="正方形/長方形 558"/>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0" name="正方形/長方形 559"/>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1" name="正方形/長方形 560"/>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2" name="正方形/長方形 561"/>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3" name="正方形/長方形 562"/>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4" name="正方形/長方形 563"/>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5" name="正方形/長方形 564"/>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6" name="テキスト ボックス 565"/>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7" name="直線コネクタ 566"/>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8" name="テキスト ボックス 567"/>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9" name="直線コネクタ 568"/>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70" name="テキスト ボックス 569"/>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1" name="直線コネクタ 570"/>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2" name="テキスト ボックス 571"/>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3" name="直線コネクタ 572"/>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4" name="テキスト ボックス 573"/>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5" name="直線コネクタ 574"/>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6" name="テキスト ボックス 575"/>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7" name="直線コネクタ 576"/>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8" name="テキスト ボックス 577"/>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9" name="直線コネクタ 578"/>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80" name="テキスト ボックス 579"/>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1" name="【保健センター・保健所】&#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53340</xdr:rowOff>
    </xdr:from>
    <xdr:to>
      <xdr:col>85</xdr:col>
      <xdr:colOff>126364</xdr:colOff>
      <xdr:row>64</xdr:row>
      <xdr:rowOff>45720</xdr:rowOff>
    </xdr:to>
    <xdr:cxnSp macro="">
      <xdr:nvCxnSpPr>
        <xdr:cNvPr id="582" name="直線コネクタ 581"/>
        <xdr:cNvCxnSpPr/>
      </xdr:nvCxnSpPr>
      <xdr:spPr>
        <a:xfrm flipV="1">
          <a:off x="14699614" y="914019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583" name="【保健センター・保健所】&#10;有形固定資産減価償却率最小値テキスト"/>
        <xdr:cNvSpPr txBox="1"/>
      </xdr:nvSpPr>
      <xdr:spPr>
        <a:xfrm>
          <a:off x="14738350"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584" name="直線コネクタ 583"/>
        <xdr:cNvCxnSpPr/>
      </xdr:nvCxnSpPr>
      <xdr:spPr>
        <a:xfrm>
          <a:off x="14611350" y="106184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xdr:rowOff>
    </xdr:from>
    <xdr:ext cx="405111" cy="259045"/>
    <xdr:sp macro="" textlink="">
      <xdr:nvSpPr>
        <xdr:cNvPr id="585" name="【保健センター・保健所】&#10;有形固定資産減価償却率最大値テキスト"/>
        <xdr:cNvSpPr txBox="1"/>
      </xdr:nvSpPr>
      <xdr:spPr>
        <a:xfrm>
          <a:off x="14738350" y="892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53340</xdr:rowOff>
    </xdr:from>
    <xdr:to>
      <xdr:col>86</xdr:col>
      <xdr:colOff>25400</xdr:colOff>
      <xdr:row>55</xdr:row>
      <xdr:rowOff>53340</xdr:rowOff>
    </xdr:to>
    <xdr:cxnSp macro="">
      <xdr:nvCxnSpPr>
        <xdr:cNvPr id="586" name="直線コネクタ 585"/>
        <xdr:cNvCxnSpPr/>
      </xdr:nvCxnSpPr>
      <xdr:spPr>
        <a:xfrm>
          <a:off x="14611350" y="91401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110507</xdr:rowOff>
    </xdr:from>
    <xdr:ext cx="405111" cy="259045"/>
    <xdr:sp macro="" textlink="">
      <xdr:nvSpPr>
        <xdr:cNvPr id="587" name="【保健センター・保健所】&#10;有形固定資産減価償却率平均値テキスト"/>
        <xdr:cNvSpPr txBox="1"/>
      </xdr:nvSpPr>
      <xdr:spPr>
        <a:xfrm>
          <a:off x="14738350" y="1002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132080</xdr:rowOff>
    </xdr:from>
    <xdr:to>
      <xdr:col>85</xdr:col>
      <xdr:colOff>177800</xdr:colOff>
      <xdr:row>61</xdr:row>
      <xdr:rowOff>62230</xdr:rowOff>
    </xdr:to>
    <xdr:sp macro="" textlink="">
      <xdr:nvSpPr>
        <xdr:cNvPr id="588" name="フローチャート: 判断 587"/>
        <xdr:cNvSpPr/>
      </xdr:nvSpPr>
      <xdr:spPr>
        <a:xfrm>
          <a:off x="14649450" y="100444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154940</xdr:rowOff>
    </xdr:from>
    <xdr:to>
      <xdr:col>81</xdr:col>
      <xdr:colOff>101600</xdr:colOff>
      <xdr:row>61</xdr:row>
      <xdr:rowOff>85090</xdr:rowOff>
    </xdr:to>
    <xdr:sp macro="" textlink="">
      <xdr:nvSpPr>
        <xdr:cNvPr id="589" name="フローチャート: 判断 588"/>
        <xdr:cNvSpPr/>
      </xdr:nvSpPr>
      <xdr:spPr>
        <a:xfrm>
          <a:off x="13887450" y="100672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76217</xdr:rowOff>
    </xdr:from>
    <xdr:ext cx="405111" cy="259045"/>
    <xdr:sp macro="" textlink="">
      <xdr:nvSpPr>
        <xdr:cNvPr id="590" name="n_1aveValue【保健センター・保健所】&#10;有形固定資産減価償却率"/>
        <xdr:cNvSpPr txBox="1"/>
      </xdr:nvSpPr>
      <xdr:spPr>
        <a:xfrm>
          <a:off x="13742044" y="1015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170180</xdr:rowOff>
    </xdr:from>
    <xdr:to>
      <xdr:col>76</xdr:col>
      <xdr:colOff>165100</xdr:colOff>
      <xdr:row>61</xdr:row>
      <xdr:rowOff>100330</xdr:rowOff>
    </xdr:to>
    <xdr:sp macro="" textlink="">
      <xdr:nvSpPr>
        <xdr:cNvPr id="591" name="フローチャート: 判断 590"/>
        <xdr:cNvSpPr/>
      </xdr:nvSpPr>
      <xdr:spPr>
        <a:xfrm>
          <a:off x="130937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91457</xdr:rowOff>
    </xdr:from>
    <xdr:ext cx="405111" cy="259045"/>
    <xdr:sp macro="" textlink="">
      <xdr:nvSpPr>
        <xdr:cNvPr id="592" name="n_2aveValue【保健センター・保健所】&#10;有形固定資産減価償却率"/>
        <xdr:cNvSpPr txBox="1"/>
      </xdr:nvSpPr>
      <xdr:spPr>
        <a:xfrm>
          <a:off x="1296099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105410</xdr:rowOff>
    </xdr:from>
    <xdr:to>
      <xdr:col>72</xdr:col>
      <xdr:colOff>38100</xdr:colOff>
      <xdr:row>60</xdr:row>
      <xdr:rowOff>35560</xdr:rowOff>
    </xdr:to>
    <xdr:sp macro="" textlink="">
      <xdr:nvSpPr>
        <xdr:cNvPr id="593" name="フローチャート: 判断 592"/>
        <xdr:cNvSpPr/>
      </xdr:nvSpPr>
      <xdr:spPr>
        <a:xfrm>
          <a:off x="12299950" y="98526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26687</xdr:rowOff>
    </xdr:from>
    <xdr:ext cx="405111" cy="259045"/>
    <xdr:sp macro="" textlink="">
      <xdr:nvSpPr>
        <xdr:cNvPr id="594" name="n_3aveValue【保健センター・保健所】&#10;有形固定資産減価償却率"/>
        <xdr:cNvSpPr txBox="1"/>
      </xdr:nvSpPr>
      <xdr:spPr>
        <a:xfrm>
          <a:off x="121672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95" name="テキスト ボックス 594"/>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6" name="テキスト ボックス 595"/>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7" name="テキスト ボックス 596"/>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8" name="テキスト ボックス 597"/>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9" name="テキスト ボックス 598"/>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124460</xdr:rowOff>
    </xdr:from>
    <xdr:to>
      <xdr:col>85</xdr:col>
      <xdr:colOff>177800</xdr:colOff>
      <xdr:row>58</xdr:row>
      <xdr:rowOff>54610</xdr:rowOff>
    </xdr:to>
    <xdr:sp macro="" textlink="">
      <xdr:nvSpPr>
        <xdr:cNvPr id="600" name="楕円 599"/>
        <xdr:cNvSpPr/>
      </xdr:nvSpPr>
      <xdr:spPr>
        <a:xfrm>
          <a:off x="14649450" y="954151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147337</xdr:rowOff>
    </xdr:from>
    <xdr:ext cx="405111" cy="259045"/>
    <xdr:sp macro="" textlink="">
      <xdr:nvSpPr>
        <xdr:cNvPr id="601" name="【保健センター・保健所】&#10;有形固定資産減価償却率該当値テキスト"/>
        <xdr:cNvSpPr txBox="1"/>
      </xdr:nvSpPr>
      <xdr:spPr>
        <a:xfrm>
          <a:off x="1473835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113030</xdr:rowOff>
    </xdr:from>
    <xdr:to>
      <xdr:col>81</xdr:col>
      <xdr:colOff>101600</xdr:colOff>
      <xdr:row>60</xdr:row>
      <xdr:rowOff>43180</xdr:rowOff>
    </xdr:to>
    <xdr:sp macro="" textlink="">
      <xdr:nvSpPr>
        <xdr:cNvPr id="602" name="楕円 601"/>
        <xdr:cNvSpPr/>
      </xdr:nvSpPr>
      <xdr:spPr>
        <a:xfrm>
          <a:off x="13887450" y="98602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3810</xdr:rowOff>
    </xdr:from>
    <xdr:to>
      <xdr:col>85</xdr:col>
      <xdr:colOff>127000</xdr:colOff>
      <xdr:row>59</xdr:row>
      <xdr:rowOff>163830</xdr:rowOff>
    </xdr:to>
    <xdr:cxnSp macro="">
      <xdr:nvCxnSpPr>
        <xdr:cNvPr id="603" name="直線コネクタ 602"/>
        <xdr:cNvCxnSpPr/>
      </xdr:nvCxnSpPr>
      <xdr:spPr>
        <a:xfrm flipV="1">
          <a:off x="13938250" y="9585960"/>
          <a:ext cx="762000" cy="32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44450</xdr:rowOff>
    </xdr:from>
    <xdr:to>
      <xdr:col>76</xdr:col>
      <xdr:colOff>165100</xdr:colOff>
      <xdr:row>55</xdr:row>
      <xdr:rowOff>146050</xdr:rowOff>
    </xdr:to>
    <xdr:sp macro="" textlink="">
      <xdr:nvSpPr>
        <xdr:cNvPr id="604" name="楕円 603"/>
        <xdr:cNvSpPr/>
      </xdr:nvSpPr>
      <xdr:spPr>
        <a:xfrm>
          <a:off x="130937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95250</xdr:rowOff>
    </xdr:from>
    <xdr:to>
      <xdr:col>81</xdr:col>
      <xdr:colOff>50800</xdr:colOff>
      <xdr:row>59</xdr:row>
      <xdr:rowOff>163830</xdr:rowOff>
    </xdr:to>
    <xdr:cxnSp macro="">
      <xdr:nvCxnSpPr>
        <xdr:cNvPr id="605" name="直線コネクタ 604"/>
        <xdr:cNvCxnSpPr/>
      </xdr:nvCxnSpPr>
      <xdr:spPr>
        <a:xfrm>
          <a:off x="13144500" y="9182100"/>
          <a:ext cx="793750" cy="72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120650</xdr:rowOff>
    </xdr:from>
    <xdr:to>
      <xdr:col>72</xdr:col>
      <xdr:colOff>38100</xdr:colOff>
      <xdr:row>56</xdr:row>
      <xdr:rowOff>50800</xdr:rowOff>
    </xdr:to>
    <xdr:sp macro="" textlink="">
      <xdr:nvSpPr>
        <xdr:cNvPr id="606" name="楕円 605"/>
        <xdr:cNvSpPr/>
      </xdr:nvSpPr>
      <xdr:spPr>
        <a:xfrm>
          <a:off x="12299950" y="92075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95250</xdr:rowOff>
    </xdr:from>
    <xdr:to>
      <xdr:col>76</xdr:col>
      <xdr:colOff>114300</xdr:colOff>
      <xdr:row>56</xdr:row>
      <xdr:rowOff>0</xdr:rowOff>
    </xdr:to>
    <xdr:cxnSp macro="">
      <xdr:nvCxnSpPr>
        <xdr:cNvPr id="607" name="直線コネクタ 606"/>
        <xdr:cNvCxnSpPr/>
      </xdr:nvCxnSpPr>
      <xdr:spPr>
        <a:xfrm flipV="1">
          <a:off x="12344400" y="9182100"/>
          <a:ext cx="8001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59707</xdr:rowOff>
    </xdr:from>
    <xdr:ext cx="405111" cy="259045"/>
    <xdr:sp macro="" textlink="">
      <xdr:nvSpPr>
        <xdr:cNvPr id="608" name="n_1mainValue【保健センター・保健所】&#10;有形固定資産減価償却率"/>
        <xdr:cNvSpPr txBox="1"/>
      </xdr:nvSpPr>
      <xdr:spPr>
        <a:xfrm>
          <a:off x="13742044"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53</xdr:row>
      <xdr:rowOff>162577</xdr:rowOff>
    </xdr:from>
    <xdr:ext cx="405111" cy="259045"/>
    <xdr:sp macro="" textlink="">
      <xdr:nvSpPr>
        <xdr:cNvPr id="609" name="n_2mainValue【保健センター・保健所】&#10;有形固定資産減価償却率"/>
        <xdr:cNvSpPr txBox="1"/>
      </xdr:nvSpPr>
      <xdr:spPr>
        <a:xfrm>
          <a:off x="12960994" y="891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67327</xdr:rowOff>
    </xdr:from>
    <xdr:ext cx="405111" cy="259045"/>
    <xdr:sp macro="" textlink="">
      <xdr:nvSpPr>
        <xdr:cNvPr id="610" name="n_3mainValue【保健センター・保健所】&#10;有形固定資産減価償却率"/>
        <xdr:cNvSpPr txBox="1"/>
      </xdr:nvSpPr>
      <xdr:spPr>
        <a:xfrm>
          <a:off x="12167244" y="898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1" name="正方形/長方形 610"/>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2" name="正方形/長方形 611"/>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3" name="正方形/長方形 612"/>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4" name="正方形/長方形 613"/>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5" name="正方形/長方形 614"/>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6" name="正方形/長方形 615"/>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7" name="正方形/長方形 616"/>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8" name="正方形/長方形 617"/>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9" name="テキスト ボックス 618"/>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0" name="直線コネクタ 619"/>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21" name="直線コネクタ 620"/>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2" name="テキスト ボックス 621"/>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3" name="直線コネクタ 622"/>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4" name="テキスト ボックス 623"/>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5" name="直線コネクタ 624"/>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6" name="テキスト ボックス 625"/>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7" name="直線コネクタ 626"/>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8" name="テキスト ボックス 627"/>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9" name="直線コネクタ 628"/>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30" name="テキスト ボックス 629"/>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1" name="直線コネクタ 630"/>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2" name="テキスト ボックス 631"/>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3" name="【保健センター・保健所】&#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64</xdr:row>
      <xdr:rowOff>0</xdr:rowOff>
    </xdr:to>
    <xdr:cxnSp macro="">
      <xdr:nvCxnSpPr>
        <xdr:cNvPr id="634" name="直線コネクタ 633"/>
        <xdr:cNvCxnSpPr/>
      </xdr:nvCxnSpPr>
      <xdr:spPr>
        <a:xfrm flipV="1">
          <a:off x="19951064" y="92202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35" name="【保健センター・保健所】&#10;一人当たり面積最小値テキスト"/>
        <xdr:cNvSpPr txBox="1"/>
      </xdr:nvSpPr>
      <xdr:spPr>
        <a:xfrm>
          <a:off x="19989800"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36" name="直線コネクタ 635"/>
        <xdr:cNvCxnSpPr/>
      </xdr:nvCxnSpPr>
      <xdr:spPr>
        <a:xfrm>
          <a:off x="19881850" y="10572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637" name="【保健センター・保健所】&#10;一人当たり面積最大値テキスト"/>
        <xdr:cNvSpPr txBox="1"/>
      </xdr:nvSpPr>
      <xdr:spPr>
        <a:xfrm>
          <a:off x="19989800" y="900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638" name="直線コネクタ 637"/>
        <xdr:cNvCxnSpPr/>
      </xdr:nvCxnSpPr>
      <xdr:spPr>
        <a:xfrm>
          <a:off x="19881850" y="9220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39" name="【保健センター・保健所】&#10;一人当たり面積平均値テキスト"/>
        <xdr:cNvSpPr txBox="1"/>
      </xdr:nvSpPr>
      <xdr:spPr>
        <a:xfrm>
          <a:off x="19989800" y="9941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40" name="フローチャート: 判断 639"/>
        <xdr:cNvSpPr/>
      </xdr:nvSpPr>
      <xdr:spPr>
        <a:xfrm>
          <a:off x="199009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641" name="フローチャート: 判断 640"/>
        <xdr:cNvSpPr/>
      </xdr:nvSpPr>
      <xdr:spPr>
        <a:xfrm>
          <a:off x="19157950" y="100520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86377</xdr:rowOff>
    </xdr:from>
    <xdr:ext cx="469744" cy="259045"/>
    <xdr:sp macro="" textlink="">
      <xdr:nvSpPr>
        <xdr:cNvPr id="642" name="n_1aveValue【保健センター・保健所】&#10;一人当たり面積"/>
        <xdr:cNvSpPr txBox="1"/>
      </xdr:nvSpPr>
      <xdr:spPr>
        <a:xfrm>
          <a:off x="18980227" y="983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6350</xdr:rowOff>
    </xdr:from>
    <xdr:to>
      <xdr:col>107</xdr:col>
      <xdr:colOff>101600</xdr:colOff>
      <xdr:row>61</xdr:row>
      <xdr:rowOff>107950</xdr:rowOff>
    </xdr:to>
    <xdr:sp macro="" textlink="">
      <xdr:nvSpPr>
        <xdr:cNvPr id="643" name="フローチャート: 判断 642"/>
        <xdr:cNvSpPr/>
      </xdr:nvSpPr>
      <xdr:spPr>
        <a:xfrm>
          <a:off x="1834515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124477</xdr:rowOff>
    </xdr:from>
    <xdr:ext cx="469744" cy="259045"/>
    <xdr:sp macro="" textlink="">
      <xdr:nvSpPr>
        <xdr:cNvPr id="644" name="n_2aveValue【保健センター・保健所】&#10;一人当たり面積"/>
        <xdr:cNvSpPr txBox="1"/>
      </xdr:nvSpPr>
      <xdr:spPr>
        <a:xfrm>
          <a:off x="18180127" y="987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60</xdr:row>
      <xdr:rowOff>101600</xdr:rowOff>
    </xdr:from>
    <xdr:to>
      <xdr:col>102</xdr:col>
      <xdr:colOff>165100</xdr:colOff>
      <xdr:row>61</xdr:row>
      <xdr:rowOff>31750</xdr:rowOff>
    </xdr:to>
    <xdr:sp macro="" textlink="">
      <xdr:nvSpPr>
        <xdr:cNvPr id="645" name="フローチャート: 判断 644"/>
        <xdr:cNvSpPr/>
      </xdr:nvSpPr>
      <xdr:spPr>
        <a:xfrm>
          <a:off x="17551400" y="10013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59</xdr:row>
      <xdr:rowOff>48277</xdr:rowOff>
    </xdr:from>
    <xdr:ext cx="469744" cy="259045"/>
    <xdr:sp macro="" textlink="">
      <xdr:nvSpPr>
        <xdr:cNvPr id="646" name="n_3aveValue【保健センター・保健所】&#10;一人当たり面積"/>
        <xdr:cNvSpPr txBox="1"/>
      </xdr:nvSpPr>
      <xdr:spPr>
        <a:xfrm>
          <a:off x="17386377" y="979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47" name="テキスト ボックス 646"/>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8" name="テキスト ボックス 647"/>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9" name="テキスト ボックス 648"/>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0" name="テキスト ボックス 649"/>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1" name="テキスト ボックス 650"/>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44450</xdr:rowOff>
    </xdr:from>
    <xdr:to>
      <xdr:col>116</xdr:col>
      <xdr:colOff>114300</xdr:colOff>
      <xdr:row>63</xdr:row>
      <xdr:rowOff>146050</xdr:rowOff>
    </xdr:to>
    <xdr:sp macro="" textlink="">
      <xdr:nvSpPr>
        <xdr:cNvPr id="652" name="楕円 651"/>
        <xdr:cNvSpPr/>
      </xdr:nvSpPr>
      <xdr:spPr>
        <a:xfrm>
          <a:off x="19900900" y="104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130827</xdr:rowOff>
    </xdr:from>
    <xdr:ext cx="469744" cy="259045"/>
    <xdr:sp macro="" textlink="">
      <xdr:nvSpPr>
        <xdr:cNvPr id="653" name="【保健センター・保健所】&#10;一人当たり面積該当値テキスト"/>
        <xdr:cNvSpPr txBox="1"/>
      </xdr:nvSpPr>
      <xdr:spPr>
        <a:xfrm>
          <a:off x="19989800"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44450</xdr:rowOff>
    </xdr:from>
    <xdr:to>
      <xdr:col>112</xdr:col>
      <xdr:colOff>38100</xdr:colOff>
      <xdr:row>63</xdr:row>
      <xdr:rowOff>146050</xdr:rowOff>
    </xdr:to>
    <xdr:sp macro="" textlink="">
      <xdr:nvSpPr>
        <xdr:cNvPr id="654" name="楕円 653"/>
        <xdr:cNvSpPr/>
      </xdr:nvSpPr>
      <xdr:spPr>
        <a:xfrm>
          <a:off x="19157950" y="104521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95250</xdr:rowOff>
    </xdr:from>
    <xdr:to>
      <xdr:col>116</xdr:col>
      <xdr:colOff>63500</xdr:colOff>
      <xdr:row>63</xdr:row>
      <xdr:rowOff>95250</xdr:rowOff>
    </xdr:to>
    <xdr:cxnSp macro="">
      <xdr:nvCxnSpPr>
        <xdr:cNvPr id="655" name="直線コネクタ 654"/>
        <xdr:cNvCxnSpPr/>
      </xdr:nvCxnSpPr>
      <xdr:spPr>
        <a:xfrm>
          <a:off x="19202400" y="105029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44450</xdr:rowOff>
    </xdr:from>
    <xdr:to>
      <xdr:col>107</xdr:col>
      <xdr:colOff>101600</xdr:colOff>
      <xdr:row>63</xdr:row>
      <xdr:rowOff>146050</xdr:rowOff>
    </xdr:to>
    <xdr:sp macro="" textlink="">
      <xdr:nvSpPr>
        <xdr:cNvPr id="656" name="楕円 655"/>
        <xdr:cNvSpPr/>
      </xdr:nvSpPr>
      <xdr:spPr>
        <a:xfrm>
          <a:off x="18345150" y="104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95250</xdr:rowOff>
    </xdr:from>
    <xdr:to>
      <xdr:col>111</xdr:col>
      <xdr:colOff>177800</xdr:colOff>
      <xdr:row>63</xdr:row>
      <xdr:rowOff>95250</xdr:rowOff>
    </xdr:to>
    <xdr:cxnSp macro="">
      <xdr:nvCxnSpPr>
        <xdr:cNvPr id="657" name="直線コネクタ 656"/>
        <xdr:cNvCxnSpPr/>
      </xdr:nvCxnSpPr>
      <xdr:spPr>
        <a:xfrm>
          <a:off x="18395950" y="105029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44450</xdr:rowOff>
    </xdr:from>
    <xdr:to>
      <xdr:col>102</xdr:col>
      <xdr:colOff>165100</xdr:colOff>
      <xdr:row>63</xdr:row>
      <xdr:rowOff>146050</xdr:rowOff>
    </xdr:to>
    <xdr:sp macro="" textlink="">
      <xdr:nvSpPr>
        <xdr:cNvPr id="658" name="楕円 657"/>
        <xdr:cNvSpPr/>
      </xdr:nvSpPr>
      <xdr:spPr>
        <a:xfrm>
          <a:off x="17551400" y="104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95250</xdr:rowOff>
    </xdr:from>
    <xdr:to>
      <xdr:col>107</xdr:col>
      <xdr:colOff>50800</xdr:colOff>
      <xdr:row>63</xdr:row>
      <xdr:rowOff>95250</xdr:rowOff>
    </xdr:to>
    <xdr:cxnSp macro="">
      <xdr:nvCxnSpPr>
        <xdr:cNvPr id="659" name="直線コネクタ 658"/>
        <xdr:cNvCxnSpPr/>
      </xdr:nvCxnSpPr>
      <xdr:spPr>
        <a:xfrm>
          <a:off x="17602200" y="105029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137177</xdr:rowOff>
    </xdr:from>
    <xdr:ext cx="469744" cy="259045"/>
    <xdr:sp macro="" textlink="">
      <xdr:nvSpPr>
        <xdr:cNvPr id="660" name="n_1mainValue【保健センター・保健所】&#10;一人当たり面積"/>
        <xdr:cNvSpPr txBox="1"/>
      </xdr:nvSpPr>
      <xdr:spPr>
        <a:xfrm>
          <a:off x="189802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137177</xdr:rowOff>
    </xdr:from>
    <xdr:ext cx="469744" cy="259045"/>
    <xdr:sp macro="" textlink="">
      <xdr:nvSpPr>
        <xdr:cNvPr id="661" name="n_2mainValue【保健センター・保健所】&#10;一人当たり面積"/>
        <xdr:cNvSpPr txBox="1"/>
      </xdr:nvSpPr>
      <xdr:spPr>
        <a:xfrm>
          <a:off x="181801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137177</xdr:rowOff>
    </xdr:from>
    <xdr:ext cx="469744" cy="259045"/>
    <xdr:sp macro="" textlink="">
      <xdr:nvSpPr>
        <xdr:cNvPr id="662" name="n_3mainValue【保健センター・保健所】&#10;一人当たり面積"/>
        <xdr:cNvSpPr txBox="1"/>
      </xdr:nvSpPr>
      <xdr:spPr>
        <a:xfrm>
          <a:off x="1738637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3" name="正方形/長方形 662"/>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4" name="正方形/長方形 663"/>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5" name="正方形/長方形 664"/>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6" name="正方形/長方形 665"/>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7" name="正方形/長方形 666"/>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8" name="正方形/長方形 667"/>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9" name="正方形/長方形 668"/>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0" name="正方形/長方形 669"/>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1" name="テキスト ボックス 670"/>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2" name="直線コネクタ 671"/>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73" name="テキスト ボックス 672"/>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4" name="直線コネクタ 673"/>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5" name="テキスト ボックス 674"/>
        <xdr:cNvSpPr txBox="1"/>
      </xdr:nvSpPr>
      <xdr:spPr>
        <a:xfrm>
          <a:off x="108427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6" name="直線コネクタ 675"/>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7" name="テキスト ボックス 676"/>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8" name="直線コネクタ 677"/>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9" name="テキスト ボックス 678"/>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80" name="直線コネクタ 679"/>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81" name="テキスト ボックス 680"/>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2" name="直線コネクタ 681"/>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83" name="テキスト ボックス 682"/>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4" name="直線コネクタ 683"/>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85" name="テキスト ボックス 684"/>
        <xdr:cNvSpPr txBox="1"/>
      </xdr:nvSpPr>
      <xdr:spPr>
        <a:xfrm>
          <a:off x="108427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6" name="【消防施設】&#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76200</xdr:rowOff>
    </xdr:from>
    <xdr:to>
      <xdr:col>85</xdr:col>
      <xdr:colOff>126364</xdr:colOff>
      <xdr:row>85</xdr:row>
      <xdr:rowOff>41911</xdr:rowOff>
    </xdr:to>
    <xdr:cxnSp macro="">
      <xdr:nvCxnSpPr>
        <xdr:cNvPr id="687" name="直線コネクタ 686"/>
        <xdr:cNvCxnSpPr/>
      </xdr:nvCxnSpPr>
      <xdr:spPr>
        <a:xfrm flipV="1">
          <a:off x="14699614" y="12795250"/>
          <a:ext cx="0" cy="128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45738</xdr:rowOff>
    </xdr:from>
    <xdr:ext cx="405111" cy="259045"/>
    <xdr:sp macro="" textlink="">
      <xdr:nvSpPr>
        <xdr:cNvPr id="688" name="【消防施設】&#10;有形固定資産減価償却率最小値テキスト"/>
        <xdr:cNvSpPr txBox="1"/>
      </xdr:nvSpPr>
      <xdr:spPr>
        <a:xfrm>
          <a:off x="14738350"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41911</xdr:rowOff>
    </xdr:from>
    <xdr:to>
      <xdr:col>86</xdr:col>
      <xdr:colOff>25400</xdr:colOff>
      <xdr:row>85</xdr:row>
      <xdr:rowOff>41911</xdr:rowOff>
    </xdr:to>
    <xdr:cxnSp macro="">
      <xdr:nvCxnSpPr>
        <xdr:cNvPr id="689" name="直線コネクタ 688"/>
        <xdr:cNvCxnSpPr/>
      </xdr:nvCxnSpPr>
      <xdr:spPr>
        <a:xfrm>
          <a:off x="14611350" y="140817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22877</xdr:rowOff>
    </xdr:from>
    <xdr:ext cx="405111" cy="259045"/>
    <xdr:sp macro="" textlink="">
      <xdr:nvSpPr>
        <xdr:cNvPr id="690" name="【消防施設】&#10;有形固定資産減価償却率最大値テキスト"/>
        <xdr:cNvSpPr txBox="1"/>
      </xdr:nvSpPr>
      <xdr:spPr>
        <a:xfrm>
          <a:off x="14738350" y="12576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76200</xdr:rowOff>
    </xdr:from>
    <xdr:to>
      <xdr:col>86</xdr:col>
      <xdr:colOff>25400</xdr:colOff>
      <xdr:row>77</xdr:row>
      <xdr:rowOff>76200</xdr:rowOff>
    </xdr:to>
    <xdr:cxnSp macro="">
      <xdr:nvCxnSpPr>
        <xdr:cNvPr id="691" name="直線コネクタ 690"/>
        <xdr:cNvCxnSpPr/>
      </xdr:nvCxnSpPr>
      <xdr:spPr>
        <a:xfrm>
          <a:off x="14611350" y="12795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17797</xdr:rowOff>
    </xdr:from>
    <xdr:ext cx="405111" cy="259045"/>
    <xdr:sp macro="" textlink="">
      <xdr:nvSpPr>
        <xdr:cNvPr id="692" name="【消防施設】&#10;有形固定資産減価償却率平均値テキスト"/>
        <xdr:cNvSpPr txBox="1"/>
      </xdr:nvSpPr>
      <xdr:spPr>
        <a:xfrm>
          <a:off x="14738350" y="13232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166370</xdr:rowOff>
    </xdr:from>
    <xdr:to>
      <xdr:col>85</xdr:col>
      <xdr:colOff>177800</xdr:colOff>
      <xdr:row>81</xdr:row>
      <xdr:rowOff>96520</xdr:rowOff>
    </xdr:to>
    <xdr:sp macro="" textlink="">
      <xdr:nvSpPr>
        <xdr:cNvPr id="693" name="フローチャート: 判断 692"/>
        <xdr:cNvSpPr/>
      </xdr:nvSpPr>
      <xdr:spPr>
        <a:xfrm>
          <a:off x="14649450" y="133807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25400</xdr:rowOff>
    </xdr:from>
    <xdr:to>
      <xdr:col>81</xdr:col>
      <xdr:colOff>101600</xdr:colOff>
      <xdr:row>81</xdr:row>
      <xdr:rowOff>127000</xdr:rowOff>
    </xdr:to>
    <xdr:sp macro="" textlink="">
      <xdr:nvSpPr>
        <xdr:cNvPr id="694" name="フローチャート: 判断 693"/>
        <xdr:cNvSpPr/>
      </xdr:nvSpPr>
      <xdr:spPr>
        <a:xfrm>
          <a:off x="13887450" y="1340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143527</xdr:rowOff>
    </xdr:from>
    <xdr:ext cx="405111" cy="259045"/>
    <xdr:sp macro="" textlink="">
      <xdr:nvSpPr>
        <xdr:cNvPr id="695" name="n_1aveValue【消防施設】&#10;有形固定資産減価償却率"/>
        <xdr:cNvSpPr txBox="1"/>
      </xdr:nvSpPr>
      <xdr:spPr>
        <a:xfrm>
          <a:off x="13742044" y="1319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13970</xdr:rowOff>
    </xdr:from>
    <xdr:to>
      <xdr:col>76</xdr:col>
      <xdr:colOff>165100</xdr:colOff>
      <xdr:row>81</xdr:row>
      <xdr:rowOff>115570</xdr:rowOff>
    </xdr:to>
    <xdr:sp macro="" textlink="">
      <xdr:nvSpPr>
        <xdr:cNvPr id="696" name="フローチャート: 判断 695"/>
        <xdr:cNvSpPr/>
      </xdr:nvSpPr>
      <xdr:spPr>
        <a:xfrm>
          <a:off x="13093700" y="1339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132097</xdr:rowOff>
    </xdr:from>
    <xdr:ext cx="405111" cy="259045"/>
    <xdr:sp macro="" textlink="">
      <xdr:nvSpPr>
        <xdr:cNvPr id="697" name="n_2aveValue【消防施設】&#10;有形固定資産減価償却率"/>
        <xdr:cNvSpPr txBox="1"/>
      </xdr:nvSpPr>
      <xdr:spPr>
        <a:xfrm>
          <a:off x="12960994" y="1318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139700</xdr:rowOff>
    </xdr:from>
    <xdr:to>
      <xdr:col>72</xdr:col>
      <xdr:colOff>38100</xdr:colOff>
      <xdr:row>82</xdr:row>
      <xdr:rowOff>69850</xdr:rowOff>
    </xdr:to>
    <xdr:sp macro="" textlink="">
      <xdr:nvSpPr>
        <xdr:cNvPr id="698" name="フローチャート: 判断 697"/>
        <xdr:cNvSpPr/>
      </xdr:nvSpPr>
      <xdr:spPr>
        <a:xfrm>
          <a:off x="12299950" y="135191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86377</xdr:rowOff>
    </xdr:from>
    <xdr:ext cx="405111" cy="259045"/>
    <xdr:sp macro="" textlink="">
      <xdr:nvSpPr>
        <xdr:cNvPr id="699" name="n_3aveValue【消防施設】&#10;有形固定資産減価償却率"/>
        <xdr:cNvSpPr txBox="1"/>
      </xdr:nvSpPr>
      <xdr:spPr>
        <a:xfrm>
          <a:off x="12167244" y="1330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700" name="テキスト ボックス 699"/>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1" name="テキスト ボックス 700"/>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2" name="テキスト ボックス 701"/>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3" name="テキスト ボックス 702"/>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4" name="テキスト ボックス 703"/>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67311</xdr:rowOff>
    </xdr:from>
    <xdr:to>
      <xdr:col>85</xdr:col>
      <xdr:colOff>177800</xdr:colOff>
      <xdr:row>83</xdr:row>
      <xdr:rowOff>168911</xdr:rowOff>
    </xdr:to>
    <xdr:sp macro="" textlink="">
      <xdr:nvSpPr>
        <xdr:cNvPr id="705" name="楕円 704"/>
        <xdr:cNvSpPr/>
      </xdr:nvSpPr>
      <xdr:spPr>
        <a:xfrm>
          <a:off x="14649450" y="1377696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45738</xdr:rowOff>
    </xdr:from>
    <xdr:ext cx="405111" cy="259045"/>
    <xdr:sp macro="" textlink="">
      <xdr:nvSpPr>
        <xdr:cNvPr id="706" name="【消防施設】&#10;有形固定資産減価償却率該当値テキスト"/>
        <xdr:cNvSpPr txBox="1"/>
      </xdr:nvSpPr>
      <xdr:spPr>
        <a:xfrm>
          <a:off x="14738350" y="13755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17780</xdr:rowOff>
    </xdr:from>
    <xdr:to>
      <xdr:col>81</xdr:col>
      <xdr:colOff>101600</xdr:colOff>
      <xdr:row>84</xdr:row>
      <xdr:rowOff>119380</xdr:rowOff>
    </xdr:to>
    <xdr:sp macro="" textlink="">
      <xdr:nvSpPr>
        <xdr:cNvPr id="707" name="楕円 706"/>
        <xdr:cNvSpPr/>
      </xdr:nvSpPr>
      <xdr:spPr>
        <a:xfrm>
          <a:off x="13887450" y="1389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118111</xdr:rowOff>
    </xdr:from>
    <xdr:to>
      <xdr:col>85</xdr:col>
      <xdr:colOff>127000</xdr:colOff>
      <xdr:row>84</xdr:row>
      <xdr:rowOff>68580</xdr:rowOff>
    </xdr:to>
    <xdr:cxnSp macro="">
      <xdr:nvCxnSpPr>
        <xdr:cNvPr id="708" name="直線コネクタ 707"/>
        <xdr:cNvCxnSpPr/>
      </xdr:nvCxnSpPr>
      <xdr:spPr>
        <a:xfrm flipV="1">
          <a:off x="13938250" y="13827761"/>
          <a:ext cx="762000" cy="11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29211</xdr:rowOff>
    </xdr:from>
    <xdr:to>
      <xdr:col>76</xdr:col>
      <xdr:colOff>165100</xdr:colOff>
      <xdr:row>85</xdr:row>
      <xdr:rowOff>130811</xdr:rowOff>
    </xdr:to>
    <xdr:sp macro="" textlink="">
      <xdr:nvSpPr>
        <xdr:cNvPr id="709" name="楕円 708"/>
        <xdr:cNvSpPr/>
      </xdr:nvSpPr>
      <xdr:spPr>
        <a:xfrm>
          <a:off x="130937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68580</xdr:rowOff>
    </xdr:from>
    <xdr:to>
      <xdr:col>81</xdr:col>
      <xdr:colOff>50800</xdr:colOff>
      <xdr:row>85</xdr:row>
      <xdr:rowOff>80011</xdr:rowOff>
    </xdr:to>
    <xdr:cxnSp macro="">
      <xdr:nvCxnSpPr>
        <xdr:cNvPr id="710" name="直線コネクタ 709"/>
        <xdr:cNvCxnSpPr/>
      </xdr:nvCxnSpPr>
      <xdr:spPr>
        <a:xfrm flipV="1">
          <a:off x="13144500" y="13943330"/>
          <a:ext cx="793750" cy="17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33020</xdr:rowOff>
    </xdr:from>
    <xdr:to>
      <xdr:col>72</xdr:col>
      <xdr:colOff>38100</xdr:colOff>
      <xdr:row>86</xdr:row>
      <xdr:rowOff>134620</xdr:rowOff>
    </xdr:to>
    <xdr:sp macro="" textlink="">
      <xdr:nvSpPr>
        <xdr:cNvPr id="711" name="楕円 710"/>
        <xdr:cNvSpPr/>
      </xdr:nvSpPr>
      <xdr:spPr>
        <a:xfrm>
          <a:off x="12299950" y="142379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80011</xdr:rowOff>
    </xdr:from>
    <xdr:to>
      <xdr:col>76</xdr:col>
      <xdr:colOff>114300</xdr:colOff>
      <xdr:row>86</xdr:row>
      <xdr:rowOff>83820</xdr:rowOff>
    </xdr:to>
    <xdr:cxnSp macro="">
      <xdr:nvCxnSpPr>
        <xdr:cNvPr id="712" name="直線コネクタ 711"/>
        <xdr:cNvCxnSpPr/>
      </xdr:nvCxnSpPr>
      <xdr:spPr>
        <a:xfrm flipV="1">
          <a:off x="12344400" y="14119861"/>
          <a:ext cx="8001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110507</xdr:rowOff>
    </xdr:from>
    <xdr:ext cx="405111" cy="259045"/>
    <xdr:sp macro="" textlink="">
      <xdr:nvSpPr>
        <xdr:cNvPr id="713" name="n_1mainValue【消防施設】&#10;有形固定資産減価償却率"/>
        <xdr:cNvSpPr txBox="1"/>
      </xdr:nvSpPr>
      <xdr:spPr>
        <a:xfrm>
          <a:off x="137420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121938</xdr:rowOff>
    </xdr:from>
    <xdr:ext cx="405111" cy="259045"/>
    <xdr:sp macro="" textlink="">
      <xdr:nvSpPr>
        <xdr:cNvPr id="714" name="n_2mainValue【消防施設】&#10;有形固定資産減価償却率"/>
        <xdr:cNvSpPr txBox="1"/>
      </xdr:nvSpPr>
      <xdr:spPr>
        <a:xfrm>
          <a:off x="1296099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125747</xdr:rowOff>
    </xdr:from>
    <xdr:ext cx="405111" cy="259045"/>
    <xdr:sp macro="" textlink="">
      <xdr:nvSpPr>
        <xdr:cNvPr id="715" name="n_3mainValue【消防施設】&#10;有形固定資産減価償却率"/>
        <xdr:cNvSpPr txBox="1"/>
      </xdr:nvSpPr>
      <xdr:spPr>
        <a:xfrm>
          <a:off x="12167244" y="1433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6" name="正方形/長方形 715"/>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7" name="正方形/長方形 716"/>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8" name="正方形/長方形 717"/>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9" name="正方形/長方形 718"/>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0" name="正方形/長方形 719"/>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1" name="正方形/長方形 720"/>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2" name="正方形/長方形 721"/>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3" name="正方形/長方形 722"/>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4" name="テキスト ボックス 723"/>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5" name="直線コネクタ 724"/>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26" name="テキスト ボックス 725"/>
        <xdr:cNvSpPr txBox="1"/>
      </xdr:nvSpPr>
      <xdr:spPr>
        <a:xfrm>
          <a:off x="160491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27" name="直線コネクタ 726"/>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8" name="テキスト ボックス 727"/>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9" name="直線コネクタ 728"/>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30" name="テキスト ボックス 729"/>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31" name="直線コネクタ 730"/>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32" name="テキスト ボックス 731"/>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3" name="直線コネクタ 732"/>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4" name="テキスト ボックス 733"/>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5" name="直線コネクタ 734"/>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6" name="テキスト ボックス 735"/>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7" name="直線コネクタ 736"/>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8" name="テキスト ボックス 737"/>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9" name="【消防施設】&#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85</xdr:row>
      <xdr:rowOff>19050</xdr:rowOff>
    </xdr:to>
    <xdr:cxnSp macro="">
      <xdr:nvCxnSpPr>
        <xdr:cNvPr id="740" name="直線コネクタ 739"/>
        <xdr:cNvCxnSpPr/>
      </xdr:nvCxnSpPr>
      <xdr:spPr>
        <a:xfrm flipV="1">
          <a:off x="19951064" y="128143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741" name="【消防施設】&#10;一人当たり面積最小値テキスト"/>
        <xdr:cNvSpPr txBox="1"/>
      </xdr:nvSpPr>
      <xdr:spPr>
        <a:xfrm>
          <a:off x="19989800"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742" name="直線コネクタ 741"/>
        <xdr:cNvCxnSpPr/>
      </xdr:nvCxnSpPr>
      <xdr:spPr>
        <a:xfrm>
          <a:off x="19881850" y="14058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743" name="【消防施設】&#10;一人当たり面積最大値テキスト"/>
        <xdr:cNvSpPr txBox="1"/>
      </xdr:nvSpPr>
      <xdr:spPr>
        <a:xfrm>
          <a:off x="19989800" y="1259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744" name="直線コネクタ 743"/>
        <xdr:cNvCxnSpPr/>
      </xdr:nvCxnSpPr>
      <xdr:spPr>
        <a:xfrm>
          <a:off x="19881850" y="12814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60977</xdr:rowOff>
    </xdr:from>
    <xdr:ext cx="469744" cy="259045"/>
    <xdr:sp macro="" textlink="">
      <xdr:nvSpPr>
        <xdr:cNvPr id="745" name="【消防施設】&#10;一人当たり面積平均値テキスト"/>
        <xdr:cNvSpPr txBox="1"/>
      </xdr:nvSpPr>
      <xdr:spPr>
        <a:xfrm>
          <a:off x="19989800" y="13440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746" name="フローチャート: 判断 745"/>
        <xdr:cNvSpPr/>
      </xdr:nvSpPr>
      <xdr:spPr>
        <a:xfrm>
          <a:off x="19900900" y="13462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120650</xdr:rowOff>
    </xdr:from>
    <xdr:to>
      <xdr:col>112</xdr:col>
      <xdr:colOff>38100</xdr:colOff>
      <xdr:row>82</xdr:row>
      <xdr:rowOff>50800</xdr:rowOff>
    </xdr:to>
    <xdr:sp macro="" textlink="">
      <xdr:nvSpPr>
        <xdr:cNvPr id="747" name="フローチャート: 判断 746"/>
        <xdr:cNvSpPr/>
      </xdr:nvSpPr>
      <xdr:spPr>
        <a:xfrm>
          <a:off x="19157950" y="135001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41927</xdr:rowOff>
    </xdr:from>
    <xdr:ext cx="469744" cy="259045"/>
    <xdr:sp macro="" textlink="">
      <xdr:nvSpPr>
        <xdr:cNvPr id="748" name="n_1aveValue【消防施設】&#10;一人当たり面積"/>
        <xdr:cNvSpPr txBox="1"/>
      </xdr:nvSpPr>
      <xdr:spPr>
        <a:xfrm>
          <a:off x="18980227" y="1358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81</xdr:row>
      <xdr:rowOff>82550</xdr:rowOff>
    </xdr:from>
    <xdr:to>
      <xdr:col>107</xdr:col>
      <xdr:colOff>101600</xdr:colOff>
      <xdr:row>82</xdr:row>
      <xdr:rowOff>12700</xdr:rowOff>
    </xdr:to>
    <xdr:sp macro="" textlink="">
      <xdr:nvSpPr>
        <xdr:cNvPr id="749" name="フローチャート: 判断 748"/>
        <xdr:cNvSpPr/>
      </xdr:nvSpPr>
      <xdr:spPr>
        <a:xfrm>
          <a:off x="18345150" y="13462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3827</xdr:rowOff>
    </xdr:from>
    <xdr:ext cx="469744" cy="259045"/>
    <xdr:sp macro="" textlink="">
      <xdr:nvSpPr>
        <xdr:cNvPr id="750" name="n_2aveValue【消防施設】&#10;一人当たり面積"/>
        <xdr:cNvSpPr txBox="1"/>
      </xdr:nvSpPr>
      <xdr:spPr>
        <a:xfrm>
          <a:off x="18180127" y="1354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81</xdr:row>
      <xdr:rowOff>6350</xdr:rowOff>
    </xdr:from>
    <xdr:to>
      <xdr:col>102</xdr:col>
      <xdr:colOff>165100</xdr:colOff>
      <xdr:row>81</xdr:row>
      <xdr:rowOff>107950</xdr:rowOff>
    </xdr:to>
    <xdr:sp macro="" textlink="">
      <xdr:nvSpPr>
        <xdr:cNvPr id="751" name="フローチャート: 判断 750"/>
        <xdr:cNvSpPr/>
      </xdr:nvSpPr>
      <xdr:spPr>
        <a:xfrm>
          <a:off x="175514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81</xdr:row>
      <xdr:rowOff>99077</xdr:rowOff>
    </xdr:from>
    <xdr:ext cx="469744" cy="259045"/>
    <xdr:sp macro="" textlink="">
      <xdr:nvSpPr>
        <xdr:cNvPr id="752" name="n_3aveValue【消防施設】&#10;一人当たり面積"/>
        <xdr:cNvSpPr txBox="1"/>
      </xdr:nvSpPr>
      <xdr:spPr>
        <a:xfrm>
          <a:off x="1738637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753" name="テキスト ボックス 752"/>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4" name="テキスト ボックス 753"/>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5" name="テキスト ボックス 754"/>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6" name="テキスト ボックス 755"/>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7" name="テキスト ボックス 756"/>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120650</xdr:rowOff>
    </xdr:from>
    <xdr:to>
      <xdr:col>116</xdr:col>
      <xdr:colOff>114300</xdr:colOff>
      <xdr:row>80</xdr:row>
      <xdr:rowOff>50800</xdr:rowOff>
    </xdr:to>
    <xdr:sp macro="" textlink="">
      <xdr:nvSpPr>
        <xdr:cNvPr id="758" name="楕円 757"/>
        <xdr:cNvSpPr/>
      </xdr:nvSpPr>
      <xdr:spPr>
        <a:xfrm>
          <a:off x="19900900" y="131699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143527</xdr:rowOff>
    </xdr:from>
    <xdr:ext cx="469744" cy="259045"/>
    <xdr:sp macro="" textlink="">
      <xdr:nvSpPr>
        <xdr:cNvPr id="759" name="【消防施設】&#10;一人当たり面積該当値テキスト"/>
        <xdr:cNvSpPr txBox="1"/>
      </xdr:nvSpPr>
      <xdr:spPr>
        <a:xfrm>
          <a:off x="19989800" y="1302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120650</xdr:rowOff>
    </xdr:from>
    <xdr:to>
      <xdr:col>112</xdr:col>
      <xdr:colOff>38100</xdr:colOff>
      <xdr:row>80</xdr:row>
      <xdr:rowOff>50800</xdr:rowOff>
    </xdr:to>
    <xdr:sp macro="" textlink="">
      <xdr:nvSpPr>
        <xdr:cNvPr id="760" name="楕円 759"/>
        <xdr:cNvSpPr/>
      </xdr:nvSpPr>
      <xdr:spPr>
        <a:xfrm>
          <a:off x="19157950" y="131699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0</xdr:rowOff>
    </xdr:from>
    <xdr:to>
      <xdr:col>116</xdr:col>
      <xdr:colOff>63500</xdr:colOff>
      <xdr:row>80</xdr:row>
      <xdr:rowOff>0</xdr:rowOff>
    </xdr:to>
    <xdr:cxnSp macro="">
      <xdr:nvCxnSpPr>
        <xdr:cNvPr id="761" name="直線コネクタ 760"/>
        <xdr:cNvCxnSpPr/>
      </xdr:nvCxnSpPr>
      <xdr:spPr>
        <a:xfrm>
          <a:off x="19202400" y="132143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101600</xdr:rowOff>
    </xdr:from>
    <xdr:to>
      <xdr:col>107</xdr:col>
      <xdr:colOff>101600</xdr:colOff>
      <xdr:row>79</xdr:row>
      <xdr:rowOff>31750</xdr:rowOff>
    </xdr:to>
    <xdr:sp macro="" textlink="">
      <xdr:nvSpPr>
        <xdr:cNvPr id="762" name="楕円 761"/>
        <xdr:cNvSpPr/>
      </xdr:nvSpPr>
      <xdr:spPr>
        <a:xfrm>
          <a:off x="18345150" y="129857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152400</xdr:rowOff>
    </xdr:from>
    <xdr:to>
      <xdr:col>111</xdr:col>
      <xdr:colOff>177800</xdr:colOff>
      <xdr:row>80</xdr:row>
      <xdr:rowOff>0</xdr:rowOff>
    </xdr:to>
    <xdr:cxnSp macro="">
      <xdr:nvCxnSpPr>
        <xdr:cNvPr id="763" name="直線コネクタ 762"/>
        <xdr:cNvCxnSpPr/>
      </xdr:nvCxnSpPr>
      <xdr:spPr>
        <a:xfrm>
          <a:off x="18395950" y="13036550"/>
          <a:ext cx="80645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6350</xdr:rowOff>
    </xdr:from>
    <xdr:to>
      <xdr:col>102</xdr:col>
      <xdr:colOff>165100</xdr:colOff>
      <xdr:row>79</xdr:row>
      <xdr:rowOff>107950</xdr:rowOff>
    </xdr:to>
    <xdr:sp macro="" textlink="">
      <xdr:nvSpPr>
        <xdr:cNvPr id="764" name="楕円 763"/>
        <xdr:cNvSpPr/>
      </xdr:nvSpPr>
      <xdr:spPr>
        <a:xfrm>
          <a:off x="17551400" y="1305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152400</xdr:rowOff>
    </xdr:from>
    <xdr:to>
      <xdr:col>107</xdr:col>
      <xdr:colOff>50800</xdr:colOff>
      <xdr:row>79</xdr:row>
      <xdr:rowOff>57150</xdr:rowOff>
    </xdr:to>
    <xdr:cxnSp macro="">
      <xdr:nvCxnSpPr>
        <xdr:cNvPr id="765" name="直線コネクタ 764"/>
        <xdr:cNvCxnSpPr/>
      </xdr:nvCxnSpPr>
      <xdr:spPr>
        <a:xfrm flipV="1">
          <a:off x="17602200" y="13036550"/>
          <a:ext cx="79375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78</xdr:row>
      <xdr:rowOff>67327</xdr:rowOff>
    </xdr:from>
    <xdr:ext cx="469744" cy="259045"/>
    <xdr:sp macro="" textlink="">
      <xdr:nvSpPr>
        <xdr:cNvPr id="766" name="n_1mainValue【消防施設】&#10;一人当たり面積"/>
        <xdr:cNvSpPr txBox="1"/>
      </xdr:nvSpPr>
      <xdr:spPr>
        <a:xfrm>
          <a:off x="18980227"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48277</xdr:rowOff>
    </xdr:from>
    <xdr:ext cx="469744" cy="259045"/>
    <xdr:sp macro="" textlink="">
      <xdr:nvSpPr>
        <xdr:cNvPr id="767" name="n_2mainValue【消防施設】&#10;一人当たり面積"/>
        <xdr:cNvSpPr txBox="1"/>
      </xdr:nvSpPr>
      <xdr:spPr>
        <a:xfrm>
          <a:off x="18180127" y="1276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124477</xdr:rowOff>
    </xdr:from>
    <xdr:ext cx="469744" cy="259045"/>
    <xdr:sp macro="" textlink="">
      <xdr:nvSpPr>
        <xdr:cNvPr id="768" name="n_3mainValue【消防施設】&#10;一人当たり面積"/>
        <xdr:cNvSpPr txBox="1"/>
      </xdr:nvSpPr>
      <xdr:spPr>
        <a:xfrm>
          <a:off x="17386377" y="1284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9" name="正方形/長方形 768"/>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0" name="正方形/長方形 769"/>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1" name="正方形/長方形 770"/>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2" name="正方形/長方形 771"/>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3" name="正方形/長方形 772"/>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4" name="正方形/長方形 773"/>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5" name="正方形/長方形 774"/>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6" name="正方形/長方形 775"/>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7" name="テキスト ボックス 776"/>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8" name="直線コネクタ 777"/>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79" name="テキスト ボックス 778"/>
        <xdr:cNvSpPr txBox="1"/>
      </xdr:nvSpPr>
      <xdr:spPr>
        <a:xfrm>
          <a:off x="108427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80" name="直線コネクタ 779"/>
        <xdr:cNvCxnSpPr/>
      </xdr:nvCxnSpPr>
      <xdr:spPr>
        <a:xfrm>
          <a:off x="11207750" y="18021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81" name="テキスト ボックス 780"/>
        <xdr:cNvSpPr txBox="1"/>
      </xdr:nvSpPr>
      <xdr:spPr>
        <a:xfrm>
          <a:off x="10842791" y="17879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82" name="直線コネクタ 781"/>
        <xdr:cNvCxnSpPr/>
      </xdr:nvCxnSpPr>
      <xdr:spPr>
        <a:xfrm>
          <a:off x="11207750" y="1756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83" name="テキスト ボックス 782"/>
        <xdr:cNvSpPr txBox="1"/>
      </xdr:nvSpPr>
      <xdr:spPr>
        <a:xfrm>
          <a:off x="108427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84" name="直線コネクタ 783"/>
        <xdr:cNvCxnSpPr/>
      </xdr:nvCxnSpPr>
      <xdr:spPr>
        <a:xfrm>
          <a:off x="11207750" y="17106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85" name="テキスト ボックス 784"/>
        <xdr:cNvSpPr txBox="1"/>
      </xdr:nvSpPr>
      <xdr:spPr>
        <a:xfrm>
          <a:off x="108427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86" name="直線コネクタ 785"/>
        <xdr:cNvCxnSpPr/>
      </xdr:nvCxnSpPr>
      <xdr:spPr>
        <a:xfrm>
          <a:off x="11207750" y="1664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87" name="テキスト ボックス 786"/>
        <xdr:cNvSpPr txBox="1"/>
      </xdr:nvSpPr>
      <xdr:spPr>
        <a:xfrm>
          <a:off x="10842791" y="1650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8" name="直線コネクタ 787"/>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89" name="テキスト ボックス 788"/>
        <xdr:cNvSpPr txBox="1"/>
      </xdr:nvSpPr>
      <xdr:spPr>
        <a:xfrm>
          <a:off x="108427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0" name="【庁舎】&#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57913</xdr:rowOff>
    </xdr:from>
    <xdr:to>
      <xdr:col>85</xdr:col>
      <xdr:colOff>126364</xdr:colOff>
      <xdr:row>108</xdr:row>
      <xdr:rowOff>89915</xdr:rowOff>
    </xdr:to>
    <xdr:cxnSp macro="">
      <xdr:nvCxnSpPr>
        <xdr:cNvPr id="791" name="直線コネクタ 790"/>
        <xdr:cNvCxnSpPr/>
      </xdr:nvCxnSpPr>
      <xdr:spPr>
        <a:xfrm flipV="1">
          <a:off x="14699614" y="16631413"/>
          <a:ext cx="0" cy="1403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93742</xdr:rowOff>
    </xdr:from>
    <xdr:ext cx="405111" cy="259045"/>
    <xdr:sp macro="" textlink="">
      <xdr:nvSpPr>
        <xdr:cNvPr id="792" name="【庁舎】&#10;有形固定資産減価償却率最小値テキスト"/>
        <xdr:cNvSpPr txBox="1"/>
      </xdr:nvSpPr>
      <xdr:spPr>
        <a:xfrm>
          <a:off x="14738350" y="18038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89915</xdr:rowOff>
    </xdr:from>
    <xdr:to>
      <xdr:col>86</xdr:col>
      <xdr:colOff>25400</xdr:colOff>
      <xdr:row>108</xdr:row>
      <xdr:rowOff>89915</xdr:rowOff>
    </xdr:to>
    <xdr:cxnSp macro="">
      <xdr:nvCxnSpPr>
        <xdr:cNvPr id="793" name="直線コネクタ 792"/>
        <xdr:cNvCxnSpPr/>
      </xdr:nvCxnSpPr>
      <xdr:spPr>
        <a:xfrm>
          <a:off x="14611350" y="180350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4590</xdr:rowOff>
    </xdr:from>
    <xdr:ext cx="405111" cy="259045"/>
    <xdr:sp macro="" textlink="">
      <xdr:nvSpPr>
        <xdr:cNvPr id="794" name="【庁舎】&#10;有形固定資産減価償却率最大値テキスト"/>
        <xdr:cNvSpPr txBox="1"/>
      </xdr:nvSpPr>
      <xdr:spPr>
        <a:xfrm>
          <a:off x="14738350" y="1640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57913</xdr:rowOff>
    </xdr:from>
    <xdr:to>
      <xdr:col>86</xdr:col>
      <xdr:colOff>25400</xdr:colOff>
      <xdr:row>100</xdr:row>
      <xdr:rowOff>57913</xdr:rowOff>
    </xdr:to>
    <xdr:cxnSp macro="">
      <xdr:nvCxnSpPr>
        <xdr:cNvPr id="795" name="直線コネクタ 794"/>
        <xdr:cNvCxnSpPr/>
      </xdr:nvCxnSpPr>
      <xdr:spPr>
        <a:xfrm>
          <a:off x="14611350" y="166314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2557</xdr:rowOff>
    </xdr:from>
    <xdr:ext cx="405111" cy="259045"/>
    <xdr:sp macro="" textlink="">
      <xdr:nvSpPr>
        <xdr:cNvPr id="796" name="【庁舎】&#10;有形固定資産減価償却率平均値テキスト"/>
        <xdr:cNvSpPr txBox="1"/>
      </xdr:nvSpPr>
      <xdr:spPr>
        <a:xfrm>
          <a:off x="14738350" y="17090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151130</xdr:rowOff>
    </xdr:from>
    <xdr:to>
      <xdr:col>85</xdr:col>
      <xdr:colOff>177800</xdr:colOff>
      <xdr:row>104</xdr:row>
      <xdr:rowOff>81280</xdr:rowOff>
    </xdr:to>
    <xdr:sp macro="" textlink="">
      <xdr:nvSpPr>
        <xdr:cNvPr id="797" name="フローチャート: 判断 796"/>
        <xdr:cNvSpPr/>
      </xdr:nvSpPr>
      <xdr:spPr>
        <a:xfrm>
          <a:off x="14649450" y="1723898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29972</xdr:rowOff>
    </xdr:from>
    <xdr:to>
      <xdr:col>81</xdr:col>
      <xdr:colOff>101600</xdr:colOff>
      <xdr:row>104</xdr:row>
      <xdr:rowOff>131572</xdr:rowOff>
    </xdr:to>
    <xdr:sp macro="" textlink="">
      <xdr:nvSpPr>
        <xdr:cNvPr id="798" name="フローチャート: 判断 797"/>
        <xdr:cNvSpPr/>
      </xdr:nvSpPr>
      <xdr:spPr>
        <a:xfrm>
          <a:off x="13887450" y="1728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148099</xdr:rowOff>
    </xdr:from>
    <xdr:ext cx="405111" cy="259045"/>
    <xdr:sp macro="" textlink="">
      <xdr:nvSpPr>
        <xdr:cNvPr id="799" name="n_1aveValue【庁舎】&#10;有形固定資産減価償却率"/>
        <xdr:cNvSpPr txBox="1"/>
      </xdr:nvSpPr>
      <xdr:spPr>
        <a:xfrm>
          <a:off x="13742044" y="17064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107696</xdr:rowOff>
    </xdr:from>
    <xdr:to>
      <xdr:col>76</xdr:col>
      <xdr:colOff>165100</xdr:colOff>
      <xdr:row>105</xdr:row>
      <xdr:rowOff>37846</xdr:rowOff>
    </xdr:to>
    <xdr:sp macro="" textlink="">
      <xdr:nvSpPr>
        <xdr:cNvPr id="800" name="フローチャート: 判断 799"/>
        <xdr:cNvSpPr/>
      </xdr:nvSpPr>
      <xdr:spPr>
        <a:xfrm>
          <a:off x="13093700" y="1736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54373</xdr:rowOff>
    </xdr:from>
    <xdr:ext cx="405111" cy="259045"/>
    <xdr:sp macro="" textlink="">
      <xdr:nvSpPr>
        <xdr:cNvPr id="801" name="n_2aveValue【庁舎】&#10;有形固定資産減価償却率"/>
        <xdr:cNvSpPr txBox="1"/>
      </xdr:nvSpPr>
      <xdr:spPr>
        <a:xfrm>
          <a:off x="12960994" y="1714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102</xdr:row>
      <xdr:rowOff>89408</xdr:rowOff>
    </xdr:from>
    <xdr:to>
      <xdr:col>72</xdr:col>
      <xdr:colOff>38100</xdr:colOff>
      <xdr:row>103</xdr:row>
      <xdr:rowOff>19558</xdr:rowOff>
    </xdr:to>
    <xdr:sp macro="" textlink="">
      <xdr:nvSpPr>
        <xdr:cNvPr id="802" name="フローチャート: 判断 801"/>
        <xdr:cNvSpPr/>
      </xdr:nvSpPr>
      <xdr:spPr>
        <a:xfrm>
          <a:off x="12299950" y="170058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101</xdr:row>
      <xdr:rowOff>36085</xdr:rowOff>
    </xdr:from>
    <xdr:ext cx="405111" cy="259045"/>
    <xdr:sp macro="" textlink="">
      <xdr:nvSpPr>
        <xdr:cNvPr id="803" name="n_3aveValue【庁舎】&#10;有形固定資産減価償却率"/>
        <xdr:cNvSpPr txBox="1"/>
      </xdr:nvSpPr>
      <xdr:spPr>
        <a:xfrm>
          <a:off x="12167244" y="1678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804" name="テキスト ボックス 803"/>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5" name="テキスト ボックス 804"/>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6" name="テキスト ボックス 805"/>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7" name="テキスト ボックス 806"/>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8" name="テキスト ボックス 807"/>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50546</xdr:rowOff>
    </xdr:from>
    <xdr:to>
      <xdr:col>85</xdr:col>
      <xdr:colOff>177800</xdr:colOff>
      <xdr:row>105</xdr:row>
      <xdr:rowOff>152146</xdr:rowOff>
    </xdr:to>
    <xdr:sp macro="" textlink="">
      <xdr:nvSpPr>
        <xdr:cNvPr id="809" name="楕円 808"/>
        <xdr:cNvSpPr/>
      </xdr:nvSpPr>
      <xdr:spPr>
        <a:xfrm>
          <a:off x="14649450" y="1748129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28973</xdr:rowOff>
    </xdr:from>
    <xdr:ext cx="405111" cy="259045"/>
    <xdr:sp macro="" textlink="">
      <xdr:nvSpPr>
        <xdr:cNvPr id="810" name="【庁舎】&#10;有形固定資産減価償却率該当値テキスト"/>
        <xdr:cNvSpPr txBox="1"/>
      </xdr:nvSpPr>
      <xdr:spPr>
        <a:xfrm>
          <a:off x="14738350" y="17459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55118</xdr:rowOff>
    </xdr:from>
    <xdr:to>
      <xdr:col>81</xdr:col>
      <xdr:colOff>101600</xdr:colOff>
      <xdr:row>105</xdr:row>
      <xdr:rowOff>156718</xdr:rowOff>
    </xdr:to>
    <xdr:sp macro="" textlink="">
      <xdr:nvSpPr>
        <xdr:cNvPr id="811" name="楕円 810"/>
        <xdr:cNvSpPr/>
      </xdr:nvSpPr>
      <xdr:spPr>
        <a:xfrm>
          <a:off x="13887450" y="1748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101346</xdr:rowOff>
    </xdr:from>
    <xdr:to>
      <xdr:col>85</xdr:col>
      <xdr:colOff>127000</xdr:colOff>
      <xdr:row>105</xdr:row>
      <xdr:rowOff>105918</xdr:rowOff>
    </xdr:to>
    <xdr:cxnSp macro="">
      <xdr:nvCxnSpPr>
        <xdr:cNvPr id="812" name="直線コネクタ 811"/>
        <xdr:cNvCxnSpPr/>
      </xdr:nvCxnSpPr>
      <xdr:spPr>
        <a:xfrm flipV="1">
          <a:off x="13938250" y="17532096"/>
          <a:ext cx="762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132842</xdr:rowOff>
    </xdr:from>
    <xdr:to>
      <xdr:col>76</xdr:col>
      <xdr:colOff>165100</xdr:colOff>
      <xdr:row>106</xdr:row>
      <xdr:rowOff>62992</xdr:rowOff>
    </xdr:to>
    <xdr:sp macro="" textlink="">
      <xdr:nvSpPr>
        <xdr:cNvPr id="813" name="楕円 812"/>
        <xdr:cNvSpPr/>
      </xdr:nvSpPr>
      <xdr:spPr>
        <a:xfrm>
          <a:off x="13093700" y="1756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105918</xdr:rowOff>
    </xdr:from>
    <xdr:to>
      <xdr:col>81</xdr:col>
      <xdr:colOff>50800</xdr:colOff>
      <xdr:row>106</xdr:row>
      <xdr:rowOff>12192</xdr:rowOff>
    </xdr:to>
    <xdr:cxnSp macro="">
      <xdr:nvCxnSpPr>
        <xdr:cNvPr id="814" name="直線コネクタ 813"/>
        <xdr:cNvCxnSpPr/>
      </xdr:nvCxnSpPr>
      <xdr:spPr>
        <a:xfrm flipV="1">
          <a:off x="13144500" y="17536668"/>
          <a:ext cx="79375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815" name="楕円 814"/>
        <xdr:cNvSpPr/>
      </xdr:nvSpPr>
      <xdr:spPr>
        <a:xfrm>
          <a:off x="12299950" y="173532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144780</xdr:rowOff>
    </xdr:from>
    <xdr:to>
      <xdr:col>76</xdr:col>
      <xdr:colOff>114300</xdr:colOff>
      <xdr:row>106</xdr:row>
      <xdr:rowOff>12192</xdr:rowOff>
    </xdr:to>
    <xdr:cxnSp macro="">
      <xdr:nvCxnSpPr>
        <xdr:cNvPr id="816" name="直線コネクタ 815"/>
        <xdr:cNvCxnSpPr/>
      </xdr:nvCxnSpPr>
      <xdr:spPr>
        <a:xfrm>
          <a:off x="12344400" y="17404080"/>
          <a:ext cx="8001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147845</xdr:rowOff>
    </xdr:from>
    <xdr:ext cx="405111" cy="259045"/>
    <xdr:sp macro="" textlink="">
      <xdr:nvSpPr>
        <xdr:cNvPr id="817" name="n_1mainValue【庁舎】&#10;有形固定資産減価償却率"/>
        <xdr:cNvSpPr txBox="1"/>
      </xdr:nvSpPr>
      <xdr:spPr>
        <a:xfrm>
          <a:off x="13742044" y="17578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54119</xdr:rowOff>
    </xdr:from>
    <xdr:ext cx="405111" cy="259045"/>
    <xdr:sp macro="" textlink="">
      <xdr:nvSpPr>
        <xdr:cNvPr id="818" name="n_2mainValue【庁舎】&#10;有形固定資産減価償却率"/>
        <xdr:cNvSpPr txBox="1"/>
      </xdr:nvSpPr>
      <xdr:spPr>
        <a:xfrm>
          <a:off x="12960994" y="17656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15257</xdr:rowOff>
    </xdr:from>
    <xdr:ext cx="405111" cy="259045"/>
    <xdr:sp macro="" textlink="">
      <xdr:nvSpPr>
        <xdr:cNvPr id="819" name="n_3mainValue【庁舎】&#10;有形固定資産減価償却率"/>
        <xdr:cNvSpPr txBox="1"/>
      </xdr:nvSpPr>
      <xdr:spPr>
        <a:xfrm>
          <a:off x="12167244" y="17446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0" name="正方形/長方形 819"/>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1" name="正方形/長方形 820"/>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2" name="正方形/長方形 821"/>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3" name="正方形/長方形 822"/>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4" name="正方形/長方形 823"/>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5" name="正方形/長方形 824"/>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6" name="正方形/長方形 825"/>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7" name="正方形/長方形 826"/>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8" name="テキスト ボックス 827"/>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9" name="直線コネクタ 828"/>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30" name="テキスト ボックス 829"/>
        <xdr:cNvSpPr txBox="1"/>
      </xdr:nvSpPr>
      <xdr:spPr>
        <a:xfrm>
          <a:off x="160491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76200</xdr:rowOff>
    </xdr:from>
    <xdr:to>
      <xdr:col>120</xdr:col>
      <xdr:colOff>114300</xdr:colOff>
      <xdr:row>109</xdr:row>
      <xdr:rowOff>76200</xdr:rowOff>
    </xdr:to>
    <xdr:cxnSp macro="">
      <xdr:nvCxnSpPr>
        <xdr:cNvPr id="831" name="直線コネクタ 830"/>
        <xdr:cNvCxnSpPr/>
      </xdr:nvCxnSpPr>
      <xdr:spPr>
        <a:xfrm>
          <a:off x="164592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32" name="テキスト ボックス 831"/>
        <xdr:cNvSpPr txBox="1"/>
      </xdr:nvSpPr>
      <xdr:spPr>
        <a:xfrm>
          <a:off x="1604917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33" name="直線コネクタ 832"/>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34" name="テキスト ボックス 833"/>
        <xdr:cNvSpPr txBox="1"/>
      </xdr:nvSpPr>
      <xdr:spPr>
        <a:xfrm>
          <a:off x="1604917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835" name="直線コネクタ 834"/>
        <xdr:cNvCxnSpPr/>
      </xdr:nvCxnSpPr>
      <xdr:spPr>
        <a:xfrm>
          <a:off x="16459200" y="17621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836" name="テキスト ボックス 835"/>
        <xdr:cNvSpPr txBox="1"/>
      </xdr:nvSpPr>
      <xdr:spPr>
        <a:xfrm>
          <a:off x="1604917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37" name="直線コネクタ 836"/>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38" name="テキスト ボックス 837"/>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839" name="直線コネクタ 838"/>
        <xdr:cNvCxnSpPr/>
      </xdr:nvCxnSpPr>
      <xdr:spPr>
        <a:xfrm>
          <a:off x="16459200" y="17049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840" name="テキスト ボックス 839"/>
        <xdr:cNvSpPr txBox="1"/>
      </xdr:nvSpPr>
      <xdr:spPr>
        <a:xfrm>
          <a:off x="1604917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41" name="直線コネクタ 840"/>
        <xdr:cNvCxnSpPr/>
      </xdr:nvCxnSpPr>
      <xdr:spPr>
        <a:xfrm>
          <a:off x="16459200" y="1676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42" name="テキスト ボックス 841"/>
        <xdr:cNvSpPr txBox="1"/>
      </xdr:nvSpPr>
      <xdr:spPr>
        <a:xfrm>
          <a:off x="1604917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843" name="直線コネクタ 842"/>
        <xdr:cNvCxnSpPr/>
      </xdr:nvCxnSpPr>
      <xdr:spPr>
        <a:xfrm>
          <a:off x="16459200" y="1647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844" name="テキスト ボックス 843"/>
        <xdr:cNvSpPr txBox="1"/>
      </xdr:nvSpPr>
      <xdr:spPr>
        <a:xfrm>
          <a:off x="16049171" y="16336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5" name="直線コネクタ 844"/>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6" name="テキスト ボックス 845"/>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7" name="【庁舎】&#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95250</xdr:rowOff>
    </xdr:from>
    <xdr:to>
      <xdr:col>116</xdr:col>
      <xdr:colOff>62864</xdr:colOff>
      <xdr:row>108</xdr:row>
      <xdr:rowOff>57150</xdr:rowOff>
    </xdr:to>
    <xdr:cxnSp macro="">
      <xdr:nvCxnSpPr>
        <xdr:cNvPr id="848" name="直線コネクタ 847"/>
        <xdr:cNvCxnSpPr/>
      </xdr:nvCxnSpPr>
      <xdr:spPr>
        <a:xfrm flipV="1">
          <a:off x="19951064" y="166687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60977</xdr:rowOff>
    </xdr:from>
    <xdr:ext cx="469744" cy="259045"/>
    <xdr:sp macro="" textlink="">
      <xdr:nvSpPr>
        <xdr:cNvPr id="849" name="【庁舎】&#10;一人当たり面積最小値テキスト"/>
        <xdr:cNvSpPr txBox="1"/>
      </xdr:nvSpPr>
      <xdr:spPr>
        <a:xfrm>
          <a:off x="19989800"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57150</xdr:rowOff>
    </xdr:from>
    <xdr:to>
      <xdr:col>116</xdr:col>
      <xdr:colOff>152400</xdr:colOff>
      <xdr:row>108</xdr:row>
      <xdr:rowOff>57150</xdr:rowOff>
    </xdr:to>
    <xdr:cxnSp macro="">
      <xdr:nvCxnSpPr>
        <xdr:cNvPr id="850" name="直線コネクタ 849"/>
        <xdr:cNvCxnSpPr/>
      </xdr:nvCxnSpPr>
      <xdr:spPr>
        <a:xfrm>
          <a:off x="19881850" y="1800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41927</xdr:rowOff>
    </xdr:from>
    <xdr:ext cx="469744" cy="259045"/>
    <xdr:sp macro="" textlink="">
      <xdr:nvSpPr>
        <xdr:cNvPr id="851" name="【庁舎】&#10;一人当たり面積最大値テキスト"/>
        <xdr:cNvSpPr txBox="1"/>
      </xdr:nvSpPr>
      <xdr:spPr>
        <a:xfrm>
          <a:off x="19989800" y="1644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95250</xdr:rowOff>
    </xdr:from>
    <xdr:to>
      <xdr:col>116</xdr:col>
      <xdr:colOff>152400</xdr:colOff>
      <xdr:row>100</xdr:row>
      <xdr:rowOff>95250</xdr:rowOff>
    </xdr:to>
    <xdr:cxnSp macro="">
      <xdr:nvCxnSpPr>
        <xdr:cNvPr id="852" name="直線コネクタ 851"/>
        <xdr:cNvCxnSpPr/>
      </xdr:nvCxnSpPr>
      <xdr:spPr>
        <a:xfrm>
          <a:off x="19881850" y="16668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86377</xdr:rowOff>
    </xdr:from>
    <xdr:ext cx="469744" cy="259045"/>
    <xdr:sp macro="" textlink="">
      <xdr:nvSpPr>
        <xdr:cNvPr id="853" name="【庁舎】&#10;一人当たり面積平均値テキスト"/>
        <xdr:cNvSpPr txBox="1"/>
      </xdr:nvSpPr>
      <xdr:spPr>
        <a:xfrm>
          <a:off x="19989800" y="17345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63500</xdr:rowOff>
    </xdr:from>
    <xdr:to>
      <xdr:col>116</xdr:col>
      <xdr:colOff>114300</xdr:colOff>
      <xdr:row>105</xdr:row>
      <xdr:rowOff>165100</xdr:rowOff>
    </xdr:to>
    <xdr:sp macro="" textlink="">
      <xdr:nvSpPr>
        <xdr:cNvPr id="854" name="フローチャート: 判断 853"/>
        <xdr:cNvSpPr/>
      </xdr:nvSpPr>
      <xdr:spPr>
        <a:xfrm>
          <a:off x="19900900" y="1749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73025</xdr:rowOff>
    </xdr:from>
    <xdr:to>
      <xdr:col>112</xdr:col>
      <xdr:colOff>38100</xdr:colOff>
      <xdr:row>106</xdr:row>
      <xdr:rowOff>3175</xdr:rowOff>
    </xdr:to>
    <xdr:sp macro="" textlink="">
      <xdr:nvSpPr>
        <xdr:cNvPr id="855" name="フローチャート: 判断 854"/>
        <xdr:cNvSpPr/>
      </xdr:nvSpPr>
      <xdr:spPr>
        <a:xfrm>
          <a:off x="19157950" y="175037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19702</xdr:rowOff>
    </xdr:from>
    <xdr:ext cx="469744" cy="259045"/>
    <xdr:sp macro="" textlink="">
      <xdr:nvSpPr>
        <xdr:cNvPr id="856" name="n_1aveValue【庁舎】&#10;一人当たり面積"/>
        <xdr:cNvSpPr txBox="1"/>
      </xdr:nvSpPr>
      <xdr:spPr>
        <a:xfrm>
          <a:off x="18980227" y="1727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130175</xdr:rowOff>
    </xdr:from>
    <xdr:to>
      <xdr:col>107</xdr:col>
      <xdr:colOff>101600</xdr:colOff>
      <xdr:row>106</xdr:row>
      <xdr:rowOff>60325</xdr:rowOff>
    </xdr:to>
    <xdr:sp macro="" textlink="">
      <xdr:nvSpPr>
        <xdr:cNvPr id="857" name="フローチャート: 判断 856"/>
        <xdr:cNvSpPr/>
      </xdr:nvSpPr>
      <xdr:spPr>
        <a:xfrm>
          <a:off x="18345150" y="1756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76852</xdr:rowOff>
    </xdr:from>
    <xdr:ext cx="469744" cy="259045"/>
    <xdr:sp macro="" textlink="">
      <xdr:nvSpPr>
        <xdr:cNvPr id="858" name="n_2aveValue【庁舎】&#10;一人当たり面積"/>
        <xdr:cNvSpPr txBox="1"/>
      </xdr:nvSpPr>
      <xdr:spPr>
        <a:xfrm>
          <a:off x="18180127" y="1733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73025</xdr:rowOff>
    </xdr:from>
    <xdr:to>
      <xdr:col>102</xdr:col>
      <xdr:colOff>165100</xdr:colOff>
      <xdr:row>106</xdr:row>
      <xdr:rowOff>3175</xdr:rowOff>
    </xdr:to>
    <xdr:sp macro="" textlink="">
      <xdr:nvSpPr>
        <xdr:cNvPr id="859" name="フローチャート: 判断 858"/>
        <xdr:cNvSpPr/>
      </xdr:nvSpPr>
      <xdr:spPr>
        <a:xfrm>
          <a:off x="17551400" y="1750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19702</xdr:rowOff>
    </xdr:from>
    <xdr:ext cx="469744" cy="259045"/>
    <xdr:sp macro="" textlink="">
      <xdr:nvSpPr>
        <xdr:cNvPr id="860" name="n_3aveValue【庁舎】&#10;一人当たり面積"/>
        <xdr:cNvSpPr txBox="1"/>
      </xdr:nvSpPr>
      <xdr:spPr>
        <a:xfrm>
          <a:off x="17386377" y="1727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861" name="テキスト ボックス 860"/>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2" name="テキスト ボックス 861"/>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3" name="テキスト ボックス 862"/>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4" name="テキスト ボックス 863"/>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5" name="テキスト ボックス 864"/>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120650</xdr:rowOff>
    </xdr:from>
    <xdr:to>
      <xdr:col>116</xdr:col>
      <xdr:colOff>114300</xdr:colOff>
      <xdr:row>108</xdr:row>
      <xdr:rowOff>50800</xdr:rowOff>
    </xdr:to>
    <xdr:sp macro="" textlink="">
      <xdr:nvSpPr>
        <xdr:cNvPr id="866" name="楕円 865"/>
        <xdr:cNvSpPr/>
      </xdr:nvSpPr>
      <xdr:spPr>
        <a:xfrm>
          <a:off x="199009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35577</xdr:rowOff>
    </xdr:from>
    <xdr:ext cx="469744" cy="259045"/>
    <xdr:sp macro="" textlink="">
      <xdr:nvSpPr>
        <xdr:cNvPr id="867" name="【庁舎】&#10;一人当たり面積該当値テキスト"/>
        <xdr:cNvSpPr txBox="1"/>
      </xdr:nvSpPr>
      <xdr:spPr>
        <a:xfrm>
          <a:off x="19989800" y="1780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34925</xdr:rowOff>
    </xdr:from>
    <xdr:to>
      <xdr:col>112</xdr:col>
      <xdr:colOff>38100</xdr:colOff>
      <xdr:row>107</xdr:row>
      <xdr:rowOff>136525</xdr:rowOff>
    </xdr:to>
    <xdr:sp macro="" textlink="">
      <xdr:nvSpPr>
        <xdr:cNvPr id="868" name="楕円 867"/>
        <xdr:cNvSpPr/>
      </xdr:nvSpPr>
      <xdr:spPr>
        <a:xfrm>
          <a:off x="19157950" y="178085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85725</xdr:rowOff>
    </xdr:from>
    <xdr:to>
      <xdr:col>116</xdr:col>
      <xdr:colOff>63500</xdr:colOff>
      <xdr:row>108</xdr:row>
      <xdr:rowOff>0</xdr:rowOff>
    </xdr:to>
    <xdr:cxnSp macro="">
      <xdr:nvCxnSpPr>
        <xdr:cNvPr id="869" name="直線コネクタ 868"/>
        <xdr:cNvCxnSpPr/>
      </xdr:nvCxnSpPr>
      <xdr:spPr>
        <a:xfrm>
          <a:off x="19202400" y="17859375"/>
          <a:ext cx="7493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34925</xdr:rowOff>
    </xdr:from>
    <xdr:to>
      <xdr:col>107</xdr:col>
      <xdr:colOff>101600</xdr:colOff>
      <xdr:row>107</xdr:row>
      <xdr:rowOff>136525</xdr:rowOff>
    </xdr:to>
    <xdr:sp macro="" textlink="">
      <xdr:nvSpPr>
        <xdr:cNvPr id="870" name="楕円 869"/>
        <xdr:cNvSpPr/>
      </xdr:nvSpPr>
      <xdr:spPr>
        <a:xfrm>
          <a:off x="18345150" y="1780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85725</xdr:rowOff>
    </xdr:from>
    <xdr:to>
      <xdr:col>111</xdr:col>
      <xdr:colOff>177800</xdr:colOff>
      <xdr:row>107</xdr:row>
      <xdr:rowOff>85725</xdr:rowOff>
    </xdr:to>
    <xdr:cxnSp macro="">
      <xdr:nvCxnSpPr>
        <xdr:cNvPr id="871" name="直線コネクタ 870"/>
        <xdr:cNvCxnSpPr/>
      </xdr:nvCxnSpPr>
      <xdr:spPr>
        <a:xfrm>
          <a:off x="18395950" y="17859375"/>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82550</xdr:rowOff>
    </xdr:from>
    <xdr:to>
      <xdr:col>102</xdr:col>
      <xdr:colOff>165100</xdr:colOff>
      <xdr:row>108</xdr:row>
      <xdr:rowOff>12700</xdr:rowOff>
    </xdr:to>
    <xdr:sp macro="" textlink="">
      <xdr:nvSpPr>
        <xdr:cNvPr id="872" name="楕円 871"/>
        <xdr:cNvSpPr/>
      </xdr:nvSpPr>
      <xdr:spPr>
        <a:xfrm>
          <a:off x="175514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85725</xdr:rowOff>
    </xdr:from>
    <xdr:to>
      <xdr:col>107</xdr:col>
      <xdr:colOff>50800</xdr:colOff>
      <xdr:row>107</xdr:row>
      <xdr:rowOff>133350</xdr:rowOff>
    </xdr:to>
    <xdr:cxnSp macro="">
      <xdr:nvCxnSpPr>
        <xdr:cNvPr id="873" name="直線コネクタ 872"/>
        <xdr:cNvCxnSpPr/>
      </xdr:nvCxnSpPr>
      <xdr:spPr>
        <a:xfrm flipV="1">
          <a:off x="17602200" y="17859375"/>
          <a:ext cx="79375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127652</xdr:rowOff>
    </xdr:from>
    <xdr:ext cx="469744" cy="259045"/>
    <xdr:sp macro="" textlink="">
      <xdr:nvSpPr>
        <xdr:cNvPr id="874" name="n_1mainValue【庁舎】&#10;一人当たり面積"/>
        <xdr:cNvSpPr txBox="1"/>
      </xdr:nvSpPr>
      <xdr:spPr>
        <a:xfrm>
          <a:off x="18980227" y="17901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127652</xdr:rowOff>
    </xdr:from>
    <xdr:ext cx="469744" cy="259045"/>
    <xdr:sp macro="" textlink="">
      <xdr:nvSpPr>
        <xdr:cNvPr id="875" name="n_2mainValue【庁舎】&#10;一人当たり面積"/>
        <xdr:cNvSpPr txBox="1"/>
      </xdr:nvSpPr>
      <xdr:spPr>
        <a:xfrm>
          <a:off x="18180127" y="17901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3827</xdr:rowOff>
    </xdr:from>
    <xdr:ext cx="469744" cy="259045"/>
    <xdr:sp macro="" textlink="">
      <xdr:nvSpPr>
        <xdr:cNvPr id="876" name="n_3mainValue【庁舎】&#10;一人当たり面積"/>
        <xdr:cNvSpPr txBox="1"/>
      </xdr:nvSpPr>
      <xdr:spPr>
        <a:xfrm>
          <a:off x="17386377"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7" name="正方形/長方形 876"/>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8" name="正方形/長方形 877"/>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9" name="テキスト ボックス 878"/>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当市では、平成２８年度に策定した公共施設等総合管理計画において、公共施設等の延べ床面積を今後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％削減するという目標を掲げ、老朽化した施設の集約化・複合化や除却、総量の適正化を進めています。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区役所や地域センターなどの建て替えなどを行い、類似団体と比べ有形固定資産減価償却率も低く、一人当たりの面積も低いことから、公共施設等総合管理計画に基づいた総量の適正化なども順調に進んでいっていると考えられ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また、図書館については有形固定資産減価償却率が類似団体と比べ高いことから、既存施設の長寿命化などを進めていきます。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岡山県岡山市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709,241
696,215
789.95
332,909,884
316,968,662
9,204,199
195,312,723
328,992,757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景気回復基調による地方税の増加など、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基準財政収入額は増加傾向にあります。一方で社会保障関係費の増などにより基準財政需要額も増加しており、財政力指数については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概ね横ばいとなっており、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年度も同様の傾向は見られます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類似団体平均値を下回っており、引き続き市税収入等の増収に努め、財政力の強化を図ります。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40640</xdr:rowOff>
    </xdr:from>
    <xdr:to>
      <xdr:col>23</xdr:col>
      <xdr:colOff>133350</xdr:colOff>
      <xdr:row>44</xdr:row>
      <xdr:rowOff>116840</xdr:rowOff>
    </xdr:to>
    <xdr:cxnSp macro="">
      <xdr:nvCxnSpPr>
        <xdr:cNvPr id="62" name="直線コネクタ 61"/>
        <xdr:cNvCxnSpPr/>
      </xdr:nvCxnSpPr>
      <xdr:spPr>
        <a:xfrm flipV="1">
          <a:off x="4953000" y="621284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127017</xdr:rowOff>
    </xdr:from>
    <xdr:ext cx="762000" cy="259045"/>
    <xdr:sp macro="" textlink="">
      <xdr:nvSpPr>
        <xdr:cNvPr id="65" name="財政力最大値テキスト"/>
        <xdr:cNvSpPr txBox="1"/>
      </xdr:nvSpPr>
      <xdr:spPr>
        <a:xfrm>
          <a:off x="5041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40640</xdr:rowOff>
    </xdr:from>
    <xdr:to>
      <xdr:col>24</xdr:col>
      <xdr:colOff>12700</xdr:colOff>
      <xdr:row>36</xdr:row>
      <xdr:rowOff>40640</xdr:rowOff>
    </xdr:to>
    <xdr:cxnSp macro="">
      <xdr:nvCxnSpPr>
        <xdr:cNvPr id="66" name="直線コネクタ 65"/>
        <xdr:cNvCxnSpPr/>
      </xdr:nvCxnSpPr>
      <xdr:spPr>
        <a:xfrm>
          <a:off x="4864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25400</xdr:rowOff>
    </xdr:to>
    <xdr:cxnSp macro="">
      <xdr:nvCxnSpPr>
        <xdr:cNvPr id="67" name="直線コネクタ 66"/>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44467</xdr:rowOff>
    </xdr:from>
    <xdr:ext cx="762000" cy="259045"/>
    <xdr:sp macro="" textlink="">
      <xdr:nvSpPr>
        <xdr:cNvPr id="68" name="財政力平均値テキスト"/>
        <xdr:cNvSpPr txBox="1"/>
      </xdr:nvSpPr>
      <xdr:spPr>
        <a:xfrm>
          <a:off x="5041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27940</xdr:rowOff>
    </xdr:from>
    <xdr:to>
      <xdr:col>23</xdr:col>
      <xdr:colOff>184150</xdr:colOff>
      <xdr:row>40</xdr:row>
      <xdr:rowOff>129540</xdr:rowOff>
    </xdr:to>
    <xdr:sp macro="" textlink="">
      <xdr:nvSpPr>
        <xdr:cNvPr id="69" name="フローチャート: 判断 68"/>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25400</xdr:rowOff>
    </xdr:to>
    <xdr:cxnSp macro="">
      <xdr:nvCxnSpPr>
        <xdr:cNvPr id="70" name="直線コネクタ 69"/>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151130</xdr:rowOff>
    </xdr:from>
    <xdr:to>
      <xdr:col>19</xdr:col>
      <xdr:colOff>184150</xdr:colOff>
      <xdr:row>40</xdr:row>
      <xdr:rowOff>81280</xdr:rowOff>
    </xdr:to>
    <xdr:sp macro="" textlink="">
      <xdr:nvSpPr>
        <xdr:cNvPr id="71" name="フローチャート: 判断 70"/>
        <xdr:cNvSpPr/>
      </xdr:nvSpPr>
      <xdr:spPr>
        <a:xfrm>
          <a:off x="4064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91457</xdr:rowOff>
    </xdr:from>
    <xdr:ext cx="736600" cy="259045"/>
    <xdr:sp macro="" textlink="">
      <xdr:nvSpPr>
        <xdr:cNvPr id="72" name="テキスト ボックス 71"/>
        <xdr:cNvSpPr txBox="1"/>
      </xdr:nvSpPr>
      <xdr:spPr>
        <a:xfrm>
          <a:off x="3733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73660</xdr:rowOff>
    </xdr:to>
    <xdr:cxnSp macro="">
      <xdr:nvCxnSpPr>
        <xdr:cNvPr id="73" name="直線コネクタ 72"/>
        <xdr:cNvCxnSpPr/>
      </xdr:nvCxnSpPr>
      <xdr:spPr>
        <a:xfrm flipV="1">
          <a:off x="2336800" y="72263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151130</xdr:rowOff>
    </xdr:from>
    <xdr:to>
      <xdr:col>15</xdr:col>
      <xdr:colOff>133350</xdr:colOff>
      <xdr:row>40</xdr:row>
      <xdr:rowOff>81280</xdr:rowOff>
    </xdr:to>
    <xdr:sp macro="" textlink="">
      <xdr:nvSpPr>
        <xdr:cNvPr id="74" name="フローチャート: 判断 73"/>
        <xdr:cNvSpPr/>
      </xdr:nvSpPr>
      <xdr:spPr>
        <a:xfrm>
          <a:off x="3175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91457</xdr:rowOff>
    </xdr:from>
    <xdr:ext cx="762000" cy="259045"/>
    <xdr:sp macro="" textlink="">
      <xdr:nvSpPr>
        <xdr:cNvPr id="75" name="テキスト ボックス 74"/>
        <xdr:cNvSpPr txBox="1"/>
      </xdr:nvSpPr>
      <xdr:spPr>
        <a:xfrm>
          <a:off x="2844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73660</xdr:rowOff>
    </xdr:from>
    <xdr:to>
      <xdr:col>11</xdr:col>
      <xdr:colOff>31750</xdr:colOff>
      <xdr:row>42</xdr:row>
      <xdr:rowOff>121920</xdr:rowOff>
    </xdr:to>
    <xdr:cxnSp macro="">
      <xdr:nvCxnSpPr>
        <xdr:cNvPr id="76" name="直線コネクタ 75"/>
        <xdr:cNvCxnSpPr/>
      </xdr:nvCxnSpPr>
      <xdr:spPr>
        <a:xfrm flipV="1">
          <a:off x="1447800" y="72745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27940</xdr:rowOff>
    </xdr:from>
    <xdr:to>
      <xdr:col>11</xdr:col>
      <xdr:colOff>82550</xdr:colOff>
      <xdr:row>40</xdr:row>
      <xdr:rowOff>129540</xdr:rowOff>
    </xdr:to>
    <xdr:sp macro="" textlink="">
      <xdr:nvSpPr>
        <xdr:cNvPr id="77" name="フローチャート: 判断 76"/>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139717</xdr:rowOff>
    </xdr:from>
    <xdr:ext cx="762000" cy="259045"/>
    <xdr:sp macro="" textlink="">
      <xdr:nvSpPr>
        <xdr:cNvPr id="78" name="テキスト ボックス 77"/>
        <xdr:cNvSpPr txBox="1"/>
      </xdr:nvSpPr>
      <xdr:spPr>
        <a:xfrm>
          <a:off x="1955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79" name="フローチャート: 判断 78"/>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0" name="テキスト ボックス 79"/>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6" name="楕円 85"/>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87"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88" name="楕円 87"/>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89" name="テキスト ボックス 88"/>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0" name="楕円 89"/>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1" name="テキスト ボックス 90"/>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22860</xdr:rowOff>
    </xdr:from>
    <xdr:to>
      <xdr:col>11</xdr:col>
      <xdr:colOff>82550</xdr:colOff>
      <xdr:row>42</xdr:row>
      <xdr:rowOff>124460</xdr:rowOff>
    </xdr:to>
    <xdr:sp macro="" textlink="">
      <xdr:nvSpPr>
        <xdr:cNvPr id="92" name="楕円 91"/>
        <xdr:cNvSpPr/>
      </xdr:nvSpPr>
      <xdr:spPr>
        <a:xfrm>
          <a:off x="2286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109237</xdr:rowOff>
    </xdr:from>
    <xdr:ext cx="762000" cy="259045"/>
    <xdr:sp macro="" textlink="">
      <xdr:nvSpPr>
        <xdr:cNvPr id="93" name="テキスト ボックス 92"/>
        <xdr:cNvSpPr txBox="1"/>
      </xdr:nvSpPr>
      <xdr:spPr>
        <a:xfrm>
          <a:off x="1955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71120</xdr:rowOff>
    </xdr:from>
    <xdr:to>
      <xdr:col>7</xdr:col>
      <xdr:colOff>31750</xdr:colOff>
      <xdr:row>43</xdr:row>
      <xdr:rowOff>1270</xdr:rowOff>
    </xdr:to>
    <xdr:sp macro="" textlink="">
      <xdr:nvSpPr>
        <xdr:cNvPr id="94" name="楕円 93"/>
        <xdr:cNvSpPr/>
      </xdr:nvSpPr>
      <xdr:spPr>
        <a:xfrm>
          <a:off x="1397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157497</xdr:rowOff>
    </xdr:from>
    <xdr:ext cx="762000" cy="259045"/>
    <xdr:sp macro="" textlink="">
      <xdr:nvSpPr>
        <xdr:cNvPr id="95" name="テキスト ボックス 94"/>
        <xdr:cNvSpPr txBox="1"/>
      </xdr:nvSpPr>
      <xdr:spPr>
        <a:xfrm>
          <a:off x="1066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年度は、県費負担教職員の権限移譲に伴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の増により増加しています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年度においては、社会保障関係経費などの扶助費の増や臨時財政対策債の元金償還金などの公債費の増により、前年度から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ポイントの増加となりました。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建設事業の重点化、地方債借入額の抑制により公債費の軽減を図る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行財政改革に取り組み、歳出の徹底的な見直しを行います。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139398</xdr:rowOff>
    </xdr:from>
    <xdr:to>
      <xdr:col>23</xdr:col>
      <xdr:colOff>133350</xdr:colOff>
      <xdr:row>66</xdr:row>
      <xdr:rowOff>88295</xdr:rowOff>
    </xdr:to>
    <xdr:cxnSp macro="">
      <xdr:nvCxnSpPr>
        <xdr:cNvPr id="127" name="直線コネクタ 126"/>
        <xdr:cNvCxnSpPr/>
      </xdr:nvCxnSpPr>
      <xdr:spPr>
        <a:xfrm flipV="1">
          <a:off x="4953000" y="10254948"/>
          <a:ext cx="0" cy="11490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60372</xdr:rowOff>
    </xdr:from>
    <xdr:ext cx="762000" cy="259045"/>
    <xdr:sp macro="" textlink="">
      <xdr:nvSpPr>
        <xdr:cNvPr id="128" name="財政構造の弾力性最小値テキスト"/>
        <xdr:cNvSpPr txBox="1"/>
      </xdr:nvSpPr>
      <xdr:spPr>
        <a:xfrm>
          <a:off x="5041900" y="1137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88295</xdr:rowOff>
    </xdr:from>
    <xdr:to>
      <xdr:col>24</xdr:col>
      <xdr:colOff>12700</xdr:colOff>
      <xdr:row>66</xdr:row>
      <xdr:rowOff>88295</xdr:rowOff>
    </xdr:to>
    <xdr:cxnSp macro="">
      <xdr:nvCxnSpPr>
        <xdr:cNvPr id="129" name="直線コネクタ 128"/>
        <xdr:cNvCxnSpPr/>
      </xdr:nvCxnSpPr>
      <xdr:spPr>
        <a:xfrm>
          <a:off x="4864100" y="1140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54325</xdr:rowOff>
    </xdr:from>
    <xdr:ext cx="762000" cy="259045"/>
    <xdr:sp macro="" textlink="">
      <xdr:nvSpPr>
        <xdr:cNvPr id="130" name="財政構造の弾力性最大値テキスト"/>
        <xdr:cNvSpPr txBox="1"/>
      </xdr:nvSpPr>
      <xdr:spPr>
        <a:xfrm>
          <a:off x="5041900" y="999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139398</xdr:rowOff>
    </xdr:from>
    <xdr:to>
      <xdr:col>24</xdr:col>
      <xdr:colOff>12700</xdr:colOff>
      <xdr:row>59</xdr:row>
      <xdr:rowOff>139398</xdr:rowOff>
    </xdr:to>
    <xdr:cxnSp macro="">
      <xdr:nvCxnSpPr>
        <xdr:cNvPr id="131" name="直線コネクタ 130"/>
        <xdr:cNvCxnSpPr/>
      </xdr:nvCxnSpPr>
      <xdr:spPr>
        <a:xfrm>
          <a:off x="4864100" y="102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81945</xdr:rowOff>
    </xdr:from>
    <xdr:to>
      <xdr:col>23</xdr:col>
      <xdr:colOff>133350</xdr:colOff>
      <xdr:row>59</xdr:row>
      <xdr:rowOff>139398</xdr:rowOff>
    </xdr:to>
    <xdr:cxnSp macro="">
      <xdr:nvCxnSpPr>
        <xdr:cNvPr id="132" name="直線コネクタ 131"/>
        <xdr:cNvCxnSpPr/>
      </xdr:nvCxnSpPr>
      <xdr:spPr>
        <a:xfrm>
          <a:off x="4114800" y="10197495"/>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167718</xdr:rowOff>
    </xdr:from>
    <xdr:ext cx="762000" cy="259045"/>
    <xdr:sp macro="" textlink="">
      <xdr:nvSpPr>
        <xdr:cNvPr id="133" name="財政構造の弾力性平均値テキスト"/>
        <xdr:cNvSpPr txBox="1"/>
      </xdr:nvSpPr>
      <xdr:spPr>
        <a:xfrm>
          <a:off x="5041900" y="10969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24191</xdr:rowOff>
    </xdr:from>
    <xdr:to>
      <xdr:col>23</xdr:col>
      <xdr:colOff>184150</xdr:colOff>
      <xdr:row>64</xdr:row>
      <xdr:rowOff>125791</xdr:rowOff>
    </xdr:to>
    <xdr:sp macro="" textlink="">
      <xdr:nvSpPr>
        <xdr:cNvPr id="134" name="フローチャート: 判断 133"/>
        <xdr:cNvSpPr/>
      </xdr:nvSpPr>
      <xdr:spPr>
        <a:xfrm>
          <a:off x="4902200" y="109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115509</xdr:rowOff>
    </xdr:from>
    <xdr:to>
      <xdr:col>19</xdr:col>
      <xdr:colOff>133350</xdr:colOff>
      <xdr:row>59</xdr:row>
      <xdr:rowOff>81945</xdr:rowOff>
    </xdr:to>
    <xdr:cxnSp macro="">
      <xdr:nvCxnSpPr>
        <xdr:cNvPr id="135" name="直線コネクタ 134"/>
        <xdr:cNvCxnSpPr/>
      </xdr:nvCxnSpPr>
      <xdr:spPr>
        <a:xfrm>
          <a:off x="3225800" y="10059609"/>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47172</xdr:rowOff>
    </xdr:from>
    <xdr:to>
      <xdr:col>19</xdr:col>
      <xdr:colOff>184150</xdr:colOff>
      <xdr:row>64</xdr:row>
      <xdr:rowOff>148772</xdr:rowOff>
    </xdr:to>
    <xdr:sp macro="" textlink="">
      <xdr:nvSpPr>
        <xdr:cNvPr id="136" name="フローチャート: 判断 135"/>
        <xdr:cNvSpPr/>
      </xdr:nvSpPr>
      <xdr:spPr>
        <a:xfrm>
          <a:off x="4064000" y="1101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133549</xdr:rowOff>
    </xdr:from>
    <xdr:ext cx="736600" cy="259045"/>
    <xdr:sp macro="" textlink="">
      <xdr:nvSpPr>
        <xdr:cNvPr id="137" name="テキスト ボックス 136"/>
        <xdr:cNvSpPr txBox="1"/>
      </xdr:nvSpPr>
      <xdr:spPr>
        <a:xfrm>
          <a:off x="3733800" y="1110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46567</xdr:rowOff>
    </xdr:from>
    <xdr:to>
      <xdr:col>15</xdr:col>
      <xdr:colOff>82550</xdr:colOff>
      <xdr:row>58</xdr:row>
      <xdr:rowOff>115509</xdr:rowOff>
    </xdr:to>
    <xdr:cxnSp macro="">
      <xdr:nvCxnSpPr>
        <xdr:cNvPr id="138" name="直線コネクタ 137"/>
        <xdr:cNvCxnSpPr/>
      </xdr:nvCxnSpPr>
      <xdr:spPr>
        <a:xfrm>
          <a:off x="2336800" y="9990667"/>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127605</xdr:rowOff>
    </xdr:from>
    <xdr:to>
      <xdr:col>15</xdr:col>
      <xdr:colOff>133350</xdr:colOff>
      <xdr:row>65</xdr:row>
      <xdr:rowOff>57755</xdr:rowOff>
    </xdr:to>
    <xdr:sp macro="" textlink="">
      <xdr:nvSpPr>
        <xdr:cNvPr id="139" name="フローチャート: 判断 138"/>
        <xdr:cNvSpPr/>
      </xdr:nvSpPr>
      <xdr:spPr>
        <a:xfrm>
          <a:off x="31750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42532</xdr:rowOff>
    </xdr:from>
    <xdr:ext cx="762000" cy="259045"/>
    <xdr:sp macro="" textlink="">
      <xdr:nvSpPr>
        <xdr:cNvPr id="140" name="テキスト ボックス 139"/>
        <xdr:cNvSpPr txBox="1"/>
      </xdr:nvSpPr>
      <xdr:spPr>
        <a:xfrm>
          <a:off x="2844800" y="1118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46567</xdr:rowOff>
    </xdr:from>
    <xdr:to>
      <xdr:col>11</xdr:col>
      <xdr:colOff>31750</xdr:colOff>
      <xdr:row>58</xdr:row>
      <xdr:rowOff>46567</xdr:rowOff>
    </xdr:to>
    <xdr:cxnSp macro="">
      <xdr:nvCxnSpPr>
        <xdr:cNvPr id="141" name="直線コネクタ 140"/>
        <xdr:cNvCxnSpPr/>
      </xdr:nvCxnSpPr>
      <xdr:spPr>
        <a:xfrm>
          <a:off x="1447800" y="99906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46265</xdr:rowOff>
    </xdr:from>
    <xdr:to>
      <xdr:col>11</xdr:col>
      <xdr:colOff>82550</xdr:colOff>
      <xdr:row>63</xdr:row>
      <xdr:rowOff>147865</xdr:rowOff>
    </xdr:to>
    <xdr:sp macro="" textlink="">
      <xdr:nvSpPr>
        <xdr:cNvPr id="142" name="フローチャート: 判断 141"/>
        <xdr:cNvSpPr/>
      </xdr:nvSpPr>
      <xdr:spPr>
        <a:xfrm>
          <a:off x="2286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132642</xdr:rowOff>
    </xdr:from>
    <xdr:ext cx="762000" cy="259045"/>
    <xdr:sp macro="" textlink="">
      <xdr:nvSpPr>
        <xdr:cNvPr id="143" name="テキスト ボックス 142"/>
        <xdr:cNvSpPr txBox="1"/>
      </xdr:nvSpPr>
      <xdr:spPr>
        <a:xfrm>
          <a:off x="1955800" y="1093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12700</xdr:rowOff>
    </xdr:from>
    <xdr:to>
      <xdr:col>7</xdr:col>
      <xdr:colOff>31750</xdr:colOff>
      <xdr:row>64</xdr:row>
      <xdr:rowOff>114300</xdr:rowOff>
    </xdr:to>
    <xdr:sp macro="" textlink="">
      <xdr:nvSpPr>
        <xdr:cNvPr id="144" name="フローチャート: 判断 143"/>
        <xdr:cNvSpPr/>
      </xdr:nvSpPr>
      <xdr:spPr>
        <a:xfrm>
          <a:off x="1397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99077</xdr:rowOff>
    </xdr:from>
    <xdr:ext cx="762000" cy="259045"/>
    <xdr:sp macro="" textlink="">
      <xdr:nvSpPr>
        <xdr:cNvPr id="145" name="テキスト ボックス 144"/>
        <xdr:cNvSpPr txBox="1"/>
      </xdr:nvSpPr>
      <xdr:spPr>
        <a:xfrm>
          <a:off x="1066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88598</xdr:rowOff>
    </xdr:from>
    <xdr:to>
      <xdr:col>23</xdr:col>
      <xdr:colOff>184150</xdr:colOff>
      <xdr:row>60</xdr:row>
      <xdr:rowOff>18748</xdr:rowOff>
    </xdr:to>
    <xdr:sp macro="" textlink="">
      <xdr:nvSpPr>
        <xdr:cNvPr id="151" name="楕円 150"/>
        <xdr:cNvSpPr/>
      </xdr:nvSpPr>
      <xdr:spPr>
        <a:xfrm>
          <a:off x="4902200" y="1020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9875</xdr:rowOff>
    </xdr:from>
    <xdr:ext cx="762000" cy="259045"/>
    <xdr:sp macro="" textlink="">
      <xdr:nvSpPr>
        <xdr:cNvPr id="152" name="財政構造の弾力性該当値テキスト"/>
        <xdr:cNvSpPr txBox="1"/>
      </xdr:nvSpPr>
      <xdr:spPr>
        <a:xfrm>
          <a:off x="5041900" y="10125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31145</xdr:rowOff>
    </xdr:from>
    <xdr:to>
      <xdr:col>19</xdr:col>
      <xdr:colOff>184150</xdr:colOff>
      <xdr:row>59</xdr:row>
      <xdr:rowOff>132745</xdr:rowOff>
    </xdr:to>
    <xdr:sp macro="" textlink="">
      <xdr:nvSpPr>
        <xdr:cNvPr id="153" name="楕円 152"/>
        <xdr:cNvSpPr/>
      </xdr:nvSpPr>
      <xdr:spPr>
        <a:xfrm>
          <a:off x="4064000" y="1014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142922</xdr:rowOff>
    </xdr:from>
    <xdr:ext cx="736600" cy="259045"/>
    <xdr:sp macro="" textlink="">
      <xdr:nvSpPr>
        <xdr:cNvPr id="154" name="テキスト ボックス 153"/>
        <xdr:cNvSpPr txBox="1"/>
      </xdr:nvSpPr>
      <xdr:spPr>
        <a:xfrm>
          <a:off x="3733800" y="991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64709</xdr:rowOff>
    </xdr:from>
    <xdr:to>
      <xdr:col>15</xdr:col>
      <xdr:colOff>133350</xdr:colOff>
      <xdr:row>58</xdr:row>
      <xdr:rowOff>166309</xdr:rowOff>
    </xdr:to>
    <xdr:sp macro="" textlink="">
      <xdr:nvSpPr>
        <xdr:cNvPr id="155" name="楕円 154"/>
        <xdr:cNvSpPr/>
      </xdr:nvSpPr>
      <xdr:spPr>
        <a:xfrm>
          <a:off x="3175000" y="1000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5036</xdr:rowOff>
    </xdr:from>
    <xdr:ext cx="762000" cy="259045"/>
    <xdr:sp macro="" textlink="">
      <xdr:nvSpPr>
        <xdr:cNvPr id="156" name="テキスト ボックス 155"/>
        <xdr:cNvSpPr txBox="1"/>
      </xdr:nvSpPr>
      <xdr:spPr>
        <a:xfrm>
          <a:off x="2844800" y="9777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57</xdr:row>
      <xdr:rowOff>167217</xdr:rowOff>
    </xdr:from>
    <xdr:to>
      <xdr:col>11</xdr:col>
      <xdr:colOff>82550</xdr:colOff>
      <xdr:row>58</xdr:row>
      <xdr:rowOff>97367</xdr:rowOff>
    </xdr:to>
    <xdr:sp macro="" textlink="">
      <xdr:nvSpPr>
        <xdr:cNvPr id="157" name="楕円 156"/>
        <xdr:cNvSpPr/>
      </xdr:nvSpPr>
      <xdr:spPr>
        <a:xfrm>
          <a:off x="2286000" y="993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107544</xdr:rowOff>
    </xdr:from>
    <xdr:ext cx="762000" cy="259045"/>
    <xdr:sp macro="" textlink="">
      <xdr:nvSpPr>
        <xdr:cNvPr id="158" name="テキスト ボックス 157"/>
        <xdr:cNvSpPr txBox="1"/>
      </xdr:nvSpPr>
      <xdr:spPr>
        <a:xfrm>
          <a:off x="1955800" y="970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167217</xdr:rowOff>
    </xdr:from>
    <xdr:to>
      <xdr:col>7</xdr:col>
      <xdr:colOff>31750</xdr:colOff>
      <xdr:row>58</xdr:row>
      <xdr:rowOff>97367</xdr:rowOff>
    </xdr:to>
    <xdr:sp macro="" textlink="">
      <xdr:nvSpPr>
        <xdr:cNvPr id="159" name="楕円 158"/>
        <xdr:cNvSpPr/>
      </xdr:nvSpPr>
      <xdr:spPr>
        <a:xfrm>
          <a:off x="1397000" y="993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107544</xdr:rowOff>
    </xdr:from>
    <xdr:ext cx="762000" cy="259045"/>
    <xdr:sp macro="" textlink="">
      <xdr:nvSpPr>
        <xdr:cNvPr id="160" name="テキスト ボックス 159"/>
        <xdr:cNvSpPr txBox="1"/>
      </xdr:nvSpPr>
      <xdr:spPr>
        <a:xfrm>
          <a:off x="1066800" y="970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[151,342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人件費、物件費及び維持補修費の人口１人当たりの金額は、毎年見直しを図り、経費の削減に努めてきた結果、類似団体平均より低く推移していま</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年度は平均を上回っております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増加の主な要因は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年７月豪雨災害による廃棄物等の処理費用や住宅等の修繕などにより物件費及び維持補修費の増によるものです。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89849</xdr:rowOff>
    </xdr:from>
    <xdr:to>
      <xdr:col>23</xdr:col>
      <xdr:colOff>133350</xdr:colOff>
      <xdr:row>88</xdr:row>
      <xdr:rowOff>114799</xdr:rowOff>
    </xdr:to>
    <xdr:cxnSp macro="">
      <xdr:nvCxnSpPr>
        <xdr:cNvPr id="190" name="直線コネクタ 189"/>
        <xdr:cNvCxnSpPr/>
      </xdr:nvCxnSpPr>
      <xdr:spPr>
        <a:xfrm flipV="1">
          <a:off x="4953000" y="14491649"/>
          <a:ext cx="0" cy="7107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86876</xdr:rowOff>
    </xdr:from>
    <xdr:ext cx="762000" cy="259045"/>
    <xdr:sp macro="" textlink="">
      <xdr:nvSpPr>
        <xdr:cNvPr id="191" name="人件費・物件費等の状況最小値テキスト"/>
        <xdr:cNvSpPr txBox="1"/>
      </xdr:nvSpPr>
      <xdr:spPr>
        <a:xfrm>
          <a:off x="5041900" y="1517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114799</xdr:rowOff>
    </xdr:from>
    <xdr:to>
      <xdr:col>24</xdr:col>
      <xdr:colOff>12700</xdr:colOff>
      <xdr:row>88</xdr:row>
      <xdr:rowOff>114799</xdr:rowOff>
    </xdr:to>
    <xdr:cxnSp macro="">
      <xdr:nvCxnSpPr>
        <xdr:cNvPr id="192" name="直線コネクタ 191"/>
        <xdr:cNvCxnSpPr/>
      </xdr:nvCxnSpPr>
      <xdr:spPr>
        <a:xfrm>
          <a:off x="4864100" y="1520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4776</xdr:rowOff>
    </xdr:from>
    <xdr:ext cx="762000" cy="259045"/>
    <xdr:sp macro="" textlink="">
      <xdr:nvSpPr>
        <xdr:cNvPr id="193" name="人件費・物件費等の状況最大値テキスト"/>
        <xdr:cNvSpPr txBox="1"/>
      </xdr:nvSpPr>
      <xdr:spPr>
        <a:xfrm>
          <a:off x="5041900" y="1423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89849</xdr:rowOff>
    </xdr:from>
    <xdr:to>
      <xdr:col>24</xdr:col>
      <xdr:colOff>12700</xdr:colOff>
      <xdr:row>84</xdr:row>
      <xdr:rowOff>89849</xdr:rowOff>
    </xdr:to>
    <xdr:cxnSp macro="">
      <xdr:nvCxnSpPr>
        <xdr:cNvPr id="194" name="直線コネクタ 193"/>
        <xdr:cNvCxnSpPr/>
      </xdr:nvCxnSpPr>
      <xdr:spPr>
        <a:xfrm>
          <a:off x="4864100" y="14491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30638</xdr:rowOff>
    </xdr:from>
    <xdr:to>
      <xdr:col>23</xdr:col>
      <xdr:colOff>133350</xdr:colOff>
      <xdr:row>86</xdr:row>
      <xdr:rowOff>88368</xdr:rowOff>
    </xdr:to>
    <xdr:cxnSp macro="">
      <xdr:nvCxnSpPr>
        <xdr:cNvPr id="195" name="直線コネクタ 194"/>
        <xdr:cNvCxnSpPr/>
      </xdr:nvCxnSpPr>
      <xdr:spPr>
        <a:xfrm>
          <a:off x="4114800" y="14775338"/>
          <a:ext cx="838200" cy="57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41246</xdr:rowOff>
    </xdr:from>
    <xdr:ext cx="762000" cy="259045"/>
    <xdr:sp macro="" textlink="">
      <xdr:nvSpPr>
        <xdr:cNvPr id="196" name="人件費・物件費等の状況平均値テキスト"/>
        <xdr:cNvSpPr txBox="1"/>
      </xdr:nvSpPr>
      <xdr:spPr>
        <a:xfrm>
          <a:off x="5041900" y="14614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24719</xdr:rowOff>
    </xdr:from>
    <xdr:to>
      <xdr:col>23</xdr:col>
      <xdr:colOff>184150</xdr:colOff>
      <xdr:row>86</xdr:row>
      <xdr:rowOff>126319</xdr:rowOff>
    </xdr:to>
    <xdr:sp macro="" textlink="">
      <xdr:nvSpPr>
        <xdr:cNvPr id="197" name="フローチャート: 判断 196"/>
        <xdr:cNvSpPr/>
      </xdr:nvSpPr>
      <xdr:spPr>
        <a:xfrm>
          <a:off x="4902200" y="1476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82187</xdr:rowOff>
    </xdr:from>
    <xdr:to>
      <xdr:col>19</xdr:col>
      <xdr:colOff>133350</xdr:colOff>
      <xdr:row>86</xdr:row>
      <xdr:rowOff>30638</xdr:rowOff>
    </xdr:to>
    <xdr:cxnSp macro="">
      <xdr:nvCxnSpPr>
        <xdr:cNvPr id="198" name="直線コネクタ 197"/>
        <xdr:cNvCxnSpPr/>
      </xdr:nvCxnSpPr>
      <xdr:spPr>
        <a:xfrm>
          <a:off x="3225800" y="13969637"/>
          <a:ext cx="889000" cy="80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86</xdr:row>
      <xdr:rowOff>23915</xdr:rowOff>
    </xdr:from>
    <xdr:to>
      <xdr:col>19</xdr:col>
      <xdr:colOff>184150</xdr:colOff>
      <xdr:row>86</xdr:row>
      <xdr:rowOff>125515</xdr:rowOff>
    </xdr:to>
    <xdr:sp macro="" textlink="">
      <xdr:nvSpPr>
        <xdr:cNvPr id="199" name="フローチャート: 判断 198"/>
        <xdr:cNvSpPr/>
      </xdr:nvSpPr>
      <xdr:spPr>
        <a:xfrm>
          <a:off x="4064000" y="1476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110292</xdr:rowOff>
    </xdr:from>
    <xdr:ext cx="736600" cy="259045"/>
    <xdr:sp macro="" textlink="">
      <xdr:nvSpPr>
        <xdr:cNvPr id="200" name="テキスト ボックス 199"/>
        <xdr:cNvSpPr txBox="1"/>
      </xdr:nvSpPr>
      <xdr:spPr>
        <a:xfrm>
          <a:off x="3733800" y="14854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82187</xdr:rowOff>
    </xdr:from>
    <xdr:to>
      <xdr:col>15</xdr:col>
      <xdr:colOff>82550</xdr:colOff>
      <xdr:row>81</xdr:row>
      <xdr:rowOff>99360</xdr:rowOff>
    </xdr:to>
    <xdr:cxnSp macro="">
      <xdr:nvCxnSpPr>
        <xdr:cNvPr id="201" name="直線コネクタ 200"/>
        <xdr:cNvCxnSpPr/>
      </xdr:nvCxnSpPr>
      <xdr:spPr>
        <a:xfrm flipV="1">
          <a:off x="2336800" y="13969637"/>
          <a:ext cx="889000" cy="1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116726</xdr:rowOff>
    </xdr:from>
    <xdr:to>
      <xdr:col>15</xdr:col>
      <xdr:colOff>133350</xdr:colOff>
      <xdr:row>82</xdr:row>
      <xdr:rowOff>46876</xdr:rowOff>
    </xdr:to>
    <xdr:sp macro="" textlink="">
      <xdr:nvSpPr>
        <xdr:cNvPr id="202" name="フローチャート: 判断 201"/>
        <xdr:cNvSpPr/>
      </xdr:nvSpPr>
      <xdr:spPr>
        <a:xfrm>
          <a:off x="3175000" y="1400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31653</xdr:rowOff>
    </xdr:from>
    <xdr:ext cx="762000" cy="259045"/>
    <xdr:sp macro="" textlink="">
      <xdr:nvSpPr>
        <xdr:cNvPr id="203" name="テキスト ボックス 202"/>
        <xdr:cNvSpPr txBox="1"/>
      </xdr:nvSpPr>
      <xdr:spPr>
        <a:xfrm>
          <a:off x="2844800" y="1409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35857</xdr:rowOff>
    </xdr:from>
    <xdr:to>
      <xdr:col>11</xdr:col>
      <xdr:colOff>31750</xdr:colOff>
      <xdr:row>81</xdr:row>
      <xdr:rowOff>99360</xdr:rowOff>
    </xdr:to>
    <xdr:cxnSp macro="">
      <xdr:nvCxnSpPr>
        <xdr:cNvPr id="204" name="直線コネクタ 203"/>
        <xdr:cNvCxnSpPr/>
      </xdr:nvCxnSpPr>
      <xdr:spPr>
        <a:xfrm>
          <a:off x="1447800" y="13923307"/>
          <a:ext cx="889000" cy="6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86624</xdr:rowOff>
    </xdr:from>
    <xdr:to>
      <xdr:col>11</xdr:col>
      <xdr:colOff>82550</xdr:colOff>
      <xdr:row>82</xdr:row>
      <xdr:rowOff>16774</xdr:rowOff>
    </xdr:to>
    <xdr:sp macro="" textlink="">
      <xdr:nvSpPr>
        <xdr:cNvPr id="205" name="フローチャート: 判断 204"/>
        <xdr:cNvSpPr/>
      </xdr:nvSpPr>
      <xdr:spPr>
        <a:xfrm>
          <a:off x="2286000" y="1397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1551</xdr:rowOff>
    </xdr:from>
    <xdr:ext cx="762000" cy="259045"/>
    <xdr:sp macro="" textlink="">
      <xdr:nvSpPr>
        <xdr:cNvPr id="206" name="テキスト ボックス 205"/>
        <xdr:cNvSpPr txBox="1"/>
      </xdr:nvSpPr>
      <xdr:spPr>
        <a:xfrm>
          <a:off x="1955800" y="14060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77958</xdr:rowOff>
    </xdr:from>
    <xdr:to>
      <xdr:col>7</xdr:col>
      <xdr:colOff>31750</xdr:colOff>
      <xdr:row>82</xdr:row>
      <xdr:rowOff>8108</xdr:rowOff>
    </xdr:to>
    <xdr:sp macro="" textlink="">
      <xdr:nvSpPr>
        <xdr:cNvPr id="207" name="フローチャート: 判断 206"/>
        <xdr:cNvSpPr/>
      </xdr:nvSpPr>
      <xdr:spPr>
        <a:xfrm>
          <a:off x="1397000" y="139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164335</xdr:rowOff>
    </xdr:from>
    <xdr:ext cx="762000" cy="259045"/>
    <xdr:sp macro="" textlink="">
      <xdr:nvSpPr>
        <xdr:cNvPr id="208" name="テキスト ボックス 207"/>
        <xdr:cNvSpPr txBox="1"/>
      </xdr:nvSpPr>
      <xdr:spPr>
        <a:xfrm>
          <a:off x="1066800" y="140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37568</xdr:rowOff>
    </xdr:from>
    <xdr:to>
      <xdr:col>23</xdr:col>
      <xdr:colOff>184150</xdr:colOff>
      <xdr:row>86</xdr:row>
      <xdr:rowOff>139168</xdr:rowOff>
    </xdr:to>
    <xdr:sp macro="" textlink="">
      <xdr:nvSpPr>
        <xdr:cNvPr id="214" name="楕円 213"/>
        <xdr:cNvSpPr/>
      </xdr:nvSpPr>
      <xdr:spPr>
        <a:xfrm>
          <a:off x="4902200" y="1478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9645</xdr:rowOff>
    </xdr:from>
    <xdr:ext cx="762000" cy="259045"/>
    <xdr:sp macro="" textlink="">
      <xdr:nvSpPr>
        <xdr:cNvPr id="215" name="人件費・物件費等の状況該当値テキスト"/>
        <xdr:cNvSpPr txBox="1"/>
      </xdr:nvSpPr>
      <xdr:spPr>
        <a:xfrm>
          <a:off x="5041900" y="14754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151288</xdr:rowOff>
    </xdr:from>
    <xdr:to>
      <xdr:col>19</xdr:col>
      <xdr:colOff>184150</xdr:colOff>
      <xdr:row>86</xdr:row>
      <xdr:rowOff>81438</xdr:rowOff>
    </xdr:to>
    <xdr:sp macro="" textlink="">
      <xdr:nvSpPr>
        <xdr:cNvPr id="216" name="楕円 215"/>
        <xdr:cNvSpPr/>
      </xdr:nvSpPr>
      <xdr:spPr>
        <a:xfrm>
          <a:off x="4064000" y="1472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91615</xdr:rowOff>
    </xdr:from>
    <xdr:ext cx="736600" cy="259045"/>
    <xdr:sp macro="" textlink="">
      <xdr:nvSpPr>
        <xdr:cNvPr id="217" name="テキスト ボックス 216"/>
        <xdr:cNvSpPr txBox="1"/>
      </xdr:nvSpPr>
      <xdr:spPr>
        <a:xfrm>
          <a:off x="3733800" y="14493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31387</xdr:rowOff>
    </xdr:from>
    <xdr:to>
      <xdr:col>15</xdr:col>
      <xdr:colOff>133350</xdr:colOff>
      <xdr:row>81</xdr:row>
      <xdr:rowOff>132987</xdr:rowOff>
    </xdr:to>
    <xdr:sp macro="" textlink="">
      <xdr:nvSpPr>
        <xdr:cNvPr id="218" name="楕円 217"/>
        <xdr:cNvSpPr/>
      </xdr:nvSpPr>
      <xdr:spPr>
        <a:xfrm>
          <a:off x="3175000" y="1391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143164</xdr:rowOff>
    </xdr:from>
    <xdr:ext cx="762000" cy="259045"/>
    <xdr:sp macro="" textlink="">
      <xdr:nvSpPr>
        <xdr:cNvPr id="219" name="テキスト ボックス 218"/>
        <xdr:cNvSpPr txBox="1"/>
      </xdr:nvSpPr>
      <xdr:spPr>
        <a:xfrm>
          <a:off x="2844800" y="1368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48560</xdr:rowOff>
    </xdr:from>
    <xdr:to>
      <xdr:col>11</xdr:col>
      <xdr:colOff>82550</xdr:colOff>
      <xdr:row>81</xdr:row>
      <xdr:rowOff>150160</xdr:rowOff>
    </xdr:to>
    <xdr:sp macro="" textlink="">
      <xdr:nvSpPr>
        <xdr:cNvPr id="220" name="楕円 219"/>
        <xdr:cNvSpPr/>
      </xdr:nvSpPr>
      <xdr:spPr>
        <a:xfrm>
          <a:off x="2286000" y="1393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160337</xdr:rowOff>
    </xdr:from>
    <xdr:ext cx="762000" cy="259045"/>
    <xdr:sp macro="" textlink="">
      <xdr:nvSpPr>
        <xdr:cNvPr id="221" name="テキスト ボックス 220"/>
        <xdr:cNvSpPr txBox="1"/>
      </xdr:nvSpPr>
      <xdr:spPr>
        <a:xfrm>
          <a:off x="1955800" y="1370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156507</xdr:rowOff>
    </xdr:from>
    <xdr:to>
      <xdr:col>7</xdr:col>
      <xdr:colOff>31750</xdr:colOff>
      <xdr:row>81</xdr:row>
      <xdr:rowOff>86657</xdr:rowOff>
    </xdr:to>
    <xdr:sp macro="" textlink="">
      <xdr:nvSpPr>
        <xdr:cNvPr id="222" name="楕円 221"/>
        <xdr:cNvSpPr/>
      </xdr:nvSpPr>
      <xdr:spPr>
        <a:xfrm>
          <a:off x="1397000" y="1387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96834</xdr:rowOff>
    </xdr:from>
    <xdr:ext cx="762000" cy="259045"/>
    <xdr:sp macro="" textlink="">
      <xdr:nvSpPr>
        <xdr:cNvPr id="223" name="テキスト ボックス 222"/>
        <xdr:cNvSpPr txBox="1"/>
      </xdr:nvSpPr>
      <xdr:spPr>
        <a:xfrm>
          <a:off x="1066800" y="1364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日時点）のラスパイレス指数は、前年度から</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ポイントの減少となっています。減少要因として、平成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年度の給料表の引き上げ率が国の引き上げ率よりも低かったこと等が挙げられます。今後も本市の人事委員会からの勧告及び報告を踏まえ、国家公務員の給与制度との均衡を図っていきます。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13759</xdr:rowOff>
    </xdr:from>
    <xdr:to>
      <xdr:col>81</xdr:col>
      <xdr:colOff>44450</xdr:colOff>
      <xdr:row>88</xdr:row>
      <xdr:rowOff>40216</xdr:rowOff>
    </xdr:to>
    <xdr:cxnSp macro="">
      <xdr:nvCxnSpPr>
        <xdr:cNvPr id="252" name="直線コネクタ 251"/>
        <xdr:cNvCxnSpPr/>
      </xdr:nvCxnSpPr>
      <xdr:spPr>
        <a:xfrm flipV="1">
          <a:off x="17018000" y="13901209"/>
          <a:ext cx="0" cy="1226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100136</xdr:rowOff>
    </xdr:from>
    <xdr:ext cx="762000" cy="259045"/>
    <xdr:sp macro="" textlink="">
      <xdr:nvSpPr>
        <xdr:cNvPr id="255" name="給与水準   （国との比較）最大値テキスト"/>
        <xdr:cNvSpPr txBox="1"/>
      </xdr:nvSpPr>
      <xdr:spPr>
        <a:xfrm>
          <a:off x="17106900" y="1364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13759</xdr:rowOff>
    </xdr:from>
    <xdr:to>
      <xdr:col>81</xdr:col>
      <xdr:colOff>133350</xdr:colOff>
      <xdr:row>81</xdr:row>
      <xdr:rowOff>13759</xdr:rowOff>
    </xdr:to>
    <xdr:cxnSp macro="">
      <xdr:nvCxnSpPr>
        <xdr:cNvPr id="256" name="直線コネクタ 255"/>
        <xdr:cNvCxnSpPr/>
      </xdr:nvCxnSpPr>
      <xdr:spPr>
        <a:xfrm>
          <a:off x="16929100" y="1390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132291</xdr:rowOff>
    </xdr:from>
    <xdr:to>
      <xdr:col>81</xdr:col>
      <xdr:colOff>44450</xdr:colOff>
      <xdr:row>86</xdr:row>
      <xdr:rowOff>41275</xdr:rowOff>
    </xdr:to>
    <xdr:cxnSp macro="">
      <xdr:nvCxnSpPr>
        <xdr:cNvPr id="257" name="直線コネクタ 256"/>
        <xdr:cNvCxnSpPr/>
      </xdr:nvCxnSpPr>
      <xdr:spPr>
        <a:xfrm flipV="1">
          <a:off x="16179800" y="14705541"/>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8"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41275</xdr:rowOff>
    </xdr:from>
    <xdr:to>
      <xdr:col>77</xdr:col>
      <xdr:colOff>44450</xdr:colOff>
      <xdr:row>86</xdr:row>
      <xdr:rowOff>41275</xdr:rowOff>
    </xdr:to>
    <xdr:cxnSp macro="">
      <xdr:nvCxnSpPr>
        <xdr:cNvPr id="260" name="直線コネクタ 259"/>
        <xdr:cNvCxnSpPr/>
      </xdr:nvCxnSpPr>
      <xdr:spPr>
        <a:xfrm>
          <a:off x="15290800" y="1478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41275</xdr:rowOff>
    </xdr:from>
    <xdr:to>
      <xdr:col>77</xdr:col>
      <xdr:colOff>95250</xdr:colOff>
      <xdr:row>85</xdr:row>
      <xdr:rowOff>142875</xdr:rowOff>
    </xdr:to>
    <xdr:sp macro="" textlink="">
      <xdr:nvSpPr>
        <xdr:cNvPr id="261" name="フローチャート: 判断 260"/>
        <xdr:cNvSpPr/>
      </xdr:nvSpPr>
      <xdr:spPr>
        <a:xfrm>
          <a:off x="16129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153052</xdr:rowOff>
    </xdr:from>
    <xdr:ext cx="736600" cy="259045"/>
    <xdr:sp macro="" textlink="">
      <xdr:nvSpPr>
        <xdr:cNvPr id="262" name="テキスト ボックス 261"/>
        <xdr:cNvSpPr txBox="1"/>
      </xdr:nvSpPr>
      <xdr:spPr>
        <a:xfrm>
          <a:off x="15798800" y="1438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41275</xdr:rowOff>
    </xdr:from>
    <xdr:to>
      <xdr:col>72</xdr:col>
      <xdr:colOff>203200</xdr:colOff>
      <xdr:row>87</xdr:row>
      <xdr:rowOff>91016</xdr:rowOff>
    </xdr:to>
    <xdr:cxnSp macro="">
      <xdr:nvCxnSpPr>
        <xdr:cNvPr id="263" name="直線コネクタ 262"/>
        <xdr:cNvCxnSpPr/>
      </xdr:nvCxnSpPr>
      <xdr:spPr>
        <a:xfrm flipV="1">
          <a:off x="14401800" y="14785975"/>
          <a:ext cx="889000" cy="2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4" name="フローチャート: 判断 263"/>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65" name="テキスト ボックス 264"/>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87</xdr:row>
      <xdr:rowOff>91016</xdr:rowOff>
    </xdr:to>
    <xdr:cxnSp macro="">
      <xdr:nvCxnSpPr>
        <xdr:cNvPr id="266" name="直線コネクタ 265"/>
        <xdr:cNvCxnSpPr/>
      </xdr:nvCxnSpPr>
      <xdr:spPr>
        <a:xfrm>
          <a:off x="13512800" y="1484630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7" name="フローチャート: 判断 266"/>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8" name="テキスト ボックス 267"/>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9" name="フローチャート: 判断 268"/>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0" name="テキスト ボックス 269"/>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81491</xdr:rowOff>
    </xdr:from>
    <xdr:to>
      <xdr:col>81</xdr:col>
      <xdr:colOff>95250</xdr:colOff>
      <xdr:row>86</xdr:row>
      <xdr:rowOff>11641</xdr:rowOff>
    </xdr:to>
    <xdr:sp macro="" textlink="">
      <xdr:nvSpPr>
        <xdr:cNvPr id="276" name="楕円 275"/>
        <xdr:cNvSpPr/>
      </xdr:nvSpPr>
      <xdr:spPr>
        <a:xfrm>
          <a:off x="169672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53568</xdr:rowOff>
    </xdr:from>
    <xdr:ext cx="762000" cy="259045"/>
    <xdr:sp macro="" textlink="">
      <xdr:nvSpPr>
        <xdr:cNvPr id="277" name="給与水準   （国との比較）該当値テキスト"/>
        <xdr:cNvSpPr txBox="1"/>
      </xdr:nvSpPr>
      <xdr:spPr>
        <a:xfrm>
          <a:off x="17106900" y="14626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161925</xdr:rowOff>
    </xdr:from>
    <xdr:to>
      <xdr:col>77</xdr:col>
      <xdr:colOff>95250</xdr:colOff>
      <xdr:row>86</xdr:row>
      <xdr:rowOff>92075</xdr:rowOff>
    </xdr:to>
    <xdr:sp macro="" textlink="">
      <xdr:nvSpPr>
        <xdr:cNvPr id="278" name="楕円 277"/>
        <xdr:cNvSpPr/>
      </xdr:nvSpPr>
      <xdr:spPr>
        <a:xfrm>
          <a:off x="16129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76852</xdr:rowOff>
    </xdr:from>
    <xdr:ext cx="736600" cy="259045"/>
    <xdr:sp macro="" textlink="">
      <xdr:nvSpPr>
        <xdr:cNvPr id="279" name="テキスト ボックス 278"/>
        <xdr:cNvSpPr txBox="1"/>
      </xdr:nvSpPr>
      <xdr:spPr>
        <a:xfrm>
          <a:off x="15798800" y="1482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161925</xdr:rowOff>
    </xdr:from>
    <xdr:to>
      <xdr:col>73</xdr:col>
      <xdr:colOff>44450</xdr:colOff>
      <xdr:row>86</xdr:row>
      <xdr:rowOff>92075</xdr:rowOff>
    </xdr:to>
    <xdr:sp macro="" textlink="">
      <xdr:nvSpPr>
        <xdr:cNvPr id="280" name="楕円 279"/>
        <xdr:cNvSpPr/>
      </xdr:nvSpPr>
      <xdr:spPr>
        <a:xfrm>
          <a:off x="15240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76852</xdr:rowOff>
    </xdr:from>
    <xdr:ext cx="762000" cy="259045"/>
    <xdr:sp macro="" textlink="">
      <xdr:nvSpPr>
        <xdr:cNvPr id="281" name="テキスト ボックス 280"/>
        <xdr:cNvSpPr txBox="1"/>
      </xdr:nvSpPr>
      <xdr:spPr>
        <a:xfrm>
          <a:off x="14909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40216</xdr:rowOff>
    </xdr:from>
    <xdr:to>
      <xdr:col>68</xdr:col>
      <xdr:colOff>203200</xdr:colOff>
      <xdr:row>87</xdr:row>
      <xdr:rowOff>141816</xdr:rowOff>
    </xdr:to>
    <xdr:sp macro="" textlink="">
      <xdr:nvSpPr>
        <xdr:cNvPr id="282" name="楕円 281"/>
        <xdr:cNvSpPr/>
      </xdr:nvSpPr>
      <xdr:spPr>
        <a:xfrm>
          <a:off x="14351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83" name="テキスト ボックス 282"/>
        <xdr:cNvSpPr txBox="1"/>
      </xdr:nvSpPr>
      <xdr:spPr>
        <a:xfrm>
          <a:off x="14020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4" name="楕円 283"/>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5" name="テキスト ボックス 284"/>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「定員管理の方針」（平成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年度）に基づき、施策の重要度・優先度等を勘案しながら、行政の合理化・能率化を図りつつ、適正な定員管理に取り組んできました。引き続き、適正な定員管理に取り組んでいきます。</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63</xdr:row>
      <xdr:rowOff>131191</xdr:rowOff>
    </xdr:from>
    <xdr:to>
      <xdr:col>81</xdr:col>
      <xdr:colOff>44450</xdr:colOff>
      <xdr:row>66</xdr:row>
      <xdr:rowOff>164592</xdr:rowOff>
    </xdr:to>
    <xdr:cxnSp macro="">
      <xdr:nvCxnSpPr>
        <xdr:cNvPr id="313" name="直線コネクタ 312"/>
        <xdr:cNvCxnSpPr/>
      </xdr:nvCxnSpPr>
      <xdr:spPr>
        <a:xfrm flipV="1">
          <a:off x="17018000" y="10932541"/>
          <a:ext cx="0" cy="547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136669</xdr:rowOff>
    </xdr:from>
    <xdr:ext cx="762000" cy="259045"/>
    <xdr:sp macro="" textlink="">
      <xdr:nvSpPr>
        <xdr:cNvPr id="314" name="定員管理の状況最小値テキスト"/>
        <xdr:cNvSpPr txBox="1"/>
      </xdr:nvSpPr>
      <xdr:spPr>
        <a:xfrm>
          <a:off x="17106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164592</xdr:rowOff>
    </xdr:from>
    <xdr:to>
      <xdr:col>81</xdr:col>
      <xdr:colOff>133350</xdr:colOff>
      <xdr:row>66</xdr:row>
      <xdr:rowOff>164592</xdr:rowOff>
    </xdr:to>
    <xdr:cxnSp macro="">
      <xdr:nvCxnSpPr>
        <xdr:cNvPr id="315" name="直線コネクタ 314"/>
        <xdr:cNvCxnSpPr/>
      </xdr:nvCxnSpPr>
      <xdr:spPr>
        <a:xfrm>
          <a:off x="16929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46118</xdr:rowOff>
    </xdr:from>
    <xdr:ext cx="762000" cy="259045"/>
    <xdr:sp macro="" textlink="">
      <xdr:nvSpPr>
        <xdr:cNvPr id="316" name="定員管理の状況最大値テキスト"/>
        <xdr:cNvSpPr txBox="1"/>
      </xdr:nvSpPr>
      <xdr:spPr>
        <a:xfrm>
          <a:off x="17106900" y="10676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63</xdr:row>
      <xdr:rowOff>131191</xdr:rowOff>
    </xdr:from>
    <xdr:to>
      <xdr:col>81</xdr:col>
      <xdr:colOff>133350</xdr:colOff>
      <xdr:row>63</xdr:row>
      <xdr:rowOff>131191</xdr:rowOff>
    </xdr:to>
    <xdr:cxnSp macro="">
      <xdr:nvCxnSpPr>
        <xdr:cNvPr id="317" name="直線コネクタ 316"/>
        <xdr:cNvCxnSpPr/>
      </xdr:nvCxnSpPr>
      <xdr:spPr>
        <a:xfrm>
          <a:off x="16929100" y="10932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145415</xdr:rowOff>
    </xdr:from>
    <xdr:to>
      <xdr:col>81</xdr:col>
      <xdr:colOff>44450</xdr:colOff>
      <xdr:row>65</xdr:row>
      <xdr:rowOff>159893</xdr:rowOff>
    </xdr:to>
    <xdr:cxnSp macro="">
      <xdr:nvCxnSpPr>
        <xdr:cNvPr id="318" name="直線コネクタ 317"/>
        <xdr:cNvCxnSpPr/>
      </xdr:nvCxnSpPr>
      <xdr:spPr>
        <a:xfrm>
          <a:off x="16179800" y="11289665"/>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36339</xdr:rowOff>
    </xdr:from>
    <xdr:ext cx="762000" cy="259045"/>
    <xdr:sp macro="" textlink="">
      <xdr:nvSpPr>
        <xdr:cNvPr id="319" name="定員管理の状況平均値テキスト"/>
        <xdr:cNvSpPr txBox="1"/>
      </xdr:nvSpPr>
      <xdr:spPr>
        <a:xfrm>
          <a:off x="17106900" y="11009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19812</xdr:rowOff>
    </xdr:from>
    <xdr:to>
      <xdr:col>81</xdr:col>
      <xdr:colOff>95250</xdr:colOff>
      <xdr:row>65</xdr:row>
      <xdr:rowOff>121412</xdr:rowOff>
    </xdr:to>
    <xdr:sp macro="" textlink="">
      <xdr:nvSpPr>
        <xdr:cNvPr id="320" name="フローチャート: 判断 319"/>
        <xdr:cNvSpPr/>
      </xdr:nvSpPr>
      <xdr:spPr>
        <a:xfrm>
          <a:off x="169672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145415</xdr:rowOff>
    </xdr:from>
    <xdr:to>
      <xdr:col>77</xdr:col>
      <xdr:colOff>44450</xdr:colOff>
      <xdr:row>65</xdr:row>
      <xdr:rowOff>147828</xdr:rowOff>
    </xdr:to>
    <xdr:cxnSp macro="">
      <xdr:nvCxnSpPr>
        <xdr:cNvPr id="321" name="直線コネクタ 320"/>
        <xdr:cNvCxnSpPr/>
      </xdr:nvCxnSpPr>
      <xdr:spPr>
        <a:xfrm flipV="1">
          <a:off x="15290800" y="11289665"/>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14986</xdr:rowOff>
    </xdr:from>
    <xdr:to>
      <xdr:col>77</xdr:col>
      <xdr:colOff>95250</xdr:colOff>
      <xdr:row>65</xdr:row>
      <xdr:rowOff>116586</xdr:rowOff>
    </xdr:to>
    <xdr:sp macro="" textlink="">
      <xdr:nvSpPr>
        <xdr:cNvPr id="322" name="フローチャート: 判断 321"/>
        <xdr:cNvSpPr/>
      </xdr:nvSpPr>
      <xdr:spPr>
        <a:xfrm>
          <a:off x="16129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126763</xdr:rowOff>
    </xdr:from>
    <xdr:ext cx="736600" cy="259045"/>
    <xdr:sp macro="" textlink="">
      <xdr:nvSpPr>
        <xdr:cNvPr id="323" name="テキスト ボックス 322"/>
        <xdr:cNvSpPr txBox="1"/>
      </xdr:nvSpPr>
      <xdr:spPr>
        <a:xfrm>
          <a:off x="15798800" y="1092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114808</xdr:rowOff>
    </xdr:from>
    <xdr:to>
      <xdr:col>72</xdr:col>
      <xdr:colOff>203200</xdr:colOff>
      <xdr:row>65</xdr:row>
      <xdr:rowOff>147828</xdr:rowOff>
    </xdr:to>
    <xdr:cxnSp macro="">
      <xdr:nvCxnSpPr>
        <xdr:cNvPr id="324" name="直線コネクタ 323"/>
        <xdr:cNvCxnSpPr/>
      </xdr:nvCxnSpPr>
      <xdr:spPr>
        <a:xfrm>
          <a:off x="14401800" y="10230358"/>
          <a:ext cx="889000" cy="106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65</xdr:row>
      <xdr:rowOff>22225</xdr:rowOff>
    </xdr:from>
    <xdr:to>
      <xdr:col>73</xdr:col>
      <xdr:colOff>44450</xdr:colOff>
      <xdr:row>65</xdr:row>
      <xdr:rowOff>123825</xdr:rowOff>
    </xdr:to>
    <xdr:sp macro="" textlink="">
      <xdr:nvSpPr>
        <xdr:cNvPr id="325" name="フローチャート: 判断 324"/>
        <xdr:cNvSpPr/>
      </xdr:nvSpPr>
      <xdr:spPr>
        <a:xfrm>
          <a:off x="15240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134002</xdr:rowOff>
    </xdr:from>
    <xdr:ext cx="762000" cy="259045"/>
    <xdr:sp macro="" textlink="">
      <xdr:nvSpPr>
        <xdr:cNvPr id="326" name="テキスト ボックス 325"/>
        <xdr:cNvSpPr txBox="1"/>
      </xdr:nvSpPr>
      <xdr:spPr>
        <a:xfrm>
          <a:off x="14909800" y="1093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114808</xdr:rowOff>
    </xdr:from>
    <xdr:to>
      <xdr:col>68</xdr:col>
      <xdr:colOff>152400</xdr:colOff>
      <xdr:row>59</xdr:row>
      <xdr:rowOff>119634</xdr:rowOff>
    </xdr:to>
    <xdr:cxnSp macro="">
      <xdr:nvCxnSpPr>
        <xdr:cNvPr id="327" name="直線コネクタ 326"/>
        <xdr:cNvCxnSpPr/>
      </xdr:nvCxnSpPr>
      <xdr:spPr>
        <a:xfrm flipV="1">
          <a:off x="13512800" y="1023035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35052</xdr:rowOff>
    </xdr:from>
    <xdr:to>
      <xdr:col>68</xdr:col>
      <xdr:colOff>203200</xdr:colOff>
      <xdr:row>59</xdr:row>
      <xdr:rowOff>136652</xdr:rowOff>
    </xdr:to>
    <xdr:sp macro="" textlink="">
      <xdr:nvSpPr>
        <xdr:cNvPr id="328" name="フローチャート: 判断 327"/>
        <xdr:cNvSpPr/>
      </xdr:nvSpPr>
      <xdr:spPr>
        <a:xfrm>
          <a:off x="14351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146829</xdr:rowOff>
    </xdr:from>
    <xdr:ext cx="762000" cy="259045"/>
    <xdr:sp macro="" textlink="">
      <xdr:nvSpPr>
        <xdr:cNvPr id="329" name="テキスト ボックス 328"/>
        <xdr:cNvSpPr txBox="1"/>
      </xdr:nvSpPr>
      <xdr:spPr>
        <a:xfrm>
          <a:off x="14020800" y="991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37465</xdr:rowOff>
    </xdr:from>
    <xdr:to>
      <xdr:col>64</xdr:col>
      <xdr:colOff>152400</xdr:colOff>
      <xdr:row>59</xdr:row>
      <xdr:rowOff>139065</xdr:rowOff>
    </xdr:to>
    <xdr:sp macro="" textlink="">
      <xdr:nvSpPr>
        <xdr:cNvPr id="330" name="フローチャート: 判断 329"/>
        <xdr:cNvSpPr/>
      </xdr:nvSpPr>
      <xdr:spPr>
        <a:xfrm>
          <a:off x="134620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149242</xdr:rowOff>
    </xdr:from>
    <xdr:ext cx="762000" cy="259045"/>
    <xdr:sp macro="" textlink="">
      <xdr:nvSpPr>
        <xdr:cNvPr id="331" name="テキスト ボックス 330"/>
        <xdr:cNvSpPr txBox="1"/>
      </xdr:nvSpPr>
      <xdr:spPr>
        <a:xfrm>
          <a:off x="13131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109093</xdr:rowOff>
    </xdr:from>
    <xdr:to>
      <xdr:col>81</xdr:col>
      <xdr:colOff>95250</xdr:colOff>
      <xdr:row>66</xdr:row>
      <xdr:rowOff>39243</xdr:rowOff>
    </xdr:to>
    <xdr:sp macro="" textlink="">
      <xdr:nvSpPr>
        <xdr:cNvPr id="337" name="楕円 336"/>
        <xdr:cNvSpPr/>
      </xdr:nvSpPr>
      <xdr:spPr>
        <a:xfrm>
          <a:off x="16967200" y="1125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81170</xdr:rowOff>
    </xdr:from>
    <xdr:ext cx="762000" cy="259045"/>
    <xdr:sp macro="" textlink="">
      <xdr:nvSpPr>
        <xdr:cNvPr id="338" name="定員管理の状況該当値テキスト"/>
        <xdr:cNvSpPr txBox="1"/>
      </xdr:nvSpPr>
      <xdr:spPr>
        <a:xfrm>
          <a:off x="17106900" y="1122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94615</xdr:rowOff>
    </xdr:from>
    <xdr:to>
      <xdr:col>77</xdr:col>
      <xdr:colOff>95250</xdr:colOff>
      <xdr:row>66</xdr:row>
      <xdr:rowOff>24765</xdr:rowOff>
    </xdr:to>
    <xdr:sp macro="" textlink="">
      <xdr:nvSpPr>
        <xdr:cNvPr id="339" name="楕円 338"/>
        <xdr:cNvSpPr/>
      </xdr:nvSpPr>
      <xdr:spPr>
        <a:xfrm>
          <a:off x="16129000" y="112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9542</xdr:rowOff>
    </xdr:from>
    <xdr:ext cx="736600" cy="259045"/>
    <xdr:sp macro="" textlink="">
      <xdr:nvSpPr>
        <xdr:cNvPr id="340" name="テキスト ボックス 339"/>
        <xdr:cNvSpPr txBox="1"/>
      </xdr:nvSpPr>
      <xdr:spPr>
        <a:xfrm>
          <a:off x="15798800" y="11325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97028</xdr:rowOff>
    </xdr:from>
    <xdr:to>
      <xdr:col>73</xdr:col>
      <xdr:colOff>44450</xdr:colOff>
      <xdr:row>66</xdr:row>
      <xdr:rowOff>27178</xdr:rowOff>
    </xdr:to>
    <xdr:sp macro="" textlink="">
      <xdr:nvSpPr>
        <xdr:cNvPr id="341" name="楕円 340"/>
        <xdr:cNvSpPr/>
      </xdr:nvSpPr>
      <xdr:spPr>
        <a:xfrm>
          <a:off x="152400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11955</xdr:rowOff>
    </xdr:from>
    <xdr:ext cx="762000" cy="259045"/>
    <xdr:sp macro="" textlink="">
      <xdr:nvSpPr>
        <xdr:cNvPr id="342" name="テキスト ボックス 341"/>
        <xdr:cNvSpPr txBox="1"/>
      </xdr:nvSpPr>
      <xdr:spPr>
        <a:xfrm>
          <a:off x="14909800" y="1132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64008</xdr:rowOff>
    </xdr:from>
    <xdr:to>
      <xdr:col>68</xdr:col>
      <xdr:colOff>203200</xdr:colOff>
      <xdr:row>59</xdr:row>
      <xdr:rowOff>165608</xdr:rowOff>
    </xdr:to>
    <xdr:sp macro="" textlink="">
      <xdr:nvSpPr>
        <xdr:cNvPr id="343" name="楕円 342"/>
        <xdr:cNvSpPr/>
      </xdr:nvSpPr>
      <xdr:spPr>
        <a:xfrm>
          <a:off x="14351000" y="1017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150385</xdr:rowOff>
    </xdr:from>
    <xdr:ext cx="762000" cy="259045"/>
    <xdr:sp macro="" textlink="">
      <xdr:nvSpPr>
        <xdr:cNvPr id="344" name="テキスト ボックス 343"/>
        <xdr:cNvSpPr txBox="1"/>
      </xdr:nvSpPr>
      <xdr:spPr>
        <a:xfrm>
          <a:off x="14020800" y="1026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68834</xdr:rowOff>
    </xdr:from>
    <xdr:to>
      <xdr:col>64</xdr:col>
      <xdr:colOff>152400</xdr:colOff>
      <xdr:row>59</xdr:row>
      <xdr:rowOff>170434</xdr:rowOff>
    </xdr:to>
    <xdr:sp macro="" textlink="">
      <xdr:nvSpPr>
        <xdr:cNvPr id="345" name="楕円 344"/>
        <xdr:cNvSpPr/>
      </xdr:nvSpPr>
      <xdr:spPr>
        <a:xfrm>
          <a:off x="13462000" y="101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155211</xdr:rowOff>
    </xdr:from>
    <xdr:ext cx="762000" cy="259045"/>
    <xdr:sp macro="" textlink="">
      <xdr:nvSpPr>
        <xdr:cNvPr id="346" name="テキスト ボックス 345"/>
        <xdr:cNvSpPr txBox="1"/>
      </xdr:nvSpPr>
      <xdr:spPr>
        <a:xfrm>
          <a:off x="13131800" y="1027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借入抑制による地方債償還額の減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により、実質公債費比率は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傾向にあります。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年度は、標準税収入額等の増及び公債費に係る下水道事業会計への繰出金の減などにより、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か年平均で前年より減少しました。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類似団体平均を下回っており、引き続き、建設事業の重点化や進度調整により、地方債借入額を抑制し、健全な実質公債費比率の維持に努めています。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72672</xdr:rowOff>
    </xdr:from>
    <xdr:to>
      <xdr:col>81</xdr:col>
      <xdr:colOff>44450</xdr:colOff>
      <xdr:row>44</xdr:row>
      <xdr:rowOff>84667</xdr:rowOff>
    </xdr:to>
    <xdr:cxnSp macro="">
      <xdr:nvCxnSpPr>
        <xdr:cNvPr id="376" name="直線コネクタ 375"/>
        <xdr:cNvCxnSpPr/>
      </xdr:nvCxnSpPr>
      <xdr:spPr>
        <a:xfrm flipV="1">
          <a:off x="17018000" y="6073422"/>
          <a:ext cx="0" cy="1555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77" name="公債費負担の状況最小値テキスト"/>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78" name="直線コネクタ 377"/>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159049</xdr:rowOff>
    </xdr:from>
    <xdr:ext cx="762000" cy="259045"/>
    <xdr:sp macro="" textlink="">
      <xdr:nvSpPr>
        <xdr:cNvPr id="379" name="公債費負担の状況最大値テキスト"/>
        <xdr:cNvSpPr txBox="1"/>
      </xdr:nvSpPr>
      <xdr:spPr>
        <a:xfrm>
          <a:off x="17106900" y="58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72672</xdr:rowOff>
    </xdr:from>
    <xdr:to>
      <xdr:col>81</xdr:col>
      <xdr:colOff>133350</xdr:colOff>
      <xdr:row>35</xdr:row>
      <xdr:rowOff>72672</xdr:rowOff>
    </xdr:to>
    <xdr:cxnSp macro="">
      <xdr:nvCxnSpPr>
        <xdr:cNvPr id="380" name="直線コネクタ 379"/>
        <xdr:cNvCxnSpPr/>
      </xdr:nvCxnSpPr>
      <xdr:spPr>
        <a:xfrm>
          <a:off x="16929100" y="607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107950</xdr:rowOff>
    </xdr:from>
    <xdr:to>
      <xdr:col>81</xdr:col>
      <xdr:colOff>44450</xdr:colOff>
      <xdr:row>39</xdr:row>
      <xdr:rowOff>30339</xdr:rowOff>
    </xdr:to>
    <xdr:cxnSp macro="">
      <xdr:nvCxnSpPr>
        <xdr:cNvPr id="381" name="直線コネクタ 380"/>
        <xdr:cNvCxnSpPr/>
      </xdr:nvCxnSpPr>
      <xdr:spPr>
        <a:xfrm flipV="1">
          <a:off x="16179800" y="6623050"/>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85672</xdr:rowOff>
    </xdr:from>
    <xdr:ext cx="762000" cy="259045"/>
    <xdr:sp macro="" textlink="">
      <xdr:nvSpPr>
        <xdr:cNvPr id="382" name="公債費負担の状況平均値テキスト"/>
        <xdr:cNvSpPr txBox="1"/>
      </xdr:nvSpPr>
      <xdr:spPr>
        <a:xfrm>
          <a:off x="17106900" y="6772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113595</xdr:rowOff>
    </xdr:from>
    <xdr:to>
      <xdr:col>81</xdr:col>
      <xdr:colOff>95250</xdr:colOff>
      <xdr:row>40</xdr:row>
      <xdr:rowOff>43745</xdr:rowOff>
    </xdr:to>
    <xdr:sp macro="" textlink="">
      <xdr:nvSpPr>
        <xdr:cNvPr id="383" name="フローチャート: 判断 382"/>
        <xdr:cNvSpPr/>
      </xdr:nvSpPr>
      <xdr:spPr>
        <a:xfrm>
          <a:off x="169672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30339</xdr:rowOff>
    </xdr:from>
    <xdr:to>
      <xdr:col>77</xdr:col>
      <xdr:colOff>44450</xdr:colOff>
      <xdr:row>40</xdr:row>
      <xdr:rowOff>6350</xdr:rowOff>
    </xdr:to>
    <xdr:cxnSp macro="">
      <xdr:nvCxnSpPr>
        <xdr:cNvPr id="384" name="直線コネクタ 383"/>
        <xdr:cNvCxnSpPr/>
      </xdr:nvCxnSpPr>
      <xdr:spPr>
        <a:xfrm flipV="1">
          <a:off x="15290800" y="6716889"/>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6" name="テキスト ボックス 385"/>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6350</xdr:rowOff>
    </xdr:from>
    <xdr:to>
      <xdr:col>72</xdr:col>
      <xdr:colOff>203200</xdr:colOff>
      <xdr:row>41</xdr:row>
      <xdr:rowOff>22578</xdr:rowOff>
    </xdr:to>
    <xdr:cxnSp macro="">
      <xdr:nvCxnSpPr>
        <xdr:cNvPr id="387" name="直線コネクタ 386"/>
        <xdr:cNvCxnSpPr/>
      </xdr:nvCxnSpPr>
      <xdr:spPr>
        <a:xfrm flipV="1">
          <a:off x="14401800" y="6864350"/>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79022</xdr:rowOff>
    </xdr:from>
    <xdr:to>
      <xdr:col>73</xdr:col>
      <xdr:colOff>44450</xdr:colOff>
      <xdr:row>42</xdr:row>
      <xdr:rowOff>9172</xdr:rowOff>
    </xdr:to>
    <xdr:sp macro="" textlink="">
      <xdr:nvSpPr>
        <xdr:cNvPr id="388" name="フローチャート: 判断 387"/>
        <xdr:cNvSpPr/>
      </xdr:nvSpPr>
      <xdr:spPr>
        <a:xfrm>
          <a:off x="15240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165399</xdr:rowOff>
    </xdr:from>
    <xdr:ext cx="762000" cy="259045"/>
    <xdr:sp macro="" textlink="">
      <xdr:nvSpPr>
        <xdr:cNvPr id="389" name="テキスト ボックス 388"/>
        <xdr:cNvSpPr txBox="1"/>
      </xdr:nvSpPr>
      <xdr:spPr>
        <a:xfrm>
          <a:off x="14909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22578</xdr:rowOff>
    </xdr:from>
    <xdr:to>
      <xdr:col>68</xdr:col>
      <xdr:colOff>152400</xdr:colOff>
      <xdr:row>42</xdr:row>
      <xdr:rowOff>52211</xdr:rowOff>
    </xdr:to>
    <xdr:cxnSp macro="">
      <xdr:nvCxnSpPr>
        <xdr:cNvPr id="390" name="直線コネクタ 389"/>
        <xdr:cNvCxnSpPr/>
      </xdr:nvCxnSpPr>
      <xdr:spPr>
        <a:xfrm flipV="1">
          <a:off x="13512800" y="7052028"/>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159455</xdr:rowOff>
    </xdr:from>
    <xdr:to>
      <xdr:col>68</xdr:col>
      <xdr:colOff>203200</xdr:colOff>
      <xdr:row>42</xdr:row>
      <xdr:rowOff>89605</xdr:rowOff>
    </xdr:to>
    <xdr:sp macro="" textlink="">
      <xdr:nvSpPr>
        <xdr:cNvPr id="391" name="フローチャート: 判断 390"/>
        <xdr:cNvSpPr/>
      </xdr:nvSpPr>
      <xdr:spPr>
        <a:xfrm>
          <a:off x="14351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74382</xdr:rowOff>
    </xdr:from>
    <xdr:ext cx="762000" cy="259045"/>
    <xdr:sp macro="" textlink="">
      <xdr:nvSpPr>
        <xdr:cNvPr id="392" name="テキスト ボックス 391"/>
        <xdr:cNvSpPr txBox="1"/>
      </xdr:nvSpPr>
      <xdr:spPr>
        <a:xfrm>
          <a:off x="14020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28222</xdr:rowOff>
    </xdr:from>
    <xdr:to>
      <xdr:col>64</xdr:col>
      <xdr:colOff>152400</xdr:colOff>
      <xdr:row>42</xdr:row>
      <xdr:rowOff>129822</xdr:rowOff>
    </xdr:to>
    <xdr:sp macro="" textlink="">
      <xdr:nvSpPr>
        <xdr:cNvPr id="393" name="フローチャート: 判断 392"/>
        <xdr:cNvSpPr/>
      </xdr:nvSpPr>
      <xdr:spPr>
        <a:xfrm>
          <a:off x="13462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114599</xdr:rowOff>
    </xdr:from>
    <xdr:ext cx="762000" cy="259045"/>
    <xdr:sp macro="" textlink="">
      <xdr:nvSpPr>
        <xdr:cNvPr id="394" name="テキスト ボックス 393"/>
        <xdr:cNvSpPr txBox="1"/>
      </xdr:nvSpPr>
      <xdr:spPr>
        <a:xfrm>
          <a:off x="13131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57150</xdr:rowOff>
    </xdr:from>
    <xdr:to>
      <xdr:col>81</xdr:col>
      <xdr:colOff>95250</xdr:colOff>
      <xdr:row>38</xdr:row>
      <xdr:rowOff>158750</xdr:rowOff>
    </xdr:to>
    <xdr:sp macro="" textlink="">
      <xdr:nvSpPr>
        <xdr:cNvPr id="400" name="楕円 399"/>
        <xdr:cNvSpPr/>
      </xdr:nvSpPr>
      <xdr:spPr>
        <a:xfrm>
          <a:off x="16967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73677</xdr:rowOff>
    </xdr:from>
    <xdr:ext cx="762000" cy="259045"/>
    <xdr:sp macro="" textlink="">
      <xdr:nvSpPr>
        <xdr:cNvPr id="401" name="公債費負担の状況該当値テキスト"/>
        <xdr:cNvSpPr txBox="1"/>
      </xdr:nvSpPr>
      <xdr:spPr>
        <a:xfrm>
          <a:off x="171069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150989</xdr:rowOff>
    </xdr:from>
    <xdr:to>
      <xdr:col>77</xdr:col>
      <xdr:colOff>95250</xdr:colOff>
      <xdr:row>39</xdr:row>
      <xdr:rowOff>81139</xdr:rowOff>
    </xdr:to>
    <xdr:sp macro="" textlink="">
      <xdr:nvSpPr>
        <xdr:cNvPr id="402" name="楕円 401"/>
        <xdr:cNvSpPr/>
      </xdr:nvSpPr>
      <xdr:spPr>
        <a:xfrm>
          <a:off x="16129000" y="66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91316</xdr:rowOff>
    </xdr:from>
    <xdr:ext cx="736600" cy="259045"/>
    <xdr:sp macro="" textlink="">
      <xdr:nvSpPr>
        <xdr:cNvPr id="403" name="テキスト ボックス 402"/>
        <xdr:cNvSpPr txBox="1"/>
      </xdr:nvSpPr>
      <xdr:spPr>
        <a:xfrm>
          <a:off x="15798800" y="643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127000</xdr:rowOff>
    </xdr:from>
    <xdr:to>
      <xdr:col>73</xdr:col>
      <xdr:colOff>44450</xdr:colOff>
      <xdr:row>40</xdr:row>
      <xdr:rowOff>57150</xdr:rowOff>
    </xdr:to>
    <xdr:sp macro="" textlink="">
      <xdr:nvSpPr>
        <xdr:cNvPr id="404" name="楕円 403"/>
        <xdr:cNvSpPr/>
      </xdr:nvSpPr>
      <xdr:spPr>
        <a:xfrm>
          <a:off x="15240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405" name="テキスト ボックス 404"/>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143228</xdr:rowOff>
    </xdr:from>
    <xdr:to>
      <xdr:col>68</xdr:col>
      <xdr:colOff>203200</xdr:colOff>
      <xdr:row>41</xdr:row>
      <xdr:rowOff>73378</xdr:rowOff>
    </xdr:to>
    <xdr:sp macro="" textlink="">
      <xdr:nvSpPr>
        <xdr:cNvPr id="406" name="楕円 405"/>
        <xdr:cNvSpPr/>
      </xdr:nvSpPr>
      <xdr:spPr>
        <a:xfrm>
          <a:off x="14351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83555</xdr:rowOff>
    </xdr:from>
    <xdr:ext cx="762000" cy="259045"/>
    <xdr:sp macro="" textlink="">
      <xdr:nvSpPr>
        <xdr:cNvPr id="407" name="テキスト ボックス 406"/>
        <xdr:cNvSpPr txBox="1"/>
      </xdr:nvSpPr>
      <xdr:spPr>
        <a:xfrm>
          <a:off x="14020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1411</xdr:rowOff>
    </xdr:from>
    <xdr:to>
      <xdr:col>64</xdr:col>
      <xdr:colOff>152400</xdr:colOff>
      <xdr:row>42</xdr:row>
      <xdr:rowOff>103011</xdr:rowOff>
    </xdr:to>
    <xdr:sp macro="" textlink="">
      <xdr:nvSpPr>
        <xdr:cNvPr id="408" name="楕円 407"/>
        <xdr:cNvSpPr/>
      </xdr:nvSpPr>
      <xdr:spPr>
        <a:xfrm>
          <a:off x="13462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113188</xdr:rowOff>
    </xdr:from>
    <xdr:ext cx="762000" cy="259045"/>
    <xdr:sp macro="" textlink="">
      <xdr:nvSpPr>
        <xdr:cNvPr id="409" name="テキスト ボックス 408"/>
        <xdr:cNvSpPr txBox="1"/>
      </xdr:nvSpPr>
      <xdr:spPr>
        <a:xfrm>
          <a:off x="13131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年以降は交付税全額算入分を除いた地方債借入額と償還額の差し引きはマイナスを維持しています。平成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地方債の発行抑制による地方債残高の減少や、職員数の削減による退職手当支給予定額の減により、改善傾向にありました。平成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県費負担教職員の権限移譲に伴う退職手当支給予定額の増により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増加しましたが、平成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支給水準の引下げによる退職手当支給見込額の減や下水道事業債の残高減少により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減少しました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類似団体と比較しても良好な水準にあります。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136652</xdr:rowOff>
    </xdr:to>
    <xdr:cxnSp macro="">
      <xdr:nvCxnSpPr>
        <xdr:cNvPr id="438" name="直線コネクタ 437"/>
        <xdr:cNvCxnSpPr/>
      </xdr:nvCxnSpPr>
      <xdr:spPr>
        <a:xfrm flipV="1">
          <a:off x="17018000" y="2370667"/>
          <a:ext cx="0" cy="15378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108729</xdr:rowOff>
    </xdr:from>
    <xdr:ext cx="762000" cy="259045"/>
    <xdr:sp macro="" textlink="">
      <xdr:nvSpPr>
        <xdr:cNvPr id="439" name="将来負担の状況最小値テキスト"/>
        <xdr:cNvSpPr txBox="1"/>
      </xdr:nvSpPr>
      <xdr:spPr>
        <a:xfrm>
          <a:off x="17106900" y="388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136652</xdr:rowOff>
    </xdr:from>
    <xdr:to>
      <xdr:col>81</xdr:col>
      <xdr:colOff>133350</xdr:colOff>
      <xdr:row>22</xdr:row>
      <xdr:rowOff>136652</xdr:rowOff>
    </xdr:to>
    <xdr:cxnSp macro="">
      <xdr:nvCxnSpPr>
        <xdr:cNvPr id="440" name="直線コネクタ 439"/>
        <xdr:cNvCxnSpPr/>
      </xdr:nvCxnSpPr>
      <xdr:spPr>
        <a:xfrm>
          <a:off x="16929100" y="390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45170</xdr:rowOff>
    </xdr:from>
    <xdr:to>
      <xdr:col>81</xdr:col>
      <xdr:colOff>44450</xdr:colOff>
      <xdr:row>14</xdr:row>
      <xdr:rowOff>117560</xdr:rowOff>
    </xdr:to>
    <xdr:cxnSp macro="">
      <xdr:nvCxnSpPr>
        <xdr:cNvPr id="443" name="直線コネクタ 442"/>
        <xdr:cNvCxnSpPr/>
      </xdr:nvCxnSpPr>
      <xdr:spPr>
        <a:xfrm flipV="1">
          <a:off x="16179800" y="244547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162323</xdr:rowOff>
    </xdr:from>
    <xdr:ext cx="762000" cy="259045"/>
    <xdr:sp macro="" textlink="">
      <xdr:nvSpPr>
        <xdr:cNvPr id="444" name="将来負担の状況平均値テキスト"/>
        <xdr:cNvSpPr txBox="1"/>
      </xdr:nvSpPr>
      <xdr:spPr>
        <a:xfrm>
          <a:off x="17106900" y="307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18796</xdr:rowOff>
    </xdr:from>
    <xdr:to>
      <xdr:col>81</xdr:col>
      <xdr:colOff>95250</xdr:colOff>
      <xdr:row>18</xdr:row>
      <xdr:rowOff>120396</xdr:rowOff>
    </xdr:to>
    <xdr:sp macro="" textlink="">
      <xdr:nvSpPr>
        <xdr:cNvPr id="445" name="フローチャート: 判断 444"/>
        <xdr:cNvSpPr/>
      </xdr:nvSpPr>
      <xdr:spPr>
        <a:xfrm>
          <a:off x="169672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78952</xdr:rowOff>
    </xdr:from>
    <xdr:to>
      <xdr:col>77</xdr:col>
      <xdr:colOff>44450</xdr:colOff>
      <xdr:row>14</xdr:row>
      <xdr:rowOff>117560</xdr:rowOff>
    </xdr:to>
    <xdr:cxnSp macro="">
      <xdr:nvCxnSpPr>
        <xdr:cNvPr id="446" name="直線コネクタ 445"/>
        <xdr:cNvCxnSpPr/>
      </xdr:nvCxnSpPr>
      <xdr:spPr>
        <a:xfrm>
          <a:off x="15290800" y="247925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86360</xdr:rowOff>
    </xdr:from>
    <xdr:to>
      <xdr:col>77</xdr:col>
      <xdr:colOff>95250</xdr:colOff>
      <xdr:row>19</xdr:row>
      <xdr:rowOff>16510</xdr:rowOff>
    </xdr:to>
    <xdr:sp macro="" textlink="">
      <xdr:nvSpPr>
        <xdr:cNvPr id="447" name="フローチャート: 判断 446"/>
        <xdr:cNvSpPr/>
      </xdr:nvSpPr>
      <xdr:spPr>
        <a:xfrm>
          <a:off x="16129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1287</xdr:rowOff>
    </xdr:from>
    <xdr:ext cx="736600" cy="259045"/>
    <xdr:sp macro="" textlink="">
      <xdr:nvSpPr>
        <xdr:cNvPr id="448" name="テキスト ボックス 447"/>
        <xdr:cNvSpPr txBox="1"/>
      </xdr:nvSpPr>
      <xdr:spPr>
        <a:xfrm>
          <a:off x="15798800" y="325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78952</xdr:rowOff>
    </xdr:from>
    <xdr:to>
      <xdr:col>72</xdr:col>
      <xdr:colOff>203200</xdr:colOff>
      <xdr:row>15</xdr:row>
      <xdr:rowOff>21717</xdr:rowOff>
    </xdr:to>
    <xdr:cxnSp macro="">
      <xdr:nvCxnSpPr>
        <xdr:cNvPr id="449" name="直線コネクタ 448"/>
        <xdr:cNvCxnSpPr/>
      </xdr:nvCxnSpPr>
      <xdr:spPr>
        <a:xfrm flipV="1">
          <a:off x="14401800" y="2479252"/>
          <a:ext cx="889000" cy="11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164380</xdr:rowOff>
    </xdr:from>
    <xdr:to>
      <xdr:col>73</xdr:col>
      <xdr:colOff>44450</xdr:colOff>
      <xdr:row>19</xdr:row>
      <xdr:rowOff>94530</xdr:rowOff>
    </xdr:to>
    <xdr:sp macro="" textlink="">
      <xdr:nvSpPr>
        <xdr:cNvPr id="450" name="フローチャート: 判断 449"/>
        <xdr:cNvSpPr/>
      </xdr:nvSpPr>
      <xdr:spPr>
        <a:xfrm>
          <a:off x="15240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79307</xdr:rowOff>
    </xdr:from>
    <xdr:ext cx="762000" cy="259045"/>
    <xdr:sp macro="" textlink="">
      <xdr:nvSpPr>
        <xdr:cNvPr id="451" name="テキスト ボックス 450"/>
        <xdr:cNvSpPr txBox="1"/>
      </xdr:nvSpPr>
      <xdr:spPr>
        <a:xfrm>
          <a:off x="14909800" y="333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21717</xdr:rowOff>
    </xdr:from>
    <xdr:to>
      <xdr:col>68</xdr:col>
      <xdr:colOff>152400</xdr:colOff>
      <xdr:row>15</xdr:row>
      <xdr:rowOff>147997</xdr:rowOff>
    </xdr:to>
    <xdr:cxnSp macro="">
      <xdr:nvCxnSpPr>
        <xdr:cNvPr id="452" name="直線コネクタ 451"/>
        <xdr:cNvCxnSpPr/>
      </xdr:nvCxnSpPr>
      <xdr:spPr>
        <a:xfrm flipV="1">
          <a:off x="13512800" y="2593467"/>
          <a:ext cx="889000" cy="12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19</xdr:row>
      <xdr:rowOff>61299</xdr:rowOff>
    </xdr:from>
    <xdr:to>
      <xdr:col>68</xdr:col>
      <xdr:colOff>203200</xdr:colOff>
      <xdr:row>19</xdr:row>
      <xdr:rowOff>162899</xdr:rowOff>
    </xdr:to>
    <xdr:sp macro="" textlink="">
      <xdr:nvSpPr>
        <xdr:cNvPr id="453" name="フローチャート: 判断 452"/>
        <xdr:cNvSpPr/>
      </xdr:nvSpPr>
      <xdr:spPr>
        <a:xfrm>
          <a:off x="14351000" y="331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147676</xdr:rowOff>
    </xdr:from>
    <xdr:ext cx="762000" cy="259045"/>
    <xdr:sp macro="" textlink="">
      <xdr:nvSpPr>
        <xdr:cNvPr id="454" name="テキスト ボックス 453"/>
        <xdr:cNvSpPr txBox="1"/>
      </xdr:nvSpPr>
      <xdr:spPr>
        <a:xfrm>
          <a:off x="14020800" y="340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127254</xdr:rowOff>
    </xdr:from>
    <xdr:to>
      <xdr:col>64</xdr:col>
      <xdr:colOff>152400</xdr:colOff>
      <xdr:row>20</xdr:row>
      <xdr:rowOff>57404</xdr:rowOff>
    </xdr:to>
    <xdr:sp macro="" textlink="">
      <xdr:nvSpPr>
        <xdr:cNvPr id="455" name="フローチャート: 判断 454"/>
        <xdr:cNvSpPr/>
      </xdr:nvSpPr>
      <xdr:spPr>
        <a:xfrm>
          <a:off x="13462000" y="33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42181</xdr:rowOff>
    </xdr:from>
    <xdr:ext cx="762000" cy="259045"/>
    <xdr:sp macro="" textlink="">
      <xdr:nvSpPr>
        <xdr:cNvPr id="456" name="テキスト ボックス 455"/>
        <xdr:cNvSpPr txBox="1"/>
      </xdr:nvSpPr>
      <xdr:spPr>
        <a:xfrm>
          <a:off x="13131800" y="347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165820</xdr:rowOff>
    </xdr:from>
    <xdr:to>
      <xdr:col>81</xdr:col>
      <xdr:colOff>95250</xdr:colOff>
      <xdr:row>14</xdr:row>
      <xdr:rowOff>95970</xdr:rowOff>
    </xdr:to>
    <xdr:sp macro="" textlink="">
      <xdr:nvSpPr>
        <xdr:cNvPr id="462" name="楕円 461"/>
        <xdr:cNvSpPr/>
      </xdr:nvSpPr>
      <xdr:spPr>
        <a:xfrm>
          <a:off x="16967200" y="239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87097</xdr:rowOff>
    </xdr:from>
    <xdr:ext cx="762000" cy="259045"/>
    <xdr:sp macro="" textlink="">
      <xdr:nvSpPr>
        <xdr:cNvPr id="463" name="将来負担の状況該当値テキスト"/>
        <xdr:cNvSpPr txBox="1"/>
      </xdr:nvSpPr>
      <xdr:spPr>
        <a:xfrm>
          <a:off x="17106900" y="231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66760</xdr:rowOff>
    </xdr:from>
    <xdr:to>
      <xdr:col>77</xdr:col>
      <xdr:colOff>95250</xdr:colOff>
      <xdr:row>14</xdr:row>
      <xdr:rowOff>168360</xdr:rowOff>
    </xdr:to>
    <xdr:sp macro="" textlink="">
      <xdr:nvSpPr>
        <xdr:cNvPr id="464" name="楕円 463"/>
        <xdr:cNvSpPr/>
      </xdr:nvSpPr>
      <xdr:spPr>
        <a:xfrm>
          <a:off x="16129000" y="246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7087</xdr:rowOff>
    </xdr:from>
    <xdr:ext cx="736600" cy="259045"/>
    <xdr:sp macro="" textlink="">
      <xdr:nvSpPr>
        <xdr:cNvPr id="465" name="テキスト ボックス 464"/>
        <xdr:cNvSpPr txBox="1"/>
      </xdr:nvSpPr>
      <xdr:spPr>
        <a:xfrm>
          <a:off x="15798800" y="2235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28152</xdr:rowOff>
    </xdr:from>
    <xdr:to>
      <xdr:col>73</xdr:col>
      <xdr:colOff>44450</xdr:colOff>
      <xdr:row>14</xdr:row>
      <xdr:rowOff>129752</xdr:rowOff>
    </xdr:to>
    <xdr:sp macro="" textlink="">
      <xdr:nvSpPr>
        <xdr:cNvPr id="466" name="楕円 465"/>
        <xdr:cNvSpPr/>
      </xdr:nvSpPr>
      <xdr:spPr>
        <a:xfrm>
          <a:off x="15240000" y="242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139929</xdr:rowOff>
    </xdr:from>
    <xdr:ext cx="762000" cy="259045"/>
    <xdr:sp macro="" textlink="">
      <xdr:nvSpPr>
        <xdr:cNvPr id="467" name="テキスト ボックス 466"/>
        <xdr:cNvSpPr txBox="1"/>
      </xdr:nvSpPr>
      <xdr:spPr>
        <a:xfrm>
          <a:off x="14909800" y="219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142367</xdr:rowOff>
    </xdr:from>
    <xdr:to>
      <xdr:col>68</xdr:col>
      <xdr:colOff>203200</xdr:colOff>
      <xdr:row>15</xdr:row>
      <xdr:rowOff>72517</xdr:rowOff>
    </xdr:to>
    <xdr:sp macro="" textlink="">
      <xdr:nvSpPr>
        <xdr:cNvPr id="468" name="楕円 467"/>
        <xdr:cNvSpPr/>
      </xdr:nvSpPr>
      <xdr:spPr>
        <a:xfrm>
          <a:off x="14351000" y="254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82694</xdr:rowOff>
    </xdr:from>
    <xdr:ext cx="762000" cy="259045"/>
    <xdr:sp macro="" textlink="">
      <xdr:nvSpPr>
        <xdr:cNvPr id="469" name="テキスト ボックス 468"/>
        <xdr:cNvSpPr txBox="1"/>
      </xdr:nvSpPr>
      <xdr:spPr>
        <a:xfrm>
          <a:off x="14020800" y="2311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97197</xdr:rowOff>
    </xdr:from>
    <xdr:to>
      <xdr:col>64</xdr:col>
      <xdr:colOff>152400</xdr:colOff>
      <xdr:row>16</xdr:row>
      <xdr:rowOff>27347</xdr:rowOff>
    </xdr:to>
    <xdr:sp macro="" textlink="">
      <xdr:nvSpPr>
        <xdr:cNvPr id="470" name="楕円 469"/>
        <xdr:cNvSpPr/>
      </xdr:nvSpPr>
      <xdr:spPr>
        <a:xfrm>
          <a:off x="13462000" y="266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37524</xdr:rowOff>
    </xdr:from>
    <xdr:ext cx="762000" cy="259045"/>
    <xdr:sp macro="" textlink="">
      <xdr:nvSpPr>
        <xdr:cNvPr id="471" name="テキスト ボックス 470"/>
        <xdr:cNvSpPr txBox="1"/>
      </xdr:nvSpPr>
      <xdr:spPr>
        <a:xfrm>
          <a:off x="13131800" y="2437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岡山県岡山市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709,241
696,215
789.95
332,909,884
316,968,662
9,204,199
195,312,723
328,992,757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年度から県費負担教職員の権限移譲に伴い大きく増加しています。平成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年度においては、退職手当の減少などにより</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百万円減少しました。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類似団体と比較すると、</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ポイント上回っており、今後も人件費の抑制に努めます。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50800</xdr:rowOff>
    </xdr:from>
    <xdr:to>
      <xdr:col>24</xdr:col>
      <xdr:colOff>25400</xdr:colOff>
      <xdr:row>41</xdr:row>
      <xdr:rowOff>82550</xdr:rowOff>
    </xdr:to>
    <xdr:cxnSp macro="">
      <xdr:nvCxnSpPr>
        <xdr:cNvPr id="61" name="直線コネクタ 60"/>
        <xdr:cNvCxnSpPr/>
      </xdr:nvCxnSpPr>
      <xdr:spPr>
        <a:xfrm flipV="1">
          <a:off x="4826000" y="5880100"/>
          <a:ext cx="0" cy="1231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54627</xdr:rowOff>
    </xdr:from>
    <xdr:ext cx="762000" cy="259045"/>
    <xdr:sp macro="" textlink="">
      <xdr:nvSpPr>
        <xdr:cNvPr id="62" name="人件費最小値テキスト"/>
        <xdr:cNvSpPr txBox="1"/>
      </xdr:nvSpPr>
      <xdr:spPr>
        <a:xfrm>
          <a:off x="49149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82550</xdr:rowOff>
    </xdr:from>
    <xdr:to>
      <xdr:col>24</xdr:col>
      <xdr:colOff>114300</xdr:colOff>
      <xdr:row>41</xdr:row>
      <xdr:rowOff>82550</xdr:rowOff>
    </xdr:to>
    <xdr:cxnSp macro="">
      <xdr:nvCxnSpPr>
        <xdr:cNvPr id="63" name="直線コネクタ 62"/>
        <xdr:cNvCxnSpPr/>
      </xdr:nvCxnSpPr>
      <xdr:spPr>
        <a:xfrm>
          <a:off x="4737100" y="711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137177</xdr:rowOff>
    </xdr:from>
    <xdr:ext cx="762000" cy="259045"/>
    <xdr:sp macro="" textlink="">
      <xdr:nvSpPr>
        <xdr:cNvPr id="64" name="人件費最大値テキスト"/>
        <xdr:cNvSpPr txBox="1"/>
      </xdr:nvSpPr>
      <xdr:spPr>
        <a:xfrm>
          <a:off x="4914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50800</xdr:rowOff>
    </xdr:from>
    <xdr:to>
      <xdr:col>24</xdr:col>
      <xdr:colOff>114300</xdr:colOff>
      <xdr:row>34</xdr:row>
      <xdr:rowOff>50800</xdr:rowOff>
    </xdr:to>
    <xdr:cxnSp macro="">
      <xdr:nvCxnSpPr>
        <xdr:cNvPr id="65" name="直線コネクタ 64"/>
        <xdr:cNvCxnSpPr/>
      </xdr:nvCxnSpPr>
      <xdr:spPr>
        <a:xfrm>
          <a:off x="4737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69850</xdr:rowOff>
    </xdr:from>
    <xdr:to>
      <xdr:col>24</xdr:col>
      <xdr:colOff>25400</xdr:colOff>
      <xdr:row>39</xdr:row>
      <xdr:rowOff>107950</xdr:rowOff>
    </xdr:to>
    <xdr:cxnSp macro="">
      <xdr:nvCxnSpPr>
        <xdr:cNvPr id="66" name="直線コネクタ 65"/>
        <xdr:cNvCxnSpPr/>
      </xdr:nvCxnSpPr>
      <xdr:spPr>
        <a:xfrm flipV="1">
          <a:off x="3987800" y="6756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41927</xdr:rowOff>
    </xdr:from>
    <xdr:ext cx="762000" cy="259045"/>
    <xdr:sp macro="" textlink="">
      <xdr:nvSpPr>
        <xdr:cNvPr id="67" name="人件費平均値テキスト"/>
        <xdr:cNvSpPr txBox="1"/>
      </xdr:nvSpPr>
      <xdr:spPr>
        <a:xfrm>
          <a:off x="4914900" y="638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25400</xdr:rowOff>
    </xdr:from>
    <xdr:to>
      <xdr:col>24</xdr:col>
      <xdr:colOff>76200</xdr:colOff>
      <xdr:row>38</xdr:row>
      <xdr:rowOff>127000</xdr:rowOff>
    </xdr:to>
    <xdr:sp macro="" textlink="">
      <xdr:nvSpPr>
        <xdr:cNvPr id="68" name="フローチャート: 判断 67"/>
        <xdr:cNvSpPr/>
      </xdr:nvSpPr>
      <xdr:spPr>
        <a:xfrm>
          <a:off x="47752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19050</xdr:rowOff>
    </xdr:from>
    <xdr:to>
      <xdr:col>19</xdr:col>
      <xdr:colOff>187325</xdr:colOff>
      <xdr:row>39</xdr:row>
      <xdr:rowOff>107950</xdr:rowOff>
    </xdr:to>
    <xdr:cxnSp macro="">
      <xdr:nvCxnSpPr>
        <xdr:cNvPr id="69" name="直線コネクタ 68"/>
        <xdr:cNvCxnSpPr/>
      </xdr:nvCxnSpPr>
      <xdr:spPr>
        <a:xfrm>
          <a:off x="3098800" y="5676900"/>
          <a:ext cx="889000" cy="111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50800</xdr:rowOff>
    </xdr:from>
    <xdr:to>
      <xdr:col>20</xdr:col>
      <xdr:colOff>38100</xdr:colOff>
      <xdr:row>38</xdr:row>
      <xdr:rowOff>152400</xdr:rowOff>
    </xdr:to>
    <xdr:sp macro="" textlink="">
      <xdr:nvSpPr>
        <xdr:cNvPr id="70" name="フローチャート: 判断 69"/>
        <xdr:cNvSpPr/>
      </xdr:nvSpPr>
      <xdr:spPr>
        <a:xfrm>
          <a:off x="3937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152400</xdr:rowOff>
    </xdr:from>
    <xdr:to>
      <xdr:col>15</xdr:col>
      <xdr:colOff>98425</xdr:colOff>
      <xdr:row>33</xdr:row>
      <xdr:rowOff>19050</xdr:rowOff>
    </xdr:to>
    <xdr:cxnSp macro="">
      <xdr:nvCxnSpPr>
        <xdr:cNvPr id="72" name="直線コネクタ 71"/>
        <xdr:cNvCxnSpPr/>
      </xdr:nvCxnSpPr>
      <xdr:spPr>
        <a:xfrm>
          <a:off x="2209800" y="5638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32</xdr:row>
      <xdr:rowOff>63500</xdr:rowOff>
    </xdr:from>
    <xdr:to>
      <xdr:col>15</xdr:col>
      <xdr:colOff>149225</xdr:colOff>
      <xdr:row>32</xdr:row>
      <xdr:rowOff>165100</xdr:rowOff>
    </xdr:to>
    <xdr:sp macro="" textlink="">
      <xdr:nvSpPr>
        <xdr:cNvPr id="73" name="フローチャート: 判断 72"/>
        <xdr:cNvSpPr/>
      </xdr:nvSpPr>
      <xdr:spPr>
        <a:xfrm>
          <a:off x="3048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3827</xdr:rowOff>
    </xdr:from>
    <xdr:ext cx="762000" cy="259045"/>
    <xdr:sp macro="" textlink="">
      <xdr:nvSpPr>
        <xdr:cNvPr id="74" name="テキスト ボックス 73"/>
        <xdr:cNvSpPr txBox="1"/>
      </xdr:nvSpPr>
      <xdr:spPr>
        <a:xfrm>
          <a:off x="2717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76200</xdr:rowOff>
    </xdr:from>
    <xdr:to>
      <xdr:col>11</xdr:col>
      <xdr:colOff>9525</xdr:colOff>
      <xdr:row>32</xdr:row>
      <xdr:rowOff>152400</xdr:rowOff>
    </xdr:to>
    <xdr:cxnSp macro="">
      <xdr:nvCxnSpPr>
        <xdr:cNvPr id="75" name="直線コネクタ 74"/>
        <xdr:cNvCxnSpPr/>
      </xdr:nvCxnSpPr>
      <xdr:spPr>
        <a:xfrm>
          <a:off x="1320800" y="5562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32</xdr:row>
      <xdr:rowOff>12700</xdr:rowOff>
    </xdr:from>
    <xdr:to>
      <xdr:col>11</xdr:col>
      <xdr:colOff>60325</xdr:colOff>
      <xdr:row>32</xdr:row>
      <xdr:rowOff>114300</xdr:rowOff>
    </xdr:to>
    <xdr:sp macro="" textlink="">
      <xdr:nvSpPr>
        <xdr:cNvPr id="76" name="フローチャート: 判断 75"/>
        <xdr:cNvSpPr/>
      </xdr:nvSpPr>
      <xdr:spPr>
        <a:xfrm>
          <a:off x="2159000" y="54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30</xdr:row>
      <xdr:rowOff>124477</xdr:rowOff>
    </xdr:from>
    <xdr:ext cx="762000" cy="259045"/>
    <xdr:sp macro="" textlink="">
      <xdr:nvSpPr>
        <xdr:cNvPr id="77" name="テキスト ボックス 76"/>
        <xdr:cNvSpPr txBox="1"/>
      </xdr:nvSpPr>
      <xdr:spPr>
        <a:xfrm>
          <a:off x="1828800" y="526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63500</xdr:rowOff>
    </xdr:from>
    <xdr:to>
      <xdr:col>6</xdr:col>
      <xdr:colOff>171450</xdr:colOff>
      <xdr:row>32</xdr:row>
      <xdr:rowOff>165100</xdr:rowOff>
    </xdr:to>
    <xdr:sp macro="" textlink="">
      <xdr:nvSpPr>
        <xdr:cNvPr id="78" name="フローチャート: 判断 77"/>
        <xdr:cNvSpPr/>
      </xdr:nvSpPr>
      <xdr:spPr>
        <a:xfrm>
          <a:off x="1270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149877</xdr:rowOff>
    </xdr:from>
    <xdr:ext cx="762000" cy="259045"/>
    <xdr:sp macro="" textlink="">
      <xdr:nvSpPr>
        <xdr:cNvPr id="79" name="テキスト ボックス 78"/>
        <xdr:cNvSpPr txBox="1"/>
      </xdr:nvSpPr>
      <xdr:spPr>
        <a:xfrm>
          <a:off x="939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19050</xdr:rowOff>
    </xdr:from>
    <xdr:to>
      <xdr:col>24</xdr:col>
      <xdr:colOff>76200</xdr:colOff>
      <xdr:row>39</xdr:row>
      <xdr:rowOff>120650</xdr:rowOff>
    </xdr:to>
    <xdr:sp macro="" textlink="">
      <xdr:nvSpPr>
        <xdr:cNvPr id="85" name="楕円 84"/>
        <xdr:cNvSpPr/>
      </xdr:nvSpPr>
      <xdr:spPr>
        <a:xfrm>
          <a:off x="47752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162577</xdr:rowOff>
    </xdr:from>
    <xdr:ext cx="762000" cy="259045"/>
    <xdr:sp macro="" textlink="">
      <xdr:nvSpPr>
        <xdr:cNvPr id="86" name="人件費該当値テキスト"/>
        <xdr:cNvSpPr txBox="1"/>
      </xdr:nvSpPr>
      <xdr:spPr>
        <a:xfrm>
          <a:off x="49149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57150</xdr:rowOff>
    </xdr:from>
    <xdr:to>
      <xdr:col>20</xdr:col>
      <xdr:colOff>38100</xdr:colOff>
      <xdr:row>39</xdr:row>
      <xdr:rowOff>158750</xdr:rowOff>
    </xdr:to>
    <xdr:sp macro="" textlink="">
      <xdr:nvSpPr>
        <xdr:cNvPr id="87" name="楕円 86"/>
        <xdr:cNvSpPr/>
      </xdr:nvSpPr>
      <xdr:spPr>
        <a:xfrm>
          <a:off x="3937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143527</xdr:rowOff>
    </xdr:from>
    <xdr:ext cx="736600" cy="259045"/>
    <xdr:sp macro="" textlink="">
      <xdr:nvSpPr>
        <xdr:cNvPr id="88" name="テキスト ボックス 87"/>
        <xdr:cNvSpPr txBox="1"/>
      </xdr:nvSpPr>
      <xdr:spPr>
        <a:xfrm>
          <a:off x="3606800" y="683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139700</xdr:rowOff>
    </xdr:from>
    <xdr:to>
      <xdr:col>15</xdr:col>
      <xdr:colOff>149225</xdr:colOff>
      <xdr:row>33</xdr:row>
      <xdr:rowOff>69850</xdr:rowOff>
    </xdr:to>
    <xdr:sp macro="" textlink="">
      <xdr:nvSpPr>
        <xdr:cNvPr id="89" name="楕円 88"/>
        <xdr:cNvSpPr/>
      </xdr:nvSpPr>
      <xdr:spPr>
        <a:xfrm>
          <a:off x="30480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54627</xdr:rowOff>
    </xdr:from>
    <xdr:ext cx="762000" cy="259045"/>
    <xdr:sp macro="" textlink="">
      <xdr:nvSpPr>
        <xdr:cNvPr id="90" name="テキスト ボックス 89"/>
        <xdr:cNvSpPr txBox="1"/>
      </xdr:nvSpPr>
      <xdr:spPr>
        <a:xfrm>
          <a:off x="2717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101600</xdr:rowOff>
    </xdr:from>
    <xdr:to>
      <xdr:col>11</xdr:col>
      <xdr:colOff>60325</xdr:colOff>
      <xdr:row>33</xdr:row>
      <xdr:rowOff>31750</xdr:rowOff>
    </xdr:to>
    <xdr:sp macro="" textlink="">
      <xdr:nvSpPr>
        <xdr:cNvPr id="91" name="楕円 90"/>
        <xdr:cNvSpPr/>
      </xdr:nvSpPr>
      <xdr:spPr>
        <a:xfrm>
          <a:off x="2159000" y="55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16527</xdr:rowOff>
    </xdr:from>
    <xdr:ext cx="762000" cy="259045"/>
    <xdr:sp macro="" textlink="">
      <xdr:nvSpPr>
        <xdr:cNvPr id="92" name="テキスト ボックス 91"/>
        <xdr:cNvSpPr txBox="1"/>
      </xdr:nvSpPr>
      <xdr:spPr>
        <a:xfrm>
          <a:off x="1828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25400</xdr:rowOff>
    </xdr:from>
    <xdr:to>
      <xdr:col>6</xdr:col>
      <xdr:colOff>171450</xdr:colOff>
      <xdr:row>32</xdr:row>
      <xdr:rowOff>127000</xdr:rowOff>
    </xdr:to>
    <xdr:sp macro="" textlink="">
      <xdr:nvSpPr>
        <xdr:cNvPr id="93" name="楕円 92"/>
        <xdr:cNvSpPr/>
      </xdr:nvSpPr>
      <xdr:spPr>
        <a:xfrm>
          <a:off x="1270000" y="551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30</xdr:row>
      <xdr:rowOff>137177</xdr:rowOff>
    </xdr:from>
    <xdr:ext cx="762000" cy="259045"/>
    <xdr:sp macro="" textlink="">
      <xdr:nvSpPr>
        <xdr:cNvPr id="94" name="テキスト ボックス 93"/>
        <xdr:cNvSpPr txBox="1"/>
      </xdr:nvSpPr>
      <xdr:spPr>
        <a:xfrm>
          <a:off x="9398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百万円の減となっています。要因としては、国庫補助金等の増加により児童館の運営費委託料が減少したことなどによるものです。</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過去の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要因としては、福祉総合システム包括外部委託料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、当新田環境センター運営費や指定管理委託料の増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）、大型電子計算機の廃止に伴う賃貸借料の減（</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が挙げられます。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63500</xdr:rowOff>
    </xdr:from>
    <xdr:to>
      <xdr:col>82</xdr:col>
      <xdr:colOff>107950</xdr:colOff>
      <xdr:row>22</xdr:row>
      <xdr:rowOff>50800</xdr:rowOff>
    </xdr:to>
    <xdr:cxnSp macro="">
      <xdr:nvCxnSpPr>
        <xdr:cNvPr id="122" name="直線コネクタ 121"/>
        <xdr:cNvCxnSpPr/>
      </xdr:nvCxnSpPr>
      <xdr:spPr>
        <a:xfrm flipV="1">
          <a:off x="16510000" y="24638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3"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4" name="直線コネクタ 123"/>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149877</xdr:rowOff>
    </xdr:from>
    <xdr:ext cx="762000" cy="259045"/>
    <xdr:sp macro="" textlink="">
      <xdr:nvSpPr>
        <xdr:cNvPr id="125" name="物件費最大値テキスト"/>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63500</xdr:rowOff>
    </xdr:from>
    <xdr:to>
      <xdr:col>82</xdr:col>
      <xdr:colOff>196850</xdr:colOff>
      <xdr:row>14</xdr:row>
      <xdr:rowOff>63500</xdr:rowOff>
    </xdr:to>
    <xdr:cxnSp macro="">
      <xdr:nvCxnSpPr>
        <xdr:cNvPr id="126" name="直線コネクタ 125"/>
        <xdr:cNvCxnSpPr/>
      </xdr:nvCxnSpPr>
      <xdr:spPr>
        <a:xfrm>
          <a:off x="16421100" y="246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63500</xdr:rowOff>
    </xdr:from>
    <xdr:to>
      <xdr:col>82</xdr:col>
      <xdr:colOff>107950</xdr:colOff>
      <xdr:row>16</xdr:row>
      <xdr:rowOff>88900</xdr:rowOff>
    </xdr:to>
    <xdr:cxnSp macro="">
      <xdr:nvCxnSpPr>
        <xdr:cNvPr id="127" name="直線コネクタ 126"/>
        <xdr:cNvCxnSpPr/>
      </xdr:nvCxnSpPr>
      <xdr:spPr>
        <a:xfrm flipV="1">
          <a:off x="15671800" y="2806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137177</xdr:rowOff>
    </xdr:from>
    <xdr:ext cx="762000" cy="259045"/>
    <xdr:sp macro="" textlink="">
      <xdr:nvSpPr>
        <xdr:cNvPr id="128" name="物件費平均値テキスト"/>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165100</xdr:rowOff>
    </xdr:from>
    <xdr:to>
      <xdr:col>82</xdr:col>
      <xdr:colOff>158750</xdr:colOff>
      <xdr:row>17</xdr:row>
      <xdr:rowOff>95250</xdr:rowOff>
    </xdr:to>
    <xdr:sp macro="" textlink="">
      <xdr:nvSpPr>
        <xdr:cNvPr id="129" name="フローチャート: 判断 128"/>
        <xdr:cNvSpPr/>
      </xdr:nvSpPr>
      <xdr:spPr>
        <a:xfrm>
          <a:off x="164592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88900</xdr:rowOff>
    </xdr:from>
    <xdr:to>
      <xdr:col>78</xdr:col>
      <xdr:colOff>69850</xdr:colOff>
      <xdr:row>17</xdr:row>
      <xdr:rowOff>133350</xdr:rowOff>
    </xdr:to>
    <xdr:cxnSp macro="">
      <xdr:nvCxnSpPr>
        <xdr:cNvPr id="130" name="直線コネクタ 129"/>
        <xdr:cNvCxnSpPr/>
      </xdr:nvCxnSpPr>
      <xdr:spPr>
        <a:xfrm flipV="1">
          <a:off x="14782800" y="28321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31" name="フローチャート: 判断 130"/>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32" name="テキスト ボックス 131"/>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107950</xdr:rowOff>
    </xdr:from>
    <xdr:to>
      <xdr:col>73</xdr:col>
      <xdr:colOff>180975</xdr:colOff>
      <xdr:row>17</xdr:row>
      <xdr:rowOff>133350</xdr:rowOff>
    </xdr:to>
    <xdr:cxnSp macro="">
      <xdr:nvCxnSpPr>
        <xdr:cNvPr id="133" name="直線コネクタ 132"/>
        <xdr:cNvCxnSpPr/>
      </xdr:nvCxnSpPr>
      <xdr:spPr>
        <a:xfrm>
          <a:off x="13893800" y="3022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0</xdr:rowOff>
    </xdr:from>
    <xdr:to>
      <xdr:col>74</xdr:col>
      <xdr:colOff>31750</xdr:colOff>
      <xdr:row>18</xdr:row>
      <xdr:rowOff>101600</xdr:rowOff>
    </xdr:to>
    <xdr:sp macro="" textlink="">
      <xdr:nvSpPr>
        <xdr:cNvPr id="134" name="フローチャート: 判断 133"/>
        <xdr:cNvSpPr/>
      </xdr:nvSpPr>
      <xdr:spPr>
        <a:xfrm>
          <a:off x="14732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86377</xdr:rowOff>
    </xdr:from>
    <xdr:ext cx="762000" cy="259045"/>
    <xdr:sp macro="" textlink="">
      <xdr:nvSpPr>
        <xdr:cNvPr id="135" name="テキスト ボックス 134"/>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57150</xdr:rowOff>
    </xdr:from>
    <xdr:to>
      <xdr:col>69</xdr:col>
      <xdr:colOff>92075</xdr:colOff>
      <xdr:row>17</xdr:row>
      <xdr:rowOff>107950</xdr:rowOff>
    </xdr:to>
    <xdr:cxnSp macro="">
      <xdr:nvCxnSpPr>
        <xdr:cNvPr id="136" name="直線コネクタ 135"/>
        <xdr:cNvCxnSpPr/>
      </xdr:nvCxnSpPr>
      <xdr:spPr>
        <a:xfrm>
          <a:off x="13004800" y="2971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120650</xdr:rowOff>
    </xdr:from>
    <xdr:to>
      <xdr:col>69</xdr:col>
      <xdr:colOff>142875</xdr:colOff>
      <xdr:row>18</xdr:row>
      <xdr:rowOff>50800</xdr:rowOff>
    </xdr:to>
    <xdr:sp macro="" textlink="">
      <xdr:nvSpPr>
        <xdr:cNvPr id="137" name="フローチャート: 判断 136"/>
        <xdr:cNvSpPr/>
      </xdr:nvSpPr>
      <xdr:spPr>
        <a:xfrm>
          <a:off x="13843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35577</xdr:rowOff>
    </xdr:from>
    <xdr:ext cx="762000" cy="259045"/>
    <xdr:sp macro="" textlink="">
      <xdr:nvSpPr>
        <xdr:cNvPr id="138" name="テキスト ボックス 137"/>
        <xdr:cNvSpPr txBox="1"/>
      </xdr:nvSpPr>
      <xdr:spPr>
        <a:xfrm>
          <a:off x="13512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39" name="フローチャート: 判断 138"/>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40" name="テキスト ボックス 139"/>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46" name="楕円 145"/>
        <xdr:cNvSpPr/>
      </xdr:nvSpPr>
      <xdr:spPr>
        <a:xfrm>
          <a:off x="164592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29227</xdr:rowOff>
    </xdr:from>
    <xdr:ext cx="762000" cy="259045"/>
    <xdr:sp macro="" textlink="">
      <xdr:nvSpPr>
        <xdr:cNvPr id="147" name="物件費該当値テキスト"/>
        <xdr:cNvSpPr txBox="1"/>
      </xdr:nvSpPr>
      <xdr:spPr>
        <a:xfrm>
          <a:off x="165989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38100</xdr:rowOff>
    </xdr:from>
    <xdr:to>
      <xdr:col>78</xdr:col>
      <xdr:colOff>120650</xdr:colOff>
      <xdr:row>16</xdr:row>
      <xdr:rowOff>139700</xdr:rowOff>
    </xdr:to>
    <xdr:sp macro="" textlink="">
      <xdr:nvSpPr>
        <xdr:cNvPr id="148" name="楕円 147"/>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49" name="テキスト ボックス 148"/>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82550</xdr:rowOff>
    </xdr:from>
    <xdr:to>
      <xdr:col>74</xdr:col>
      <xdr:colOff>31750</xdr:colOff>
      <xdr:row>18</xdr:row>
      <xdr:rowOff>12700</xdr:rowOff>
    </xdr:to>
    <xdr:sp macro="" textlink="">
      <xdr:nvSpPr>
        <xdr:cNvPr id="150" name="楕円 149"/>
        <xdr:cNvSpPr/>
      </xdr:nvSpPr>
      <xdr:spPr>
        <a:xfrm>
          <a:off x="14732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22877</xdr:rowOff>
    </xdr:from>
    <xdr:ext cx="762000" cy="259045"/>
    <xdr:sp macro="" textlink="">
      <xdr:nvSpPr>
        <xdr:cNvPr id="151" name="テキスト ボックス 150"/>
        <xdr:cNvSpPr txBox="1"/>
      </xdr:nvSpPr>
      <xdr:spPr>
        <a:xfrm>
          <a:off x="14401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57150</xdr:rowOff>
    </xdr:from>
    <xdr:to>
      <xdr:col>69</xdr:col>
      <xdr:colOff>142875</xdr:colOff>
      <xdr:row>17</xdr:row>
      <xdr:rowOff>158750</xdr:rowOff>
    </xdr:to>
    <xdr:sp macro="" textlink="">
      <xdr:nvSpPr>
        <xdr:cNvPr id="152" name="楕円 151"/>
        <xdr:cNvSpPr/>
      </xdr:nvSpPr>
      <xdr:spPr>
        <a:xfrm>
          <a:off x="13843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168927</xdr:rowOff>
    </xdr:from>
    <xdr:ext cx="762000" cy="259045"/>
    <xdr:sp macro="" textlink="">
      <xdr:nvSpPr>
        <xdr:cNvPr id="153" name="テキスト ボックス 152"/>
        <xdr:cNvSpPr txBox="1"/>
      </xdr:nvSpPr>
      <xdr:spPr>
        <a:xfrm>
          <a:off x="13512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6350</xdr:rowOff>
    </xdr:from>
    <xdr:to>
      <xdr:col>65</xdr:col>
      <xdr:colOff>53975</xdr:colOff>
      <xdr:row>17</xdr:row>
      <xdr:rowOff>107950</xdr:rowOff>
    </xdr:to>
    <xdr:sp macro="" textlink="">
      <xdr:nvSpPr>
        <xdr:cNvPr id="154" name="楕円 153"/>
        <xdr:cNvSpPr/>
      </xdr:nvSpPr>
      <xdr:spPr>
        <a:xfrm>
          <a:off x="12954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118127</xdr:rowOff>
    </xdr:from>
    <xdr:ext cx="762000" cy="259045"/>
    <xdr:sp macro="" textlink="">
      <xdr:nvSpPr>
        <xdr:cNvPr id="155" name="テキスト ボックス 154"/>
        <xdr:cNvSpPr txBox="1"/>
      </xdr:nvSpPr>
      <xdr:spPr>
        <a:xfrm>
          <a:off x="126238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年度以降増加傾向にあり、要因としては障害者総合支援法による介護給付費や訓練等給付費の増、保育関係経費の増等が挙げられます。平成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も同様の傾向にあり、前年度比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百万円の増となっています。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60</xdr:row>
      <xdr:rowOff>143328</xdr:rowOff>
    </xdr:to>
    <xdr:cxnSp macro="">
      <xdr:nvCxnSpPr>
        <xdr:cNvPr id="185" name="直線コネクタ 184"/>
        <xdr:cNvCxnSpPr/>
      </xdr:nvCxnSpPr>
      <xdr:spPr>
        <a:xfrm flipV="1">
          <a:off x="4826000" y="91240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6"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7" name="直線コネクタ 186"/>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8"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9" name="直線コネクタ 188"/>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167822</xdr:rowOff>
    </xdr:from>
    <xdr:to>
      <xdr:col>24</xdr:col>
      <xdr:colOff>25400</xdr:colOff>
      <xdr:row>56</xdr:row>
      <xdr:rowOff>78015</xdr:rowOff>
    </xdr:to>
    <xdr:cxnSp macro="">
      <xdr:nvCxnSpPr>
        <xdr:cNvPr id="190" name="直線コネクタ 189"/>
        <xdr:cNvCxnSpPr/>
      </xdr:nvCxnSpPr>
      <xdr:spPr>
        <a:xfrm>
          <a:off x="3987800" y="9597572"/>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121755</xdr:rowOff>
    </xdr:from>
    <xdr:ext cx="762000" cy="259045"/>
    <xdr:sp macro="" textlink="">
      <xdr:nvSpPr>
        <xdr:cNvPr id="191" name="扶助費平均値テキスト"/>
        <xdr:cNvSpPr txBox="1"/>
      </xdr:nvSpPr>
      <xdr:spPr>
        <a:xfrm>
          <a:off x="4914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149678</xdr:rowOff>
    </xdr:from>
    <xdr:to>
      <xdr:col>24</xdr:col>
      <xdr:colOff>76200</xdr:colOff>
      <xdr:row>58</xdr:row>
      <xdr:rowOff>79828</xdr:rowOff>
    </xdr:to>
    <xdr:sp macro="" textlink="">
      <xdr:nvSpPr>
        <xdr:cNvPr id="192" name="フローチャート: 判断 191"/>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167822</xdr:rowOff>
    </xdr:from>
    <xdr:to>
      <xdr:col>19</xdr:col>
      <xdr:colOff>187325</xdr:colOff>
      <xdr:row>56</xdr:row>
      <xdr:rowOff>159657</xdr:rowOff>
    </xdr:to>
    <xdr:cxnSp macro="">
      <xdr:nvCxnSpPr>
        <xdr:cNvPr id="193" name="直線コネクタ 192"/>
        <xdr:cNvCxnSpPr/>
      </xdr:nvCxnSpPr>
      <xdr:spPr>
        <a:xfrm flipV="1">
          <a:off x="3098800" y="95975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84365</xdr:rowOff>
    </xdr:from>
    <xdr:to>
      <xdr:col>20</xdr:col>
      <xdr:colOff>38100</xdr:colOff>
      <xdr:row>58</xdr:row>
      <xdr:rowOff>14515</xdr:rowOff>
    </xdr:to>
    <xdr:sp macro="" textlink="">
      <xdr:nvSpPr>
        <xdr:cNvPr id="194" name="フローチャート: 判断 193"/>
        <xdr:cNvSpPr/>
      </xdr:nvSpPr>
      <xdr:spPr>
        <a:xfrm>
          <a:off x="3937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170742</xdr:rowOff>
    </xdr:from>
    <xdr:ext cx="736600" cy="259045"/>
    <xdr:sp macro="" textlink="">
      <xdr:nvSpPr>
        <xdr:cNvPr id="195" name="テキスト ボックス 194"/>
        <xdr:cNvSpPr txBox="1"/>
      </xdr:nvSpPr>
      <xdr:spPr>
        <a:xfrm>
          <a:off x="3606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56</xdr:row>
      <xdr:rowOff>159657</xdr:rowOff>
    </xdr:to>
    <xdr:cxnSp macro="">
      <xdr:nvCxnSpPr>
        <xdr:cNvPr id="196" name="直線コネクタ 195"/>
        <xdr:cNvCxnSpPr/>
      </xdr:nvCxnSpPr>
      <xdr:spPr>
        <a:xfrm>
          <a:off x="2209800" y="9728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19050</xdr:rowOff>
    </xdr:from>
    <xdr:to>
      <xdr:col>15</xdr:col>
      <xdr:colOff>149225</xdr:colOff>
      <xdr:row>59</xdr:row>
      <xdr:rowOff>120650</xdr:rowOff>
    </xdr:to>
    <xdr:sp macro="" textlink="">
      <xdr:nvSpPr>
        <xdr:cNvPr id="197" name="フローチャート: 判断 196"/>
        <xdr:cNvSpPr/>
      </xdr:nvSpPr>
      <xdr:spPr>
        <a:xfrm>
          <a:off x="3048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105427</xdr:rowOff>
    </xdr:from>
    <xdr:ext cx="762000" cy="259045"/>
    <xdr:sp macro="" textlink="">
      <xdr:nvSpPr>
        <xdr:cNvPr id="198" name="テキスト ボックス 197"/>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56</xdr:row>
      <xdr:rowOff>127000</xdr:rowOff>
    </xdr:to>
    <xdr:cxnSp macro="">
      <xdr:nvCxnSpPr>
        <xdr:cNvPr id="199" name="直線コネクタ 198"/>
        <xdr:cNvCxnSpPr/>
      </xdr:nvCxnSpPr>
      <xdr:spPr>
        <a:xfrm>
          <a:off x="1320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59872</xdr:rowOff>
    </xdr:from>
    <xdr:to>
      <xdr:col>11</xdr:col>
      <xdr:colOff>60325</xdr:colOff>
      <xdr:row>58</xdr:row>
      <xdr:rowOff>161472</xdr:rowOff>
    </xdr:to>
    <xdr:sp macro="" textlink="">
      <xdr:nvSpPr>
        <xdr:cNvPr id="200" name="フローチャート: 判断 199"/>
        <xdr:cNvSpPr/>
      </xdr:nvSpPr>
      <xdr:spPr>
        <a:xfrm>
          <a:off x="2159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146249</xdr:rowOff>
    </xdr:from>
    <xdr:ext cx="762000" cy="259045"/>
    <xdr:sp macro="" textlink="">
      <xdr:nvSpPr>
        <xdr:cNvPr id="201" name="テキスト ボックス 200"/>
        <xdr:cNvSpPr txBox="1"/>
      </xdr:nvSpPr>
      <xdr:spPr>
        <a:xfrm>
          <a:off x="1828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125185</xdr:rowOff>
    </xdr:from>
    <xdr:to>
      <xdr:col>6</xdr:col>
      <xdr:colOff>171450</xdr:colOff>
      <xdr:row>59</xdr:row>
      <xdr:rowOff>55335</xdr:rowOff>
    </xdr:to>
    <xdr:sp macro="" textlink="">
      <xdr:nvSpPr>
        <xdr:cNvPr id="202" name="フローチャート: 判断 201"/>
        <xdr:cNvSpPr/>
      </xdr:nvSpPr>
      <xdr:spPr>
        <a:xfrm>
          <a:off x="1270000" y="100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40112</xdr:rowOff>
    </xdr:from>
    <xdr:ext cx="762000" cy="259045"/>
    <xdr:sp macro="" textlink="">
      <xdr:nvSpPr>
        <xdr:cNvPr id="203" name="テキスト ボックス 202"/>
        <xdr:cNvSpPr txBox="1"/>
      </xdr:nvSpPr>
      <xdr:spPr>
        <a:xfrm>
          <a:off x="9398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27215</xdr:rowOff>
    </xdr:from>
    <xdr:to>
      <xdr:col>24</xdr:col>
      <xdr:colOff>76200</xdr:colOff>
      <xdr:row>56</xdr:row>
      <xdr:rowOff>128815</xdr:rowOff>
    </xdr:to>
    <xdr:sp macro="" textlink="">
      <xdr:nvSpPr>
        <xdr:cNvPr id="209" name="楕円 208"/>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43742</xdr:rowOff>
    </xdr:from>
    <xdr:ext cx="762000" cy="259045"/>
    <xdr:sp macro="" textlink="">
      <xdr:nvSpPr>
        <xdr:cNvPr id="210" name="扶助費該当値テキスト"/>
        <xdr:cNvSpPr txBox="1"/>
      </xdr:nvSpPr>
      <xdr:spPr>
        <a:xfrm>
          <a:off x="49149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117022</xdr:rowOff>
    </xdr:from>
    <xdr:to>
      <xdr:col>20</xdr:col>
      <xdr:colOff>38100</xdr:colOff>
      <xdr:row>56</xdr:row>
      <xdr:rowOff>47172</xdr:rowOff>
    </xdr:to>
    <xdr:sp macro="" textlink="">
      <xdr:nvSpPr>
        <xdr:cNvPr id="211" name="楕円 210"/>
        <xdr:cNvSpPr/>
      </xdr:nvSpPr>
      <xdr:spPr>
        <a:xfrm>
          <a:off x="3937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57349</xdr:rowOff>
    </xdr:from>
    <xdr:ext cx="736600" cy="259045"/>
    <xdr:sp macro="" textlink="">
      <xdr:nvSpPr>
        <xdr:cNvPr id="212" name="テキスト ボックス 211"/>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108857</xdr:rowOff>
    </xdr:from>
    <xdr:to>
      <xdr:col>15</xdr:col>
      <xdr:colOff>149225</xdr:colOff>
      <xdr:row>57</xdr:row>
      <xdr:rowOff>39007</xdr:rowOff>
    </xdr:to>
    <xdr:sp macro="" textlink="">
      <xdr:nvSpPr>
        <xdr:cNvPr id="213" name="楕円 212"/>
        <xdr:cNvSpPr/>
      </xdr:nvSpPr>
      <xdr:spPr>
        <a:xfrm>
          <a:off x="3048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49184</xdr:rowOff>
    </xdr:from>
    <xdr:ext cx="762000" cy="259045"/>
    <xdr:sp macro="" textlink="">
      <xdr:nvSpPr>
        <xdr:cNvPr id="214" name="テキスト ボックス 213"/>
        <xdr:cNvSpPr txBox="1"/>
      </xdr:nvSpPr>
      <xdr:spPr>
        <a:xfrm>
          <a:off x="2717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5" name="楕円 214"/>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16" name="テキスト ボックス 215"/>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7" name="楕円 216"/>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218" name="テキスト ボックス 217"/>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億円の増となっています。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これは後期高齢者医療広域連合繰出金が減少した一方、道路維持修繕などの維持補修費が増加したためです。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過去の増要因としては、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岡山市立総合医療センターへの転貸債による貸付金の増（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）、国民健康保険事業繰出金の増（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）、後期高齢者医療繰出金の増（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、後期高齢者医療広域連合繰出金の増（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等が挙げられます。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12700</xdr:rowOff>
    </xdr:from>
    <xdr:to>
      <xdr:col>82</xdr:col>
      <xdr:colOff>107950</xdr:colOff>
      <xdr:row>61</xdr:row>
      <xdr:rowOff>31750</xdr:rowOff>
    </xdr:to>
    <xdr:cxnSp macro="">
      <xdr:nvCxnSpPr>
        <xdr:cNvPr id="246" name="直線コネクタ 245"/>
        <xdr:cNvCxnSpPr/>
      </xdr:nvCxnSpPr>
      <xdr:spPr>
        <a:xfrm flipV="1">
          <a:off x="16510000" y="90995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99077</xdr:rowOff>
    </xdr:from>
    <xdr:ext cx="762000" cy="259045"/>
    <xdr:sp macro="" textlink="">
      <xdr:nvSpPr>
        <xdr:cNvPr id="249" name="その他最大値テキスト"/>
        <xdr:cNvSpPr txBox="1"/>
      </xdr:nvSpPr>
      <xdr:spPr>
        <a:xfrm>
          <a:off x="16598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12700</xdr:rowOff>
    </xdr:from>
    <xdr:to>
      <xdr:col>82</xdr:col>
      <xdr:colOff>196850</xdr:colOff>
      <xdr:row>53</xdr:row>
      <xdr:rowOff>12700</xdr:rowOff>
    </xdr:to>
    <xdr:cxnSp macro="">
      <xdr:nvCxnSpPr>
        <xdr:cNvPr id="250" name="直線コネクタ 249"/>
        <xdr:cNvCxnSpPr/>
      </xdr:nvCxnSpPr>
      <xdr:spPr>
        <a:xfrm>
          <a:off x="16421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31750</xdr:rowOff>
    </xdr:to>
    <xdr:cxnSp macro="">
      <xdr:nvCxnSpPr>
        <xdr:cNvPr id="251" name="直線コネクタ 250"/>
        <xdr:cNvCxnSpPr/>
      </xdr:nvCxnSpPr>
      <xdr:spPr>
        <a:xfrm>
          <a:off x="15671800" y="96139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149877</xdr:rowOff>
    </xdr:from>
    <xdr:ext cx="762000" cy="259045"/>
    <xdr:sp macro="" textlink="">
      <xdr:nvSpPr>
        <xdr:cNvPr id="252" name="その他平均値テキスト"/>
        <xdr:cNvSpPr txBox="1"/>
      </xdr:nvSpPr>
      <xdr:spPr>
        <a:xfrm>
          <a:off x="16598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3" name="フローチャート: 判断 252"/>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57</xdr:row>
      <xdr:rowOff>88900</xdr:rowOff>
    </xdr:to>
    <xdr:cxnSp macro="">
      <xdr:nvCxnSpPr>
        <xdr:cNvPr id="254" name="直線コネクタ 253"/>
        <xdr:cNvCxnSpPr/>
      </xdr:nvCxnSpPr>
      <xdr:spPr>
        <a:xfrm flipV="1">
          <a:off x="14782800" y="96139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95250</xdr:rowOff>
    </xdr:from>
    <xdr:to>
      <xdr:col>78</xdr:col>
      <xdr:colOff>120650</xdr:colOff>
      <xdr:row>56</xdr:row>
      <xdr:rowOff>25400</xdr:rowOff>
    </xdr:to>
    <xdr:sp macro="" textlink="">
      <xdr:nvSpPr>
        <xdr:cNvPr id="255" name="フローチャート: 判断 254"/>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35577</xdr:rowOff>
    </xdr:from>
    <xdr:ext cx="736600" cy="259045"/>
    <xdr:sp macro="" textlink="">
      <xdr:nvSpPr>
        <xdr:cNvPr id="256" name="テキスト ボックス 255"/>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31750</xdr:rowOff>
    </xdr:from>
    <xdr:to>
      <xdr:col>73</xdr:col>
      <xdr:colOff>180975</xdr:colOff>
      <xdr:row>57</xdr:row>
      <xdr:rowOff>88900</xdr:rowOff>
    </xdr:to>
    <xdr:cxnSp macro="">
      <xdr:nvCxnSpPr>
        <xdr:cNvPr id="257" name="直線コネクタ 256"/>
        <xdr:cNvCxnSpPr/>
      </xdr:nvCxnSpPr>
      <xdr:spPr>
        <a:xfrm>
          <a:off x="13893800" y="9804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58" name="フローチャート: 判断 257"/>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111777</xdr:rowOff>
    </xdr:from>
    <xdr:ext cx="762000" cy="259045"/>
    <xdr:sp macro="" textlink="">
      <xdr:nvSpPr>
        <xdr:cNvPr id="259" name="テキスト ボックス 258"/>
        <xdr:cNvSpPr txBox="1"/>
      </xdr:nvSpPr>
      <xdr:spPr>
        <a:xfrm>
          <a:off x="14401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146050</xdr:rowOff>
    </xdr:from>
    <xdr:to>
      <xdr:col>69</xdr:col>
      <xdr:colOff>92075</xdr:colOff>
      <xdr:row>57</xdr:row>
      <xdr:rowOff>31750</xdr:rowOff>
    </xdr:to>
    <xdr:cxnSp macro="">
      <xdr:nvCxnSpPr>
        <xdr:cNvPr id="260" name="直線コネクタ 259"/>
        <xdr:cNvCxnSpPr/>
      </xdr:nvCxnSpPr>
      <xdr:spPr>
        <a:xfrm>
          <a:off x="13004800" y="9747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95250</xdr:rowOff>
    </xdr:from>
    <xdr:to>
      <xdr:col>69</xdr:col>
      <xdr:colOff>142875</xdr:colOff>
      <xdr:row>57</xdr:row>
      <xdr:rowOff>25400</xdr:rowOff>
    </xdr:to>
    <xdr:sp macro="" textlink="">
      <xdr:nvSpPr>
        <xdr:cNvPr id="261" name="フローチャート: 判断 260"/>
        <xdr:cNvSpPr/>
      </xdr:nvSpPr>
      <xdr:spPr>
        <a:xfrm>
          <a:off x="13843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35577</xdr:rowOff>
    </xdr:from>
    <xdr:ext cx="762000" cy="259045"/>
    <xdr:sp macro="" textlink="">
      <xdr:nvSpPr>
        <xdr:cNvPr id="262" name="テキスト ボックス 261"/>
        <xdr:cNvSpPr txBox="1"/>
      </xdr:nvSpPr>
      <xdr:spPr>
        <a:xfrm>
          <a:off x="13512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63" name="フローチャート: 判断 262"/>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149877</xdr:rowOff>
    </xdr:from>
    <xdr:ext cx="762000" cy="259045"/>
    <xdr:sp macro="" textlink="">
      <xdr:nvSpPr>
        <xdr:cNvPr id="264" name="テキスト ボックス 263"/>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152400</xdr:rowOff>
    </xdr:from>
    <xdr:to>
      <xdr:col>82</xdr:col>
      <xdr:colOff>158750</xdr:colOff>
      <xdr:row>56</xdr:row>
      <xdr:rowOff>82550</xdr:rowOff>
    </xdr:to>
    <xdr:sp macro="" textlink="">
      <xdr:nvSpPr>
        <xdr:cNvPr id="270" name="楕円 269"/>
        <xdr:cNvSpPr/>
      </xdr:nvSpPr>
      <xdr:spPr>
        <a:xfrm>
          <a:off x="164592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124477</xdr:rowOff>
    </xdr:from>
    <xdr:ext cx="762000" cy="259045"/>
    <xdr:sp macro="" textlink="">
      <xdr:nvSpPr>
        <xdr:cNvPr id="271" name="その他該当値テキスト"/>
        <xdr:cNvSpPr txBox="1"/>
      </xdr:nvSpPr>
      <xdr:spPr>
        <a:xfrm>
          <a:off x="165989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2" name="楕円 271"/>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48277</xdr:rowOff>
    </xdr:from>
    <xdr:ext cx="736600" cy="259045"/>
    <xdr:sp macro="" textlink="">
      <xdr:nvSpPr>
        <xdr:cNvPr id="273" name="テキスト ボックス 272"/>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38100</xdr:rowOff>
    </xdr:from>
    <xdr:to>
      <xdr:col>74</xdr:col>
      <xdr:colOff>31750</xdr:colOff>
      <xdr:row>57</xdr:row>
      <xdr:rowOff>139700</xdr:rowOff>
    </xdr:to>
    <xdr:sp macro="" textlink="">
      <xdr:nvSpPr>
        <xdr:cNvPr id="274" name="楕円 273"/>
        <xdr:cNvSpPr/>
      </xdr:nvSpPr>
      <xdr:spPr>
        <a:xfrm>
          <a:off x="14732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124477</xdr:rowOff>
    </xdr:from>
    <xdr:ext cx="762000" cy="259045"/>
    <xdr:sp macro="" textlink="">
      <xdr:nvSpPr>
        <xdr:cNvPr id="275" name="テキスト ボックス 274"/>
        <xdr:cNvSpPr txBox="1"/>
      </xdr:nvSpPr>
      <xdr:spPr>
        <a:xfrm>
          <a:off x="14401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152400</xdr:rowOff>
    </xdr:from>
    <xdr:to>
      <xdr:col>69</xdr:col>
      <xdr:colOff>142875</xdr:colOff>
      <xdr:row>57</xdr:row>
      <xdr:rowOff>82550</xdr:rowOff>
    </xdr:to>
    <xdr:sp macro="" textlink="">
      <xdr:nvSpPr>
        <xdr:cNvPr id="276" name="楕円 275"/>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77" name="テキスト ボックス 276"/>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95250</xdr:rowOff>
    </xdr:from>
    <xdr:to>
      <xdr:col>65</xdr:col>
      <xdr:colOff>53975</xdr:colOff>
      <xdr:row>57</xdr:row>
      <xdr:rowOff>25400</xdr:rowOff>
    </xdr:to>
    <xdr:sp macro="" textlink="">
      <xdr:nvSpPr>
        <xdr:cNvPr id="278" name="楕円 277"/>
        <xdr:cNvSpPr/>
      </xdr:nvSpPr>
      <xdr:spPr>
        <a:xfrm>
          <a:off x="12954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10177</xdr:rowOff>
    </xdr:from>
    <xdr:ext cx="762000" cy="259045"/>
    <xdr:sp macro="" textlink="">
      <xdr:nvSpPr>
        <xdr:cNvPr id="279" name="テキスト ボックス 278"/>
        <xdr:cNvSpPr txBox="1"/>
      </xdr:nvSpPr>
      <xdr:spPr>
        <a:xfrm>
          <a:off x="12623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年度は、下水道事業会計負担金が減少した一方で、放課後児童クラブ補助金や病院事業会計負担金が増加したことにより、前年度と比べ</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百万円の微増となっています。</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50800</xdr:rowOff>
    </xdr:from>
    <xdr:to>
      <xdr:col>82</xdr:col>
      <xdr:colOff>107950</xdr:colOff>
      <xdr:row>41</xdr:row>
      <xdr:rowOff>107950</xdr:rowOff>
    </xdr:to>
    <xdr:cxnSp macro="">
      <xdr:nvCxnSpPr>
        <xdr:cNvPr id="307" name="直線コネクタ 306"/>
        <xdr:cNvCxnSpPr/>
      </xdr:nvCxnSpPr>
      <xdr:spPr>
        <a:xfrm flipV="1">
          <a:off x="16510000" y="57086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80027</xdr:rowOff>
    </xdr:from>
    <xdr:ext cx="762000" cy="259045"/>
    <xdr:sp macro="" textlink="">
      <xdr:nvSpPr>
        <xdr:cNvPr id="308" name="補助費等最小値テキスト"/>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107950</xdr:rowOff>
    </xdr:from>
    <xdr:to>
      <xdr:col>82</xdr:col>
      <xdr:colOff>196850</xdr:colOff>
      <xdr:row>41</xdr:row>
      <xdr:rowOff>107950</xdr:rowOff>
    </xdr:to>
    <xdr:cxnSp macro="">
      <xdr:nvCxnSpPr>
        <xdr:cNvPr id="309" name="直線コネクタ 308"/>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137177</xdr:rowOff>
    </xdr:from>
    <xdr:ext cx="762000" cy="259045"/>
    <xdr:sp macro="" textlink="">
      <xdr:nvSpPr>
        <xdr:cNvPr id="310" name="補助費等最大値テキスト"/>
        <xdr:cNvSpPr txBox="1"/>
      </xdr:nvSpPr>
      <xdr:spPr>
        <a:xfrm>
          <a:off x="16598900" y="545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50800</xdr:rowOff>
    </xdr:from>
    <xdr:to>
      <xdr:col>82</xdr:col>
      <xdr:colOff>196850</xdr:colOff>
      <xdr:row>33</xdr:row>
      <xdr:rowOff>50800</xdr:rowOff>
    </xdr:to>
    <xdr:cxnSp macro="">
      <xdr:nvCxnSpPr>
        <xdr:cNvPr id="311" name="直線コネクタ 310"/>
        <xdr:cNvCxnSpPr/>
      </xdr:nvCxnSpPr>
      <xdr:spPr>
        <a:xfrm>
          <a:off x="16421100" y="570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107950</xdr:rowOff>
    </xdr:from>
    <xdr:to>
      <xdr:col>82</xdr:col>
      <xdr:colOff>107950</xdr:colOff>
      <xdr:row>34</xdr:row>
      <xdr:rowOff>127000</xdr:rowOff>
    </xdr:to>
    <xdr:cxnSp macro="">
      <xdr:nvCxnSpPr>
        <xdr:cNvPr id="312" name="直線コネクタ 311"/>
        <xdr:cNvCxnSpPr/>
      </xdr:nvCxnSpPr>
      <xdr:spPr>
        <a:xfrm flipV="1">
          <a:off x="15671800" y="59372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48277</xdr:rowOff>
    </xdr:from>
    <xdr:ext cx="762000" cy="259045"/>
    <xdr:sp macro="" textlink="">
      <xdr:nvSpPr>
        <xdr:cNvPr id="313" name="補助費等平均値テキスト"/>
        <xdr:cNvSpPr txBox="1"/>
      </xdr:nvSpPr>
      <xdr:spPr>
        <a:xfrm>
          <a:off x="16598900" y="6391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76200</xdr:rowOff>
    </xdr:from>
    <xdr:to>
      <xdr:col>82</xdr:col>
      <xdr:colOff>158750</xdr:colOff>
      <xdr:row>38</xdr:row>
      <xdr:rowOff>6350</xdr:rowOff>
    </xdr:to>
    <xdr:sp macro="" textlink="">
      <xdr:nvSpPr>
        <xdr:cNvPr id="314" name="フローチャート: 判断 313"/>
        <xdr:cNvSpPr/>
      </xdr:nvSpPr>
      <xdr:spPr>
        <a:xfrm>
          <a:off x="164592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127000</xdr:rowOff>
    </xdr:from>
    <xdr:to>
      <xdr:col>78</xdr:col>
      <xdr:colOff>69850</xdr:colOff>
      <xdr:row>35</xdr:row>
      <xdr:rowOff>165100</xdr:rowOff>
    </xdr:to>
    <xdr:cxnSp macro="">
      <xdr:nvCxnSpPr>
        <xdr:cNvPr id="315" name="直線コネクタ 314"/>
        <xdr:cNvCxnSpPr/>
      </xdr:nvCxnSpPr>
      <xdr:spPr>
        <a:xfrm flipV="1">
          <a:off x="14782800" y="59563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114300</xdr:rowOff>
    </xdr:from>
    <xdr:to>
      <xdr:col>78</xdr:col>
      <xdr:colOff>120650</xdr:colOff>
      <xdr:row>38</xdr:row>
      <xdr:rowOff>44450</xdr:rowOff>
    </xdr:to>
    <xdr:sp macro="" textlink="">
      <xdr:nvSpPr>
        <xdr:cNvPr id="316" name="フローチャート: 判断 315"/>
        <xdr:cNvSpPr/>
      </xdr:nvSpPr>
      <xdr:spPr>
        <a:xfrm>
          <a:off x="15621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29227</xdr:rowOff>
    </xdr:from>
    <xdr:ext cx="736600" cy="259045"/>
    <xdr:sp macro="" textlink="">
      <xdr:nvSpPr>
        <xdr:cNvPr id="317" name="テキスト ボックス 316"/>
        <xdr:cNvSpPr txBox="1"/>
      </xdr:nvSpPr>
      <xdr:spPr>
        <a:xfrm>
          <a:off x="15290800" y="654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88900</xdr:rowOff>
    </xdr:from>
    <xdr:to>
      <xdr:col>73</xdr:col>
      <xdr:colOff>180975</xdr:colOff>
      <xdr:row>35</xdr:row>
      <xdr:rowOff>165100</xdr:rowOff>
    </xdr:to>
    <xdr:cxnSp macro="">
      <xdr:nvCxnSpPr>
        <xdr:cNvPr id="318" name="直線コネクタ 317"/>
        <xdr:cNvCxnSpPr/>
      </xdr:nvCxnSpPr>
      <xdr:spPr>
        <a:xfrm>
          <a:off x="13893800" y="6089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39</xdr:row>
      <xdr:rowOff>0</xdr:rowOff>
    </xdr:from>
    <xdr:to>
      <xdr:col>74</xdr:col>
      <xdr:colOff>31750</xdr:colOff>
      <xdr:row>39</xdr:row>
      <xdr:rowOff>101600</xdr:rowOff>
    </xdr:to>
    <xdr:sp macro="" textlink="">
      <xdr:nvSpPr>
        <xdr:cNvPr id="319" name="フローチャート: 判断 318"/>
        <xdr:cNvSpPr/>
      </xdr:nvSpPr>
      <xdr:spPr>
        <a:xfrm>
          <a:off x="14732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86377</xdr:rowOff>
    </xdr:from>
    <xdr:ext cx="762000" cy="259045"/>
    <xdr:sp macro="" textlink="">
      <xdr:nvSpPr>
        <xdr:cNvPr id="320" name="テキスト ボックス 319"/>
        <xdr:cNvSpPr txBox="1"/>
      </xdr:nvSpPr>
      <xdr:spPr>
        <a:xfrm>
          <a:off x="14401800" y="67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88900</xdr:rowOff>
    </xdr:from>
    <xdr:to>
      <xdr:col>69</xdr:col>
      <xdr:colOff>92075</xdr:colOff>
      <xdr:row>35</xdr:row>
      <xdr:rowOff>127000</xdr:rowOff>
    </xdr:to>
    <xdr:cxnSp macro="">
      <xdr:nvCxnSpPr>
        <xdr:cNvPr id="321" name="直線コネクタ 320"/>
        <xdr:cNvCxnSpPr/>
      </xdr:nvCxnSpPr>
      <xdr:spPr>
        <a:xfrm flipV="1">
          <a:off x="13004800" y="6089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152400</xdr:rowOff>
    </xdr:from>
    <xdr:to>
      <xdr:col>69</xdr:col>
      <xdr:colOff>142875</xdr:colOff>
      <xdr:row>39</xdr:row>
      <xdr:rowOff>82550</xdr:rowOff>
    </xdr:to>
    <xdr:sp macro="" textlink="">
      <xdr:nvSpPr>
        <xdr:cNvPr id="322" name="フローチャート: 判断 321"/>
        <xdr:cNvSpPr/>
      </xdr:nvSpPr>
      <xdr:spPr>
        <a:xfrm>
          <a:off x="13843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67327</xdr:rowOff>
    </xdr:from>
    <xdr:ext cx="762000" cy="259045"/>
    <xdr:sp macro="" textlink="">
      <xdr:nvSpPr>
        <xdr:cNvPr id="323" name="テキスト ボックス 322"/>
        <xdr:cNvSpPr txBox="1"/>
      </xdr:nvSpPr>
      <xdr:spPr>
        <a:xfrm>
          <a:off x="13512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38100</xdr:rowOff>
    </xdr:from>
    <xdr:to>
      <xdr:col>65</xdr:col>
      <xdr:colOff>53975</xdr:colOff>
      <xdr:row>39</xdr:row>
      <xdr:rowOff>139700</xdr:rowOff>
    </xdr:to>
    <xdr:sp macro="" textlink="">
      <xdr:nvSpPr>
        <xdr:cNvPr id="324" name="フローチャート: 判断 323"/>
        <xdr:cNvSpPr/>
      </xdr:nvSpPr>
      <xdr:spPr>
        <a:xfrm>
          <a:off x="12954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124477</xdr:rowOff>
    </xdr:from>
    <xdr:ext cx="762000" cy="259045"/>
    <xdr:sp macro="" textlink="">
      <xdr:nvSpPr>
        <xdr:cNvPr id="325" name="テキスト ボックス 324"/>
        <xdr:cNvSpPr txBox="1"/>
      </xdr:nvSpPr>
      <xdr:spPr>
        <a:xfrm>
          <a:off x="126238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57150</xdr:rowOff>
    </xdr:from>
    <xdr:to>
      <xdr:col>82</xdr:col>
      <xdr:colOff>158750</xdr:colOff>
      <xdr:row>34</xdr:row>
      <xdr:rowOff>158750</xdr:rowOff>
    </xdr:to>
    <xdr:sp macro="" textlink="">
      <xdr:nvSpPr>
        <xdr:cNvPr id="331" name="楕円 330"/>
        <xdr:cNvSpPr/>
      </xdr:nvSpPr>
      <xdr:spPr>
        <a:xfrm>
          <a:off x="16459200" y="58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73677</xdr:rowOff>
    </xdr:from>
    <xdr:ext cx="762000" cy="259045"/>
    <xdr:sp macro="" textlink="">
      <xdr:nvSpPr>
        <xdr:cNvPr id="332" name="補助費等該当値テキスト"/>
        <xdr:cNvSpPr txBox="1"/>
      </xdr:nvSpPr>
      <xdr:spPr>
        <a:xfrm>
          <a:off x="165989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76200</xdr:rowOff>
    </xdr:from>
    <xdr:to>
      <xdr:col>78</xdr:col>
      <xdr:colOff>120650</xdr:colOff>
      <xdr:row>35</xdr:row>
      <xdr:rowOff>6350</xdr:rowOff>
    </xdr:to>
    <xdr:sp macro="" textlink="">
      <xdr:nvSpPr>
        <xdr:cNvPr id="333" name="楕円 332"/>
        <xdr:cNvSpPr/>
      </xdr:nvSpPr>
      <xdr:spPr>
        <a:xfrm>
          <a:off x="15621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16527</xdr:rowOff>
    </xdr:from>
    <xdr:ext cx="736600" cy="259045"/>
    <xdr:sp macro="" textlink="">
      <xdr:nvSpPr>
        <xdr:cNvPr id="334" name="テキスト ボックス 333"/>
        <xdr:cNvSpPr txBox="1"/>
      </xdr:nvSpPr>
      <xdr:spPr>
        <a:xfrm>
          <a:off x="15290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114300</xdr:rowOff>
    </xdr:from>
    <xdr:to>
      <xdr:col>74</xdr:col>
      <xdr:colOff>31750</xdr:colOff>
      <xdr:row>36</xdr:row>
      <xdr:rowOff>44450</xdr:rowOff>
    </xdr:to>
    <xdr:sp macro="" textlink="">
      <xdr:nvSpPr>
        <xdr:cNvPr id="335" name="楕円 334"/>
        <xdr:cNvSpPr/>
      </xdr:nvSpPr>
      <xdr:spPr>
        <a:xfrm>
          <a:off x="14732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54627</xdr:rowOff>
    </xdr:from>
    <xdr:ext cx="762000" cy="259045"/>
    <xdr:sp macro="" textlink="">
      <xdr:nvSpPr>
        <xdr:cNvPr id="336" name="テキスト ボックス 335"/>
        <xdr:cNvSpPr txBox="1"/>
      </xdr:nvSpPr>
      <xdr:spPr>
        <a:xfrm>
          <a:off x="14401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38100</xdr:rowOff>
    </xdr:from>
    <xdr:to>
      <xdr:col>69</xdr:col>
      <xdr:colOff>142875</xdr:colOff>
      <xdr:row>35</xdr:row>
      <xdr:rowOff>139700</xdr:rowOff>
    </xdr:to>
    <xdr:sp macro="" textlink="">
      <xdr:nvSpPr>
        <xdr:cNvPr id="337" name="楕円 336"/>
        <xdr:cNvSpPr/>
      </xdr:nvSpPr>
      <xdr:spPr>
        <a:xfrm>
          <a:off x="13843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149877</xdr:rowOff>
    </xdr:from>
    <xdr:ext cx="762000" cy="259045"/>
    <xdr:sp macro="" textlink="">
      <xdr:nvSpPr>
        <xdr:cNvPr id="338" name="テキスト ボックス 337"/>
        <xdr:cNvSpPr txBox="1"/>
      </xdr:nvSpPr>
      <xdr:spPr>
        <a:xfrm>
          <a:off x="13512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76200</xdr:rowOff>
    </xdr:from>
    <xdr:to>
      <xdr:col>65</xdr:col>
      <xdr:colOff>53975</xdr:colOff>
      <xdr:row>36</xdr:row>
      <xdr:rowOff>6350</xdr:rowOff>
    </xdr:to>
    <xdr:sp macro="" textlink="">
      <xdr:nvSpPr>
        <xdr:cNvPr id="339" name="楕円 338"/>
        <xdr:cNvSpPr/>
      </xdr:nvSpPr>
      <xdr:spPr>
        <a:xfrm>
          <a:off x="12954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16527</xdr:rowOff>
    </xdr:from>
    <xdr:ext cx="762000" cy="259045"/>
    <xdr:sp macro="" textlink="">
      <xdr:nvSpPr>
        <xdr:cNvPr id="340" name="テキスト ボックス 339"/>
        <xdr:cNvSpPr txBox="1"/>
      </xdr:nvSpPr>
      <xdr:spPr>
        <a:xfrm>
          <a:off x="12623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これは、借入抑制により減少していた地方債償還額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臨時財政対策債などの償還額の増に伴い増加したことが要因です。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類似団体平均より下回っており、引き続き、建設事業の重点化や進度調整により、地方債借入額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の平準化を図ります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4535</xdr:rowOff>
    </xdr:from>
    <xdr:to>
      <xdr:col>24</xdr:col>
      <xdr:colOff>25400</xdr:colOff>
      <xdr:row>81</xdr:row>
      <xdr:rowOff>135164</xdr:rowOff>
    </xdr:to>
    <xdr:cxnSp macro="">
      <xdr:nvCxnSpPr>
        <xdr:cNvPr id="370" name="直線コネクタ 369"/>
        <xdr:cNvCxnSpPr/>
      </xdr:nvCxnSpPr>
      <xdr:spPr>
        <a:xfrm flipV="1">
          <a:off x="4826000" y="12520385"/>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107241</xdr:rowOff>
    </xdr:from>
    <xdr:ext cx="762000" cy="259045"/>
    <xdr:sp macro="" textlink="">
      <xdr:nvSpPr>
        <xdr:cNvPr id="371" name="公債費最小値テキスト"/>
        <xdr:cNvSpPr txBox="1"/>
      </xdr:nvSpPr>
      <xdr:spPr>
        <a:xfrm>
          <a:off x="4914900" y="13994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135164</xdr:rowOff>
    </xdr:from>
    <xdr:to>
      <xdr:col>24</xdr:col>
      <xdr:colOff>114300</xdr:colOff>
      <xdr:row>81</xdr:row>
      <xdr:rowOff>135164</xdr:rowOff>
    </xdr:to>
    <xdr:cxnSp macro="">
      <xdr:nvCxnSpPr>
        <xdr:cNvPr id="372" name="直線コネクタ 371"/>
        <xdr:cNvCxnSpPr/>
      </xdr:nvCxnSpPr>
      <xdr:spPr>
        <a:xfrm>
          <a:off x="4737100" y="1402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90912</xdr:rowOff>
    </xdr:from>
    <xdr:ext cx="762000" cy="259045"/>
    <xdr:sp macro="" textlink="">
      <xdr:nvSpPr>
        <xdr:cNvPr id="373" name="公債費最大値テキスト"/>
        <xdr:cNvSpPr txBox="1"/>
      </xdr:nvSpPr>
      <xdr:spPr>
        <a:xfrm>
          <a:off x="4914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4535</xdr:rowOff>
    </xdr:from>
    <xdr:to>
      <xdr:col>24</xdr:col>
      <xdr:colOff>114300</xdr:colOff>
      <xdr:row>73</xdr:row>
      <xdr:rowOff>4535</xdr:rowOff>
    </xdr:to>
    <xdr:cxnSp macro="">
      <xdr:nvCxnSpPr>
        <xdr:cNvPr id="374" name="直線コネクタ 373"/>
        <xdr:cNvCxnSpPr/>
      </xdr:nvCxnSpPr>
      <xdr:spPr>
        <a:xfrm>
          <a:off x="4737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29028</xdr:rowOff>
    </xdr:from>
    <xdr:to>
      <xdr:col>24</xdr:col>
      <xdr:colOff>25400</xdr:colOff>
      <xdr:row>74</xdr:row>
      <xdr:rowOff>110672</xdr:rowOff>
    </xdr:to>
    <xdr:cxnSp macro="">
      <xdr:nvCxnSpPr>
        <xdr:cNvPr id="375" name="直線コネクタ 374"/>
        <xdr:cNvCxnSpPr/>
      </xdr:nvCxnSpPr>
      <xdr:spPr>
        <a:xfrm>
          <a:off x="3987800" y="12716328"/>
          <a:ext cx="8382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97263</xdr:rowOff>
    </xdr:from>
    <xdr:ext cx="762000" cy="259045"/>
    <xdr:sp macro="" textlink="">
      <xdr:nvSpPr>
        <xdr:cNvPr id="376" name="公債費平均値テキスト"/>
        <xdr:cNvSpPr txBox="1"/>
      </xdr:nvSpPr>
      <xdr:spPr>
        <a:xfrm>
          <a:off x="4914900" y="13127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125186</xdr:rowOff>
    </xdr:from>
    <xdr:to>
      <xdr:col>24</xdr:col>
      <xdr:colOff>76200</xdr:colOff>
      <xdr:row>77</xdr:row>
      <xdr:rowOff>55336</xdr:rowOff>
    </xdr:to>
    <xdr:sp macro="" textlink="">
      <xdr:nvSpPr>
        <xdr:cNvPr id="377" name="フローチャート: 判断 376"/>
        <xdr:cNvSpPr/>
      </xdr:nvSpPr>
      <xdr:spPr>
        <a:xfrm>
          <a:off x="47752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29028</xdr:rowOff>
    </xdr:from>
    <xdr:to>
      <xdr:col>19</xdr:col>
      <xdr:colOff>187325</xdr:colOff>
      <xdr:row>76</xdr:row>
      <xdr:rowOff>94343</xdr:rowOff>
    </xdr:to>
    <xdr:cxnSp macro="">
      <xdr:nvCxnSpPr>
        <xdr:cNvPr id="378" name="直線コネクタ 377"/>
        <xdr:cNvCxnSpPr/>
      </xdr:nvCxnSpPr>
      <xdr:spPr>
        <a:xfrm flipV="1">
          <a:off x="3098800" y="12716328"/>
          <a:ext cx="889000" cy="40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35379</xdr:rowOff>
    </xdr:from>
    <xdr:to>
      <xdr:col>20</xdr:col>
      <xdr:colOff>38100</xdr:colOff>
      <xdr:row>77</xdr:row>
      <xdr:rowOff>136979</xdr:rowOff>
    </xdr:to>
    <xdr:sp macro="" textlink="">
      <xdr:nvSpPr>
        <xdr:cNvPr id="379" name="フローチャート: 判断 378"/>
        <xdr:cNvSpPr/>
      </xdr:nvSpPr>
      <xdr:spPr>
        <a:xfrm>
          <a:off x="3937000" y="132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121756</xdr:rowOff>
    </xdr:from>
    <xdr:ext cx="736600" cy="259045"/>
    <xdr:sp macro="" textlink="">
      <xdr:nvSpPr>
        <xdr:cNvPr id="380" name="テキスト ボックス 379"/>
        <xdr:cNvSpPr txBox="1"/>
      </xdr:nvSpPr>
      <xdr:spPr>
        <a:xfrm>
          <a:off x="3606800" y="13323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94343</xdr:rowOff>
    </xdr:from>
    <xdr:to>
      <xdr:col>15</xdr:col>
      <xdr:colOff>98425</xdr:colOff>
      <xdr:row>77</xdr:row>
      <xdr:rowOff>53521</xdr:rowOff>
    </xdr:to>
    <xdr:cxnSp macro="">
      <xdr:nvCxnSpPr>
        <xdr:cNvPr id="381" name="直線コネクタ 380"/>
        <xdr:cNvCxnSpPr/>
      </xdr:nvCxnSpPr>
      <xdr:spPr>
        <a:xfrm flipV="1">
          <a:off x="2209800" y="13124543"/>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80</xdr:row>
      <xdr:rowOff>10886</xdr:rowOff>
    </xdr:from>
    <xdr:to>
      <xdr:col>15</xdr:col>
      <xdr:colOff>149225</xdr:colOff>
      <xdr:row>80</xdr:row>
      <xdr:rowOff>112486</xdr:rowOff>
    </xdr:to>
    <xdr:sp macro="" textlink="">
      <xdr:nvSpPr>
        <xdr:cNvPr id="382" name="フローチャート: 判断 381"/>
        <xdr:cNvSpPr/>
      </xdr:nvSpPr>
      <xdr:spPr>
        <a:xfrm>
          <a:off x="3048000" y="13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97263</xdr:rowOff>
    </xdr:from>
    <xdr:ext cx="762000" cy="259045"/>
    <xdr:sp macro="" textlink="">
      <xdr:nvSpPr>
        <xdr:cNvPr id="383" name="テキスト ボックス 382"/>
        <xdr:cNvSpPr txBox="1"/>
      </xdr:nvSpPr>
      <xdr:spPr>
        <a:xfrm>
          <a:off x="2717800" y="1381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53521</xdr:rowOff>
    </xdr:from>
    <xdr:to>
      <xdr:col>11</xdr:col>
      <xdr:colOff>9525</xdr:colOff>
      <xdr:row>78</xdr:row>
      <xdr:rowOff>61686</xdr:rowOff>
    </xdr:to>
    <xdr:cxnSp macro="">
      <xdr:nvCxnSpPr>
        <xdr:cNvPr id="384" name="直線コネクタ 383"/>
        <xdr:cNvCxnSpPr/>
      </xdr:nvCxnSpPr>
      <xdr:spPr>
        <a:xfrm flipV="1">
          <a:off x="1320800" y="13255171"/>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166007</xdr:rowOff>
    </xdr:from>
    <xdr:to>
      <xdr:col>11</xdr:col>
      <xdr:colOff>60325</xdr:colOff>
      <xdr:row>80</xdr:row>
      <xdr:rowOff>96157</xdr:rowOff>
    </xdr:to>
    <xdr:sp macro="" textlink="">
      <xdr:nvSpPr>
        <xdr:cNvPr id="385" name="フローチャート: 判断 384"/>
        <xdr:cNvSpPr/>
      </xdr:nvSpPr>
      <xdr:spPr>
        <a:xfrm>
          <a:off x="2159000" y="137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80934</xdr:rowOff>
    </xdr:from>
    <xdr:ext cx="762000" cy="259045"/>
    <xdr:sp macro="" textlink="">
      <xdr:nvSpPr>
        <xdr:cNvPr id="386" name="テキスト ボックス 385"/>
        <xdr:cNvSpPr txBox="1"/>
      </xdr:nvSpPr>
      <xdr:spPr>
        <a:xfrm>
          <a:off x="1828800" y="137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43543</xdr:rowOff>
    </xdr:from>
    <xdr:to>
      <xdr:col>6</xdr:col>
      <xdr:colOff>171450</xdr:colOff>
      <xdr:row>80</xdr:row>
      <xdr:rowOff>145143</xdr:rowOff>
    </xdr:to>
    <xdr:sp macro="" textlink="">
      <xdr:nvSpPr>
        <xdr:cNvPr id="387" name="フローチャート: 判断 386"/>
        <xdr:cNvSpPr/>
      </xdr:nvSpPr>
      <xdr:spPr>
        <a:xfrm>
          <a:off x="1270000" y="1375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129920</xdr:rowOff>
    </xdr:from>
    <xdr:ext cx="762000" cy="259045"/>
    <xdr:sp macro="" textlink="">
      <xdr:nvSpPr>
        <xdr:cNvPr id="388" name="テキスト ボックス 387"/>
        <xdr:cNvSpPr txBox="1"/>
      </xdr:nvSpPr>
      <xdr:spPr>
        <a:xfrm>
          <a:off x="939800" y="1384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59872</xdr:rowOff>
    </xdr:from>
    <xdr:to>
      <xdr:col>24</xdr:col>
      <xdr:colOff>76200</xdr:colOff>
      <xdr:row>74</xdr:row>
      <xdr:rowOff>161472</xdr:rowOff>
    </xdr:to>
    <xdr:sp macro="" textlink="">
      <xdr:nvSpPr>
        <xdr:cNvPr id="394" name="楕円 393"/>
        <xdr:cNvSpPr/>
      </xdr:nvSpPr>
      <xdr:spPr>
        <a:xfrm>
          <a:off x="4775200" y="1274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76399</xdr:rowOff>
    </xdr:from>
    <xdr:ext cx="762000" cy="259045"/>
    <xdr:sp macro="" textlink="">
      <xdr:nvSpPr>
        <xdr:cNvPr id="395" name="公債費該当値テキスト"/>
        <xdr:cNvSpPr txBox="1"/>
      </xdr:nvSpPr>
      <xdr:spPr>
        <a:xfrm>
          <a:off x="4914900" y="1259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149678</xdr:rowOff>
    </xdr:from>
    <xdr:to>
      <xdr:col>20</xdr:col>
      <xdr:colOff>38100</xdr:colOff>
      <xdr:row>74</xdr:row>
      <xdr:rowOff>79828</xdr:rowOff>
    </xdr:to>
    <xdr:sp macro="" textlink="">
      <xdr:nvSpPr>
        <xdr:cNvPr id="396" name="楕円 395"/>
        <xdr:cNvSpPr/>
      </xdr:nvSpPr>
      <xdr:spPr>
        <a:xfrm>
          <a:off x="3937000" y="1266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90005</xdr:rowOff>
    </xdr:from>
    <xdr:ext cx="736600" cy="259045"/>
    <xdr:sp macro="" textlink="">
      <xdr:nvSpPr>
        <xdr:cNvPr id="397" name="テキスト ボックス 396"/>
        <xdr:cNvSpPr txBox="1"/>
      </xdr:nvSpPr>
      <xdr:spPr>
        <a:xfrm>
          <a:off x="3606800" y="1243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43543</xdr:rowOff>
    </xdr:from>
    <xdr:to>
      <xdr:col>15</xdr:col>
      <xdr:colOff>149225</xdr:colOff>
      <xdr:row>76</xdr:row>
      <xdr:rowOff>145143</xdr:rowOff>
    </xdr:to>
    <xdr:sp macro="" textlink="">
      <xdr:nvSpPr>
        <xdr:cNvPr id="398" name="楕円 397"/>
        <xdr:cNvSpPr/>
      </xdr:nvSpPr>
      <xdr:spPr>
        <a:xfrm>
          <a:off x="3048000" y="1307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155320</xdr:rowOff>
    </xdr:from>
    <xdr:ext cx="762000" cy="259045"/>
    <xdr:sp macro="" textlink="">
      <xdr:nvSpPr>
        <xdr:cNvPr id="399" name="テキスト ボックス 398"/>
        <xdr:cNvSpPr txBox="1"/>
      </xdr:nvSpPr>
      <xdr:spPr>
        <a:xfrm>
          <a:off x="2717800" y="1284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2721</xdr:rowOff>
    </xdr:from>
    <xdr:to>
      <xdr:col>11</xdr:col>
      <xdr:colOff>60325</xdr:colOff>
      <xdr:row>77</xdr:row>
      <xdr:rowOff>104321</xdr:rowOff>
    </xdr:to>
    <xdr:sp macro="" textlink="">
      <xdr:nvSpPr>
        <xdr:cNvPr id="400" name="楕円 399"/>
        <xdr:cNvSpPr/>
      </xdr:nvSpPr>
      <xdr:spPr>
        <a:xfrm>
          <a:off x="2159000" y="1320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114498</xdr:rowOff>
    </xdr:from>
    <xdr:ext cx="762000" cy="259045"/>
    <xdr:sp macro="" textlink="">
      <xdr:nvSpPr>
        <xdr:cNvPr id="401" name="テキスト ボックス 400"/>
        <xdr:cNvSpPr txBox="1"/>
      </xdr:nvSpPr>
      <xdr:spPr>
        <a:xfrm>
          <a:off x="1828800" y="1297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10886</xdr:rowOff>
    </xdr:from>
    <xdr:to>
      <xdr:col>6</xdr:col>
      <xdr:colOff>171450</xdr:colOff>
      <xdr:row>78</xdr:row>
      <xdr:rowOff>112486</xdr:rowOff>
    </xdr:to>
    <xdr:sp macro="" textlink="">
      <xdr:nvSpPr>
        <xdr:cNvPr id="402" name="楕円 401"/>
        <xdr:cNvSpPr/>
      </xdr:nvSpPr>
      <xdr:spPr>
        <a:xfrm>
          <a:off x="12700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122663</xdr:rowOff>
    </xdr:from>
    <xdr:ext cx="762000" cy="259045"/>
    <xdr:sp macro="" textlink="">
      <xdr:nvSpPr>
        <xdr:cNvPr id="403" name="テキスト ボックス 402"/>
        <xdr:cNvSpPr txBox="1"/>
      </xdr:nvSpPr>
      <xdr:spPr>
        <a:xfrm>
          <a:off x="939800" y="1315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平成</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年度は県費負担教職員の権限移譲に伴う人件費の増などにより</a:t>
          </a:r>
          <a:r>
            <a:rPr kumimoji="1" lang="en-US" altLang="ja-JP" sz="1300" baseline="0">
              <a:latin typeface="ＭＳ Ｐゴシック" panose="020B0600070205080204" pitchFamily="50" charset="-128"/>
              <a:ea typeface="ＭＳ Ｐゴシック" panose="020B0600070205080204" pitchFamily="50" charset="-128"/>
            </a:rPr>
            <a:t>3.7</a:t>
          </a:r>
          <a:r>
            <a:rPr kumimoji="1" lang="ja-JP" altLang="en-US" sz="1300" baseline="0">
              <a:latin typeface="ＭＳ Ｐゴシック" panose="020B0600070205080204" pitchFamily="50" charset="-128"/>
              <a:ea typeface="ＭＳ Ｐゴシック" panose="020B0600070205080204" pitchFamily="50" charset="-128"/>
            </a:rPr>
            <a:t>ポイントの増となり、平成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年度においても同率となっています。類似団体と比べると</a:t>
          </a:r>
          <a:r>
            <a:rPr kumimoji="1" lang="en-US" altLang="ja-JP" sz="1300" baseline="0">
              <a:latin typeface="ＭＳ Ｐゴシック" panose="020B0600070205080204" pitchFamily="50" charset="-128"/>
              <a:ea typeface="ＭＳ Ｐゴシック" panose="020B0600070205080204" pitchFamily="50" charset="-128"/>
            </a:rPr>
            <a:t>4.4</a:t>
          </a:r>
          <a:r>
            <a:rPr kumimoji="1" lang="ja-JP" altLang="en-US" sz="1300" baseline="0">
              <a:latin typeface="ＭＳ Ｐゴシック" panose="020B0600070205080204" pitchFamily="50" charset="-128"/>
              <a:ea typeface="ＭＳ Ｐゴシック" panose="020B0600070205080204" pitchFamily="50" charset="-128"/>
            </a:rPr>
            <a:t>ポイント下回っており、類似団体平均より良好な水準です。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85090</xdr:rowOff>
    </xdr:from>
    <xdr:to>
      <xdr:col>82</xdr:col>
      <xdr:colOff>107950</xdr:colOff>
      <xdr:row>81</xdr:row>
      <xdr:rowOff>85089</xdr:rowOff>
    </xdr:to>
    <xdr:cxnSp macro="">
      <xdr:nvCxnSpPr>
        <xdr:cNvPr id="431" name="直線コネクタ 430"/>
        <xdr:cNvCxnSpPr/>
      </xdr:nvCxnSpPr>
      <xdr:spPr>
        <a:xfrm flipV="1">
          <a:off x="16510000" y="12943840"/>
          <a:ext cx="0" cy="1028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57166</xdr:rowOff>
    </xdr:from>
    <xdr:ext cx="762000" cy="259045"/>
    <xdr:sp macro="" textlink="">
      <xdr:nvSpPr>
        <xdr:cNvPr id="432" name="公債費以外最小値テキスト"/>
        <xdr:cNvSpPr txBox="1"/>
      </xdr:nvSpPr>
      <xdr:spPr>
        <a:xfrm>
          <a:off x="16598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85089</xdr:rowOff>
    </xdr:from>
    <xdr:to>
      <xdr:col>82</xdr:col>
      <xdr:colOff>196850</xdr:colOff>
      <xdr:row>81</xdr:row>
      <xdr:rowOff>85089</xdr:rowOff>
    </xdr:to>
    <xdr:cxnSp macro="">
      <xdr:nvCxnSpPr>
        <xdr:cNvPr id="433" name="直線コネクタ 432"/>
        <xdr:cNvCxnSpPr/>
      </xdr:nvCxnSpPr>
      <xdr:spPr>
        <a:xfrm>
          <a:off x="16421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17</xdr:rowOff>
    </xdr:from>
    <xdr:ext cx="762000" cy="259045"/>
    <xdr:sp macro="" textlink="">
      <xdr:nvSpPr>
        <xdr:cNvPr id="434" name="公債費以外最大値テキスト"/>
        <xdr:cNvSpPr txBox="1"/>
      </xdr:nvSpPr>
      <xdr:spPr>
        <a:xfrm>
          <a:off x="16598900" y="1268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85090</xdr:rowOff>
    </xdr:from>
    <xdr:to>
      <xdr:col>82</xdr:col>
      <xdr:colOff>196850</xdr:colOff>
      <xdr:row>75</xdr:row>
      <xdr:rowOff>85090</xdr:rowOff>
    </xdr:to>
    <xdr:cxnSp macro="">
      <xdr:nvCxnSpPr>
        <xdr:cNvPr id="435" name="直線コネクタ 434"/>
        <xdr:cNvCxnSpPr/>
      </xdr:nvCxnSpPr>
      <xdr:spPr>
        <a:xfrm>
          <a:off x="16421100" y="1294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142239</xdr:rowOff>
    </xdr:from>
    <xdr:to>
      <xdr:col>82</xdr:col>
      <xdr:colOff>107950</xdr:colOff>
      <xdr:row>76</xdr:row>
      <xdr:rowOff>142239</xdr:rowOff>
    </xdr:to>
    <xdr:cxnSp macro="">
      <xdr:nvCxnSpPr>
        <xdr:cNvPr id="436" name="直線コネクタ 435"/>
        <xdr:cNvCxnSpPr/>
      </xdr:nvCxnSpPr>
      <xdr:spPr>
        <a:xfrm>
          <a:off x="15671800" y="13172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55897</xdr:rowOff>
    </xdr:from>
    <xdr:ext cx="762000" cy="259045"/>
    <xdr:sp macro="" textlink="">
      <xdr:nvSpPr>
        <xdr:cNvPr id="437" name="公債費以外平均値テキスト"/>
        <xdr:cNvSpPr txBox="1"/>
      </xdr:nvSpPr>
      <xdr:spPr>
        <a:xfrm>
          <a:off x="16598900" y="13428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83820</xdr:rowOff>
    </xdr:from>
    <xdr:to>
      <xdr:col>82</xdr:col>
      <xdr:colOff>158750</xdr:colOff>
      <xdr:row>79</xdr:row>
      <xdr:rowOff>13970</xdr:rowOff>
    </xdr:to>
    <xdr:sp macro="" textlink="">
      <xdr:nvSpPr>
        <xdr:cNvPr id="438" name="フローチャート: 判断 437"/>
        <xdr:cNvSpPr/>
      </xdr:nvSpPr>
      <xdr:spPr>
        <a:xfrm>
          <a:off x="164592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31750</xdr:rowOff>
    </xdr:from>
    <xdr:to>
      <xdr:col>78</xdr:col>
      <xdr:colOff>69850</xdr:colOff>
      <xdr:row>76</xdr:row>
      <xdr:rowOff>142239</xdr:rowOff>
    </xdr:to>
    <xdr:cxnSp macro="">
      <xdr:nvCxnSpPr>
        <xdr:cNvPr id="439" name="直線コネクタ 438"/>
        <xdr:cNvCxnSpPr/>
      </xdr:nvCxnSpPr>
      <xdr:spPr>
        <a:xfrm>
          <a:off x="14782800" y="12890500"/>
          <a:ext cx="889000" cy="28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60961</xdr:rowOff>
    </xdr:from>
    <xdr:to>
      <xdr:col>78</xdr:col>
      <xdr:colOff>120650</xdr:colOff>
      <xdr:row>78</xdr:row>
      <xdr:rowOff>162561</xdr:rowOff>
    </xdr:to>
    <xdr:sp macro="" textlink="">
      <xdr:nvSpPr>
        <xdr:cNvPr id="440" name="フローチャート: 判断 439"/>
        <xdr:cNvSpPr/>
      </xdr:nvSpPr>
      <xdr:spPr>
        <a:xfrm>
          <a:off x="15621000" y="134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147338</xdr:rowOff>
    </xdr:from>
    <xdr:ext cx="736600" cy="259045"/>
    <xdr:sp macro="" textlink="">
      <xdr:nvSpPr>
        <xdr:cNvPr id="441" name="テキスト ボックス 440"/>
        <xdr:cNvSpPr txBox="1"/>
      </xdr:nvSpPr>
      <xdr:spPr>
        <a:xfrm>
          <a:off x="15290800" y="13520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96520</xdr:rowOff>
    </xdr:from>
    <xdr:to>
      <xdr:col>73</xdr:col>
      <xdr:colOff>180975</xdr:colOff>
      <xdr:row>75</xdr:row>
      <xdr:rowOff>31750</xdr:rowOff>
    </xdr:to>
    <xdr:cxnSp macro="">
      <xdr:nvCxnSpPr>
        <xdr:cNvPr id="442" name="直線コネクタ 441"/>
        <xdr:cNvCxnSpPr/>
      </xdr:nvCxnSpPr>
      <xdr:spPr>
        <a:xfrm>
          <a:off x="13893800" y="127838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57150</xdr:rowOff>
    </xdr:from>
    <xdr:to>
      <xdr:col>74</xdr:col>
      <xdr:colOff>31750</xdr:colOff>
      <xdr:row>77</xdr:row>
      <xdr:rowOff>158750</xdr:rowOff>
    </xdr:to>
    <xdr:sp macro="" textlink="">
      <xdr:nvSpPr>
        <xdr:cNvPr id="443" name="フローチャート: 判断 442"/>
        <xdr:cNvSpPr/>
      </xdr:nvSpPr>
      <xdr:spPr>
        <a:xfrm>
          <a:off x="14732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143527</xdr:rowOff>
    </xdr:from>
    <xdr:ext cx="762000" cy="259045"/>
    <xdr:sp macro="" textlink="">
      <xdr:nvSpPr>
        <xdr:cNvPr id="444" name="テキスト ボックス 443"/>
        <xdr:cNvSpPr txBox="1"/>
      </xdr:nvSpPr>
      <xdr:spPr>
        <a:xfrm>
          <a:off x="14401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12700</xdr:rowOff>
    </xdr:from>
    <xdr:to>
      <xdr:col>69</xdr:col>
      <xdr:colOff>92075</xdr:colOff>
      <xdr:row>74</xdr:row>
      <xdr:rowOff>96520</xdr:rowOff>
    </xdr:to>
    <xdr:cxnSp macro="">
      <xdr:nvCxnSpPr>
        <xdr:cNvPr id="445" name="直線コネクタ 444"/>
        <xdr:cNvCxnSpPr/>
      </xdr:nvCxnSpPr>
      <xdr:spPr>
        <a:xfrm>
          <a:off x="13004800" y="127000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68580</xdr:rowOff>
    </xdr:from>
    <xdr:to>
      <xdr:col>69</xdr:col>
      <xdr:colOff>142875</xdr:colOff>
      <xdr:row>76</xdr:row>
      <xdr:rowOff>170180</xdr:rowOff>
    </xdr:to>
    <xdr:sp macro="" textlink="">
      <xdr:nvSpPr>
        <xdr:cNvPr id="446" name="フローチャート: 判断 445"/>
        <xdr:cNvSpPr/>
      </xdr:nvSpPr>
      <xdr:spPr>
        <a:xfrm>
          <a:off x="13843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154957</xdr:rowOff>
    </xdr:from>
    <xdr:ext cx="762000" cy="259045"/>
    <xdr:sp macro="" textlink="">
      <xdr:nvSpPr>
        <xdr:cNvPr id="447" name="テキスト ボックス 446"/>
        <xdr:cNvSpPr txBox="1"/>
      </xdr:nvSpPr>
      <xdr:spPr>
        <a:xfrm>
          <a:off x="13512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137161</xdr:rowOff>
    </xdr:from>
    <xdr:to>
      <xdr:col>65</xdr:col>
      <xdr:colOff>53975</xdr:colOff>
      <xdr:row>77</xdr:row>
      <xdr:rowOff>67311</xdr:rowOff>
    </xdr:to>
    <xdr:sp macro="" textlink="">
      <xdr:nvSpPr>
        <xdr:cNvPr id="448" name="フローチャート: 判断 447"/>
        <xdr:cNvSpPr/>
      </xdr:nvSpPr>
      <xdr:spPr>
        <a:xfrm>
          <a:off x="12954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52088</xdr:rowOff>
    </xdr:from>
    <xdr:ext cx="762000" cy="259045"/>
    <xdr:sp macro="" textlink="">
      <xdr:nvSpPr>
        <xdr:cNvPr id="449" name="テキスト ボックス 448"/>
        <xdr:cNvSpPr txBox="1"/>
      </xdr:nvSpPr>
      <xdr:spPr>
        <a:xfrm>
          <a:off x="12623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91439</xdr:rowOff>
    </xdr:from>
    <xdr:to>
      <xdr:col>82</xdr:col>
      <xdr:colOff>158750</xdr:colOff>
      <xdr:row>77</xdr:row>
      <xdr:rowOff>21589</xdr:rowOff>
    </xdr:to>
    <xdr:sp macro="" textlink="">
      <xdr:nvSpPr>
        <xdr:cNvPr id="455" name="楕円 454"/>
        <xdr:cNvSpPr/>
      </xdr:nvSpPr>
      <xdr:spPr>
        <a:xfrm>
          <a:off x="16459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107966</xdr:rowOff>
    </xdr:from>
    <xdr:ext cx="762000" cy="259045"/>
    <xdr:sp macro="" textlink="">
      <xdr:nvSpPr>
        <xdr:cNvPr id="456" name="公債費以外該当値テキスト"/>
        <xdr:cNvSpPr txBox="1"/>
      </xdr:nvSpPr>
      <xdr:spPr>
        <a:xfrm>
          <a:off x="165989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91439</xdr:rowOff>
    </xdr:from>
    <xdr:to>
      <xdr:col>78</xdr:col>
      <xdr:colOff>120650</xdr:colOff>
      <xdr:row>77</xdr:row>
      <xdr:rowOff>21589</xdr:rowOff>
    </xdr:to>
    <xdr:sp macro="" textlink="">
      <xdr:nvSpPr>
        <xdr:cNvPr id="457" name="楕円 456"/>
        <xdr:cNvSpPr/>
      </xdr:nvSpPr>
      <xdr:spPr>
        <a:xfrm>
          <a:off x="15621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31767</xdr:rowOff>
    </xdr:from>
    <xdr:ext cx="736600" cy="259045"/>
    <xdr:sp macro="" textlink="">
      <xdr:nvSpPr>
        <xdr:cNvPr id="458" name="テキスト ボックス 457"/>
        <xdr:cNvSpPr txBox="1"/>
      </xdr:nvSpPr>
      <xdr:spPr>
        <a:xfrm>
          <a:off x="15290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152400</xdr:rowOff>
    </xdr:from>
    <xdr:to>
      <xdr:col>74</xdr:col>
      <xdr:colOff>31750</xdr:colOff>
      <xdr:row>75</xdr:row>
      <xdr:rowOff>82550</xdr:rowOff>
    </xdr:to>
    <xdr:sp macro="" textlink="">
      <xdr:nvSpPr>
        <xdr:cNvPr id="459" name="楕円 458"/>
        <xdr:cNvSpPr/>
      </xdr:nvSpPr>
      <xdr:spPr>
        <a:xfrm>
          <a:off x="14732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92727</xdr:rowOff>
    </xdr:from>
    <xdr:ext cx="762000" cy="259045"/>
    <xdr:sp macro="" textlink="">
      <xdr:nvSpPr>
        <xdr:cNvPr id="460" name="テキスト ボックス 459"/>
        <xdr:cNvSpPr txBox="1"/>
      </xdr:nvSpPr>
      <xdr:spPr>
        <a:xfrm>
          <a:off x="14401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45720</xdr:rowOff>
    </xdr:from>
    <xdr:to>
      <xdr:col>69</xdr:col>
      <xdr:colOff>142875</xdr:colOff>
      <xdr:row>74</xdr:row>
      <xdr:rowOff>147320</xdr:rowOff>
    </xdr:to>
    <xdr:sp macro="" textlink="">
      <xdr:nvSpPr>
        <xdr:cNvPr id="461" name="楕円 460"/>
        <xdr:cNvSpPr/>
      </xdr:nvSpPr>
      <xdr:spPr>
        <a:xfrm>
          <a:off x="13843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157497</xdr:rowOff>
    </xdr:from>
    <xdr:ext cx="762000" cy="259045"/>
    <xdr:sp macro="" textlink="">
      <xdr:nvSpPr>
        <xdr:cNvPr id="462" name="テキスト ボックス 461"/>
        <xdr:cNvSpPr txBox="1"/>
      </xdr:nvSpPr>
      <xdr:spPr>
        <a:xfrm>
          <a:off x="13512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133350</xdr:rowOff>
    </xdr:from>
    <xdr:to>
      <xdr:col>65</xdr:col>
      <xdr:colOff>53975</xdr:colOff>
      <xdr:row>74</xdr:row>
      <xdr:rowOff>63500</xdr:rowOff>
    </xdr:to>
    <xdr:sp macro="" textlink="">
      <xdr:nvSpPr>
        <xdr:cNvPr id="463" name="楕円 462"/>
        <xdr:cNvSpPr/>
      </xdr:nvSpPr>
      <xdr:spPr>
        <a:xfrm>
          <a:off x="12954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73677</xdr:rowOff>
    </xdr:from>
    <xdr:ext cx="762000" cy="259045"/>
    <xdr:sp macro="" textlink="">
      <xdr:nvSpPr>
        <xdr:cNvPr id="464" name="テキスト ボックス 463"/>
        <xdr:cNvSpPr txBox="1"/>
      </xdr:nvSpPr>
      <xdr:spPr>
        <a:xfrm>
          <a:off x="12623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岡山県岡山市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59296</xdr:rowOff>
    </xdr:from>
    <xdr:to>
      <xdr:col>29</xdr:col>
      <xdr:colOff>127000</xdr:colOff>
      <xdr:row>17</xdr:row>
      <xdr:rowOff>3975</xdr:rowOff>
    </xdr:to>
    <xdr:cxnSp macro="">
      <xdr:nvCxnSpPr>
        <xdr:cNvPr id="43" name="直線コネクタ 42"/>
        <xdr:cNvCxnSpPr/>
      </xdr:nvCxnSpPr>
      <xdr:spPr bwMode="auto">
        <a:xfrm flipV="1">
          <a:off x="5651500" y="2164321"/>
          <a:ext cx="0" cy="8019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147502</xdr:rowOff>
    </xdr:from>
    <xdr:ext cx="762000" cy="259045"/>
    <xdr:sp macro="" textlink="">
      <xdr:nvSpPr>
        <xdr:cNvPr id="44" name="人口1人当たり決算額の推移最小値テキスト130"/>
        <xdr:cNvSpPr txBox="1"/>
      </xdr:nvSpPr>
      <xdr:spPr>
        <a:xfrm>
          <a:off x="5740400" y="293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3975</xdr:rowOff>
    </xdr:from>
    <xdr:to>
      <xdr:col>30</xdr:col>
      <xdr:colOff>25400</xdr:colOff>
      <xdr:row>17</xdr:row>
      <xdr:rowOff>3975</xdr:rowOff>
    </xdr:to>
    <xdr:cxnSp macro="">
      <xdr:nvCxnSpPr>
        <xdr:cNvPr id="45" name="直線コネクタ 44"/>
        <xdr:cNvCxnSpPr/>
      </xdr:nvCxnSpPr>
      <xdr:spPr bwMode="auto">
        <a:xfrm>
          <a:off x="5562600" y="29662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145673</xdr:rowOff>
    </xdr:from>
    <xdr:ext cx="762000" cy="259045"/>
    <xdr:sp macro="" textlink="">
      <xdr:nvSpPr>
        <xdr:cNvPr id="46" name="人口1人当たり決算額の推移最大値テキスト130"/>
        <xdr:cNvSpPr txBox="1"/>
      </xdr:nvSpPr>
      <xdr:spPr>
        <a:xfrm>
          <a:off x="5740400" y="190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59296</xdr:rowOff>
    </xdr:from>
    <xdr:to>
      <xdr:col>30</xdr:col>
      <xdr:colOff>25400</xdr:colOff>
      <xdr:row>12</xdr:row>
      <xdr:rowOff>59296</xdr:rowOff>
    </xdr:to>
    <xdr:cxnSp macro="">
      <xdr:nvCxnSpPr>
        <xdr:cNvPr id="47" name="直線コネクタ 46"/>
        <xdr:cNvCxnSpPr/>
      </xdr:nvCxnSpPr>
      <xdr:spPr bwMode="auto">
        <a:xfrm>
          <a:off x="5562600" y="21643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24046</xdr:rowOff>
    </xdr:from>
    <xdr:to>
      <xdr:col>29</xdr:col>
      <xdr:colOff>127000</xdr:colOff>
      <xdr:row>14</xdr:row>
      <xdr:rowOff>35545</xdr:rowOff>
    </xdr:to>
    <xdr:cxnSp macro="">
      <xdr:nvCxnSpPr>
        <xdr:cNvPr id="48" name="直線コネクタ 47"/>
        <xdr:cNvCxnSpPr/>
      </xdr:nvCxnSpPr>
      <xdr:spPr bwMode="auto">
        <a:xfrm flipV="1">
          <a:off x="5003800" y="2471971"/>
          <a:ext cx="647700" cy="11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11069</xdr:rowOff>
    </xdr:from>
    <xdr:ext cx="762000" cy="259045"/>
    <xdr:sp macro="" textlink="">
      <xdr:nvSpPr>
        <xdr:cNvPr id="49" name="人口1人当たり決算額の推移平均値テキスト130"/>
        <xdr:cNvSpPr txBox="1"/>
      </xdr:nvSpPr>
      <xdr:spPr>
        <a:xfrm>
          <a:off x="5740400" y="2458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38992</xdr:rowOff>
    </xdr:from>
    <xdr:to>
      <xdr:col>29</xdr:col>
      <xdr:colOff>177800</xdr:colOff>
      <xdr:row>14</xdr:row>
      <xdr:rowOff>140592</xdr:rowOff>
    </xdr:to>
    <xdr:sp macro="" textlink="">
      <xdr:nvSpPr>
        <xdr:cNvPr id="50" name="フローチャート: 判断 49"/>
        <xdr:cNvSpPr/>
      </xdr:nvSpPr>
      <xdr:spPr bwMode="auto">
        <a:xfrm>
          <a:off x="5600700" y="248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35545</xdr:rowOff>
    </xdr:from>
    <xdr:to>
      <xdr:col>26</xdr:col>
      <xdr:colOff>50800</xdr:colOff>
      <xdr:row>19</xdr:row>
      <xdr:rowOff>98798</xdr:rowOff>
    </xdr:to>
    <xdr:cxnSp macro="">
      <xdr:nvCxnSpPr>
        <xdr:cNvPr id="51" name="直線コネクタ 50"/>
        <xdr:cNvCxnSpPr/>
      </xdr:nvCxnSpPr>
      <xdr:spPr bwMode="auto">
        <a:xfrm flipV="1">
          <a:off x="4305300" y="2483470"/>
          <a:ext cx="698500" cy="920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43769</xdr:rowOff>
    </xdr:from>
    <xdr:to>
      <xdr:col>26</xdr:col>
      <xdr:colOff>101600</xdr:colOff>
      <xdr:row>14</xdr:row>
      <xdr:rowOff>145369</xdr:rowOff>
    </xdr:to>
    <xdr:sp macro="" textlink="">
      <xdr:nvSpPr>
        <xdr:cNvPr id="52" name="フローチャート: 判断 51"/>
        <xdr:cNvSpPr/>
      </xdr:nvSpPr>
      <xdr:spPr bwMode="auto">
        <a:xfrm>
          <a:off x="4953000" y="249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130146</xdr:rowOff>
    </xdr:from>
    <xdr:ext cx="736600" cy="259045"/>
    <xdr:sp macro="" textlink="">
      <xdr:nvSpPr>
        <xdr:cNvPr id="53" name="テキスト ボックス 52"/>
        <xdr:cNvSpPr txBox="1"/>
      </xdr:nvSpPr>
      <xdr:spPr>
        <a:xfrm>
          <a:off x="4622800" y="2578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98798</xdr:rowOff>
    </xdr:from>
    <xdr:to>
      <xdr:col>22</xdr:col>
      <xdr:colOff>114300</xdr:colOff>
      <xdr:row>19</xdr:row>
      <xdr:rowOff>100330</xdr:rowOff>
    </xdr:to>
    <xdr:cxnSp macro="">
      <xdr:nvCxnSpPr>
        <xdr:cNvPr id="54" name="直線コネクタ 53"/>
        <xdr:cNvCxnSpPr/>
      </xdr:nvCxnSpPr>
      <xdr:spPr bwMode="auto">
        <a:xfrm flipV="1">
          <a:off x="3606800" y="3403973"/>
          <a:ext cx="698500" cy="1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42763</xdr:rowOff>
    </xdr:from>
    <xdr:to>
      <xdr:col>22</xdr:col>
      <xdr:colOff>165100</xdr:colOff>
      <xdr:row>19</xdr:row>
      <xdr:rowOff>144363</xdr:rowOff>
    </xdr:to>
    <xdr:sp macro="" textlink="">
      <xdr:nvSpPr>
        <xdr:cNvPr id="55" name="フローチャート: 判断 54"/>
        <xdr:cNvSpPr/>
      </xdr:nvSpPr>
      <xdr:spPr bwMode="auto">
        <a:xfrm>
          <a:off x="4254500" y="3347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154540</xdr:rowOff>
    </xdr:from>
    <xdr:ext cx="762000" cy="259045"/>
    <xdr:sp macro="" textlink="">
      <xdr:nvSpPr>
        <xdr:cNvPr id="56" name="テキスト ボックス 55"/>
        <xdr:cNvSpPr txBox="1"/>
      </xdr:nvSpPr>
      <xdr:spPr>
        <a:xfrm>
          <a:off x="3924300" y="3116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100330</xdr:rowOff>
    </xdr:from>
    <xdr:to>
      <xdr:col>18</xdr:col>
      <xdr:colOff>177800</xdr:colOff>
      <xdr:row>19</xdr:row>
      <xdr:rowOff>120744</xdr:rowOff>
    </xdr:to>
    <xdr:cxnSp macro="">
      <xdr:nvCxnSpPr>
        <xdr:cNvPr id="57" name="直線コネクタ 56"/>
        <xdr:cNvCxnSpPr/>
      </xdr:nvCxnSpPr>
      <xdr:spPr bwMode="auto">
        <a:xfrm flipV="1">
          <a:off x="2908300" y="3405505"/>
          <a:ext cx="698500" cy="20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34877</xdr:rowOff>
    </xdr:from>
    <xdr:to>
      <xdr:col>19</xdr:col>
      <xdr:colOff>38100</xdr:colOff>
      <xdr:row>19</xdr:row>
      <xdr:rowOff>136477</xdr:rowOff>
    </xdr:to>
    <xdr:sp macro="" textlink="">
      <xdr:nvSpPr>
        <xdr:cNvPr id="58" name="フローチャート: 判断 57"/>
        <xdr:cNvSpPr/>
      </xdr:nvSpPr>
      <xdr:spPr bwMode="auto">
        <a:xfrm>
          <a:off x="3556000" y="3340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146654</xdr:rowOff>
    </xdr:from>
    <xdr:ext cx="762000" cy="259045"/>
    <xdr:sp macro="" textlink="">
      <xdr:nvSpPr>
        <xdr:cNvPr id="59" name="テキスト ボックス 58"/>
        <xdr:cNvSpPr txBox="1"/>
      </xdr:nvSpPr>
      <xdr:spPr>
        <a:xfrm>
          <a:off x="3225800" y="31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42604</xdr:rowOff>
    </xdr:from>
    <xdr:to>
      <xdr:col>15</xdr:col>
      <xdr:colOff>101600</xdr:colOff>
      <xdr:row>19</xdr:row>
      <xdr:rowOff>144204</xdr:rowOff>
    </xdr:to>
    <xdr:sp macro="" textlink="">
      <xdr:nvSpPr>
        <xdr:cNvPr id="60" name="フローチャート: 判断 59"/>
        <xdr:cNvSpPr/>
      </xdr:nvSpPr>
      <xdr:spPr bwMode="auto">
        <a:xfrm>
          <a:off x="2857500" y="3347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154380</xdr:rowOff>
    </xdr:from>
    <xdr:ext cx="762000" cy="259045"/>
    <xdr:sp macro="" textlink="">
      <xdr:nvSpPr>
        <xdr:cNvPr id="61" name="テキスト ボックス 60"/>
        <xdr:cNvSpPr txBox="1"/>
      </xdr:nvSpPr>
      <xdr:spPr>
        <a:xfrm>
          <a:off x="2527300" y="311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144696</xdr:rowOff>
    </xdr:from>
    <xdr:to>
      <xdr:col>29</xdr:col>
      <xdr:colOff>177800</xdr:colOff>
      <xdr:row>14</xdr:row>
      <xdr:rowOff>74846</xdr:rowOff>
    </xdr:to>
    <xdr:sp macro="" textlink="">
      <xdr:nvSpPr>
        <xdr:cNvPr id="67" name="楕円 66"/>
        <xdr:cNvSpPr/>
      </xdr:nvSpPr>
      <xdr:spPr bwMode="auto">
        <a:xfrm>
          <a:off x="5600700" y="2421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161223</xdr:rowOff>
    </xdr:from>
    <xdr:ext cx="762000" cy="259045"/>
    <xdr:sp macro="" textlink="">
      <xdr:nvSpPr>
        <xdr:cNvPr id="68" name="人口1人当たり決算額の推移該当値テキスト130"/>
        <xdr:cNvSpPr txBox="1"/>
      </xdr:nvSpPr>
      <xdr:spPr>
        <a:xfrm>
          <a:off x="5740400" y="226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156195</xdr:rowOff>
    </xdr:from>
    <xdr:to>
      <xdr:col>26</xdr:col>
      <xdr:colOff>101600</xdr:colOff>
      <xdr:row>14</xdr:row>
      <xdr:rowOff>86345</xdr:rowOff>
    </xdr:to>
    <xdr:sp macro="" textlink="">
      <xdr:nvSpPr>
        <xdr:cNvPr id="69" name="楕円 68"/>
        <xdr:cNvSpPr/>
      </xdr:nvSpPr>
      <xdr:spPr bwMode="auto">
        <a:xfrm>
          <a:off x="4953000" y="2432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96522</xdr:rowOff>
    </xdr:from>
    <xdr:ext cx="736600" cy="259045"/>
    <xdr:sp macro="" textlink="">
      <xdr:nvSpPr>
        <xdr:cNvPr id="70" name="テキスト ボックス 69"/>
        <xdr:cNvSpPr txBox="1"/>
      </xdr:nvSpPr>
      <xdr:spPr>
        <a:xfrm>
          <a:off x="4622800" y="220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47998</xdr:rowOff>
    </xdr:from>
    <xdr:to>
      <xdr:col>22</xdr:col>
      <xdr:colOff>165100</xdr:colOff>
      <xdr:row>19</xdr:row>
      <xdr:rowOff>149598</xdr:rowOff>
    </xdr:to>
    <xdr:sp macro="" textlink="">
      <xdr:nvSpPr>
        <xdr:cNvPr id="71" name="楕円 70"/>
        <xdr:cNvSpPr/>
      </xdr:nvSpPr>
      <xdr:spPr bwMode="auto">
        <a:xfrm>
          <a:off x="4254500" y="3353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134375</xdr:rowOff>
    </xdr:from>
    <xdr:ext cx="762000" cy="259045"/>
    <xdr:sp macro="" textlink="">
      <xdr:nvSpPr>
        <xdr:cNvPr id="72" name="テキスト ボックス 71"/>
        <xdr:cNvSpPr txBox="1"/>
      </xdr:nvSpPr>
      <xdr:spPr>
        <a:xfrm>
          <a:off x="3924300" y="3439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49530</xdr:rowOff>
    </xdr:from>
    <xdr:to>
      <xdr:col>19</xdr:col>
      <xdr:colOff>38100</xdr:colOff>
      <xdr:row>19</xdr:row>
      <xdr:rowOff>151130</xdr:rowOff>
    </xdr:to>
    <xdr:sp macro="" textlink="">
      <xdr:nvSpPr>
        <xdr:cNvPr id="73" name="楕円 72"/>
        <xdr:cNvSpPr/>
      </xdr:nvSpPr>
      <xdr:spPr bwMode="auto">
        <a:xfrm>
          <a:off x="3556000" y="3354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135907</xdr:rowOff>
    </xdr:from>
    <xdr:ext cx="762000" cy="259045"/>
    <xdr:sp macro="" textlink="">
      <xdr:nvSpPr>
        <xdr:cNvPr id="74" name="テキスト ボックス 73"/>
        <xdr:cNvSpPr txBox="1"/>
      </xdr:nvSpPr>
      <xdr:spPr>
        <a:xfrm>
          <a:off x="3225800" y="3441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69944</xdr:rowOff>
    </xdr:from>
    <xdr:to>
      <xdr:col>15</xdr:col>
      <xdr:colOff>101600</xdr:colOff>
      <xdr:row>20</xdr:row>
      <xdr:rowOff>94</xdr:rowOff>
    </xdr:to>
    <xdr:sp macro="" textlink="">
      <xdr:nvSpPr>
        <xdr:cNvPr id="75" name="楕円 74"/>
        <xdr:cNvSpPr/>
      </xdr:nvSpPr>
      <xdr:spPr bwMode="auto">
        <a:xfrm>
          <a:off x="2857500" y="3375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156321</xdr:rowOff>
    </xdr:from>
    <xdr:ext cx="762000" cy="259045"/>
    <xdr:sp macro="" textlink="">
      <xdr:nvSpPr>
        <xdr:cNvPr id="76" name="テキスト ボックス 75"/>
        <xdr:cNvSpPr txBox="1"/>
      </xdr:nvSpPr>
      <xdr:spPr>
        <a:xfrm>
          <a:off x="2527300" y="346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206599</xdr:rowOff>
    </xdr:from>
    <xdr:to>
      <xdr:col>29</xdr:col>
      <xdr:colOff>127000</xdr:colOff>
      <xdr:row>37</xdr:row>
      <xdr:rowOff>114702</xdr:rowOff>
    </xdr:to>
    <xdr:cxnSp macro="">
      <xdr:nvCxnSpPr>
        <xdr:cNvPr id="103" name="直線コネクタ 102"/>
        <xdr:cNvCxnSpPr/>
      </xdr:nvCxnSpPr>
      <xdr:spPr bwMode="auto">
        <a:xfrm flipV="1">
          <a:off x="5651500" y="6131149"/>
          <a:ext cx="0" cy="11082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86779</xdr:rowOff>
    </xdr:from>
    <xdr:ext cx="762000" cy="259045"/>
    <xdr:sp macro="" textlink="">
      <xdr:nvSpPr>
        <xdr:cNvPr id="104" name="人口1人当たり決算額の推移最小値テキスト445"/>
        <xdr:cNvSpPr txBox="1"/>
      </xdr:nvSpPr>
      <xdr:spPr>
        <a:xfrm>
          <a:off x="5740400" y="721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114702</xdr:rowOff>
    </xdr:from>
    <xdr:to>
      <xdr:col>30</xdr:col>
      <xdr:colOff>25400</xdr:colOff>
      <xdr:row>37</xdr:row>
      <xdr:rowOff>114702</xdr:rowOff>
    </xdr:to>
    <xdr:cxnSp macro="">
      <xdr:nvCxnSpPr>
        <xdr:cNvPr id="105" name="直線コネクタ 104"/>
        <xdr:cNvCxnSpPr/>
      </xdr:nvCxnSpPr>
      <xdr:spPr bwMode="auto">
        <a:xfrm>
          <a:off x="5562600" y="72394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121526</xdr:rowOff>
    </xdr:from>
    <xdr:ext cx="762000" cy="259045"/>
    <xdr:sp macro="" textlink="">
      <xdr:nvSpPr>
        <xdr:cNvPr id="106" name="人口1人当たり決算額の推移最大値テキスト445"/>
        <xdr:cNvSpPr txBox="1"/>
      </xdr:nvSpPr>
      <xdr:spPr>
        <a:xfrm>
          <a:off x="5740400" y="587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206599</xdr:rowOff>
    </xdr:from>
    <xdr:to>
      <xdr:col>30</xdr:col>
      <xdr:colOff>25400</xdr:colOff>
      <xdr:row>33</xdr:row>
      <xdr:rowOff>206599</xdr:rowOff>
    </xdr:to>
    <xdr:cxnSp macro="">
      <xdr:nvCxnSpPr>
        <xdr:cNvPr id="107" name="直線コネクタ 106"/>
        <xdr:cNvCxnSpPr/>
      </xdr:nvCxnSpPr>
      <xdr:spPr bwMode="auto">
        <a:xfrm>
          <a:off x="5562600" y="6131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196037</xdr:rowOff>
    </xdr:from>
    <xdr:to>
      <xdr:col>29</xdr:col>
      <xdr:colOff>127000</xdr:colOff>
      <xdr:row>35</xdr:row>
      <xdr:rowOff>245141</xdr:rowOff>
    </xdr:to>
    <xdr:cxnSp macro="">
      <xdr:nvCxnSpPr>
        <xdr:cNvPr id="108" name="直線コネクタ 107"/>
        <xdr:cNvCxnSpPr/>
      </xdr:nvCxnSpPr>
      <xdr:spPr bwMode="auto">
        <a:xfrm flipV="1">
          <a:off x="5003800" y="6806387"/>
          <a:ext cx="647700" cy="49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204695</xdr:rowOff>
    </xdr:from>
    <xdr:ext cx="762000" cy="259045"/>
    <xdr:sp macro="" textlink="">
      <xdr:nvSpPr>
        <xdr:cNvPr id="109" name="人口1人当たり決算額の推移平均値テキスト445"/>
        <xdr:cNvSpPr txBox="1"/>
      </xdr:nvSpPr>
      <xdr:spPr>
        <a:xfrm>
          <a:off x="5740400" y="6472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16718</xdr:rowOff>
    </xdr:from>
    <xdr:to>
      <xdr:col>29</xdr:col>
      <xdr:colOff>177800</xdr:colOff>
      <xdr:row>35</xdr:row>
      <xdr:rowOff>118318</xdr:rowOff>
    </xdr:to>
    <xdr:sp macro="" textlink="">
      <xdr:nvSpPr>
        <xdr:cNvPr id="110" name="フローチャート: 判断 109"/>
        <xdr:cNvSpPr/>
      </xdr:nvSpPr>
      <xdr:spPr bwMode="auto">
        <a:xfrm>
          <a:off x="56007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216702</xdr:rowOff>
    </xdr:from>
    <xdr:to>
      <xdr:col>26</xdr:col>
      <xdr:colOff>50800</xdr:colOff>
      <xdr:row>35</xdr:row>
      <xdr:rowOff>245141</xdr:rowOff>
    </xdr:to>
    <xdr:cxnSp macro="">
      <xdr:nvCxnSpPr>
        <xdr:cNvPr id="111" name="直線コネクタ 110"/>
        <xdr:cNvCxnSpPr/>
      </xdr:nvCxnSpPr>
      <xdr:spPr bwMode="auto">
        <a:xfrm>
          <a:off x="4305300" y="6827052"/>
          <a:ext cx="698500" cy="28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48082</xdr:rowOff>
    </xdr:from>
    <xdr:to>
      <xdr:col>26</xdr:col>
      <xdr:colOff>101600</xdr:colOff>
      <xdr:row>35</xdr:row>
      <xdr:rowOff>149682</xdr:rowOff>
    </xdr:to>
    <xdr:sp macro="" textlink="">
      <xdr:nvSpPr>
        <xdr:cNvPr id="112" name="フローチャート: 判断 111"/>
        <xdr:cNvSpPr/>
      </xdr:nvSpPr>
      <xdr:spPr bwMode="auto">
        <a:xfrm>
          <a:off x="49530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159859</xdr:rowOff>
    </xdr:from>
    <xdr:ext cx="736600" cy="259045"/>
    <xdr:sp macro="" textlink="">
      <xdr:nvSpPr>
        <xdr:cNvPr id="113" name="テキスト ボックス 112"/>
        <xdr:cNvSpPr txBox="1"/>
      </xdr:nvSpPr>
      <xdr:spPr>
        <a:xfrm>
          <a:off x="4622800" y="6427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102037</xdr:rowOff>
    </xdr:from>
    <xdr:to>
      <xdr:col>22</xdr:col>
      <xdr:colOff>114300</xdr:colOff>
      <xdr:row>35</xdr:row>
      <xdr:rowOff>216702</xdr:rowOff>
    </xdr:to>
    <xdr:cxnSp macro="">
      <xdr:nvCxnSpPr>
        <xdr:cNvPr id="114" name="直線コネクタ 113"/>
        <xdr:cNvCxnSpPr/>
      </xdr:nvCxnSpPr>
      <xdr:spPr bwMode="auto">
        <a:xfrm>
          <a:off x="3606800" y="6712387"/>
          <a:ext cx="698500" cy="114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292319</xdr:rowOff>
    </xdr:from>
    <xdr:to>
      <xdr:col>22</xdr:col>
      <xdr:colOff>165100</xdr:colOff>
      <xdr:row>35</xdr:row>
      <xdr:rowOff>51019</xdr:rowOff>
    </xdr:to>
    <xdr:sp macro="" textlink="">
      <xdr:nvSpPr>
        <xdr:cNvPr id="115" name="フローチャート: 判断 114"/>
        <xdr:cNvSpPr/>
      </xdr:nvSpPr>
      <xdr:spPr bwMode="auto">
        <a:xfrm>
          <a:off x="42545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61196</xdr:rowOff>
    </xdr:from>
    <xdr:ext cx="762000" cy="259045"/>
    <xdr:sp macro="" textlink="">
      <xdr:nvSpPr>
        <xdr:cNvPr id="116" name="テキスト ボックス 115"/>
        <xdr:cNvSpPr txBox="1"/>
      </xdr:nvSpPr>
      <xdr:spPr>
        <a:xfrm>
          <a:off x="3924300" y="632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55676</xdr:rowOff>
    </xdr:from>
    <xdr:to>
      <xdr:col>18</xdr:col>
      <xdr:colOff>177800</xdr:colOff>
      <xdr:row>35</xdr:row>
      <xdr:rowOff>102037</xdr:rowOff>
    </xdr:to>
    <xdr:cxnSp macro="">
      <xdr:nvCxnSpPr>
        <xdr:cNvPr id="117" name="直線コネクタ 116"/>
        <xdr:cNvCxnSpPr/>
      </xdr:nvCxnSpPr>
      <xdr:spPr bwMode="auto">
        <a:xfrm>
          <a:off x="2908300" y="6666026"/>
          <a:ext cx="698500" cy="46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214869</xdr:rowOff>
    </xdr:from>
    <xdr:to>
      <xdr:col>19</xdr:col>
      <xdr:colOff>38100</xdr:colOff>
      <xdr:row>34</xdr:row>
      <xdr:rowOff>316469</xdr:rowOff>
    </xdr:to>
    <xdr:sp macro="" textlink="">
      <xdr:nvSpPr>
        <xdr:cNvPr id="118" name="フローチャート: 判断 117"/>
        <xdr:cNvSpPr/>
      </xdr:nvSpPr>
      <xdr:spPr bwMode="auto">
        <a:xfrm>
          <a:off x="35560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326646</xdr:rowOff>
    </xdr:from>
    <xdr:ext cx="762000" cy="259045"/>
    <xdr:sp macro="" textlink="">
      <xdr:nvSpPr>
        <xdr:cNvPr id="119" name="テキスト ボックス 118"/>
        <xdr:cNvSpPr txBox="1"/>
      </xdr:nvSpPr>
      <xdr:spPr>
        <a:xfrm>
          <a:off x="3225800" y="625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136230</xdr:rowOff>
    </xdr:from>
    <xdr:to>
      <xdr:col>15</xdr:col>
      <xdr:colOff>101600</xdr:colOff>
      <xdr:row>34</xdr:row>
      <xdr:rowOff>237830</xdr:rowOff>
    </xdr:to>
    <xdr:sp macro="" textlink="">
      <xdr:nvSpPr>
        <xdr:cNvPr id="120" name="フローチャート: 判断 119"/>
        <xdr:cNvSpPr/>
      </xdr:nvSpPr>
      <xdr:spPr bwMode="auto">
        <a:xfrm>
          <a:off x="2857500" y="6403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248007</xdr:rowOff>
    </xdr:from>
    <xdr:ext cx="762000" cy="259045"/>
    <xdr:sp macro="" textlink="">
      <xdr:nvSpPr>
        <xdr:cNvPr id="121" name="テキスト ボックス 120"/>
        <xdr:cNvSpPr txBox="1"/>
      </xdr:nvSpPr>
      <xdr:spPr>
        <a:xfrm>
          <a:off x="2527300" y="617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145237</xdr:rowOff>
    </xdr:from>
    <xdr:to>
      <xdr:col>29</xdr:col>
      <xdr:colOff>177800</xdr:colOff>
      <xdr:row>35</xdr:row>
      <xdr:rowOff>246837</xdr:rowOff>
    </xdr:to>
    <xdr:sp macro="" textlink="">
      <xdr:nvSpPr>
        <xdr:cNvPr id="127" name="楕円 126"/>
        <xdr:cNvSpPr/>
      </xdr:nvSpPr>
      <xdr:spPr bwMode="auto">
        <a:xfrm>
          <a:off x="5600700" y="6755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117314</xdr:rowOff>
    </xdr:from>
    <xdr:ext cx="762000" cy="259045"/>
    <xdr:sp macro="" textlink="">
      <xdr:nvSpPr>
        <xdr:cNvPr id="128" name="人口1人当たり決算額の推移該当値テキスト445"/>
        <xdr:cNvSpPr txBox="1"/>
      </xdr:nvSpPr>
      <xdr:spPr>
        <a:xfrm>
          <a:off x="5740400" y="672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194341</xdr:rowOff>
    </xdr:from>
    <xdr:to>
      <xdr:col>26</xdr:col>
      <xdr:colOff>101600</xdr:colOff>
      <xdr:row>35</xdr:row>
      <xdr:rowOff>295941</xdr:rowOff>
    </xdr:to>
    <xdr:sp macro="" textlink="">
      <xdr:nvSpPr>
        <xdr:cNvPr id="129" name="楕円 128"/>
        <xdr:cNvSpPr/>
      </xdr:nvSpPr>
      <xdr:spPr bwMode="auto">
        <a:xfrm>
          <a:off x="4953000" y="6804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280718</xdr:rowOff>
    </xdr:from>
    <xdr:ext cx="736600" cy="259045"/>
    <xdr:sp macro="" textlink="">
      <xdr:nvSpPr>
        <xdr:cNvPr id="130" name="テキスト ボックス 129"/>
        <xdr:cNvSpPr txBox="1"/>
      </xdr:nvSpPr>
      <xdr:spPr>
        <a:xfrm>
          <a:off x="4622800" y="6891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165902</xdr:rowOff>
    </xdr:from>
    <xdr:to>
      <xdr:col>22</xdr:col>
      <xdr:colOff>165100</xdr:colOff>
      <xdr:row>35</xdr:row>
      <xdr:rowOff>267502</xdr:rowOff>
    </xdr:to>
    <xdr:sp macro="" textlink="">
      <xdr:nvSpPr>
        <xdr:cNvPr id="131" name="楕円 130"/>
        <xdr:cNvSpPr/>
      </xdr:nvSpPr>
      <xdr:spPr bwMode="auto">
        <a:xfrm>
          <a:off x="4254500" y="6776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252279</xdr:rowOff>
    </xdr:from>
    <xdr:ext cx="762000" cy="259045"/>
    <xdr:sp macro="" textlink="">
      <xdr:nvSpPr>
        <xdr:cNvPr id="132" name="テキスト ボックス 131"/>
        <xdr:cNvSpPr txBox="1"/>
      </xdr:nvSpPr>
      <xdr:spPr>
        <a:xfrm>
          <a:off x="3924300" y="686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51237</xdr:rowOff>
    </xdr:from>
    <xdr:to>
      <xdr:col>19</xdr:col>
      <xdr:colOff>38100</xdr:colOff>
      <xdr:row>35</xdr:row>
      <xdr:rowOff>152837</xdr:rowOff>
    </xdr:to>
    <xdr:sp macro="" textlink="">
      <xdr:nvSpPr>
        <xdr:cNvPr id="133" name="楕円 132"/>
        <xdr:cNvSpPr/>
      </xdr:nvSpPr>
      <xdr:spPr bwMode="auto">
        <a:xfrm>
          <a:off x="3556000" y="6661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137614</xdr:rowOff>
    </xdr:from>
    <xdr:ext cx="762000" cy="259045"/>
    <xdr:sp macro="" textlink="">
      <xdr:nvSpPr>
        <xdr:cNvPr id="134" name="テキスト ボックス 133"/>
        <xdr:cNvSpPr txBox="1"/>
      </xdr:nvSpPr>
      <xdr:spPr>
        <a:xfrm>
          <a:off x="3225800" y="674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4876</xdr:rowOff>
    </xdr:from>
    <xdr:to>
      <xdr:col>15</xdr:col>
      <xdr:colOff>101600</xdr:colOff>
      <xdr:row>35</xdr:row>
      <xdr:rowOff>106476</xdr:rowOff>
    </xdr:to>
    <xdr:sp macro="" textlink="">
      <xdr:nvSpPr>
        <xdr:cNvPr id="135" name="楕円 134"/>
        <xdr:cNvSpPr/>
      </xdr:nvSpPr>
      <xdr:spPr bwMode="auto">
        <a:xfrm>
          <a:off x="2857500" y="6615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91253</xdr:rowOff>
    </xdr:from>
    <xdr:ext cx="762000" cy="259045"/>
    <xdr:sp macro="" textlink="">
      <xdr:nvSpPr>
        <xdr:cNvPr id="136" name="テキスト ボックス 135"/>
        <xdr:cNvSpPr txBox="1"/>
      </xdr:nvSpPr>
      <xdr:spPr>
        <a:xfrm>
          <a:off x="2527300" y="6701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岡山県岡山市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709,241
696,215
789.95
332,909,884
316,968,662
9,204,199
195,312,723
328,992,757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137163</xdr:rowOff>
    </xdr:from>
    <xdr:to>
      <xdr:col>24</xdr:col>
      <xdr:colOff>62865</xdr:colOff>
      <xdr:row>35</xdr:row>
      <xdr:rowOff>114508</xdr:rowOff>
    </xdr:to>
    <xdr:cxnSp macro="">
      <xdr:nvCxnSpPr>
        <xdr:cNvPr id="54" name="直線コネクタ 53"/>
        <xdr:cNvCxnSpPr/>
      </xdr:nvCxnSpPr>
      <xdr:spPr>
        <a:xfrm flipV="1">
          <a:off x="4633595" y="5280663"/>
          <a:ext cx="1270" cy="834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118335</xdr:rowOff>
    </xdr:from>
    <xdr:ext cx="534377" cy="259045"/>
    <xdr:sp macro="" textlink="">
      <xdr:nvSpPr>
        <xdr:cNvPr id="55" name="人件費最小値テキスト"/>
        <xdr:cNvSpPr txBox="1"/>
      </xdr:nvSpPr>
      <xdr:spPr>
        <a:xfrm>
          <a:off x="4686300" y="611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114508</xdr:rowOff>
    </xdr:from>
    <xdr:to>
      <xdr:col>24</xdr:col>
      <xdr:colOff>152400</xdr:colOff>
      <xdr:row>35</xdr:row>
      <xdr:rowOff>114508</xdr:rowOff>
    </xdr:to>
    <xdr:cxnSp macro="">
      <xdr:nvCxnSpPr>
        <xdr:cNvPr id="56" name="直線コネクタ 55"/>
        <xdr:cNvCxnSpPr/>
      </xdr:nvCxnSpPr>
      <xdr:spPr>
        <a:xfrm>
          <a:off x="4546600" y="6115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83840</xdr:rowOff>
    </xdr:from>
    <xdr:ext cx="599010" cy="259045"/>
    <xdr:sp macro="" textlink="">
      <xdr:nvSpPr>
        <xdr:cNvPr id="57" name="人件費最大値テキスト"/>
        <xdr:cNvSpPr txBox="1"/>
      </xdr:nvSpPr>
      <xdr:spPr>
        <a:xfrm>
          <a:off x="4686300" y="5055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137163</xdr:rowOff>
    </xdr:from>
    <xdr:to>
      <xdr:col>24</xdr:col>
      <xdr:colOff>152400</xdr:colOff>
      <xdr:row>30</xdr:row>
      <xdr:rowOff>137163</xdr:rowOff>
    </xdr:to>
    <xdr:cxnSp macro="">
      <xdr:nvCxnSpPr>
        <xdr:cNvPr id="58" name="直線コネクタ 57"/>
        <xdr:cNvCxnSpPr/>
      </xdr:nvCxnSpPr>
      <xdr:spPr>
        <a:xfrm>
          <a:off x="4546600" y="5280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63508</xdr:rowOff>
    </xdr:from>
    <xdr:to>
      <xdr:col>24</xdr:col>
      <xdr:colOff>63500</xdr:colOff>
      <xdr:row>32</xdr:row>
      <xdr:rowOff>66251</xdr:rowOff>
    </xdr:to>
    <xdr:cxnSp macro="">
      <xdr:nvCxnSpPr>
        <xdr:cNvPr id="59" name="直線コネクタ 58"/>
        <xdr:cNvCxnSpPr/>
      </xdr:nvCxnSpPr>
      <xdr:spPr>
        <a:xfrm>
          <a:off x="3797300" y="5549908"/>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110235</xdr:rowOff>
    </xdr:from>
    <xdr:ext cx="599010" cy="259045"/>
    <xdr:sp macro="" textlink="">
      <xdr:nvSpPr>
        <xdr:cNvPr id="60" name="人件費平均値テキスト"/>
        <xdr:cNvSpPr txBox="1"/>
      </xdr:nvSpPr>
      <xdr:spPr>
        <a:xfrm>
          <a:off x="4686300" y="5596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131808</xdr:rowOff>
    </xdr:from>
    <xdr:to>
      <xdr:col>24</xdr:col>
      <xdr:colOff>114300</xdr:colOff>
      <xdr:row>33</xdr:row>
      <xdr:rowOff>61958</xdr:rowOff>
    </xdr:to>
    <xdr:sp macro="" textlink="">
      <xdr:nvSpPr>
        <xdr:cNvPr id="61" name="フローチャート: 判断 60"/>
        <xdr:cNvSpPr/>
      </xdr:nvSpPr>
      <xdr:spPr>
        <a:xfrm>
          <a:off x="4584700" y="561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63508</xdr:rowOff>
    </xdr:from>
    <xdr:to>
      <xdr:col>19</xdr:col>
      <xdr:colOff>177800</xdr:colOff>
      <xdr:row>38</xdr:row>
      <xdr:rowOff>47277</xdr:rowOff>
    </xdr:to>
    <xdr:cxnSp macro="">
      <xdr:nvCxnSpPr>
        <xdr:cNvPr id="62" name="直線コネクタ 61"/>
        <xdr:cNvCxnSpPr/>
      </xdr:nvCxnSpPr>
      <xdr:spPr>
        <a:xfrm flipV="1">
          <a:off x="2908300" y="5549908"/>
          <a:ext cx="889000" cy="101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129156</xdr:rowOff>
    </xdr:from>
    <xdr:to>
      <xdr:col>20</xdr:col>
      <xdr:colOff>38100</xdr:colOff>
      <xdr:row>33</xdr:row>
      <xdr:rowOff>59306</xdr:rowOff>
    </xdr:to>
    <xdr:sp macro="" textlink="">
      <xdr:nvSpPr>
        <xdr:cNvPr id="63" name="フローチャート: 判断 62"/>
        <xdr:cNvSpPr/>
      </xdr:nvSpPr>
      <xdr:spPr>
        <a:xfrm>
          <a:off x="37465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50433</xdr:rowOff>
    </xdr:from>
    <xdr:ext cx="599010" cy="259045"/>
    <xdr:sp macro="" textlink="">
      <xdr:nvSpPr>
        <xdr:cNvPr id="64" name="テキスト ボックス 63"/>
        <xdr:cNvSpPr txBox="1"/>
      </xdr:nvSpPr>
      <xdr:spPr>
        <a:xfrm>
          <a:off x="3497795" y="570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47277</xdr:rowOff>
    </xdr:from>
    <xdr:to>
      <xdr:col>15</xdr:col>
      <xdr:colOff>50800</xdr:colOff>
      <xdr:row>38</xdr:row>
      <xdr:rowOff>59279</xdr:rowOff>
    </xdr:to>
    <xdr:cxnSp macro="">
      <xdr:nvCxnSpPr>
        <xdr:cNvPr id="65" name="直線コネクタ 64"/>
        <xdr:cNvCxnSpPr/>
      </xdr:nvCxnSpPr>
      <xdr:spPr>
        <a:xfrm flipV="1">
          <a:off x="2019300" y="6562377"/>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32848</xdr:rowOff>
    </xdr:from>
    <xdr:to>
      <xdr:col>15</xdr:col>
      <xdr:colOff>101600</xdr:colOff>
      <xdr:row>38</xdr:row>
      <xdr:rowOff>134448</xdr:rowOff>
    </xdr:to>
    <xdr:sp macro="" textlink="">
      <xdr:nvSpPr>
        <xdr:cNvPr id="66" name="フローチャート: 判断 65"/>
        <xdr:cNvSpPr/>
      </xdr:nvSpPr>
      <xdr:spPr>
        <a:xfrm>
          <a:off x="2857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125575</xdr:rowOff>
    </xdr:from>
    <xdr:ext cx="534377" cy="259045"/>
    <xdr:sp macro="" textlink="">
      <xdr:nvSpPr>
        <xdr:cNvPr id="67" name="テキスト ボックス 66"/>
        <xdr:cNvSpPr txBox="1"/>
      </xdr:nvSpPr>
      <xdr:spPr>
        <a:xfrm>
          <a:off x="2641111" y="664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59279</xdr:rowOff>
    </xdr:from>
    <xdr:to>
      <xdr:col>10</xdr:col>
      <xdr:colOff>114300</xdr:colOff>
      <xdr:row>38</xdr:row>
      <xdr:rowOff>79053</xdr:rowOff>
    </xdr:to>
    <xdr:cxnSp macro="">
      <xdr:nvCxnSpPr>
        <xdr:cNvPr id="68" name="直線コネクタ 67"/>
        <xdr:cNvCxnSpPr/>
      </xdr:nvCxnSpPr>
      <xdr:spPr>
        <a:xfrm flipV="1">
          <a:off x="1130300" y="6574379"/>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14560</xdr:rowOff>
    </xdr:from>
    <xdr:to>
      <xdr:col>10</xdr:col>
      <xdr:colOff>165100</xdr:colOff>
      <xdr:row>38</xdr:row>
      <xdr:rowOff>116160</xdr:rowOff>
    </xdr:to>
    <xdr:sp macro="" textlink="">
      <xdr:nvSpPr>
        <xdr:cNvPr id="69" name="フローチャート: 判断 68"/>
        <xdr:cNvSpPr/>
      </xdr:nvSpPr>
      <xdr:spPr>
        <a:xfrm>
          <a:off x="1968500" y="652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107287</xdr:rowOff>
    </xdr:from>
    <xdr:ext cx="534377" cy="259045"/>
    <xdr:sp macro="" textlink="">
      <xdr:nvSpPr>
        <xdr:cNvPr id="70" name="テキスト ボックス 69"/>
        <xdr:cNvSpPr txBox="1"/>
      </xdr:nvSpPr>
      <xdr:spPr>
        <a:xfrm>
          <a:off x="1752111" y="662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17874</xdr:rowOff>
    </xdr:from>
    <xdr:to>
      <xdr:col>6</xdr:col>
      <xdr:colOff>38100</xdr:colOff>
      <xdr:row>38</xdr:row>
      <xdr:rowOff>119474</xdr:rowOff>
    </xdr:to>
    <xdr:sp macro="" textlink="">
      <xdr:nvSpPr>
        <xdr:cNvPr id="71" name="フローチャート: 判断 70"/>
        <xdr:cNvSpPr/>
      </xdr:nvSpPr>
      <xdr:spPr>
        <a:xfrm>
          <a:off x="1079500" y="653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136001</xdr:rowOff>
    </xdr:from>
    <xdr:ext cx="534377" cy="259045"/>
    <xdr:sp macro="" textlink="">
      <xdr:nvSpPr>
        <xdr:cNvPr id="72" name="テキスト ボックス 71"/>
        <xdr:cNvSpPr txBox="1"/>
      </xdr:nvSpPr>
      <xdr:spPr>
        <a:xfrm>
          <a:off x="863111" y="630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15451</xdr:rowOff>
    </xdr:from>
    <xdr:to>
      <xdr:col>24</xdr:col>
      <xdr:colOff>114300</xdr:colOff>
      <xdr:row>32</xdr:row>
      <xdr:rowOff>117051</xdr:rowOff>
    </xdr:to>
    <xdr:sp macro="" textlink="">
      <xdr:nvSpPr>
        <xdr:cNvPr id="78" name="楕円 77"/>
        <xdr:cNvSpPr/>
      </xdr:nvSpPr>
      <xdr:spPr>
        <a:xfrm>
          <a:off x="4584700" y="550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38328</xdr:rowOff>
    </xdr:from>
    <xdr:ext cx="599010" cy="259045"/>
    <xdr:sp macro="" textlink="">
      <xdr:nvSpPr>
        <xdr:cNvPr id="79" name="人件費該当値テキスト"/>
        <xdr:cNvSpPr txBox="1"/>
      </xdr:nvSpPr>
      <xdr:spPr>
        <a:xfrm>
          <a:off x="4686300" y="5353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12708</xdr:rowOff>
    </xdr:from>
    <xdr:to>
      <xdr:col>20</xdr:col>
      <xdr:colOff>38100</xdr:colOff>
      <xdr:row>32</xdr:row>
      <xdr:rowOff>114308</xdr:rowOff>
    </xdr:to>
    <xdr:sp macro="" textlink="">
      <xdr:nvSpPr>
        <xdr:cNvPr id="80" name="楕円 79"/>
        <xdr:cNvSpPr/>
      </xdr:nvSpPr>
      <xdr:spPr>
        <a:xfrm>
          <a:off x="3746500" y="549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130835</xdr:rowOff>
    </xdr:from>
    <xdr:ext cx="599010" cy="259045"/>
    <xdr:sp macro="" textlink="">
      <xdr:nvSpPr>
        <xdr:cNvPr id="81" name="テキスト ボックス 80"/>
        <xdr:cNvSpPr txBox="1"/>
      </xdr:nvSpPr>
      <xdr:spPr>
        <a:xfrm>
          <a:off x="3497795" y="527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167927</xdr:rowOff>
    </xdr:from>
    <xdr:to>
      <xdr:col>15</xdr:col>
      <xdr:colOff>101600</xdr:colOff>
      <xdr:row>38</xdr:row>
      <xdr:rowOff>98077</xdr:rowOff>
    </xdr:to>
    <xdr:sp macro="" textlink="">
      <xdr:nvSpPr>
        <xdr:cNvPr id="82" name="楕円 81"/>
        <xdr:cNvSpPr/>
      </xdr:nvSpPr>
      <xdr:spPr>
        <a:xfrm>
          <a:off x="2857500" y="651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114604</xdr:rowOff>
    </xdr:from>
    <xdr:ext cx="534377" cy="259045"/>
    <xdr:sp macro="" textlink="">
      <xdr:nvSpPr>
        <xdr:cNvPr id="83" name="テキスト ボックス 82"/>
        <xdr:cNvSpPr txBox="1"/>
      </xdr:nvSpPr>
      <xdr:spPr>
        <a:xfrm>
          <a:off x="2641111" y="628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8479</xdr:rowOff>
    </xdr:from>
    <xdr:to>
      <xdr:col>10</xdr:col>
      <xdr:colOff>165100</xdr:colOff>
      <xdr:row>38</xdr:row>
      <xdr:rowOff>110079</xdr:rowOff>
    </xdr:to>
    <xdr:sp macro="" textlink="">
      <xdr:nvSpPr>
        <xdr:cNvPr id="84" name="楕円 83"/>
        <xdr:cNvSpPr/>
      </xdr:nvSpPr>
      <xdr:spPr>
        <a:xfrm>
          <a:off x="1968500" y="652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126606</xdr:rowOff>
    </xdr:from>
    <xdr:ext cx="534377" cy="259045"/>
    <xdr:sp macro="" textlink="">
      <xdr:nvSpPr>
        <xdr:cNvPr id="85" name="テキスト ボックス 84"/>
        <xdr:cNvSpPr txBox="1"/>
      </xdr:nvSpPr>
      <xdr:spPr>
        <a:xfrm>
          <a:off x="1752111" y="629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28253</xdr:rowOff>
    </xdr:from>
    <xdr:to>
      <xdr:col>6</xdr:col>
      <xdr:colOff>38100</xdr:colOff>
      <xdr:row>38</xdr:row>
      <xdr:rowOff>129853</xdr:rowOff>
    </xdr:to>
    <xdr:sp macro="" textlink="">
      <xdr:nvSpPr>
        <xdr:cNvPr id="86" name="楕円 85"/>
        <xdr:cNvSpPr/>
      </xdr:nvSpPr>
      <xdr:spPr>
        <a:xfrm>
          <a:off x="1079500" y="654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120980</xdr:rowOff>
    </xdr:from>
    <xdr:ext cx="534377" cy="259045"/>
    <xdr:sp macro="" textlink="">
      <xdr:nvSpPr>
        <xdr:cNvPr id="87" name="テキスト ボックス 86"/>
        <xdr:cNvSpPr txBox="1"/>
      </xdr:nvSpPr>
      <xdr:spPr>
        <a:xfrm>
          <a:off x="863111" y="663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6" name="テキスト ボックス 105"/>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34224</xdr:rowOff>
    </xdr:from>
    <xdr:to>
      <xdr:col>24</xdr:col>
      <xdr:colOff>62865</xdr:colOff>
      <xdr:row>56</xdr:row>
      <xdr:rowOff>153462</xdr:rowOff>
    </xdr:to>
    <xdr:cxnSp macro="">
      <xdr:nvCxnSpPr>
        <xdr:cNvPr id="110" name="直線コネクタ 109"/>
        <xdr:cNvCxnSpPr/>
      </xdr:nvCxnSpPr>
      <xdr:spPr>
        <a:xfrm flipV="1">
          <a:off x="4633595" y="8778174"/>
          <a:ext cx="1270" cy="976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157289</xdr:rowOff>
    </xdr:from>
    <xdr:ext cx="534377" cy="259045"/>
    <xdr:sp macro="" textlink="">
      <xdr:nvSpPr>
        <xdr:cNvPr id="111" name="物件費最小値テキスト"/>
        <xdr:cNvSpPr txBox="1"/>
      </xdr:nvSpPr>
      <xdr:spPr>
        <a:xfrm>
          <a:off x="4686300" y="975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153462</xdr:rowOff>
    </xdr:from>
    <xdr:to>
      <xdr:col>24</xdr:col>
      <xdr:colOff>152400</xdr:colOff>
      <xdr:row>56</xdr:row>
      <xdr:rowOff>153462</xdr:rowOff>
    </xdr:to>
    <xdr:cxnSp macro="">
      <xdr:nvCxnSpPr>
        <xdr:cNvPr id="112" name="直線コネクタ 111"/>
        <xdr:cNvCxnSpPr/>
      </xdr:nvCxnSpPr>
      <xdr:spPr>
        <a:xfrm>
          <a:off x="4546600" y="97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152351</xdr:rowOff>
    </xdr:from>
    <xdr:ext cx="534377" cy="259045"/>
    <xdr:sp macro="" textlink="">
      <xdr:nvSpPr>
        <xdr:cNvPr id="113" name="物件費最大値テキスト"/>
        <xdr:cNvSpPr txBox="1"/>
      </xdr:nvSpPr>
      <xdr:spPr>
        <a:xfrm>
          <a:off x="4686300" y="855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34224</xdr:rowOff>
    </xdr:from>
    <xdr:to>
      <xdr:col>24</xdr:col>
      <xdr:colOff>152400</xdr:colOff>
      <xdr:row>51</xdr:row>
      <xdr:rowOff>34224</xdr:rowOff>
    </xdr:to>
    <xdr:cxnSp macro="">
      <xdr:nvCxnSpPr>
        <xdr:cNvPr id="114" name="直線コネクタ 113"/>
        <xdr:cNvCxnSpPr/>
      </xdr:nvCxnSpPr>
      <xdr:spPr>
        <a:xfrm>
          <a:off x="4546600" y="8778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45334</xdr:rowOff>
    </xdr:from>
    <xdr:to>
      <xdr:col>24</xdr:col>
      <xdr:colOff>63500</xdr:colOff>
      <xdr:row>55</xdr:row>
      <xdr:rowOff>108016</xdr:rowOff>
    </xdr:to>
    <xdr:cxnSp macro="">
      <xdr:nvCxnSpPr>
        <xdr:cNvPr id="115" name="直線コネクタ 114"/>
        <xdr:cNvCxnSpPr/>
      </xdr:nvCxnSpPr>
      <xdr:spPr>
        <a:xfrm flipV="1">
          <a:off x="3797300" y="9475084"/>
          <a:ext cx="838200" cy="6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14302</xdr:rowOff>
    </xdr:from>
    <xdr:ext cx="534377" cy="259045"/>
    <xdr:sp macro="" textlink="">
      <xdr:nvSpPr>
        <xdr:cNvPr id="116" name="物件費平均値テキスト"/>
        <xdr:cNvSpPr txBox="1"/>
      </xdr:nvSpPr>
      <xdr:spPr>
        <a:xfrm>
          <a:off x="4686300" y="910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162875</xdr:rowOff>
    </xdr:from>
    <xdr:to>
      <xdr:col>24</xdr:col>
      <xdr:colOff>114300</xdr:colOff>
      <xdr:row>54</xdr:row>
      <xdr:rowOff>93025</xdr:rowOff>
    </xdr:to>
    <xdr:sp macro="" textlink="">
      <xdr:nvSpPr>
        <xdr:cNvPr id="117" name="フローチャート: 判断 116"/>
        <xdr:cNvSpPr/>
      </xdr:nvSpPr>
      <xdr:spPr>
        <a:xfrm>
          <a:off x="4584700" y="924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80035</xdr:rowOff>
    </xdr:from>
    <xdr:to>
      <xdr:col>19</xdr:col>
      <xdr:colOff>177800</xdr:colOff>
      <xdr:row>55</xdr:row>
      <xdr:rowOff>108016</xdr:rowOff>
    </xdr:to>
    <xdr:cxnSp macro="">
      <xdr:nvCxnSpPr>
        <xdr:cNvPr id="118" name="直線コネクタ 117"/>
        <xdr:cNvCxnSpPr/>
      </xdr:nvCxnSpPr>
      <xdr:spPr>
        <a:xfrm>
          <a:off x="2908300" y="9509785"/>
          <a:ext cx="889000" cy="2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135260</xdr:rowOff>
    </xdr:from>
    <xdr:to>
      <xdr:col>20</xdr:col>
      <xdr:colOff>38100</xdr:colOff>
      <xdr:row>54</xdr:row>
      <xdr:rowOff>65410</xdr:rowOff>
    </xdr:to>
    <xdr:sp macro="" textlink="">
      <xdr:nvSpPr>
        <xdr:cNvPr id="119" name="フローチャート: 判断 118"/>
        <xdr:cNvSpPr/>
      </xdr:nvSpPr>
      <xdr:spPr>
        <a:xfrm>
          <a:off x="3746500" y="92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81937</xdr:rowOff>
    </xdr:from>
    <xdr:ext cx="534377" cy="259045"/>
    <xdr:sp macro="" textlink="">
      <xdr:nvSpPr>
        <xdr:cNvPr id="120" name="テキスト ボックス 119"/>
        <xdr:cNvSpPr txBox="1"/>
      </xdr:nvSpPr>
      <xdr:spPr>
        <a:xfrm>
          <a:off x="3530111" y="899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48580</xdr:rowOff>
    </xdr:from>
    <xdr:to>
      <xdr:col>15</xdr:col>
      <xdr:colOff>50800</xdr:colOff>
      <xdr:row>55</xdr:row>
      <xdr:rowOff>80035</xdr:rowOff>
    </xdr:to>
    <xdr:cxnSp macro="">
      <xdr:nvCxnSpPr>
        <xdr:cNvPr id="121" name="直線コネクタ 120"/>
        <xdr:cNvCxnSpPr/>
      </xdr:nvCxnSpPr>
      <xdr:spPr>
        <a:xfrm>
          <a:off x="2019300" y="9478330"/>
          <a:ext cx="889000" cy="3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148016</xdr:rowOff>
    </xdr:from>
    <xdr:to>
      <xdr:col>15</xdr:col>
      <xdr:colOff>101600</xdr:colOff>
      <xdr:row>54</xdr:row>
      <xdr:rowOff>78166</xdr:rowOff>
    </xdr:to>
    <xdr:sp macro="" textlink="">
      <xdr:nvSpPr>
        <xdr:cNvPr id="122" name="フローチャート: 判断 121"/>
        <xdr:cNvSpPr/>
      </xdr:nvSpPr>
      <xdr:spPr>
        <a:xfrm>
          <a:off x="2857500" y="923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94693</xdr:rowOff>
    </xdr:from>
    <xdr:ext cx="534377" cy="259045"/>
    <xdr:sp macro="" textlink="">
      <xdr:nvSpPr>
        <xdr:cNvPr id="123" name="テキスト ボックス 122"/>
        <xdr:cNvSpPr txBox="1"/>
      </xdr:nvSpPr>
      <xdr:spPr>
        <a:xfrm>
          <a:off x="2641111" y="901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48580</xdr:rowOff>
    </xdr:from>
    <xdr:to>
      <xdr:col>10</xdr:col>
      <xdr:colOff>114300</xdr:colOff>
      <xdr:row>55</xdr:row>
      <xdr:rowOff>140569</xdr:rowOff>
    </xdr:to>
    <xdr:cxnSp macro="">
      <xdr:nvCxnSpPr>
        <xdr:cNvPr id="124" name="直線コネクタ 123"/>
        <xdr:cNvCxnSpPr/>
      </xdr:nvCxnSpPr>
      <xdr:spPr>
        <a:xfrm flipV="1">
          <a:off x="1130300" y="9478330"/>
          <a:ext cx="889000" cy="9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52004</xdr:rowOff>
    </xdr:from>
    <xdr:to>
      <xdr:col>10</xdr:col>
      <xdr:colOff>165100</xdr:colOff>
      <xdr:row>54</xdr:row>
      <xdr:rowOff>153604</xdr:rowOff>
    </xdr:to>
    <xdr:sp macro="" textlink="">
      <xdr:nvSpPr>
        <xdr:cNvPr id="125" name="フローチャート: 判断 124"/>
        <xdr:cNvSpPr/>
      </xdr:nvSpPr>
      <xdr:spPr>
        <a:xfrm>
          <a:off x="1968500" y="9310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170131</xdr:rowOff>
    </xdr:from>
    <xdr:ext cx="534377" cy="259045"/>
    <xdr:sp macro="" textlink="">
      <xdr:nvSpPr>
        <xdr:cNvPr id="126" name="テキスト ボックス 125"/>
        <xdr:cNvSpPr txBox="1"/>
      </xdr:nvSpPr>
      <xdr:spPr>
        <a:xfrm>
          <a:off x="1752111" y="908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75275</xdr:rowOff>
    </xdr:from>
    <xdr:to>
      <xdr:col>6</xdr:col>
      <xdr:colOff>38100</xdr:colOff>
      <xdr:row>55</xdr:row>
      <xdr:rowOff>5425</xdr:rowOff>
    </xdr:to>
    <xdr:sp macro="" textlink="">
      <xdr:nvSpPr>
        <xdr:cNvPr id="127" name="フローチャート: 判断 126"/>
        <xdr:cNvSpPr/>
      </xdr:nvSpPr>
      <xdr:spPr>
        <a:xfrm>
          <a:off x="1079500" y="933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21952</xdr:rowOff>
    </xdr:from>
    <xdr:ext cx="534377" cy="259045"/>
    <xdr:sp macro="" textlink="">
      <xdr:nvSpPr>
        <xdr:cNvPr id="128" name="テキスト ボックス 127"/>
        <xdr:cNvSpPr txBox="1"/>
      </xdr:nvSpPr>
      <xdr:spPr>
        <a:xfrm>
          <a:off x="863111" y="910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165984</xdr:rowOff>
    </xdr:from>
    <xdr:to>
      <xdr:col>24</xdr:col>
      <xdr:colOff>114300</xdr:colOff>
      <xdr:row>55</xdr:row>
      <xdr:rowOff>96134</xdr:rowOff>
    </xdr:to>
    <xdr:sp macro="" textlink="">
      <xdr:nvSpPr>
        <xdr:cNvPr id="134" name="楕円 133"/>
        <xdr:cNvSpPr/>
      </xdr:nvSpPr>
      <xdr:spPr>
        <a:xfrm>
          <a:off x="4584700" y="942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144411</xdr:rowOff>
    </xdr:from>
    <xdr:ext cx="534377" cy="259045"/>
    <xdr:sp macro="" textlink="">
      <xdr:nvSpPr>
        <xdr:cNvPr id="135" name="物件費該当値テキスト"/>
        <xdr:cNvSpPr txBox="1"/>
      </xdr:nvSpPr>
      <xdr:spPr>
        <a:xfrm>
          <a:off x="4686300" y="940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57216</xdr:rowOff>
    </xdr:from>
    <xdr:to>
      <xdr:col>20</xdr:col>
      <xdr:colOff>38100</xdr:colOff>
      <xdr:row>55</xdr:row>
      <xdr:rowOff>158816</xdr:rowOff>
    </xdr:to>
    <xdr:sp macro="" textlink="">
      <xdr:nvSpPr>
        <xdr:cNvPr id="136" name="楕円 135"/>
        <xdr:cNvSpPr/>
      </xdr:nvSpPr>
      <xdr:spPr>
        <a:xfrm>
          <a:off x="3746500" y="948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149943</xdr:rowOff>
    </xdr:from>
    <xdr:ext cx="534377" cy="259045"/>
    <xdr:sp macro="" textlink="">
      <xdr:nvSpPr>
        <xdr:cNvPr id="137" name="テキスト ボックス 136"/>
        <xdr:cNvSpPr txBox="1"/>
      </xdr:nvSpPr>
      <xdr:spPr>
        <a:xfrm>
          <a:off x="3530111" y="957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29235</xdr:rowOff>
    </xdr:from>
    <xdr:to>
      <xdr:col>15</xdr:col>
      <xdr:colOff>101600</xdr:colOff>
      <xdr:row>55</xdr:row>
      <xdr:rowOff>130835</xdr:rowOff>
    </xdr:to>
    <xdr:sp macro="" textlink="">
      <xdr:nvSpPr>
        <xdr:cNvPr id="138" name="楕円 137"/>
        <xdr:cNvSpPr/>
      </xdr:nvSpPr>
      <xdr:spPr>
        <a:xfrm>
          <a:off x="2857500" y="945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121962</xdr:rowOff>
    </xdr:from>
    <xdr:ext cx="534377" cy="259045"/>
    <xdr:sp macro="" textlink="">
      <xdr:nvSpPr>
        <xdr:cNvPr id="139" name="テキスト ボックス 138"/>
        <xdr:cNvSpPr txBox="1"/>
      </xdr:nvSpPr>
      <xdr:spPr>
        <a:xfrm>
          <a:off x="2641111" y="955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169230</xdr:rowOff>
    </xdr:from>
    <xdr:to>
      <xdr:col>10</xdr:col>
      <xdr:colOff>165100</xdr:colOff>
      <xdr:row>55</xdr:row>
      <xdr:rowOff>99380</xdr:rowOff>
    </xdr:to>
    <xdr:sp macro="" textlink="">
      <xdr:nvSpPr>
        <xdr:cNvPr id="140" name="楕円 139"/>
        <xdr:cNvSpPr/>
      </xdr:nvSpPr>
      <xdr:spPr>
        <a:xfrm>
          <a:off x="1968500" y="942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90507</xdr:rowOff>
    </xdr:from>
    <xdr:ext cx="534377" cy="259045"/>
    <xdr:sp macro="" textlink="">
      <xdr:nvSpPr>
        <xdr:cNvPr id="141" name="テキスト ボックス 140"/>
        <xdr:cNvSpPr txBox="1"/>
      </xdr:nvSpPr>
      <xdr:spPr>
        <a:xfrm>
          <a:off x="1752111" y="952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89769</xdr:rowOff>
    </xdr:from>
    <xdr:to>
      <xdr:col>6</xdr:col>
      <xdr:colOff>38100</xdr:colOff>
      <xdr:row>56</xdr:row>
      <xdr:rowOff>19919</xdr:rowOff>
    </xdr:to>
    <xdr:sp macro="" textlink="">
      <xdr:nvSpPr>
        <xdr:cNvPr id="142" name="楕円 141"/>
        <xdr:cNvSpPr/>
      </xdr:nvSpPr>
      <xdr:spPr>
        <a:xfrm>
          <a:off x="1079500" y="951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11046</xdr:rowOff>
    </xdr:from>
    <xdr:ext cx="534377" cy="259045"/>
    <xdr:sp macro="" textlink="">
      <xdr:nvSpPr>
        <xdr:cNvPr id="143" name="テキスト ボックス 142"/>
        <xdr:cNvSpPr txBox="1"/>
      </xdr:nvSpPr>
      <xdr:spPr>
        <a:xfrm>
          <a:off x="863111" y="961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6" name="テキスト ボックス 155"/>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43906</xdr:rowOff>
    </xdr:from>
    <xdr:to>
      <xdr:col>24</xdr:col>
      <xdr:colOff>62865</xdr:colOff>
      <xdr:row>79</xdr:row>
      <xdr:rowOff>125330</xdr:rowOff>
    </xdr:to>
    <xdr:cxnSp macro="">
      <xdr:nvCxnSpPr>
        <xdr:cNvPr id="170" name="直線コネクタ 169"/>
        <xdr:cNvCxnSpPr/>
      </xdr:nvCxnSpPr>
      <xdr:spPr>
        <a:xfrm flipV="1">
          <a:off x="4633595" y="12216856"/>
          <a:ext cx="1270" cy="1453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129157</xdr:rowOff>
    </xdr:from>
    <xdr:ext cx="469744" cy="259045"/>
    <xdr:sp macro="" textlink="">
      <xdr:nvSpPr>
        <xdr:cNvPr id="171" name="維持補修費最小値テキスト"/>
        <xdr:cNvSpPr txBox="1"/>
      </xdr:nvSpPr>
      <xdr:spPr>
        <a:xfrm>
          <a:off x="4686300" y="136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125330</xdr:rowOff>
    </xdr:from>
    <xdr:to>
      <xdr:col>24</xdr:col>
      <xdr:colOff>152400</xdr:colOff>
      <xdr:row>79</xdr:row>
      <xdr:rowOff>125330</xdr:rowOff>
    </xdr:to>
    <xdr:cxnSp macro="">
      <xdr:nvCxnSpPr>
        <xdr:cNvPr id="172" name="直線コネクタ 171"/>
        <xdr:cNvCxnSpPr/>
      </xdr:nvCxnSpPr>
      <xdr:spPr>
        <a:xfrm>
          <a:off x="4546600" y="1366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162033</xdr:rowOff>
    </xdr:from>
    <xdr:ext cx="534377" cy="259045"/>
    <xdr:sp macro="" textlink="">
      <xdr:nvSpPr>
        <xdr:cNvPr id="173" name="維持補修費最大値テキスト"/>
        <xdr:cNvSpPr txBox="1"/>
      </xdr:nvSpPr>
      <xdr:spPr>
        <a:xfrm>
          <a:off x="4686300" y="119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43906</xdr:rowOff>
    </xdr:from>
    <xdr:to>
      <xdr:col>24</xdr:col>
      <xdr:colOff>152400</xdr:colOff>
      <xdr:row>71</xdr:row>
      <xdr:rowOff>43906</xdr:rowOff>
    </xdr:to>
    <xdr:cxnSp macro="">
      <xdr:nvCxnSpPr>
        <xdr:cNvPr id="174" name="直線コネクタ 173"/>
        <xdr:cNvCxnSpPr/>
      </xdr:nvCxnSpPr>
      <xdr:spPr>
        <a:xfrm>
          <a:off x="4546600" y="1221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140027</xdr:rowOff>
    </xdr:from>
    <xdr:to>
      <xdr:col>24</xdr:col>
      <xdr:colOff>63500</xdr:colOff>
      <xdr:row>77</xdr:row>
      <xdr:rowOff>79066</xdr:rowOff>
    </xdr:to>
    <xdr:cxnSp macro="">
      <xdr:nvCxnSpPr>
        <xdr:cNvPr id="175" name="直線コネクタ 174"/>
        <xdr:cNvCxnSpPr/>
      </xdr:nvCxnSpPr>
      <xdr:spPr>
        <a:xfrm flipV="1">
          <a:off x="3797300" y="13170227"/>
          <a:ext cx="8382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96283</xdr:rowOff>
    </xdr:from>
    <xdr:ext cx="469744" cy="259045"/>
    <xdr:sp macro="" textlink="">
      <xdr:nvSpPr>
        <xdr:cNvPr id="176" name="維持補修費平均値テキスト"/>
        <xdr:cNvSpPr txBox="1"/>
      </xdr:nvSpPr>
      <xdr:spPr>
        <a:xfrm>
          <a:off x="4686300" y="13126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117856</xdr:rowOff>
    </xdr:from>
    <xdr:to>
      <xdr:col>24</xdr:col>
      <xdr:colOff>114300</xdr:colOff>
      <xdr:row>77</xdr:row>
      <xdr:rowOff>48006</xdr:rowOff>
    </xdr:to>
    <xdr:sp macro="" textlink="">
      <xdr:nvSpPr>
        <xdr:cNvPr id="177" name="フローチャート: 判断 176"/>
        <xdr:cNvSpPr/>
      </xdr:nvSpPr>
      <xdr:spPr>
        <a:xfrm>
          <a:off x="4584700" y="1314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79066</xdr:rowOff>
    </xdr:from>
    <xdr:to>
      <xdr:col>19</xdr:col>
      <xdr:colOff>177800</xdr:colOff>
      <xdr:row>77</xdr:row>
      <xdr:rowOff>119887</xdr:rowOff>
    </xdr:to>
    <xdr:cxnSp macro="">
      <xdr:nvCxnSpPr>
        <xdr:cNvPr id="178" name="直線コネクタ 177"/>
        <xdr:cNvCxnSpPr/>
      </xdr:nvCxnSpPr>
      <xdr:spPr>
        <a:xfrm flipV="1">
          <a:off x="2908300" y="1328071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158242</xdr:rowOff>
    </xdr:from>
    <xdr:to>
      <xdr:col>20</xdr:col>
      <xdr:colOff>38100</xdr:colOff>
      <xdr:row>77</xdr:row>
      <xdr:rowOff>88392</xdr:rowOff>
    </xdr:to>
    <xdr:sp macro="" textlink="">
      <xdr:nvSpPr>
        <xdr:cNvPr id="179" name="フローチャート: 判断 178"/>
        <xdr:cNvSpPr/>
      </xdr:nvSpPr>
      <xdr:spPr>
        <a:xfrm>
          <a:off x="3746500" y="1318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104919</xdr:rowOff>
    </xdr:from>
    <xdr:ext cx="469744" cy="259045"/>
    <xdr:sp macro="" textlink="">
      <xdr:nvSpPr>
        <xdr:cNvPr id="180" name="テキスト ボックス 179"/>
        <xdr:cNvSpPr txBox="1"/>
      </xdr:nvSpPr>
      <xdr:spPr>
        <a:xfrm>
          <a:off x="3562428" y="1296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106063</xdr:rowOff>
    </xdr:from>
    <xdr:to>
      <xdr:col>15</xdr:col>
      <xdr:colOff>50800</xdr:colOff>
      <xdr:row>77</xdr:row>
      <xdr:rowOff>119887</xdr:rowOff>
    </xdr:to>
    <xdr:cxnSp macro="">
      <xdr:nvCxnSpPr>
        <xdr:cNvPr id="181" name="直線コネクタ 180"/>
        <xdr:cNvCxnSpPr/>
      </xdr:nvCxnSpPr>
      <xdr:spPr>
        <a:xfrm>
          <a:off x="2019300" y="13307713"/>
          <a:ext cx="889000" cy="1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16619</xdr:rowOff>
    </xdr:from>
    <xdr:to>
      <xdr:col>15</xdr:col>
      <xdr:colOff>101600</xdr:colOff>
      <xdr:row>77</xdr:row>
      <xdr:rowOff>118219</xdr:rowOff>
    </xdr:to>
    <xdr:sp macro="" textlink="">
      <xdr:nvSpPr>
        <xdr:cNvPr id="182" name="フローチャート: 判断 181"/>
        <xdr:cNvSpPr/>
      </xdr:nvSpPr>
      <xdr:spPr>
        <a:xfrm>
          <a:off x="2857500" y="132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134746</xdr:rowOff>
    </xdr:from>
    <xdr:ext cx="469744" cy="259045"/>
    <xdr:sp macro="" textlink="">
      <xdr:nvSpPr>
        <xdr:cNvPr id="183" name="テキスト ボックス 182"/>
        <xdr:cNvSpPr txBox="1"/>
      </xdr:nvSpPr>
      <xdr:spPr>
        <a:xfrm>
          <a:off x="2673428" y="129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106063</xdr:rowOff>
    </xdr:from>
    <xdr:to>
      <xdr:col>10</xdr:col>
      <xdr:colOff>114300</xdr:colOff>
      <xdr:row>77</xdr:row>
      <xdr:rowOff>132297</xdr:rowOff>
    </xdr:to>
    <xdr:cxnSp macro="">
      <xdr:nvCxnSpPr>
        <xdr:cNvPr id="184" name="直線コネクタ 183"/>
        <xdr:cNvCxnSpPr/>
      </xdr:nvCxnSpPr>
      <xdr:spPr>
        <a:xfrm flipV="1">
          <a:off x="1130300" y="13307713"/>
          <a:ext cx="889000" cy="2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32403</xdr:rowOff>
    </xdr:from>
    <xdr:to>
      <xdr:col>10</xdr:col>
      <xdr:colOff>165100</xdr:colOff>
      <xdr:row>77</xdr:row>
      <xdr:rowOff>134003</xdr:rowOff>
    </xdr:to>
    <xdr:sp macro="" textlink="">
      <xdr:nvSpPr>
        <xdr:cNvPr id="185" name="フローチャート: 判断 184"/>
        <xdr:cNvSpPr/>
      </xdr:nvSpPr>
      <xdr:spPr>
        <a:xfrm>
          <a:off x="1968500" y="1323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150530</xdr:rowOff>
    </xdr:from>
    <xdr:ext cx="469744" cy="259045"/>
    <xdr:sp macro="" textlink="">
      <xdr:nvSpPr>
        <xdr:cNvPr id="186" name="テキスト ボックス 185"/>
        <xdr:cNvSpPr txBox="1"/>
      </xdr:nvSpPr>
      <xdr:spPr>
        <a:xfrm>
          <a:off x="1784428" y="13009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2685</xdr:rowOff>
    </xdr:from>
    <xdr:to>
      <xdr:col>6</xdr:col>
      <xdr:colOff>38100</xdr:colOff>
      <xdr:row>77</xdr:row>
      <xdr:rowOff>104285</xdr:rowOff>
    </xdr:to>
    <xdr:sp macro="" textlink="">
      <xdr:nvSpPr>
        <xdr:cNvPr id="187" name="フローチャート: 判断 186"/>
        <xdr:cNvSpPr/>
      </xdr:nvSpPr>
      <xdr:spPr>
        <a:xfrm>
          <a:off x="1079500" y="1320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120812</xdr:rowOff>
    </xdr:from>
    <xdr:ext cx="469744" cy="259045"/>
    <xdr:sp macro="" textlink="">
      <xdr:nvSpPr>
        <xdr:cNvPr id="188" name="テキスト ボックス 187"/>
        <xdr:cNvSpPr txBox="1"/>
      </xdr:nvSpPr>
      <xdr:spPr>
        <a:xfrm>
          <a:off x="895428" y="1297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89227</xdr:rowOff>
    </xdr:from>
    <xdr:to>
      <xdr:col>24</xdr:col>
      <xdr:colOff>114300</xdr:colOff>
      <xdr:row>77</xdr:row>
      <xdr:rowOff>19377</xdr:rowOff>
    </xdr:to>
    <xdr:sp macro="" textlink="">
      <xdr:nvSpPr>
        <xdr:cNvPr id="194" name="楕円 193"/>
        <xdr:cNvSpPr/>
      </xdr:nvSpPr>
      <xdr:spPr>
        <a:xfrm>
          <a:off x="4584700" y="131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112104</xdr:rowOff>
    </xdr:from>
    <xdr:ext cx="469744" cy="259045"/>
    <xdr:sp macro="" textlink="">
      <xdr:nvSpPr>
        <xdr:cNvPr id="195" name="維持補修費該当値テキスト"/>
        <xdr:cNvSpPr txBox="1"/>
      </xdr:nvSpPr>
      <xdr:spPr>
        <a:xfrm>
          <a:off x="4686300" y="1297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28266</xdr:rowOff>
    </xdr:from>
    <xdr:to>
      <xdr:col>20</xdr:col>
      <xdr:colOff>38100</xdr:colOff>
      <xdr:row>77</xdr:row>
      <xdr:rowOff>129866</xdr:rowOff>
    </xdr:to>
    <xdr:sp macro="" textlink="">
      <xdr:nvSpPr>
        <xdr:cNvPr id="196" name="楕円 195"/>
        <xdr:cNvSpPr/>
      </xdr:nvSpPr>
      <xdr:spPr>
        <a:xfrm>
          <a:off x="3746500" y="1322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120993</xdr:rowOff>
    </xdr:from>
    <xdr:ext cx="469744" cy="259045"/>
    <xdr:sp macro="" textlink="">
      <xdr:nvSpPr>
        <xdr:cNvPr id="197" name="テキスト ボックス 196"/>
        <xdr:cNvSpPr txBox="1"/>
      </xdr:nvSpPr>
      <xdr:spPr>
        <a:xfrm>
          <a:off x="3562428" y="1332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69087</xdr:rowOff>
    </xdr:from>
    <xdr:to>
      <xdr:col>15</xdr:col>
      <xdr:colOff>101600</xdr:colOff>
      <xdr:row>77</xdr:row>
      <xdr:rowOff>170687</xdr:rowOff>
    </xdr:to>
    <xdr:sp macro="" textlink="">
      <xdr:nvSpPr>
        <xdr:cNvPr id="198" name="楕円 197"/>
        <xdr:cNvSpPr/>
      </xdr:nvSpPr>
      <xdr:spPr>
        <a:xfrm>
          <a:off x="2857500" y="1327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161814</xdr:rowOff>
    </xdr:from>
    <xdr:ext cx="469744" cy="259045"/>
    <xdr:sp macro="" textlink="">
      <xdr:nvSpPr>
        <xdr:cNvPr id="199" name="テキスト ボックス 198"/>
        <xdr:cNvSpPr txBox="1"/>
      </xdr:nvSpPr>
      <xdr:spPr>
        <a:xfrm>
          <a:off x="2673428" y="1336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55263</xdr:rowOff>
    </xdr:from>
    <xdr:to>
      <xdr:col>10</xdr:col>
      <xdr:colOff>165100</xdr:colOff>
      <xdr:row>77</xdr:row>
      <xdr:rowOff>156863</xdr:rowOff>
    </xdr:to>
    <xdr:sp macro="" textlink="">
      <xdr:nvSpPr>
        <xdr:cNvPr id="200" name="楕円 199"/>
        <xdr:cNvSpPr/>
      </xdr:nvSpPr>
      <xdr:spPr>
        <a:xfrm>
          <a:off x="1968500" y="1325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147990</xdr:rowOff>
    </xdr:from>
    <xdr:ext cx="469744" cy="259045"/>
    <xdr:sp macro="" textlink="">
      <xdr:nvSpPr>
        <xdr:cNvPr id="201" name="テキスト ボックス 200"/>
        <xdr:cNvSpPr txBox="1"/>
      </xdr:nvSpPr>
      <xdr:spPr>
        <a:xfrm>
          <a:off x="1784428" y="133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81497</xdr:rowOff>
    </xdr:from>
    <xdr:to>
      <xdr:col>6</xdr:col>
      <xdr:colOff>38100</xdr:colOff>
      <xdr:row>78</xdr:row>
      <xdr:rowOff>11647</xdr:rowOff>
    </xdr:to>
    <xdr:sp macro="" textlink="">
      <xdr:nvSpPr>
        <xdr:cNvPr id="202" name="楕円 201"/>
        <xdr:cNvSpPr/>
      </xdr:nvSpPr>
      <xdr:spPr>
        <a:xfrm>
          <a:off x="1079500" y="1328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2774</xdr:rowOff>
    </xdr:from>
    <xdr:ext cx="469744" cy="259045"/>
    <xdr:sp macro="" textlink="">
      <xdr:nvSpPr>
        <xdr:cNvPr id="203" name="テキスト ボックス 202"/>
        <xdr:cNvSpPr txBox="1"/>
      </xdr:nvSpPr>
      <xdr:spPr>
        <a:xfrm>
          <a:off x="895428" y="133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140715</xdr:rowOff>
    </xdr:from>
    <xdr:to>
      <xdr:col>24</xdr:col>
      <xdr:colOff>62865</xdr:colOff>
      <xdr:row>99</xdr:row>
      <xdr:rowOff>119838</xdr:rowOff>
    </xdr:to>
    <xdr:cxnSp macro="">
      <xdr:nvCxnSpPr>
        <xdr:cNvPr id="228" name="直線コネクタ 227"/>
        <xdr:cNvCxnSpPr/>
      </xdr:nvCxnSpPr>
      <xdr:spPr>
        <a:xfrm flipV="1">
          <a:off x="4633595" y="15571215"/>
          <a:ext cx="1270" cy="1522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123665</xdr:rowOff>
    </xdr:from>
    <xdr:ext cx="534377" cy="259045"/>
    <xdr:sp macro="" textlink="">
      <xdr:nvSpPr>
        <xdr:cNvPr id="229" name="扶助費最小値テキスト"/>
        <xdr:cNvSpPr txBox="1"/>
      </xdr:nvSpPr>
      <xdr:spPr>
        <a:xfrm>
          <a:off x="4686300" y="1709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119838</xdr:rowOff>
    </xdr:from>
    <xdr:to>
      <xdr:col>24</xdr:col>
      <xdr:colOff>152400</xdr:colOff>
      <xdr:row>99</xdr:row>
      <xdr:rowOff>119838</xdr:rowOff>
    </xdr:to>
    <xdr:cxnSp macro="">
      <xdr:nvCxnSpPr>
        <xdr:cNvPr id="230" name="直線コネクタ 229"/>
        <xdr:cNvCxnSpPr/>
      </xdr:nvCxnSpPr>
      <xdr:spPr>
        <a:xfrm>
          <a:off x="4546600" y="17093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87392</xdr:rowOff>
    </xdr:from>
    <xdr:ext cx="599010" cy="259045"/>
    <xdr:sp macro="" textlink="">
      <xdr:nvSpPr>
        <xdr:cNvPr id="231" name="扶助費最大値テキスト"/>
        <xdr:cNvSpPr txBox="1"/>
      </xdr:nvSpPr>
      <xdr:spPr>
        <a:xfrm>
          <a:off x="4686300" y="15346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140715</xdr:rowOff>
    </xdr:from>
    <xdr:to>
      <xdr:col>24</xdr:col>
      <xdr:colOff>152400</xdr:colOff>
      <xdr:row>90</xdr:row>
      <xdr:rowOff>140715</xdr:rowOff>
    </xdr:to>
    <xdr:cxnSp macro="">
      <xdr:nvCxnSpPr>
        <xdr:cNvPr id="232" name="直線コネクタ 231"/>
        <xdr:cNvCxnSpPr/>
      </xdr:nvCxnSpPr>
      <xdr:spPr>
        <a:xfrm>
          <a:off x="4546600" y="1557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103200</xdr:rowOff>
    </xdr:from>
    <xdr:to>
      <xdr:col>24</xdr:col>
      <xdr:colOff>63500</xdr:colOff>
      <xdr:row>97</xdr:row>
      <xdr:rowOff>112827</xdr:rowOff>
    </xdr:to>
    <xdr:cxnSp macro="">
      <xdr:nvCxnSpPr>
        <xdr:cNvPr id="233" name="直線コネクタ 232"/>
        <xdr:cNvCxnSpPr/>
      </xdr:nvCxnSpPr>
      <xdr:spPr>
        <a:xfrm flipV="1">
          <a:off x="3797300" y="16733850"/>
          <a:ext cx="838200" cy="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157548</xdr:rowOff>
    </xdr:from>
    <xdr:ext cx="599010" cy="259045"/>
    <xdr:sp macro="" textlink="">
      <xdr:nvSpPr>
        <xdr:cNvPr id="234" name="扶助費平均値テキスト"/>
        <xdr:cNvSpPr txBox="1"/>
      </xdr:nvSpPr>
      <xdr:spPr>
        <a:xfrm>
          <a:off x="4686300" y="16273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134671</xdr:rowOff>
    </xdr:from>
    <xdr:to>
      <xdr:col>24</xdr:col>
      <xdr:colOff>114300</xdr:colOff>
      <xdr:row>96</xdr:row>
      <xdr:rowOff>64821</xdr:rowOff>
    </xdr:to>
    <xdr:sp macro="" textlink="">
      <xdr:nvSpPr>
        <xdr:cNvPr id="235" name="フローチャート: 判断 234"/>
        <xdr:cNvSpPr/>
      </xdr:nvSpPr>
      <xdr:spPr>
        <a:xfrm>
          <a:off x="4584700" y="164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112827</xdr:rowOff>
    </xdr:from>
    <xdr:to>
      <xdr:col>19</xdr:col>
      <xdr:colOff>177800</xdr:colOff>
      <xdr:row>97</xdr:row>
      <xdr:rowOff>162140</xdr:rowOff>
    </xdr:to>
    <xdr:cxnSp macro="">
      <xdr:nvCxnSpPr>
        <xdr:cNvPr id="236" name="直線コネクタ 235"/>
        <xdr:cNvCxnSpPr/>
      </xdr:nvCxnSpPr>
      <xdr:spPr>
        <a:xfrm flipV="1">
          <a:off x="2908300" y="16743477"/>
          <a:ext cx="889000" cy="4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154978</xdr:rowOff>
    </xdr:from>
    <xdr:to>
      <xdr:col>20</xdr:col>
      <xdr:colOff>38100</xdr:colOff>
      <xdr:row>96</xdr:row>
      <xdr:rowOff>85128</xdr:rowOff>
    </xdr:to>
    <xdr:sp macro="" textlink="">
      <xdr:nvSpPr>
        <xdr:cNvPr id="237" name="フローチャート: 判断 236"/>
        <xdr:cNvSpPr/>
      </xdr:nvSpPr>
      <xdr:spPr>
        <a:xfrm>
          <a:off x="37465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101655</xdr:rowOff>
    </xdr:from>
    <xdr:ext cx="599010" cy="259045"/>
    <xdr:sp macro="" textlink="">
      <xdr:nvSpPr>
        <xdr:cNvPr id="238" name="テキスト ボックス 237"/>
        <xdr:cNvSpPr txBox="1"/>
      </xdr:nvSpPr>
      <xdr:spPr>
        <a:xfrm>
          <a:off x="3497795" y="1621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162140</xdr:rowOff>
    </xdr:from>
    <xdr:to>
      <xdr:col>15</xdr:col>
      <xdr:colOff>50800</xdr:colOff>
      <xdr:row>98</xdr:row>
      <xdr:rowOff>52363</xdr:rowOff>
    </xdr:to>
    <xdr:cxnSp macro="">
      <xdr:nvCxnSpPr>
        <xdr:cNvPr id="239" name="直線コネクタ 238"/>
        <xdr:cNvCxnSpPr/>
      </xdr:nvCxnSpPr>
      <xdr:spPr>
        <a:xfrm flipV="1">
          <a:off x="2019300" y="16792790"/>
          <a:ext cx="889000" cy="6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15811</xdr:rowOff>
    </xdr:from>
    <xdr:to>
      <xdr:col>15</xdr:col>
      <xdr:colOff>101600</xdr:colOff>
      <xdr:row>96</xdr:row>
      <xdr:rowOff>117411</xdr:rowOff>
    </xdr:to>
    <xdr:sp macro="" textlink="">
      <xdr:nvSpPr>
        <xdr:cNvPr id="240" name="フローチャート: 判断 239"/>
        <xdr:cNvSpPr/>
      </xdr:nvSpPr>
      <xdr:spPr>
        <a:xfrm>
          <a:off x="2857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133938</xdr:rowOff>
    </xdr:from>
    <xdr:ext cx="599010" cy="259045"/>
    <xdr:sp macro="" textlink="">
      <xdr:nvSpPr>
        <xdr:cNvPr id="241" name="テキスト ボックス 240"/>
        <xdr:cNvSpPr txBox="1"/>
      </xdr:nvSpPr>
      <xdr:spPr>
        <a:xfrm>
          <a:off x="2608795" y="1625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52363</xdr:rowOff>
    </xdr:from>
    <xdr:to>
      <xdr:col>10</xdr:col>
      <xdr:colOff>114300</xdr:colOff>
      <xdr:row>98</xdr:row>
      <xdr:rowOff>72783</xdr:rowOff>
    </xdr:to>
    <xdr:cxnSp macro="">
      <xdr:nvCxnSpPr>
        <xdr:cNvPr id="242" name="直線コネクタ 241"/>
        <xdr:cNvCxnSpPr/>
      </xdr:nvCxnSpPr>
      <xdr:spPr>
        <a:xfrm flipV="1">
          <a:off x="1130300" y="16854463"/>
          <a:ext cx="889000" cy="2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82677</xdr:rowOff>
    </xdr:from>
    <xdr:to>
      <xdr:col>10</xdr:col>
      <xdr:colOff>165100</xdr:colOff>
      <xdr:row>97</xdr:row>
      <xdr:rowOff>12827</xdr:rowOff>
    </xdr:to>
    <xdr:sp macro="" textlink="">
      <xdr:nvSpPr>
        <xdr:cNvPr id="243" name="フローチャート: 判断 242"/>
        <xdr:cNvSpPr/>
      </xdr:nvSpPr>
      <xdr:spPr>
        <a:xfrm>
          <a:off x="1968500" y="165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29354</xdr:rowOff>
    </xdr:from>
    <xdr:ext cx="599010" cy="259045"/>
    <xdr:sp macro="" textlink="">
      <xdr:nvSpPr>
        <xdr:cNvPr id="244" name="テキスト ボックス 243"/>
        <xdr:cNvSpPr txBox="1"/>
      </xdr:nvSpPr>
      <xdr:spPr>
        <a:xfrm>
          <a:off x="1719795" y="16317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130670</xdr:rowOff>
    </xdr:from>
    <xdr:to>
      <xdr:col>6</xdr:col>
      <xdr:colOff>38100</xdr:colOff>
      <xdr:row>97</xdr:row>
      <xdr:rowOff>60820</xdr:rowOff>
    </xdr:to>
    <xdr:sp macro="" textlink="">
      <xdr:nvSpPr>
        <xdr:cNvPr id="245" name="フローチャート: 判断 244"/>
        <xdr:cNvSpPr/>
      </xdr:nvSpPr>
      <xdr:spPr>
        <a:xfrm>
          <a:off x="1079500" y="1658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77347</xdr:rowOff>
    </xdr:from>
    <xdr:ext cx="599010" cy="259045"/>
    <xdr:sp macro="" textlink="">
      <xdr:nvSpPr>
        <xdr:cNvPr id="246" name="テキスト ボックス 245"/>
        <xdr:cNvSpPr txBox="1"/>
      </xdr:nvSpPr>
      <xdr:spPr>
        <a:xfrm>
          <a:off x="830795" y="16365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52400</xdr:rowOff>
    </xdr:from>
    <xdr:to>
      <xdr:col>24</xdr:col>
      <xdr:colOff>114300</xdr:colOff>
      <xdr:row>97</xdr:row>
      <xdr:rowOff>154000</xdr:rowOff>
    </xdr:to>
    <xdr:sp macro="" textlink="">
      <xdr:nvSpPr>
        <xdr:cNvPr id="252" name="楕円 251"/>
        <xdr:cNvSpPr/>
      </xdr:nvSpPr>
      <xdr:spPr>
        <a:xfrm>
          <a:off x="4584700" y="1668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30827</xdr:rowOff>
    </xdr:from>
    <xdr:ext cx="599010" cy="259045"/>
    <xdr:sp macro="" textlink="">
      <xdr:nvSpPr>
        <xdr:cNvPr id="253" name="扶助費該当値テキスト"/>
        <xdr:cNvSpPr txBox="1"/>
      </xdr:nvSpPr>
      <xdr:spPr>
        <a:xfrm>
          <a:off x="4686300" y="16661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62027</xdr:rowOff>
    </xdr:from>
    <xdr:to>
      <xdr:col>20</xdr:col>
      <xdr:colOff>38100</xdr:colOff>
      <xdr:row>97</xdr:row>
      <xdr:rowOff>163627</xdr:rowOff>
    </xdr:to>
    <xdr:sp macro="" textlink="">
      <xdr:nvSpPr>
        <xdr:cNvPr id="254" name="楕円 253"/>
        <xdr:cNvSpPr/>
      </xdr:nvSpPr>
      <xdr:spPr>
        <a:xfrm>
          <a:off x="3746500" y="1669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154754</xdr:rowOff>
    </xdr:from>
    <xdr:ext cx="599010" cy="259045"/>
    <xdr:sp macro="" textlink="">
      <xdr:nvSpPr>
        <xdr:cNvPr id="255" name="テキスト ボックス 254"/>
        <xdr:cNvSpPr txBox="1"/>
      </xdr:nvSpPr>
      <xdr:spPr>
        <a:xfrm>
          <a:off x="3497795" y="16785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111340</xdr:rowOff>
    </xdr:from>
    <xdr:to>
      <xdr:col>15</xdr:col>
      <xdr:colOff>101600</xdr:colOff>
      <xdr:row>98</xdr:row>
      <xdr:rowOff>41490</xdr:rowOff>
    </xdr:to>
    <xdr:sp macro="" textlink="">
      <xdr:nvSpPr>
        <xdr:cNvPr id="256" name="楕円 255"/>
        <xdr:cNvSpPr/>
      </xdr:nvSpPr>
      <xdr:spPr>
        <a:xfrm>
          <a:off x="2857500" y="167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32617</xdr:rowOff>
    </xdr:from>
    <xdr:ext cx="599010" cy="259045"/>
    <xdr:sp macro="" textlink="">
      <xdr:nvSpPr>
        <xdr:cNvPr id="257" name="テキスト ボックス 256"/>
        <xdr:cNvSpPr txBox="1"/>
      </xdr:nvSpPr>
      <xdr:spPr>
        <a:xfrm>
          <a:off x="2608795" y="16834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1563</xdr:rowOff>
    </xdr:from>
    <xdr:to>
      <xdr:col>10</xdr:col>
      <xdr:colOff>165100</xdr:colOff>
      <xdr:row>98</xdr:row>
      <xdr:rowOff>103163</xdr:rowOff>
    </xdr:to>
    <xdr:sp macro="" textlink="">
      <xdr:nvSpPr>
        <xdr:cNvPr id="258" name="楕円 257"/>
        <xdr:cNvSpPr/>
      </xdr:nvSpPr>
      <xdr:spPr>
        <a:xfrm>
          <a:off x="1968500" y="1680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94290</xdr:rowOff>
    </xdr:from>
    <xdr:ext cx="599010" cy="259045"/>
    <xdr:sp macro="" textlink="">
      <xdr:nvSpPr>
        <xdr:cNvPr id="259" name="テキスト ボックス 258"/>
        <xdr:cNvSpPr txBox="1"/>
      </xdr:nvSpPr>
      <xdr:spPr>
        <a:xfrm>
          <a:off x="1719795" y="16896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21983</xdr:rowOff>
    </xdr:from>
    <xdr:to>
      <xdr:col>6</xdr:col>
      <xdr:colOff>38100</xdr:colOff>
      <xdr:row>98</xdr:row>
      <xdr:rowOff>123583</xdr:rowOff>
    </xdr:to>
    <xdr:sp macro="" textlink="">
      <xdr:nvSpPr>
        <xdr:cNvPr id="260" name="楕円 259"/>
        <xdr:cNvSpPr/>
      </xdr:nvSpPr>
      <xdr:spPr>
        <a:xfrm>
          <a:off x="1079500" y="1682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114710</xdr:rowOff>
    </xdr:from>
    <xdr:ext cx="599010" cy="259045"/>
    <xdr:sp macro="" textlink="">
      <xdr:nvSpPr>
        <xdr:cNvPr id="261" name="テキスト ボックス 260"/>
        <xdr:cNvSpPr txBox="1"/>
      </xdr:nvSpPr>
      <xdr:spPr>
        <a:xfrm>
          <a:off x="830795" y="1691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13627</xdr:rowOff>
    </xdr:from>
    <xdr:to>
      <xdr:col>54</xdr:col>
      <xdr:colOff>189865</xdr:colOff>
      <xdr:row>37</xdr:row>
      <xdr:rowOff>127546</xdr:rowOff>
    </xdr:to>
    <xdr:cxnSp macro="">
      <xdr:nvCxnSpPr>
        <xdr:cNvPr id="286" name="直線コネクタ 285"/>
        <xdr:cNvCxnSpPr/>
      </xdr:nvCxnSpPr>
      <xdr:spPr>
        <a:xfrm flipV="1">
          <a:off x="10475595" y="5328577"/>
          <a:ext cx="1270" cy="114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131373</xdr:rowOff>
    </xdr:from>
    <xdr:ext cx="534377" cy="259045"/>
    <xdr:sp macro="" textlink="">
      <xdr:nvSpPr>
        <xdr:cNvPr id="287" name="補助費等最小値テキスト"/>
        <xdr:cNvSpPr txBox="1"/>
      </xdr:nvSpPr>
      <xdr:spPr>
        <a:xfrm>
          <a:off x="10528300" y="64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127546</xdr:rowOff>
    </xdr:from>
    <xdr:to>
      <xdr:col>55</xdr:col>
      <xdr:colOff>88900</xdr:colOff>
      <xdr:row>37</xdr:row>
      <xdr:rowOff>127546</xdr:rowOff>
    </xdr:to>
    <xdr:cxnSp macro="">
      <xdr:nvCxnSpPr>
        <xdr:cNvPr id="288" name="直線コネクタ 287"/>
        <xdr:cNvCxnSpPr/>
      </xdr:nvCxnSpPr>
      <xdr:spPr>
        <a:xfrm>
          <a:off x="10388600" y="647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131754</xdr:rowOff>
    </xdr:from>
    <xdr:ext cx="534377" cy="259045"/>
    <xdr:sp macro="" textlink="">
      <xdr:nvSpPr>
        <xdr:cNvPr id="289" name="補助費等最大値テキスト"/>
        <xdr:cNvSpPr txBox="1"/>
      </xdr:nvSpPr>
      <xdr:spPr>
        <a:xfrm>
          <a:off x="10528300" y="510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13627</xdr:rowOff>
    </xdr:from>
    <xdr:to>
      <xdr:col>55</xdr:col>
      <xdr:colOff>88900</xdr:colOff>
      <xdr:row>31</xdr:row>
      <xdr:rowOff>13627</xdr:rowOff>
    </xdr:to>
    <xdr:cxnSp macro="">
      <xdr:nvCxnSpPr>
        <xdr:cNvPr id="290" name="直線コネクタ 289"/>
        <xdr:cNvCxnSpPr/>
      </xdr:nvCxnSpPr>
      <xdr:spPr>
        <a:xfrm>
          <a:off x="10388600" y="532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52070</xdr:rowOff>
    </xdr:from>
    <xdr:to>
      <xdr:col>55</xdr:col>
      <xdr:colOff>0</xdr:colOff>
      <xdr:row>35</xdr:row>
      <xdr:rowOff>73749</xdr:rowOff>
    </xdr:to>
    <xdr:cxnSp macro="">
      <xdr:nvCxnSpPr>
        <xdr:cNvPr id="291" name="直線コネクタ 290"/>
        <xdr:cNvCxnSpPr/>
      </xdr:nvCxnSpPr>
      <xdr:spPr>
        <a:xfrm>
          <a:off x="9639300" y="6052820"/>
          <a:ext cx="838200" cy="2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78973</xdr:rowOff>
    </xdr:from>
    <xdr:ext cx="534377" cy="259045"/>
    <xdr:sp macro="" textlink="">
      <xdr:nvSpPr>
        <xdr:cNvPr id="292" name="補助費等平均値テキスト"/>
        <xdr:cNvSpPr txBox="1"/>
      </xdr:nvSpPr>
      <xdr:spPr>
        <a:xfrm>
          <a:off x="10528300" y="55653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56096</xdr:rowOff>
    </xdr:from>
    <xdr:to>
      <xdr:col>55</xdr:col>
      <xdr:colOff>50800</xdr:colOff>
      <xdr:row>33</xdr:row>
      <xdr:rowOff>157696</xdr:rowOff>
    </xdr:to>
    <xdr:sp macro="" textlink="">
      <xdr:nvSpPr>
        <xdr:cNvPr id="293" name="フローチャート: 判断 292"/>
        <xdr:cNvSpPr/>
      </xdr:nvSpPr>
      <xdr:spPr>
        <a:xfrm>
          <a:off x="10426700" y="571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140043</xdr:rowOff>
    </xdr:from>
    <xdr:to>
      <xdr:col>50</xdr:col>
      <xdr:colOff>114300</xdr:colOff>
      <xdr:row>35</xdr:row>
      <xdr:rowOff>52070</xdr:rowOff>
    </xdr:to>
    <xdr:cxnSp macro="">
      <xdr:nvCxnSpPr>
        <xdr:cNvPr id="294" name="直線コネクタ 293"/>
        <xdr:cNvCxnSpPr/>
      </xdr:nvCxnSpPr>
      <xdr:spPr>
        <a:xfrm>
          <a:off x="8750300" y="5969343"/>
          <a:ext cx="889000" cy="8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70955</xdr:rowOff>
    </xdr:from>
    <xdr:to>
      <xdr:col>50</xdr:col>
      <xdr:colOff>165100</xdr:colOff>
      <xdr:row>34</xdr:row>
      <xdr:rowOff>1105</xdr:rowOff>
    </xdr:to>
    <xdr:sp macro="" textlink="">
      <xdr:nvSpPr>
        <xdr:cNvPr id="295" name="フローチャート: 判断 294"/>
        <xdr:cNvSpPr/>
      </xdr:nvSpPr>
      <xdr:spPr>
        <a:xfrm>
          <a:off x="9588500" y="572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17632</xdr:rowOff>
    </xdr:from>
    <xdr:ext cx="534377" cy="259045"/>
    <xdr:sp macro="" textlink="">
      <xdr:nvSpPr>
        <xdr:cNvPr id="296" name="テキスト ボックス 295"/>
        <xdr:cNvSpPr txBox="1"/>
      </xdr:nvSpPr>
      <xdr:spPr>
        <a:xfrm>
          <a:off x="9372111" y="550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140043</xdr:rowOff>
    </xdr:from>
    <xdr:to>
      <xdr:col>45</xdr:col>
      <xdr:colOff>177800</xdr:colOff>
      <xdr:row>35</xdr:row>
      <xdr:rowOff>10846</xdr:rowOff>
    </xdr:to>
    <xdr:cxnSp macro="">
      <xdr:nvCxnSpPr>
        <xdr:cNvPr id="297" name="直線コネクタ 296"/>
        <xdr:cNvCxnSpPr/>
      </xdr:nvCxnSpPr>
      <xdr:spPr>
        <a:xfrm flipV="1">
          <a:off x="7861300" y="5969343"/>
          <a:ext cx="889000" cy="4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59068</xdr:rowOff>
    </xdr:from>
    <xdr:to>
      <xdr:col>46</xdr:col>
      <xdr:colOff>38100</xdr:colOff>
      <xdr:row>33</xdr:row>
      <xdr:rowOff>160668</xdr:rowOff>
    </xdr:to>
    <xdr:sp macro="" textlink="">
      <xdr:nvSpPr>
        <xdr:cNvPr id="298" name="フローチャート: 判断 297"/>
        <xdr:cNvSpPr/>
      </xdr:nvSpPr>
      <xdr:spPr>
        <a:xfrm>
          <a:off x="8699500" y="571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5745</xdr:rowOff>
    </xdr:from>
    <xdr:ext cx="534377" cy="259045"/>
    <xdr:sp macro="" textlink="">
      <xdr:nvSpPr>
        <xdr:cNvPr id="299" name="テキスト ボックス 298"/>
        <xdr:cNvSpPr txBox="1"/>
      </xdr:nvSpPr>
      <xdr:spPr>
        <a:xfrm>
          <a:off x="8483111" y="549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10846</xdr:rowOff>
    </xdr:from>
    <xdr:to>
      <xdr:col>41</xdr:col>
      <xdr:colOff>50800</xdr:colOff>
      <xdr:row>35</xdr:row>
      <xdr:rowOff>91923</xdr:rowOff>
    </xdr:to>
    <xdr:cxnSp macro="">
      <xdr:nvCxnSpPr>
        <xdr:cNvPr id="300" name="直線コネクタ 299"/>
        <xdr:cNvCxnSpPr/>
      </xdr:nvCxnSpPr>
      <xdr:spPr>
        <a:xfrm flipV="1">
          <a:off x="6972300" y="6011596"/>
          <a:ext cx="889000" cy="8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36169</xdr:rowOff>
    </xdr:from>
    <xdr:to>
      <xdr:col>41</xdr:col>
      <xdr:colOff>101600</xdr:colOff>
      <xdr:row>33</xdr:row>
      <xdr:rowOff>137769</xdr:rowOff>
    </xdr:to>
    <xdr:sp macro="" textlink="">
      <xdr:nvSpPr>
        <xdr:cNvPr id="301" name="フローチャート: 判断 300"/>
        <xdr:cNvSpPr/>
      </xdr:nvSpPr>
      <xdr:spPr>
        <a:xfrm>
          <a:off x="7810500" y="569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154296</xdr:rowOff>
    </xdr:from>
    <xdr:ext cx="534377" cy="259045"/>
    <xdr:sp macro="" textlink="">
      <xdr:nvSpPr>
        <xdr:cNvPr id="302" name="テキスト ボックス 301"/>
        <xdr:cNvSpPr txBox="1"/>
      </xdr:nvSpPr>
      <xdr:spPr>
        <a:xfrm>
          <a:off x="7594111" y="546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63335</xdr:rowOff>
    </xdr:from>
    <xdr:to>
      <xdr:col>36</xdr:col>
      <xdr:colOff>165100</xdr:colOff>
      <xdr:row>33</xdr:row>
      <xdr:rowOff>164935</xdr:rowOff>
    </xdr:to>
    <xdr:sp macro="" textlink="">
      <xdr:nvSpPr>
        <xdr:cNvPr id="303" name="フローチャート: 判断 302"/>
        <xdr:cNvSpPr/>
      </xdr:nvSpPr>
      <xdr:spPr>
        <a:xfrm>
          <a:off x="6921500" y="572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10012</xdr:rowOff>
    </xdr:from>
    <xdr:ext cx="534377" cy="259045"/>
    <xdr:sp macro="" textlink="">
      <xdr:nvSpPr>
        <xdr:cNvPr id="304" name="テキスト ボックス 303"/>
        <xdr:cNvSpPr txBox="1"/>
      </xdr:nvSpPr>
      <xdr:spPr>
        <a:xfrm>
          <a:off x="6705111" y="549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22949</xdr:rowOff>
    </xdr:from>
    <xdr:to>
      <xdr:col>55</xdr:col>
      <xdr:colOff>50800</xdr:colOff>
      <xdr:row>35</xdr:row>
      <xdr:rowOff>124549</xdr:rowOff>
    </xdr:to>
    <xdr:sp macro="" textlink="">
      <xdr:nvSpPr>
        <xdr:cNvPr id="310" name="楕円 309"/>
        <xdr:cNvSpPr/>
      </xdr:nvSpPr>
      <xdr:spPr>
        <a:xfrm>
          <a:off x="10426700" y="602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1376</xdr:rowOff>
    </xdr:from>
    <xdr:ext cx="534377" cy="259045"/>
    <xdr:sp macro="" textlink="">
      <xdr:nvSpPr>
        <xdr:cNvPr id="311" name="補助費等該当値テキスト"/>
        <xdr:cNvSpPr txBox="1"/>
      </xdr:nvSpPr>
      <xdr:spPr>
        <a:xfrm>
          <a:off x="10528300" y="600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1270</xdr:rowOff>
    </xdr:from>
    <xdr:to>
      <xdr:col>50</xdr:col>
      <xdr:colOff>165100</xdr:colOff>
      <xdr:row>35</xdr:row>
      <xdr:rowOff>102870</xdr:rowOff>
    </xdr:to>
    <xdr:sp macro="" textlink="">
      <xdr:nvSpPr>
        <xdr:cNvPr id="312" name="楕円 311"/>
        <xdr:cNvSpPr/>
      </xdr:nvSpPr>
      <xdr:spPr>
        <a:xfrm>
          <a:off x="9588500" y="600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93997</xdr:rowOff>
    </xdr:from>
    <xdr:ext cx="534377" cy="259045"/>
    <xdr:sp macro="" textlink="">
      <xdr:nvSpPr>
        <xdr:cNvPr id="313" name="テキスト ボックス 312"/>
        <xdr:cNvSpPr txBox="1"/>
      </xdr:nvSpPr>
      <xdr:spPr>
        <a:xfrm>
          <a:off x="9372111" y="609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89243</xdr:rowOff>
    </xdr:from>
    <xdr:to>
      <xdr:col>46</xdr:col>
      <xdr:colOff>38100</xdr:colOff>
      <xdr:row>35</xdr:row>
      <xdr:rowOff>19393</xdr:rowOff>
    </xdr:to>
    <xdr:sp macro="" textlink="">
      <xdr:nvSpPr>
        <xdr:cNvPr id="314" name="楕円 313"/>
        <xdr:cNvSpPr/>
      </xdr:nvSpPr>
      <xdr:spPr>
        <a:xfrm>
          <a:off x="8699500" y="591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10520</xdr:rowOff>
    </xdr:from>
    <xdr:ext cx="534377" cy="259045"/>
    <xdr:sp macro="" textlink="">
      <xdr:nvSpPr>
        <xdr:cNvPr id="315" name="テキスト ボックス 314"/>
        <xdr:cNvSpPr txBox="1"/>
      </xdr:nvSpPr>
      <xdr:spPr>
        <a:xfrm>
          <a:off x="8483111" y="601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131496</xdr:rowOff>
    </xdr:from>
    <xdr:to>
      <xdr:col>41</xdr:col>
      <xdr:colOff>101600</xdr:colOff>
      <xdr:row>35</xdr:row>
      <xdr:rowOff>61646</xdr:rowOff>
    </xdr:to>
    <xdr:sp macro="" textlink="">
      <xdr:nvSpPr>
        <xdr:cNvPr id="316" name="楕円 315"/>
        <xdr:cNvSpPr/>
      </xdr:nvSpPr>
      <xdr:spPr>
        <a:xfrm>
          <a:off x="7810500" y="596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52773</xdr:rowOff>
    </xdr:from>
    <xdr:ext cx="534377" cy="259045"/>
    <xdr:sp macro="" textlink="">
      <xdr:nvSpPr>
        <xdr:cNvPr id="317" name="テキスト ボックス 316"/>
        <xdr:cNvSpPr txBox="1"/>
      </xdr:nvSpPr>
      <xdr:spPr>
        <a:xfrm>
          <a:off x="7594111" y="605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41123</xdr:rowOff>
    </xdr:from>
    <xdr:to>
      <xdr:col>36</xdr:col>
      <xdr:colOff>165100</xdr:colOff>
      <xdr:row>35</xdr:row>
      <xdr:rowOff>142723</xdr:rowOff>
    </xdr:to>
    <xdr:sp macro="" textlink="">
      <xdr:nvSpPr>
        <xdr:cNvPr id="318" name="楕円 317"/>
        <xdr:cNvSpPr/>
      </xdr:nvSpPr>
      <xdr:spPr>
        <a:xfrm>
          <a:off x="6921500" y="604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133850</xdr:rowOff>
    </xdr:from>
    <xdr:ext cx="534377" cy="259045"/>
    <xdr:sp macro="" textlink="">
      <xdr:nvSpPr>
        <xdr:cNvPr id="319" name="テキスト ボックス 318"/>
        <xdr:cNvSpPr txBox="1"/>
      </xdr:nvSpPr>
      <xdr:spPr>
        <a:xfrm>
          <a:off x="6705111" y="613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0" name="テキスト ボックス 329"/>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2" name="テキスト ボックス 34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86371</xdr:rowOff>
    </xdr:from>
    <xdr:to>
      <xdr:col>54</xdr:col>
      <xdr:colOff>189865</xdr:colOff>
      <xdr:row>59</xdr:row>
      <xdr:rowOff>43459</xdr:rowOff>
    </xdr:to>
    <xdr:cxnSp macro="">
      <xdr:nvCxnSpPr>
        <xdr:cNvPr id="346" name="直線コネクタ 345"/>
        <xdr:cNvCxnSpPr/>
      </xdr:nvCxnSpPr>
      <xdr:spPr>
        <a:xfrm flipV="1">
          <a:off x="10475595" y="8658871"/>
          <a:ext cx="1270" cy="1500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47286</xdr:rowOff>
    </xdr:from>
    <xdr:ext cx="534377" cy="259045"/>
    <xdr:sp macro="" textlink="">
      <xdr:nvSpPr>
        <xdr:cNvPr id="347" name="普通建設事業費最小値テキスト"/>
        <xdr:cNvSpPr txBox="1"/>
      </xdr:nvSpPr>
      <xdr:spPr>
        <a:xfrm>
          <a:off x="10528300" y="1016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43459</xdr:rowOff>
    </xdr:from>
    <xdr:to>
      <xdr:col>55</xdr:col>
      <xdr:colOff>88900</xdr:colOff>
      <xdr:row>59</xdr:row>
      <xdr:rowOff>43459</xdr:rowOff>
    </xdr:to>
    <xdr:cxnSp macro="">
      <xdr:nvCxnSpPr>
        <xdr:cNvPr id="348" name="直線コネクタ 347"/>
        <xdr:cNvCxnSpPr/>
      </xdr:nvCxnSpPr>
      <xdr:spPr>
        <a:xfrm>
          <a:off x="10388600" y="1015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33048</xdr:rowOff>
    </xdr:from>
    <xdr:ext cx="534377" cy="259045"/>
    <xdr:sp macro="" textlink="">
      <xdr:nvSpPr>
        <xdr:cNvPr id="349" name="普通建設事業費最大値テキスト"/>
        <xdr:cNvSpPr txBox="1"/>
      </xdr:nvSpPr>
      <xdr:spPr>
        <a:xfrm>
          <a:off x="10528300" y="843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86371</xdr:rowOff>
    </xdr:from>
    <xdr:to>
      <xdr:col>55</xdr:col>
      <xdr:colOff>88900</xdr:colOff>
      <xdr:row>50</xdr:row>
      <xdr:rowOff>86371</xdr:rowOff>
    </xdr:to>
    <xdr:cxnSp macro="">
      <xdr:nvCxnSpPr>
        <xdr:cNvPr id="350" name="直線コネクタ 349"/>
        <xdr:cNvCxnSpPr/>
      </xdr:nvCxnSpPr>
      <xdr:spPr>
        <a:xfrm>
          <a:off x="10388600" y="865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152305</xdr:rowOff>
    </xdr:from>
    <xdr:to>
      <xdr:col>55</xdr:col>
      <xdr:colOff>0</xdr:colOff>
      <xdr:row>54</xdr:row>
      <xdr:rowOff>167622</xdr:rowOff>
    </xdr:to>
    <xdr:cxnSp macro="">
      <xdr:nvCxnSpPr>
        <xdr:cNvPr id="351" name="直線コネクタ 350"/>
        <xdr:cNvCxnSpPr/>
      </xdr:nvCxnSpPr>
      <xdr:spPr>
        <a:xfrm>
          <a:off x="9639300" y="9410605"/>
          <a:ext cx="8382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113573</xdr:rowOff>
    </xdr:from>
    <xdr:ext cx="534377" cy="259045"/>
    <xdr:sp macro="" textlink="">
      <xdr:nvSpPr>
        <xdr:cNvPr id="352" name="普通建設事業費平均値テキスト"/>
        <xdr:cNvSpPr txBox="1"/>
      </xdr:nvSpPr>
      <xdr:spPr>
        <a:xfrm>
          <a:off x="10528300" y="9200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90696</xdr:rowOff>
    </xdr:from>
    <xdr:to>
      <xdr:col>55</xdr:col>
      <xdr:colOff>50800</xdr:colOff>
      <xdr:row>55</xdr:row>
      <xdr:rowOff>20846</xdr:rowOff>
    </xdr:to>
    <xdr:sp macro="" textlink="">
      <xdr:nvSpPr>
        <xdr:cNvPr id="353" name="フローチャート: 判断 352"/>
        <xdr:cNvSpPr/>
      </xdr:nvSpPr>
      <xdr:spPr>
        <a:xfrm>
          <a:off x="10426700" y="934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152305</xdr:rowOff>
    </xdr:from>
    <xdr:to>
      <xdr:col>50</xdr:col>
      <xdr:colOff>114300</xdr:colOff>
      <xdr:row>55</xdr:row>
      <xdr:rowOff>85652</xdr:rowOff>
    </xdr:to>
    <xdr:cxnSp macro="">
      <xdr:nvCxnSpPr>
        <xdr:cNvPr id="354" name="直線コネクタ 353"/>
        <xdr:cNvCxnSpPr/>
      </xdr:nvCxnSpPr>
      <xdr:spPr>
        <a:xfrm flipV="1">
          <a:off x="8750300" y="9410605"/>
          <a:ext cx="889000" cy="10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157578</xdr:rowOff>
    </xdr:from>
    <xdr:to>
      <xdr:col>50</xdr:col>
      <xdr:colOff>165100</xdr:colOff>
      <xdr:row>55</xdr:row>
      <xdr:rowOff>87728</xdr:rowOff>
    </xdr:to>
    <xdr:sp macro="" textlink="">
      <xdr:nvSpPr>
        <xdr:cNvPr id="355" name="フローチャート: 判断 354"/>
        <xdr:cNvSpPr/>
      </xdr:nvSpPr>
      <xdr:spPr>
        <a:xfrm>
          <a:off x="9588500" y="941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78855</xdr:rowOff>
    </xdr:from>
    <xdr:ext cx="534377" cy="259045"/>
    <xdr:sp macro="" textlink="">
      <xdr:nvSpPr>
        <xdr:cNvPr id="356" name="テキスト ボックス 355"/>
        <xdr:cNvSpPr txBox="1"/>
      </xdr:nvSpPr>
      <xdr:spPr>
        <a:xfrm>
          <a:off x="9372111" y="95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86861</xdr:rowOff>
    </xdr:from>
    <xdr:to>
      <xdr:col>45</xdr:col>
      <xdr:colOff>177800</xdr:colOff>
      <xdr:row>55</xdr:row>
      <xdr:rowOff>85652</xdr:rowOff>
    </xdr:to>
    <xdr:cxnSp macro="">
      <xdr:nvCxnSpPr>
        <xdr:cNvPr id="357" name="直線コネクタ 356"/>
        <xdr:cNvCxnSpPr/>
      </xdr:nvCxnSpPr>
      <xdr:spPr>
        <a:xfrm>
          <a:off x="7861300" y="9345161"/>
          <a:ext cx="889000" cy="17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25741</xdr:rowOff>
    </xdr:from>
    <xdr:to>
      <xdr:col>46</xdr:col>
      <xdr:colOff>38100</xdr:colOff>
      <xdr:row>55</xdr:row>
      <xdr:rowOff>127341</xdr:rowOff>
    </xdr:to>
    <xdr:sp macro="" textlink="">
      <xdr:nvSpPr>
        <xdr:cNvPr id="358" name="フローチャート: 判断 357"/>
        <xdr:cNvSpPr/>
      </xdr:nvSpPr>
      <xdr:spPr>
        <a:xfrm>
          <a:off x="8699500" y="94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143868</xdr:rowOff>
    </xdr:from>
    <xdr:ext cx="534377" cy="259045"/>
    <xdr:sp macro="" textlink="">
      <xdr:nvSpPr>
        <xdr:cNvPr id="359" name="テキスト ボックス 358"/>
        <xdr:cNvSpPr txBox="1"/>
      </xdr:nvSpPr>
      <xdr:spPr>
        <a:xfrm>
          <a:off x="8483111" y="923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86861</xdr:rowOff>
    </xdr:from>
    <xdr:to>
      <xdr:col>41</xdr:col>
      <xdr:colOff>50800</xdr:colOff>
      <xdr:row>54</xdr:row>
      <xdr:rowOff>151750</xdr:rowOff>
    </xdr:to>
    <xdr:cxnSp macro="">
      <xdr:nvCxnSpPr>
        <xdr:cNvPr id="360" name="直線コネクタ 359"/>
        <xdr:cNvCxnSpPr/>
      </xdr:nvCxnSpPr>
      <xdr:spPr>
        <a:xfrm flipV="1">
          <a:off x="6972300" y="9345161"/>
          <a:ext cx="889000" cy="6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18752</xdr:rowOff>
    </xdr:from>
    <xdr:to>
      <xdr:col>41</xdr:col>
      <xdr:colOff>101600</xdr:colOff>
      <xdr:row>55</xdr:row>
      <xdr:rowOff>120352</xdr:rowOff>
    </xdr:to>
    <xdr:sp macro="" textlink="">
      <xdr:nvSpPr>
        <xdr:cNvPr id="361" name="フローチャート: 判断 360"/>
        <xdr:cNvSpPr/>
      </xdr:nvSpPr>
      <xdr:spPr>
        <a:xfrm>
          <a:off x="7810500" y="944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111479</xdr:rowOff>
    </xdr:from>
    <xdr:ext cx="534377" cy="259045"/>
    <xdr:sp macro="" textlink="">
      <xdr:nvSpPr>
        <xdr:cNvPr id="362" name="テキスト ボックス 361"/>
        <xdr:cNvSpPr txBox="1"/>
      </xdr:nvSpPr>
      <xdr:spPr>
        <a:xfrm>
          <a:off x="7594111" y="954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135534</xdr:rowOff>
    </xdr:from>
    <xdr:to>
      <xdr:col>36</xdr:col>
      <xdr:colOff>165100</xdr:colOff>
      <xdr:row>55</xdr:row>
      <xdr:rowOff>65684</xdr:rowOff>
    </xdr:to>
    <xdr:sp macro="" textlink="">
      <xdr:nvSpPr>
        <xdr:cNvPr id="363" name="フローチャート: 判断 362"/>
        <xdr:cNvSpPr/>
      </xdr:nvSpPr>
      <xdr:spPr>
        <a:xfrm>
          <a:off x="6921500" y="939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56811</xdr:rowOff>
    </xdr:from>
    <xdr:ext cx="534377" cy="259045"/>
    <xdr:sp macro="" textlink="">
      <xdr:nvSpPr>
        <xdr:cNvPr id="364" name="テキスト ボックス 363"/>
        <xdr:cNvSpPr txBox="1"/>
      </xdr:nvSpPr>
      <xdr:spPr>
        <a:xfrm>
          <a:off x="6705111" y="948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116822</xdr:rowOff>
    </xdr:from>
    <xdr:to>
      <xdr:col>55</xdr:col>
      <xdr:colOff>50800</xdr:colOff>
      <xdr:row>55</xdr:row>
      <xdr:rowOff>46972</xdr:rowOff>
    </xdr:to>
    <xdr:sp macro="" textlink="">
      <xdr:nvSpPr>
        <xdr:cNvPr id="370" name="楕円 369"/>
        <xdr:cNvSpPr/>
      </xdr:nvSpPr>
      <xdr:spPr>
        <a:xfrm>
          <a:off x="10426700" y="93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95249</xdr:rowOff>
    </xdr:from>
    <xdr:ext cx="534377" cy="259045"/>
    <xdr:sp macro="" textlink="">
      <xdr:nvSpPr>
        <xdr:cNvPr id="371" name="普通建設事業費該当値テキスト"/>
        <xdr:cNvSpPr txBox="1"/>
      </xdr:nvSpPr>
      <xdr:spPr>
        <a:xfrm>
          <a:off x="10528300" y="935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101505</xdr:rowOff>
    </xdr:from>
    <xdr:to>
      <xdr:col>50</xdr:col>
      <xdr:colOff>165100</xdr:colOff>
      <xdr:row>55</xdr:row>
      <xdr:rowOff>31655</xdr:rowOff>
    </xdr:to>
    <xdr:sp macro="" textlink="">
      <xdr:nvSpPr>
        <xdr:cNvPr id="372" name="楕円 371"/>
        <xdr:cNvSpPr/>
      </xdr:nvSpPr>
      <xdr:spPr>
        <a:xfrm>
          <a:off x="9588500" y="935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48182</xdr:rowOff>
    </xdr:from>
    <xdr:ext cx="534377" cy="259045"/>
    <xdr:sp macro="" textlink="">
      <xdr:nvSpPr>
        <xdr:cNvPr id="373" name="テキスト ボックス 372"/>
        <xdr:cNvSpPr txBox="1"/>
      </xdr:nvSpPr>
      <xdr:spPr>
        <a:xfrm>
          <a:off x="9372111" y="913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34852</xdr:rowOff>
    </xdr:from>
    <xdr:to>
      <xdr:col>46</xdr:col>
      <xdr:colOff>38100</xdr:colOff>
      <xdr:row>55</xdr:row>
      <xdr:rowOff>136452</xdr:rowOff>
    </xdr:to>
    <xdr:sp macro="" textlink="">
      <xdr:nvSpPr>
        <xdr:cNvPr id="374" name="楕円 373"/>
        <xdr:cNvSpPr/>
      </xdr:nvSpPr>
      <xdr:spPr>
        <a:xfrm>
          <a:off x="8699500" y="946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127579</xdr:rowOff>
    </xdr:from>
    <xdr:ext cx="534377" cy="259045"/>
    <xdr:sp macro="" textlink="">
      <xdr:nvSpPr>
        <xdr:cNvPr id="375" name="テキスト ボックス 374"/>
        <xdr:cNvSpPr txBox="1"/>
      </xdr:nvSpPr>
      <xdr:spPr>
        <a:xfrm>
          <a:off x="8483111" y="955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36061</xdr:rowOff>
    </xdr:from>
    <xdr:to>
      <xdr:col>41</xdr:col>
      <xdr:colOff>101600</xdr:colOff>
      <xdr:row>54</xdr:row>
      <xdr:rowOff>137661</xdr:rowOff>
    </xdr:to>
    <xdr:sp macro="" textlink="">
      <xdr:nvSpPr>
        <xdr:cNvPr id="376" name="楕円 375"/>
        <xdr:cNvSpPr/>
      </xdr:nvSpPr>
      <xdr:spPr>
        <a:xfrm>
          <a:off x="7810500" y="929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154188</xdr:rowOff>
    </xdr:from>
    <xdr:ext cx="534377" cy="259045"/>
    <xdr:sp macro="" textlink="">
      <xdr:nvSpPr>
        <xdr:cNvPr id="377" name="テキスト ボックス 376"/>
        <xdr:cNvSpPr txBox="1"/>
      </xdr:nvSpPr>
      <xdr:spPr>
        <a:xfrm>
          <a:off x="7594111" y="906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100950</xdr:rowOff>
    </xdr:from>
    <xdr:to>
      <xdr:col>36</xdr:col>
      <xdr:colOff>165100</xdr:colOff>
      <xdr:row>55</xdr:row>
      <xdr:rowOff>31100</xdr:rowOff>
    </xdr:to>
    <xdr:sp macro="" textlink="">
      <xdr:nvSpPr>
        <xdr:cNvPr id="378" name="楕円 377"/>
        <xdr:cNvSpPr/>
      </xdr:nvSpPr>
      <xdr:spPr>
        <a:xfrm>
          <a:off x="6921500" y="935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47627</xdr:rowOff>
    </xdr:from>
    <xdr:ext cx="534377" cy="259045"/>
    <xdr:sp macro="" textlink="">
      <xdr:nvSpPr>
        <xdr:cNvPr id="379" name="テキスト ボックス 378"/>
        <xdr:cNvSpPr txBox="1"/>
      </xdr:nvSpPr>
      <xdr:spPr>
        <a:xfrm>
          <a:off x="6705111" y="913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156007</xdr:rowOff>
    </xdr:from>
    <xdr:to>
      <xdr:col>54</xdr:col>
      <xdr:colOff>189865</xdr:colOff>
      <xdr:row>78</xdr:row>
      <xdr:rowOff>26924</xdr:rowOff>
    </xdr:to>
    <xdr:cxnSp macro="">
      <xdr:nvCxnSpPr>
        <xdr:cNvPr id="403" name="直線コネクタ 402"/>
        <xdr:cNvCxnSpPr/>
      </xdr:nvCxnSpPr>
      <xdr:spPr>
        <a:xfrm flipV="1">
          <a:off x="10475595" y="12157507"/>
          <a:ext cx="1270" cy="1242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30751</xdr:rowOff>
    </xdr:from>
    <xdr:ext cx="469744" cy="259045"/>
    <xdr:sp macro="" textlink="">
      <xdr:nvSpPr>
        <xdr:cNvPr id="404" name="普通建設事業費 （ うち新規整備　）最小値テキスト"/>
        <xdr:cNvSpPr txBox="1"/>
      </xdr:nvSpPr>
      <xdr:spPr>
        <a:xfrm>
          <a:off x="10528300" y="1340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26924</xdr:rowOff>
    </xdr:from>
    <xdr:to>
      <xdr:col>55</xdr:col>
      <xdr:colOff>88900</xdr:colOff>
      <xdr:row>78</xdr:row>
      <xdr:rowOff>26924</xdr:rowOff>
    </xdr:to>
    <xdr:cxnSp macro="">
      <xdr:nvCxnSpPr>
        <xdr:cNvPr id="405" name="直線コネクタ 404"/>
        <xdr:cNvCxnSpPr/>
      </xdr:nvCxnSpPr>
      <xdr:spPr>
        <a:xfrm>
          <a:off x="10388600" y="1340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102684</xdr:rowOff>
    </xdr:from>
    <xdr:ext cx="534377" cy="259045"/>
    <xdr:sp macro="" textlink="">
      <xdr:nvSpPr>
        <xdr:cNvPr id="406" name="普通建設事業費 （ うち新規整備　）最大値テキスト"/>
        <xdr:cNvSpPr txBox="1"/>
      </xdr:nvSpPr>
      <xdr:spPr>
        <a:xfrm>
          <a:off x="10528300" y="1193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156007</xdr:rowOff>
    </xdr:from>
    <xdr:to>
      <xdr:col>55</xdr:col>
      <xdr:colOff>88900</xdr:colOff>
      <xdr:row>70</xdr:row>
      <xdr:rowOff>156007</xdr:rowOff>
    </xdr:to>
    <xdr:cxnSp macro="">
      <xdr:nvCxnSpPr>
        <xdr:cNvPr id="407" name="直線コネクタ 406"/>
        <xdr:cNvCxnSpPr/>
      </xdr:nvCxnSpPr>
      <xdr:spPr>
        <a:xfrm>
          <a:off x="10388600" y="12157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164618</xdr:rowOff>
    </xdr:from>
    <xdr:to>
      <xdr:col>55</xdr:col>
      <xdr:colOff>0</xdr:colOff>
      <xdr:row>76</xdr:row>
      <xdr:rowOff>61519</xdr:rowOff>
    </xdr:to>
    <xdr:cxnSp macro="">
      <xdr:nvCxnSpPr>
        <xdr:cNvPr id="408" name="直線コネクタ 407"/>
        <xdr:cNvCxnSpPr/>
      </xdr:nvCxnSpPr>
      <xdr:spPr>
        <a:xfrm flipV="1">
          <a:off x="9639300" y="13023368"/>
          <a:ext cx="838200" cy="6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5325</xdr:rowOff>
    </xdr:from>
    <xdr:ext cx="534377" cy="259045"/>
    <xdr:sp macro="" textlink="">
      <xdr:nvSpPr>
        <xdr:cNvPr id="409" name="普通建設事業費 （ うち新規整備　）平均値テキスト"/>
        <xdr:cNvSpPr txBox="1"/>
      </xdr:nvSpPr>
      <xdr:spPr>
        <a:xfrm>
          <a:off x="10528300" y="12692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153898</xdr:rowOff>
    </xdr:from>
    <xdr:to>
      <xdr:col>55</xdr:col>
      <xdr:colOff>50800</xdr:colOff>
      <xdr:row>75</xdr:row>
      <xdr:rowOff>84048</xdr:rowOff>
    </xdr:to>
    <xdr:sp macro="" textlink="">
      <xdr:nvSpPr>
        <xdr:cNvPr id="410" name="フローチャート: 判断 409"/>
        <xdr:cNvSpPr/>
      </xdr:nvSpPr>
      <xdr:spPr>
        <a:xfrm>
          <a:off x="10426700" y="128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61519</xdr:rowOff>
    </xdr:from>
    <xdr:to>
      <xdr:col>50</xdr:col>
      <xdr:colOff>114300</xdr:colOff>
      <xdr:row>76</xdr:row>
      <xdr:rowOff>126746</xdr:rowOff>
    </xdr:to>
    <xdr:cxnSp macro="">
      <xdr:nvCxnSpPr>
        <xdr:cNvPr id="411" name="直線コネクタ 410"/>
        <xdr:cNvCxnSpPr/>
      </xdr:nvCxnSpPr>
      <xdr:spPr>
        <a:xfrm flipV="1">
          <a:off x="8750300" y="13091719"/>
          <a:ext cx="889000" cy="6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29655</xdr:rowOff>
    </xdr:from>
    <xdr:to>
      <xdr:col>50</xdr:col>
      <xdr:colOff>165100</xdr:colOff>
      <xdr:row>75</xdr:row>
      <xdr:rowOff>131255</xdr:rowOff>
    </xdr:to>
    <xdr:sp macro="" textlink="">
      <xdr:nvSpPr>
        <xdr:cNvPr id="412" name="フローチャート: 判断 411"/>
        <xdr:cNvSpPr/>
      </xdr:nvSpPr>
      <xdr:spPr>
        <a:xfrm>
          <a:off x="9588500" y="1288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147782</xdr:rowOff>
    </xdr:from>
    <xdr:ext cx="534377" cy="259045"/>
    <xdr:sp macro="" textlink="">
      <xdr:nvSpPr>
        <xdr:cNvPr id="413" name="テキスト ボックス 412"/>
        <xdr:cNvSpPr txBox="1"/>
      </xdr:nvSpPr>
      <xdr:spPr>
        <a:xfrm>
          <a:off x="9372111" y="1266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80874</xdr:rowOff>
    </xdr:from>
    <xdr:to>
      <xdr:col>45</xdr:col>
      <xdr:colOff>177800</xdr:colOff>
      <xdr:row>76</xdr:row>
      <xdr:rowOff>126746</xdr:rowOff>
    </xdr:to>
    <xdr:cxnSp macro="">
      <xdr:nvCxnSpPr>
        <xdr:cNvPr id="414" name="直線コネクタ 413"/>
        <xdr:cNvCxnSpPr/>
      </xdr:nvCxnSpPr>
      <xdr:spPr>
        <a:xfrm>
          <a:off x="7861300" y="13111074"/>
          <a:ext cx="889000" cy="4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84861</xdr:rowOff>
    </xdr:from>
    <xdr:to>
      <xdr:col>46</xdr:col>
      <xdr:colOff>38100</xdr:colOff>
      <xdr:row>76</xdr:row>
      <xdr:rowOff>15011</xdr:rowOff>
    </xdr:to>
    <xdr:sp macro="" textlink="">
      <xdr:nvSpPr>
        <xdr:cNvPr id="415" name="フローチャート: 判断 414"/>
        <xdr:cNvSpPr/>
      </xdr:nvSpPr>
      <xdr:spPr>
        <a:xfrm>
          <a:off x="8699500" y="1294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31538</xdr:rowOff>
    </xdr:from>
    <xdr:ext cx="534377" cy="259045"/>
    <xdr:sp macro="" textlink="">
      <xdr:nvSpPr>
        <xdr:cNvPr id="416" name="テキスト ボックス 415"/>
        <xdr:cNvSpPr txBox="1"/>
      </xdr:nvSpPr>
      <xdr:spPr>
        <a:xfrm>
          <a:off x="8483111" y="1271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2311</xdr:rowOff>
    </xdr:from>
    <xdr:to>
      <xdr:col>41</xdr:col>
      <xdr:colOff>50800</xdr:colOff>
      <xdr:row>76</xdr:row>
      <xdr:rowOff>80874</xdr:rowOff>
    </xdr:to>
    <xdr:cxnSp macro="">
      <xdr:nvCxnSpPr>
        <xdr:cNvPr id="417" name="直線コネクタ 416"/>
        <xdr:cNvCxnSpPr/>
      </xdr:nvCxnSpPr>
      <xdr:spPr>
        <a:xfrm>
          <a:off x="6972300" y="13032511"/>
          <a:ext cx="889000" cy="7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59144</xdr:rowOff>
    </xdr:from>
    <xdr:to>
      <xdr:col>41</xdr:col>
      <xdr:colOff>101600</xdr:colOff>
      <xdr:row>74</xdr:row>
      <xdr:rowOff>160744</xdr:rowOff>
    </xdr:to>
    <xdr:sp macro="" textlink="">
      <xdr:nvSpPr>
        <xdr:cNvPr id="418" name="フローチャート: 判断 417"/>
        <xdr:cNvSpPr/>
      </xdr:nvSpPr>
      <xdr:spPr>
        <a:xfrm>
          <a:off x="7810500" y="1274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5821</xdr:rowOff>
    </xdr:from>
    <xdr:ext cx="534377" cy="259045"/>
    <xdr:sp macro="" textlink="">
      <xdr:nvSpPr>
        <xdr:cNvPr id="419" name="テキスト ボックス 418"/>
        <xdr:cNvSpPr txBox="1"/>
      </xdr:nvSpPr>
      <xdr:spPr>
        <a:xfrm>
          <a:off x="7594111" y="1252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27940</xdr:rowOff>
    </xdr:from>
    <xdr:to>
      <xdr:col>36</xdr:col>
      <xdr:colOff>165100</xdr:colOff>
      <xdr:row>74</xdr:row>
      <xdr:rowOff>129540</xdr:rowOff>
    </xdr:to>
    <xdr:sp macro="" textlink="">
      <xdr:nvSpPr>
        <xdr:cNvPr id="420" name="フローチャート: 判断 419"/>
        <xdr:cNvSpPr/>
      </xdr:nvSpPr>
      <xdr:spPr>
        <a:xfrm>
          <a:off x="6921500" y="127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146067</xdr:rowOff>
    </xdr:from>
    <xdr:ext cx="534377" cy="259045"/>
    <xdr:sp macro="" textlink="">
      <xdr:nvSpPr>
        <xdr:cNvPr id="421" name="テキスト ボックス 420"/>
        <xdr:cNvSpPr txBox="1"/>
      </xdr:nvSpPr>
      <xdr:spPr>
        <a:xfrm>
          <a:off x="6705111" y="1249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113817</xdr:rowOff>
    </xdr:from>
    <xdr:to>
      <xdr:col>55</xdr:col>
      <xdr:colOff>50800</xdr:colOff>
      <xdr:row>76</xdr:row>
      <xdr:rowOff>43966</xdr:rowOff>
    </xdr:to>
    <xdr:sp macro="" textlink="">
      <xdr:nvSpPr>
        <xdr:cNvPr id="427" name="楕円 426"/>
        <xdr:cNvSpPr/>
      </xdr:nvSpPr>
      <xdr:spPr>
        <a:xfrm>
          <a:off x="10426700" y="129725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92244</xdr:rowOff>
    </xdr:from>
    <xdr:ext cx="534377" cy="259045"/>
    <xdr:sp macro="" textlink="">
      <xdr:nvSpPr>
        <xdr:cNvPr id="428" name="普通建設事業費 （ うち新規整備　）該当値テキスト"/>
        <xdr:cNvSpPr txBox="1"/>
      </xdr:nvSpPr>
      <xdr:spPr>
        <a:xfrm>
          <a:off x="10528300" y="1295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10719</xdr:rowOff>
    </xdr:from>
    <xdr:to>
      <xdr:col>50</xdr:col>
      <xdr:colOff>165100</xdr:colOff>
      <xdr:row>76</xdr:row>
      <xdr:rowOff>112319</xdr:rowOff>
    </xdr:to>
    <xdr:sp macro="" textlink="">
      <xdr:nvSpPr>
        <xdr:cNvPr id="429" name="楕円 428"/>
        <xdr:cNvSpPr/>
      </xdr:nvSpPr>
      <xdr:spPr>
        <a:xfrm>
          <a:off x="9588500" y="1304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103446</xdr:rowOff>
    </xdr:from>
    <xdr:ext cx="534377" cy="259045"/>
    <xdr:sp macro="" textlink="">
      <xdr:nvSpPr>
        <xdr:cNvPr id="430" name="テキスト ボックス 429"/>
        <xdr:cNvSpPr txBox="1"/>
      </xdr:nvSpPr>
      <xdr:spPr>
        <a:xfrm>
          <a:off x="9372111" y="1313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75946</xdr:rowOff>
    </xdr:from>
    <xdr:to>
      <xdr:col>46</xdr:col>
      <xdr:colOff>38100</xdr:colOff>
      <xdr:row>77</xdr:row>
      <xdr:rowOff>6096</xdr:rowOff>
    </xdr:to>
    <xdr:sp macro="" textlink="">
      <xdr:nvSpPr>
        <xdr:cNvPr id="431" name="楕円 430"/>
        <xdr:cNvSpPr/>
      </xdr:nvSpPr>
      <xdr:spPr>
        <a:xfrm>
          <a:off x="8699500" y="1310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168673</xdr:rowOff>
    </xdr:from>
    <xdr:ext cx="534377" cy="259045"/>
    <xdr:sp macro="" textlink="">
      <xdr:nvSpPr>
        <xdr:cNvPr id="432" name="テキスト ボックス 431"/>
        <xdr:cNvSpPr txBox="1"/>
      </xdr:nvSpPr>
      <xdr:spPr>
        <a:xfrm>
          <a:off x="8483111" y="1319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30074</xdr:rowOff>
    </xdr:from>
    <xdr:to>
      <xdr:col>41</xdr:col>
      <xdr:colOff>101600</xdr:colOff>
      <xdr:row>76</xdr:row>
      <xdr:rowOff>131674</xdr:rowOff>
    </xdr:to>
    <xdr:sp macro="" textlink="">
      <xdr:nvSpPr>
        <xdr:cNvPr id="433" name="楕円 432"/>
        <xdr:cNvSpPr/>
      </xdr:nvSpPr>
      <xdr:spPr>
        <a:xfrm>
          <a:off x="7810500" y="1306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122801</xdr:rowOff>
    </xdr:from>
    <xdr:ext cx="534377" cy="259045"/>
    <xdr:sp macro="" textlink="">
      <xdr:nvSpPr>
        <xdr:cNvPr id="434" name="テキスト ボックス 433"/>
        <xdr:cNvSpPr txBox="1"/>
      </xdr:nvSpPr>
      <xdr:spPr>
        <a:xfrm>
          <a:off x="7594111" y="1315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122961</xdr:rowOff>
    </xdr:from>
    <xdr:to>
      <xdr:col>36</xdr:col>
      <xdr:colOff>165100</xdr:colOff>
      <xdr:row>76</xdr:row>
      <xdr:rowOff>53111</xdr:rowOff>
    </xdr:to>
    <xdr:sp macro="" textlink="">
      <xdr:nvSpPr>
        <xdr:cNvPr id="435" name="楕円 434"/>
        <xdr:cNvSpPr/>
      </xdr:nvSpPr>
      <xdr:spPr>
        <a:xfrm>
          <a:off x="6921500" y="1298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44238</xdr:rowOff>
    </xdr:from>
    <xdr:ext cx="534377" cy="259045"/>
    <xdr:sp macro="" textlink="">
      <xdr:nvSpPr>
        <xdr:cNvPr id="436" name="テキスト ボックス 435"/>
        <xdr:cNvSpPr txBox="1"/>
      </xdr:nvSpPr>
      <xdr:spPr>
        <a:xfrm>
          <a:off x="6705111" y="1307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9" name="テキスト ボックス 448"/>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5" name="テキスト ボックス 454"/>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149805</xdr:rowOff>
    </xdr:from>
    <xdr:to>
      <xdr:col>54</xdr:col>
      <xdr:colOff>189865</xdr:colOff>
      <xdr:row>97</xdr:row>
      <xdr:rowOff>73543</xdr:rowOff>
    </xdr:to>
    <xdr:cxnSp macro="">
      <xdr:nvCxnSpPr>
        <xdr:cNvPr id="459" name="直線コネクタ 458"/>
        <xdr:cNvCxnSpPr/>
      </xdr:nvCxnSpPr>
      <xdr:spPr>
        <a:xfrm flipV="1">
          <a:off x="10475595" y="15580305"/>
          <a:ext cx="1270" cy="112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77370</xdr:rowOff>
    </xdr:from>
    <xdr:ext cx="534377" cy="259045"/>
    <xdr:sp macro="" textlink="">
      <xdr:nvSpPr>
        <xdr:cNvPr id="460" name="普通建設事業費 （ うち更新整備　）最小値テキスト"/>
        <xdr:cNvSpPr txBox="1"/>
      </xdr:nvSpPr>
      <xdr:spPr>
        <a:xfrm>
          <a:off x="10528300" y="1670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73543</xdr:rowOff>
    </xdr:from>
    <xdr:to>
      <xdr:col>55</xdr:col>
      <xdr:colOff>88900</xdr:colOff>
      <xdr:row>97</xdr:row>
      <xdr:rowOff>73543</xdr:rowOff>
    </xdr:to>
    <xdr:cxnSp macro="">
      <xdr:nvCxnSpPr>
        <xdr:cNvPr id="461" name="直線コネクタ 460"/>
        <xdr:cNvCxnSpPr/>
      </xdr:nvCxnSpPr>
      <xdr:spPr>
        <a:xfrm>
          <a:off x="10388600" y="16704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96482</xdr:rowOff>
    </xdr:from>
    <xdr:ext cx="534377" cy="259045"/>
    <xdr:sp macro="" textlink="">
      <xdr:nvSpPr>
        <xdr:cNvPr id="462" name="普通建設事業費 （ うち更新整備　）最大値テキスト"/>
        <xdr:cNvSpPr txBox="1"/>
      </xdr:nvSpPr>
      <xdr:spPr>
        <a:xfrm>
          <a:off x="10528300" y="1535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149805</xdr:rowOff>
    </xdr:from>
    <xdr:to>
      <xdr:col>55</xdr:col>
      <xdr:colOff>88900</xdr:colOff>
      <xdr:row>90</xdr:row>
      <xdr:rowOff>149805</xdr:rowOff>
    </xdr:to>
    <xdr:cxnSp macro="">
      <xdr:nvCxnSpPr>
        <xdr:cNvPr id="463" name="直線コネクタ 462"/>
        <xdr:cNvCxnSpPr/>
      </xdr:nvCxnSpPr>
      <xdr:spPr>
        <a:xfrm>
          <a:off x="10388600" y="1558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98095</xdr:rowOff>
    </xdr:from>
    <xdr:to>
      <xdr:col>55</xdr:col>
      <xdr:colOff>0</xdr:colOff>
      <xdr:row>95</xdr:row>
      <xdr:rowOff>65497</xdr:rowOff>
    </xdr:to>
    <xdr:cxnSp macro="">
      <xdr:nvCxnSpPr>
        <xdr:cNvPr id="464" name="直線コネクタ 463"/>
        <xdr:cNvCxnSpPr/>
      </xdr:nvCxnSpPr>
      <xdr:spPr>
        <a:xfrm>
          <a:off x="9639300" y="16214395"/>
          <a:ext cx="838200" cy="13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101170</xdr:rowOff>
    </xdr:from>
    <xdr:ext cx="534377" cy="259045"/>
    <xdr:sp macro="" textlink="">
      <xdr:nvSpPr>
        <xdr:cNvPr id="465" name="普通建設事業費 （ うち更新整備　）平均値テキスト"/>
        <xdr:cNvSpPr txBox="1"/>
      </xdr:nvSpPr>
      <xdr:spPr>
        <a:xfrm>
          <a:off x="10528300" y="16046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78293</xdr:rowOff>
    </xdr:from>
    <xdr:to>
      <xdr:col>55</xdr:col>
      <xdr:colOff>50800</xdr:colOff>
      <xdr:row>95</xdr:row>
      <xdr:rowOff>8443</xdr:rowOff>
    </xdr:to>
    <xdr:sp macro="" textlink="">
      <xdr:nvSpPr>
        <xdr:cNvPr id="466" name="フローチャート: 判断 465"/>
        <xdr:cNvSpPr/>
      </xdr:nvSpPr>
      <xdr:spPr>
        <a:xfrm>
          <a:off x="10426700" y="1619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95625</xdr:rowOff>
    </xdr:from>
    <xdr:to>
      <xdr:col>50</xdr:col>
      <xdr:colOff>114300</xdr:colOff>
      <xdr:row>94</xdr:row>
      <xdr:rowOff>98095</xdr:rowOff>
    </xdr:to>
    <xdr:cxnSp macro="">
      <xdr:nvCxnSpPr>
        <xdr:cNvPr id="467" name="直線コネクタ 466"/>
        <xdr:cNvCxnSpPr/>
      </xdr:nvCxnSpPr>
      <xdr:spPr>
        <a:xfrm>
          <a:off x="8750300" y="16211925"/>
          <a:ext cx="889000" cy="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158761</xdr:rowOff>
    </xdr:from>
    <xdr:to>
      <xdr:col>50</xdr:col>
      <xdr:colOff>165100</xdr:colOff>
      <xdr:row>95</xdr:row>
      <xdr:rowOff>88911</xdr:rowOff>
    </xdr:to>
    <xdr:sp macro="" textlink="">
      <xdr:nvSpPr>
        <xdr:cNvPr id="468" name="フローチャート: 判断 467"/>
        <xdr:cNvSpPr/>
      </xdr:nvSpPr>
      <xdr:spPr>
        <a:xfrm>
          <a:off x="9588500" y="1627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80038</xdr:rowOff>
    </xdr:from>
    <xdr:ext cx="534377" cy="259045"/>
    <xdr:sp macro="" textlink="">
      <xdr:nvSpPr>
        <xdr:cNvPr id="469" name="テキスト ボックス 468"/>
        <xdr:cNvSpPr txBox="1"/>
      </xdr:nvSpPr>
      <xdr:spPr>
        <a:xfrm>
          <a:off x="9372111" y="1636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95625</xdr:rowOff>
    </xdr:from>
    <xdr:to>
      <xdr:col>45</xdr:col>
      <xdr:colOff>177800</xdr:colOff>
      <xdr:row>95</xdr:row>
      <xdr:rowOff>74230</xdr:rowOff>
    </xdr:to>
    <xdr:cxnSp macro="">
      <xdr:nvCxnSpPr>
        <xdr:cNvPr id="470" name="直線コネクタ 469"/>
        <xdr:cNvCxnSpPr/>
      </xdr:nvCxnSpPr>
      <xdr:spPr>
        <a:xfrm flipV="1">
          <a:off x="7861300" y="16211925"/>
          <a:ext cx="889000" cy="15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26857</xdr:rowOff>
    </xdr:from>
    <xdr:to>
      <xdr:col>46</xdr:col>
      <xdr:colOff>38100</xdr:colOff>
      <xdr:row>95</xdr:row>
      <xdr:rowOff>128457</xdr:rowOff>
    </xdr:to>
    <xdr:sp macro="" textlink="">
      <xdr:nvSpPr>
        <xdr:cNvPr id="471" name="フローチャート: 判断 470"/>
        <xdr:cNvSpPr/>
      </xdr:nvSpPr>
      <xdr:spPr>
        <a:xfrm>
          <a:off x="8699500" y="1631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119584</xdr:rowOff>
    </xdr:from>
    <xdr:ext cx="534377" cy="259045"/>
    <xdr:sp macro="" textlink="">
      <xdr:nvSpPr>
        <xdr:cNvPr id="472" name="テキスト ボックス 471"/>
        <xdr:cNvSpPr txBox="1"/>
      </xdr:nvSpPr>
      <xdr:spPr>
        <a:xfrm>
          <a:off x="8483111" y="1640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52832</xdr:rowOff>
    </xdr:from>
    <xdr:to>
      <xdr:col>41</xdr:col>
      <xdr:colOff>50800</xdr:colOff>
      <xdr:row>95</xdr:row>
      <xdr:rowOff>74230</xdr:rowOff>
    </xdr:to>
    <xdr:cxnSp macro="">
      <xdr:nvCxnSpPr>
        <xdr:cNvPr id="473" name="直線コネクタ 472"/>
        <xdr:cNvCxnSpPr/>
      </xdr:nvCxnSpPr>
      <xdr:spPr>
        <a:xfrm>
          <a:off x="6972300" y="16169132"/>
          <a:ext cx="889000" cy="19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38471</xdr:rowOff>
    </xdr:from>
    <xdr:to>
      <xdr:col>41</xdr:col>
      <xdr:colOff>101600</xdr:colOff>
      <xdr:row>96</xdr:row>
      <xdr:rowOff>140071</xdr:rowOff>
    </xdr:to>
    <xdr:sp macro="" textlink="">
      <xdr:nvSpPr>
        <xdr:cNvPr id="474" name="フローチャート: 判断 473"/>
        <xdr:cNvSpPr/>
      </xdr:nvSpPr>
      <xdr:spPr>
        <a:xfrm>
          <a:off x="7810500" y="1649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131198</xdr:rowOff>
    </xdr:from>
    <xdr:ext cx="534377" cy="259045"/>
    <xdr:sp macro="" textlink="">
      <xdr:nvSpPr>
        <xdr:cNvPr id="475" name="テキスト ボックス 474"/>
        <xdr:cNvSpPr txBox="1"/>
      </xdr:nvSpPr>
      <xdr:spPr>
        <a:xfrm>
          <a:off x="7594111" y="1659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24572</xdr:rowOff>
    </xdr:from>
    <xdr:to>
      <xdr:col>36</xdr:col>
      <xdr:colOff>165100</xdr:colOff>
      <xdr:row>96</xdr:row>
      <xdr:rowOff>126172</xdr:rowOff>
    </xdr:to>
    <xdr:sp macro="" textlink="">
      <xdr:nvSpPr>
        <xdr:cNvPr id="476" name="フローチャート: 判断 475"/>
        <xdr:cNvSpPr/>
      </xdr:nvSpPr>
      <xdr:spPr>
        <a:xfrm>
          <a:off x="6921500" y="1648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117299</xdr:rowOff>
    </xdr:from>
    <xdr:ext cx="534377" cy="259045"/>
    <xdr:sp macro="" textlink="">
      <xdr:nvSpPr>
        <xdr:cNvPr id="477" name="テキスト ボックス 476"/>
        <xdr:cNvSpPr txBox="1"/>
      </xdr:nvSpPr>
      <xdr:spPr>
        <a:xfrm>
          <a:off x="6705111" y="1657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14697</xdr:rowOff>
    </xdr:from>
    <xdr:to>
      <xdr:col>55</xdr:col>
      <xdr:colOff>50800</xdr:colOff>
      <xdr:row>95</xdr:row>
      <xdr:rowOff>116297</xdr:rowOff>
    </xdr:to>
    <xdr:sp macro="" textlink="">
      <xdr:nvSpPr>
        <xdr:cNvPr id="483" name="楕円 482"/>
        <xdr:cNvSpPr/>
      </xdr:nvSpPr>
      <xdr:spPr>
        <a:xfrm>
          <a:off x="10426700" y="1630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164574</xdr:rowOff>
    </xdr:from>
    <xdr:ext cx="534377" cy="259045"/>
    <xdr:sp macro="" textlink="">
      <xdr:nvSpPr>
        <xdr:cNvPr id="484" name="普通建設事業費 （ うち更新整備　）該当値テキスト"/>
        <xdr:cNvSpPr txBox="1"/>
      </xdr:nvSpPr>
      <xdr:spPr>
        <a:xfrm>
          <a:off x="10528300" y="1628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47295</xdr:rowOff>
    </xdr:from>
    <xdr:to>
      <xdr:col>50</xdr:col>
      <xdr:colOff>165100</xdr:colOff>
      <xdr:row>94</xdr:row>
      <xdr:rowOff>148895</xdr:rowOff>
    </xdr:to>
    <xdr:sp macro="" textlink="">
      <xdr:nvSpPr>
        <xdr:cNvPr id="485" name="楕円 484"/>
        <xdr:cNvSpPr/>
      </xdr:nvSpPr>
      <xdr:spPr>
        <a:xfrm>
          <a:off x="9588500" y="1616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165422</xdr:rowOff>
    </xdr:from>
    <xdr:ext cx="534377" cy="259045"/>
    <xdr:sp macro="" textlink="">
      <xdr:nvSpPr>
        <xdr:cNvPr id="486" name="テキスト ボックス 485"/>
        <xdr:cNvSpPr txBox="1"/>
      </xdr:nvSpPr>
      <xdr:spPr>
        <a:xfrm>
          <a:off x="9372111" y="1593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44825</xdr:rowOff>
    </xdr:from>
    <xdr:to>
      <xdr:col>46</xdr:col>
      <xdr:colOff>38100</xdr:colOff>
      <xdr:row>94</xdr:row>
      <xdr:rowOff>146425</xdr:rowOff>
    </xdr:to>
    <xdr:sp macro="" textlink="">
      <xdr:nvSpPr>
        <xdr:cNvPr id="487" name="楕円 486"/>
        <xdr:cNvSpPr/>
      </xdr:nvSpPr>
      <xdr:spPr>
        <a:xfrm>
          <a:off x="8699500" y="1616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162952</xdr:rowOff>
    </xdr:from>
    <xdr:ext cx="534377" cy="259045"/>
    <xdr:sp macro="" textlink="">
      <xdr:nvSpPr>
        <xdr:cNvPr id="488" name="テキスト ボックス 487"/>
        <xdr:cNvSpPr txBox="1"/>
      </xdr:nvSpPr>
      <xdr:spPr>
        <a:xfrm>
          <a:off x="8483111" y="1593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23430</xdr:rowOff>
    </xdr:from>
    <xdr:to>
      <xdr:col>41</xdr:col>
      <xdr:colOff>101600</xdr:colOff>
      <xdr:row>95</xdr:row>
      <xdr:rowOff>125030</xdr:rowOff>
    </xdr:to>
    <xdr:sp macro="" textlink="">
      <xdr:nvSpPr>
        <xdr:cNvPr id="489" name="楕円 488"/>
        <xdr:cNvSpPr/>
      </xdr:nvSpPr>
      <xdr:spPr>
        <a:xfrm>
          <a:off x="7810500" y="1631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141557</xdr:rowOff>
    </xdr:from>
    <xdr:ext cx="534377" cy="259045"/>
    <xdr:sp macro="" textlink="">
      <xdr:nvSpPr>
        <xdr:cNvPr id="490" name="テキスト ボックス 489"/>
        <xdr:cNvSpPr txBox="1"/>
      </xdr:nvSpPr>
      <xdr:spPr>
        <a:xfrm>
          <a:off x="7594111" y="1608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2032</xdr:rowOff>
    </xdr:from>
    <xdr:to>
      <xdr:col>36</xdr:col>
      <xdr:colOff>165100</xdr:colOff>
      <xdr:row>94</xdr:row>
      <xdr:rowOff>103632</xdr:rowOff>
    </xdr:to>
    <xdr:sp macro="" textlink="">
      <xdr:nvSpPr>
        <xdr:cNvPr id="491" name="楕円 490"/>
        <xdr:cNvSpPr/>
      </xdr:nvSpPr>
      <xdr:spPr>
        <a:xfrm>
          <a:off x="6921500" y="1611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120159</xdr:rowOff>
    </xdr:from>
    <xdr:ext cx="534377" cy="259045"/>
    <xdr:sp macro="" textlink="">
      <xdr:nvSpPr>
        <xdr:cNvPr id="492" name="テキスト ボックス 491"/>
        <xdr:cNvSpPr txBox="1"/>
      </xdr:nvSpPr>
      <xdr:spPr>
        <a:xfrm>
          <a:off x="6705111" y="1589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6" name="テキスト ボックス 505"/>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56794</xdr:rowOff>
    </xdr:from>
    <xdr:to>
      <xdr:col>85</xdr:col>
      <xdr:colOff>126364</xdr:colOff>
      <xdr:row>39</xdr:row>
      <xdr:rowOff>44450</xdr:rowOff>
    </xdr:to>
    <xdr:cxnSp macro="">
      <xdr:nvCxnSpPr>
        <xdr:cNvPr id="516" name="直線コネクタ 515"/>
        <xdr:cNvCxnSpPr/>
      </xdr:nvCxnSpPr>
      <xdr:spPr>
        <a:xfrm flipV="1">
          <a:off x="16317595" y="5371744"/>
          <a:ext cx="1269" cy="13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3471</xdr:rowOff>
    </xdr:from>
    <xdr:ext cx="534377" cy="259045"/>
    <xdr:sp macro="" textlink="">
      <xdr:nvSpPr>
        <xdr:cNvPr id="519" name="災害復旧事業費最大値テキスト"/>
        <xdr:cNvSpPr txBox="1"/>
      </xdr:nvSpPr>
      <xdr:spPr>
        <a:xfrm>
          <a:off x="16370300" y="51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56794</xdr:rowOff>
    </xdr:from>
    <xdr:to>
      <xdr:col>86</xdr:col>
      <xdr:colOff>25400</xdr:colOff>
      <xdr:row>31</xdr:row>
      <xdr:rowOff>56794</xdr:rowOff>
    </xdr:to>
    <xdr:cxnSp macro="">
      <xdr:nvCxnSpPr>
        <xdr:cNvPr id="520" name="直線コネクタ 519"/>
        <xdr:cNvCxnSpPr/>
      </xdr:nvCxnSpPr>
      <xdr:spPr>
        <a:xfrm>
          <a:off x="16230600" y="537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100533</xdr:rowOff>
    </xdr:from>
    <xdr:to>
      <xdr:col>85</xdr:col>
      <xdr:colOff>127000</xdr:colOff>
      <xdr:row>39</xdr:row>
      <xdr:rowOff>36449</xdr:rowOff>
    </xdr:to>
    <xdr:cxnSp macro="">
      <xdr:nvCxnSpPr>
        <xdr:cNvPr id="521" name="直線コネクタ 520"/>
        <xdr:cNvCxnSpPr/>
      </xdr:nvCxnSpPr>
      <xdr:spPr>
        <a:xfrm flipV="1">
          <a:off x="15481300" y="6615633"/>
          <a:ext cx="838200" cy="10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33190</xdr:rowOff>
    </xdr:from>
    <xdr:ext cx="469744" cy="259045"/>
    <xdr:sp macro="" textlink="">
      <xdr:nvSpPr>
        <xdr:cNvPr id="522" name="災害復旧事業費平均値テキスト"/>
        <xdr:cNvSpPr txBox="1"/>
      </xdr:nvSpPr>
      <xdr:spPr>
        <a:xfrm>
          <a:off x="16370300" y="6548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54763</xdr:rowOff>
    </xdr:from>
    <xdr:to>
      <xdr:col>85</xdr:col>
      <xdr:colOff>177800</xdr:colOff>
      <xdr:row>38</xdr:row>
      <xdr:rowOff>156363</xdr:rowOff>
    </xdr:to>
    <xdr:sp macro="" textlink="">
      <xdr:nvSpPr>
        <xdr:cNvPr id="523" name="フローチャート: 判断 522"/>
        <xdr:cNvSpPr/>
      </xdr:nvSpPr>
      <xdr:spPr>
        <a:xfrm>
          <a:off x="16268700" y="656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31344</xdr:rowOff>
    </xdr:from>
    <xdr:to>
      <xdr:col>81</xdr:col>
      <xdr:colOff>50800</xdr:colOff>
      <xdr:row>39</xdr:row>
      <xdr:rowOff>36449</xdr:rowOff>
    </xdr:to>
    <xdr:cxnSp macro="">
      <xdr:nvCxnSpPr>
        <xdr:cNvPr id="524" name="直線コネクタ 523"/>
        <xdr:cNvCxnSpPr/>
      </xdr:nvCxnSpPr>
      <xdr:spPr>
        <a:xfrm>
          <a:off x="14592300" y="6717894"/>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103150</xdr:rowOff>
    </xdr:from>
    <xdr:to>
      <xdr:col>81</xdr:col>
      <xdr:colOff>101600</xdr:colOff>
      <xdr:row>39</xdr:row>
      <xdr:rowOff>33300</xdr:rowOff>
    </xdr:to>
    <xdr:sp macro="" textlink="">
      <xdr:nvSpPr>
        <xdr:cNvPr id="525" name="フローチャート: 判断 524"/>
        <xdr:cNvSpPr/>
      </xdr:nvSpPr>
      <xdr:spPr>
        <a:xfrm>
          <a:off x="15430500" y="66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49827</xdr:rowOff>
    </xdr:from>
    <xdr:ext cx="378565" cy="259045"/>
    <xdr:sp macro="" textlink="">
      <xdr:nvSpPr>
        <xdr:cNvPr id="526" name="テキスト ボックス 525"/>
        <xdr:cNvSpPr txBox="1"/>
      </xdr:nvSpPr>
      <xdr:spPr>
        <a:xfrm>
          <a:off x="15292017" y="6393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24257</xdr:rowOff>
    </xdr:from>
    <xdr:to>
      <xdr:col>76</xdr:col>
      <xdr:colOff>114300</xdr:colOff>
      <xdr:row>39</xdr:row>
      <xdr:rowOff>31344</xdr:rowOff>
    </xdr:to>
    <xdr:cxnSp macro="">
      <xdr:nvCxnSpPr>
        <xdr:cNvPr id="527" name="直線コネクタ 526"/>
        <xdr:cNvCxnSpPr/>
      </xdr:nvCxnSpPr>
      <xdr:spPr>
        <a:xfrm>
          <a:off x="13703300" y="6710807"/>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103454</xdr:rowOff>
    </xdr:from>
    <xdr:to>
      <xdr:col>76</xdr:col>
      <xdr:colOff>165100</xdr:colOff>
      <xdr:row>39</xdr:row>
      <xdr:rowOff>33604</xdr:rowOff>
    </xdr:to>
    <xdr:sp macro="" textlink="">
      <xdr:nvSpPr>
        <xdr:cNvPr id="528" name="フローチャート: 判断 527"/>
        <xdr:cNvSpPr/>
      </xdr:nvSpPr>
      <xdr:spPr>
        <a:xfrm>
          <a:off x="14541500" y="661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50131</xdr:rowOff>
    </xdr:from>
    <xdr:ext cx="378565" cy="259045"/>
    <xdr:sp macro="" textlink="">
      <xdr:nvSpPr>
        <xdr:cNvPr id="529" name="テキスト ボックス 528"/>
        <xdr:cNvSpPr txBox="1"/>
      </xdr:nvSpPr>
      <xdr:spPr>
        <a:xfrm>
          <a:off x="14403017" y="639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24257</xdr:rowOff>
    </xdr:from>
    <xdr:to>
      <xdr:col>71</xdr:col>
      <xdr:colOff>177800</xdr:colOff>
      <xdr:row>39</xdr:row>
      <xdr:rowOff>30353</xdr:rowOff>
    </xdr:to>
    <xdr:cxnSp macro="">
      <xdr:nvCxnSpPr>
        <xdr:cNvPr id="530" name="直線コネクタ 529"/>
        <xdr:cNvCxnSpPr/>
      </xdr:nvCxnSpPr>
      <xdr:spPr>
        <a:xfrm flipV="1">
          <a:off x="12814300" y="6710807"/>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120218</xdr:rowOff>
    </xdr:from>
    <xdr:to>
      <xdr:col>72</xdr:col>
      <xdr:colOff>38100</xdr:colOff>
      <xdr:row>39</xdr:row>
      <xdr:rowOff>50368</xdr:rowOff>
    </xdr:to>
    <xdr:sp macro="" textlink="">
      <xdr:nvSpPr>
        <xdr:cNvPr id="531" name="フローチャート: 判断 530"/>
        <xdr:cNvSpPr/>
      </xdr:nvSpPr>
      <xdr:spPr>
        <a:xfrm>
          <a:off x="13652500" y="66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66895</xdr:rowOff>
    </xdr:from>
    <xdr:ext cx="378565" cy="259045"/>
    <xdr:sp macro="" textlink="">
      <xdr:nvSpPr>
        <xdr:cNvPr id="532" name="テキスト ボックス 531"/>
        <xdr:cNvSpPr txBox="1"/>
      </xdr:nvSpPr>
      <xdr:spPr>
        <a:xfrm>
          <a:off x="13514017" y="6410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111760</xdr:rowOff>
    </xdr:from>
    <xdr:to>
      <xdr:col>67</xdr:col>
      <xdr:colOff>101600</xdr:colOff>
      <xdr:row>39</xdr:row>
      <xdr:rowOff>41910</xdr:rowOff>
    </xdr:to>
    <xdr:sp macro="" textlink="">
      <xdr:nvSpPr>
        <xdr:cNvPr id="533" name="フローチャート: 判断 532"/>
        <xdr:cNvSpPr/>
      </xdr:nvSpPr>
      <xdr:spPr>
        <a:xfrm>
          <a:off x="12763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58437</xdr:rowOff>
    </xdr:from>
    <xdr:ext cx="378565" cy="259045"/>
    <xdr:sp macro="" textlink="">
      <xdr:nvSpPr>
        <xdr:cNvPr id="534" name="テキスト ボックス 533"/>
        <xdr:cNvSpPr txBox="1"/>
      </xdr:nvSpPr>
      <xdr:spPr>
        <a:xfrm>
          <a:off x="12625017" y="6402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49733</xdr:rowOff>
    </xdr:from>
    <xdr:to>
      <xdr:col>85</xdr:col>
      <xdr:colOff>177800</xdr:colOff>
      <xdr:row>38</xdr:row>
      <xdr:rowOff>151333</xdr:rowOff>
    </xdr:to>
    <xdr:sp macro="" textlink="">
      <xdr:nvSpPr>
        <xdr:cNvPr id="540" name="楕円 539"/>
        <xdr:cNvSpPr/>
      </xdr:nvSpPr>
      <xdr:spPr>
        <a:xfrm>
          <a:off x="16268700" y="656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9110</xdr:rowOff>
    </xdr:from>
    <xdr:ext cx="469744" cy="259045"/>
    <xdr:sp macro="" textlink="">
      <xdr:nvSpPr>
        <xdr:cNvPr id="541" name="災害復旧事業費該当値テキスト"/>
        <xdr:cNvSpPr txBox="1"/>
      </xdr:nvSpPr>
      <xdr:spPr>
        <a:xfrm>
          <a:off x="16370300" y="635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157099</xdr:rowOff>
    </xdr:from>
    <xdr:to>
      <xdr:col>81</xdr:col>
      <xdr:colOff>101600</xdr:colOff>
      <xdr:row>39</xdr:row>
      <xdr:rowOff>87249</xdr:rowOff>
    </xdr:to>
    <xdr:sp macro="" textlink="">
      <xdr:nvSpPr>
        <xdr:cNvPr id="542" name="楕円 541"/>
        <xdr:cNvSpPr/>
      </xdr:nvSpPr>
      <xdr:spPr>
        <a:xfrm>
          <a:off x="15430500" y="667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78376</xdr:rowOff>
    </xdr:from>
    <xdr:ext cx="378565" cy="259045"/>
    <xdr:sp macro="" textlink="">
      <xdr:nvSpPr>
        <xdr:cNvPr id="543" name="テキスト ボックス 542"/>
        <xdr:cNvSpPr txBox="1"/>
      </xdr:nvSpPr>
      <xdr:spPr>
        <a:xfrm>
          <a:off x="15292017" y="6764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151994</xdr:rowOff>
    </xdr:from>
    <xdr:to>
      <xdr:col>76</xdr:col>
      <xdr:colOff>165100</xdr:colOff>
      <xdr:row>39</xdr:row>
      <xdr:rowOff>82144</xdr:rowOff>
    </xdr:to>
    <xdr:sp macro="" textlink="">
      <xdr:nvSpPr>
        <xdr:cNvPr id="544" name="楕円 543"/>
        <xdr:cNvSpPr/>
      </xdr:nvSpPr>
      <xdr:spPr>
        <a:xfrm>
          <a:off x="14541500" y="666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73271</xdr:rowOff>
    </xdr:from>
    <xdr:ext cx="378565" cy="259045"/>
    <xdr:sp macro="" textlink="">
      <xdr:nvSpPr>
        <xdr:cNvPr id="545" name="テキスト ボックス 544"/>
        <xdr:cNvSpPr txBox="1"/>
      </xdr:nvSpPr>
      <xdr:spPr>
        <a:xfrm>
          <a:off x="14403017" y="6759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144907</xdr:rowOff>
    </xdr:from>
    <xdr:to>
      <xdr:col>72</xdr:col>
      <xdr:colOff>38100</xdr:colOff>
      <xdr:row>39</xdr:row>
      <xdr:rowOff>75057</xdr:rowOff>
    </xdr:to>
    <xdr:sp macro="" textlink="">
      <xdr:nvSpPr>
        <xdr:cNvPr id="546" name="楕円 545"/>
        <xdr:cNvSpPr/>
      </xdr:nvSpPr>
      <xdr:spPr>
        <a:xfrm>
          <a:off x="13652500" y="666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66184</xdr:rowOff>
    </xdr:from>
    <xdr:ext cx="378565" cy="259045"/>
    <xdr:sp macro="" textlink="">
      <xdr:nvSpPr>
        <xdr:cNvPr id="547" name="テキスト ボックス 546"/>
        <xdr:cNvSpPr txBox="1"/>
      </xdr:nvSpPr>
      <xdr:spPr>
        <a:xfrm>
          <a:off x="13514017" y="6752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151003</xdr:rowOff>
    </xdr:from>
    <xdr:to>
      <xdr:col>67</xdr:col>
      <xdr:colOff>101600</xdr:colOff>
      <xdr:row>39</xdr:row>
      <xdr:rowOff>81153</xdr:rowOff>
    </xdr:to>
    <xdr:sp macro="" textlink="">
      <xdr:nvSpPr>
        <xdr:cNvPr id="548" name="楕円 547"/>
        <xdr:cNvSpPr/>
      </xdr:nvSpPr>
      <xdr:spPr>
        <a:xfrm>
          <a:off x="12763500" y="666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72280</xdr:rowOff>
    </xdr:from>
    <xdr:ext cx="378565" cy="259045"/>
    <xdr:sp macro="" textlink="">
      <xdr:nvSpPr>
        <xdr:cNvPr id="549" name="テキスト ボックス 548"/>
        <xdr:cNvSpPr txBox="1"/>
      </xdr:nvSpPr>
      <xdr:spPr>
        <a:xfrm>
          <a:off x="12625017" y="6758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9" name="テキスト ボックス 608"/>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1" name="テキスト ボックス 610"/>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126918</xdr:rowOff>
    </xdr:from>
    <xdr:to>
      <xdr:col>85</xdr:col>
      <xdr:colOff>126364</xdr:colOff>
      <xdr:row>79</xdr:row>
      <xdr:rowOff>131147</xdr:rowOff>
    </xdr:to>
    <xdr:cxnSp macro="">
      <xdr:nvCxnSpPr>
        <xdr:cNvPr id="623" name="直線コネクタ 622"/>
        <xdr:cNvCxnSpPr/>
      </xdr:nvCxnSpPr>
      <xdr:spPr>
        <a:xfrm flipV="1">
          <a:off x="16317595" y="12299868"/>
          <a:ext cx="1269" cy="1375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134974</xdr:rowOff>
    </xdr:from>
    <xdr:ext cx="534377" cy="259045"/>
    <xdr:sp macro="" textlink="">
      <xdr:nvSpPr>
        <xdr:cNvPr id="624" name="公債費最小値テキスト"/>
        <xdr:cNvSpPr txBox="1"/>
      </xdr:nvSpPr>
      <xdr:spPr>
        <a:xfrm>
          <a:off x="16370300" y="1367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131147</xdr:rowOff>
    </xdr:from>
    <xdr:to>
      <xdr:col>86</xdr:col>
      <xdr:colOff>25400</xdr:colOff>
      <xdr:row>79</xdr:row>
      <xdr:rowOff>131147</xdr:rowOff>
    </xdr:to>
    <xdr:cxnSp macro="">
      <xdr:nvCxnSpPr>
        <xdr:cNvPr id="625" name="直線コネクタ 624"/>
        <xdr:cNvCxnSpPr/>
      </xdr:nvCxnSpPr>
      <xdr:spPr>
        <a:xfrm>
          <a:off x="16230600" y="13675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73595</xdr:rowOff>
    </xdr:from>
    <xdr:ext cx="599010" cy="259045"/>
    <xdr:sp macro="" textlink="">
      <xdr:nvSpPr>
        <xdr:cNvPr id="626" name="公債費最大値テキスト"/>
        <xdr:cNvSpPr txBox="1"/>
      </xdr:nvSpPr>
      <xdr:spPr>
        <a:xfrm>
          <a:off x="16370300" y="12075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126918</xdr:rowOff>
    </xdr:from>
    <xdr:to>
      <xdr:col>86</xdr:col>
      <xdr:colOff>25400</xdr:colOff>
      <xdr:row>71</xdr:row>
      <xdr:rowOff>126918</xdr:rowOff>
    </xdr:to>
    <xdr:cxnSp macro="">
      <xdr:nvCxnSpPr>
        <xdr:cNvPr id="627" name="直線コネクタ 626"/>
        <xdr:cNvCxnSpPr/>
      </xdr:nvCxnSpPr>
      <xdr:spPr>
        <a:xfrm>
          <a:off x="16230600" y="1229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95047</xdr:rowOff>
    </xdr:from>
    <xdr:to>
      <xdr:col>85</xdr:col>
      <xdr:colOff>127000</xdr:colOff>
      <xdr:row>78</xdr:row>
      <xdr:rowOff>127584</xdr:rowOff>
    </xdr:to>
    <xdr:cxnSp macro="">
      <xdr:nvCxnSpPr>
        <xdr:cNvPr id="628" name="直線コネクタ 627"/>
        <xdr:cNvCxnSpPr/>
      </xdr:nvCxnSpPr>
      <xdr:spPr>
        <a:xfrm flipV="1">
          <a:off x="15481300" y="13468147"/>
          <a:ext cx="838200" cy="3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5783</xdr:rowOff>
    </xdr:from>
    <xdr:ext cx="534377" cy="259045"/>
    <xdr:sp macro="" textlink="">
      <xdr:nvSpPr>
        <xdr:cNvPr id="629" name="公債費平均値テキスト"/>
        <xdr:cNvSpPr txBox="1"/>
      </xdr:nvSpPr>
      <xdr:spPr>
        <a:xfrm>
          <a:off x="16370300" y="130359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154356</xdr:rowOff>
    </xdr:from>
    <xdr:to>
      <xdr:col>85</xdr:col>
      <xdr:colOff>177800</xdr:colOff>
      <xdr:row>77</xdr:row>
      <xdr:rowOff>84506</xdr:rowOff>
    </xdr:to>
    <xdr:sp macro="" textlink="">
      <xdr:nvSpPr>
        <xdr:cNvPr id="630" name="フローチャート: 判断 629"/>
        <xdr:cNvSpPr/>
      </xdr:nvSpPr>
      <xdr:spPr>
        <a:xfrm>
          <a:off x="16268700" y="1318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127584</xdr:rowOff>
    </xdr:from>
    <xdr:to>
      <xdr:col>81</xdr:col>
      <xdr:colOff>50800</xdr:colOff>
      <xdr:row>78</xdr:row>
      <xdr:rowOff>131908</xdr:rowOff>
    </xdr:to>
    <xdr:cxnSp macro="">
      <xdr:nvCxnSpPr>
        <xdr:cNvPr id="631" name="直線コネクタ 630"/>
        <xdr:cNvCxnSpPr/>
      </xdr:nvCxnSpPr>
      <xdr:spPr>
        <a:xfrm flipV="1">
          <a:off x="14592300" y="13500684"/>
          <a:ext cx="889000" cy="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165328</xdr:rowOff>
    </xdr:from>
    <xdr:to>
      <xdr:col>81</xdr:col>
      <xdr:colOff>101600</xdr:colOff>
      <xdr:row>77</xdr:row>
      <xdr:rowOff>95478</xdr:rowOff>
    </xdr:to>
    <xdr:sp macro="" textlink="">
      <xdr:nvSpPr>
        <xdr:cNvPr id="632" name="フローチャート: 判断 631"/>
        <xdr:cNvSpPr/>
      </xdr:nvSpPr>
      <xdr:spPr>
        <a:xfrm>
          <a:off x="15430500" y="1319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112005</xdr:rowOff>
    </xdr:from>
    <xdr:ext cx="534377" cy="259045"/>
    <xdr:sp macro="" textlink="">
      <xdr:nvSpPr>
        <xdr:cNvPr id="633" name="テキスト ボックス 632"/>
        <xdr:cNvSpPr txBox="1"/>
      </xdr:nvSpPr>
      <xdr:spPr>
        <a:xfrm>
          <a:off x="15214111" y="1297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97256</xdr:rowOff>
    </xdr:from>
    <xdr:to>
      <xdr:col>76</xdr:col>
      <xdr:colOff>114300</xdr:colOff>
      <xdr:row>78</xdr:row>
      <xdr:rowOff>131908</xdr:rowOff>
    </xdr:to>
    <xdr:cxnSp macro="">
      <xdr:nvCxnSpPr>
        <xdr:cNvPr id="634" name="直線コネクタ 633"/>
        <xdr:cNvCxnSpPr/>
      </xdr:nvCxnSpPr>
      <xdr:spPr>
        <a:xfrm>
          <a:off x="13703300" y="13470356"/>
          <a:ext cx="889000" cy="3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153079</xdr:rowOff>
    </xdr:from>
    <xdr:to>
      <xdr:col>76</xdr:col>
      <xdr:colOff>165100</xdr:colOff>
      <xdr:row>77</xdr:row>
      <xdr:rowOff>83229</xdr:rowOff>
    </xdr:to>
    <xdr:sp macro="" textlink="">
      <xdr:nvSpPr>
        <xdr:cNvPr id="635" name="フローチャート: 判断 634"/>
        <xdr:cNvSpPr/>
      </xdr:nvSpPr>
      <xdr:spPr>
        <a:xfrm>
          <a:off x="14541500" y="1318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99757</xdr:rowOff>
    </xdr:from>
    <xdr:ext cx="534377" cy="259045"/>
    <xdr:sp macro="" textlink="">
      <xdr:nvSpPr>
        <xdr:cNvPr id="636" name="テキスト ボックス 635"/>
        <xdr:cNvSpPr txBox="1"/>
      </xdr:nvSpPr>
      <xdr:spPr>
        <a:xfrm>
          <a:off x="14325111" y="1295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55614</xdr:rowOff>
    </xdr:from>
    <xdr:to>
      <xdr:col>71</xdr:col>
      <xdr:colOff>177800</xdr:colOff>
      <xdr:row>78</xdr:row>
      <xdr:rowOff>97256</xdr:rowOff>
    </xdr:to>
    <xdr:cxnSp macro="">
      <xdr:nvCxnSpPr>
        <xdr:cNvPr id="637" name="直線コネクタ 636"/>
        <xdr:cNvCxnSpPr/>
      </xdr:nvCxnSpPr>
      <xdr:spPr>
        <a:xfrm>
          <a:off x="12814300" y="13428714"/>
          <a:ext cx="889000" cy="4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142563</xdr:rowOff>
    </xdr:from>
    <xdr:to>
      <xdr:col>72</xdr:col>
      <xdr:colOff>38100</xdr:colOff>
      <xdr:row>77</xdr:row>
      <xdr:rowOff>72713</xdr:rowOff>
    </xdr:to>
    <xdr:sp macro="" textlink="">
      <xdr:nvSpPr>
        <xdr:cNvPr id="638" name="フローチャート: 判断 637"/>
        <xdr:cNvSpPr/>
      </xdr:nvSpPr>
      <xdr:spPr>
        <a:xfrm>
          <a:off x="13652500" y="1317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89241</xdr:rowOff>
    </xdr:from>
    <xdr:ext cx="534377" cy="259045"/>
    <xdr:sp macro="" textlink="">
      <xdr:nvSpPr>
        <xdr:cNvPr id="639" name="テキスト ボックス 638"/>
        <xdr:cNvSpPr txBox="1"/>
      </xdr:nvSpPr>
      <xdr:spPr>
        <a:xfrm>
          <a:off x="13436111" y="1294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149098</xdr:rowOff>
    </xdr:from>
    <xdr:to>
      <xdr:col>67</xdr:col>
      <xdr:colOff>101600</xdr:colOff>
      <xdr:row>77</xdr:row>
      <xdr:rowOff>79248</xdr:rowOff>
    </xdr:to>
    <xdr:sp macro="" textlink="">
      <xdr:nvSpPr>
        <xdr:cNvPr id="640" name="フローチャート: 判断 639"/>
        <xdr:cNvSpPr/>
      </xdr:nvSpPr>
      <xdr:spPr>
        <a:xfrm>
          <a:off x="12763500" y="1317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95775</xdr:rowOff>
    </xdr:from>
    <xdr:ext cx="534377" cy="259045"/>
    <xdr:sp macro="" textlink="">
      <xdr:nvSpPr>
        <xdr:cNvPr id="641" name="テキスト ボックス 640"/>
        <xdr:cNvSpPr txBox="1"/>
      </xdr:nvSpPr>
      <xdr:spPr>
        <a:xfrm>
          <a:off x="12547111" y="1295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44247</xdr:rowOff>
    </xdr:from>
    <xdr:to>
      <xdr:col>85</xdr:col>
      <xdr:colOff>177800</xdr:colOff>
      <xdr:row>78</xdr:row>
      <xdr:rowOff>145847</xdr:rowOff>
    </xdr:to>
    <xdr:sp macro="" textlink="">
      <xdr:nvSpPr>
        <xdr:cNvPr id="647" name="楕円 646"/>
        <xdr:cNvSpPr/>
      </xdr:nvSpPr>
      <xdr:spPr>
        <a:xfrm>
          <a:off x="16268700" y="1341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22674</xdr:rowOff>
    </xdr:from>
    <xdr:ext cx="534377" cy="259045"/>
    <xdr:sp macro="" textlink="">
      <xdr:nvSpPr>
        <xdr:cNvPr id="648" name="公債費該当値テキスト"/>
        <xdr:cNvSpPr txBox="1"/>
      </xdr:nvSpPr>
      <xdr:spPr>
        <a:xfrm>
          <a:off x="16370300" y="1339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76784</xdr:rowOff>
    </xdr:from>
    <xdr:to>
      <xdr:col>81</xdr:col>
      <xdr:colOff>101600</xdr:colOff>
      <xdr:row>79</xdr:row>
      <xdr:rowOff>6934</xdr:rowOff>
    </xdr:to>
    <xdr:sp macro="" textlink="">
      <xdr:nvSpPr>
        <xdr:cNvPr id="649" name="楕円 648"/>
        <xdr:cNvSpPr/>
      </xdr:nvSpPr>
      <xdr:spPr>
        <a:xfrm>
          <a:off x="15430500" y="1344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169511</xdr:rowOff>
    </xdr:from>
    <xdr:ext cx="534377" cy="259045"/>
    <xdr:sp macro="" textlink="">
      <xdr:nvSpPr>
        <xdr:cNvPr id="650" name="テキスト ボックス 649"/>
        <xdr:cNvSpPr txBox="1"/>
      </xdr:nvSpPr>
      <xdr:spPr>
        <a:xfrm>
          <a:off x="15214111" y="1354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81108</xdr:rowOff>
    </xdr:from>
    <xdr:to>
      <xdr:col>76</xdr:col>
      <xdr:colOff>165100</xdr:colOff>
      <xdr:row>79</xdr:row>
      <xdr:rowOff>11258</xdr:rowOff>
    </xdr:to>
    <xdr:sp macro="" textlink="">
      <xdr:nvSpPr>
        <xdr:cNvPr id="651" name="楕円 650"/>
        <xdr:cNvSpPr/>
      </xdr:nvSpPr>
      <xdr:spPr>
        <a:xfrm>
          <a:off x="14541500" y="1345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2385</xdr:rowOff>
    </xdr:from>
    <xdr:ext cx="534377" cy="259045"/>
    <xdr:sp macro="" textlink="">
      <xdr:nvSpPr>
        <xdr:cNvPr id="652" name="テキスト ボックス 651"/>
        <xdr:cNvSpPr txBox="1"/>
      </xdr:nvSpPr>
      <xdr:spPr>
        <a:xfrm>
          <a:off x="14325111" y="1354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46456</xdr:rowOff>
    </xdr:from>
    <xdr:to>
      <xdr:col>72</xdr:col>
      <xdr:colOff>38100</xdr:colOff>
      <xdr:row>78</xdr:row>
      <xdr:rowOff>148056</xdr:rowOff>
    </xdr:to>
    <xdr:sp macro="" textlink="">
      <xdr:nvSpPr>
        <xdr:cNvPr id="653" name="楕円 652"/>
        <xdr:cNvSpPr/>
      </xdr:nvSpPr>
      <xdr:spPr>
        <a:xfrm>
          <a:off x="13652500" y="1341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139183</xdr:rowOff>
    </xdr:from>
    <xdr:ext cx="534377" cy="259045"/>
    <xdr:sp macro="" textlink="">
      <xdr:nvSpPr>
        <xdr:cNvPr id="654" name="テキスト ボックス 653"/>
        <xdr:cNvSpPr txBox="1"/>
      </xdr:nvSpPr>
      <xdr:spPr>
        <a:xfrm>
          <a:off x="13436111" y="1351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4814</xdr:rowOff>
    </xdr:from>
    <xdr:to>
      <xdr:col>67</xdr:col>
      <xdr:colOff>101600</xdr:colOff>
      <xdr:row>78</xdr:row>
      <xdr:rowOff>106414</xdr:rowOff>
    </xdr:to>
    <xdr:sp macro="" textlink="">
      <xdr:nvSpPr>
        <xdr:cNvPr id="655" name="楕円 654"/>
        <xdr:cNvSpPr/>
      </xdr:nvSpPr>
      <xdr:spPr>
        <a:xfrm>
          <a:off x="12763500" y="133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97541</xdr:rowOff>
    </xdr:from>
    <xdr:ext cx="534377" cy="259045"/>
    <xdr:sp macro="" textlink="">
      <xdr:nvSpPr>
        <xdr:cNvPr id="656" name="テキスト ボックス 655"/>
        <xdr:cNvSpPr txBox="1"/>
      </xdr:nvSpPr>
      <xdr:spPr>
        <a:xfrm>
          <a:off x="12547111" y="1347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0" name="テキスト ボックス 669"/>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2" name="テキスト ボックス 671"/>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4" name="テキスト ボックス 673"/>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6" name="テキスト ボックス 67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139954</xdr:rowOff>
    </xdr:from>
    <xdr:to>
      <xdr:col>85</xdr:col>
      <xdr:colOff>126364</xdr:colOff>
      <xdr:row>98</xdr:row>
      <xdr:rowOff>164846</xdr:rowOff>
    </xdr:to>
    <xdr:cxnSp macro="">
      <xdr:nvCxnSpPr>
        <xdr:cNvPr id="680" name="直線コネクタ 679"/>
        <xdr:cNvCxnSpPr/>
      </xdr:nvCxnSpPr>
      <xdr:spPr>
        <a:xfrm flipV="1">
          <a:off x="16317595" y="15570454"/>
          <a:ext cx="1269" cy="139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168673</xdr:rowOff>
    </xdr:from>
    <xdr:ext cx="378565" cy="259045"/>
    <xdr:sp macro="" textlink="">
      <xdr:nvSpPr>
        <xdr:cNvPr id="681" name="積立金最小値テキスト"/>
        <xdr:cNvSpPr txBox="1"/>
      </xdr:nvSpPr>
      <xdr:spPr>
        <a:xfrm>
          <a:off x="16370300" y="16970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164846</xdr:rowOff>
    </xdr:from>
    <xdr:to>
      <xdr:col>86</xdr:col>
      <xdr:colOff>25400</xdr:colOff>
      <xdr:row>98</xdr:row>
      <xdr:rowOff>164846</xdr:rowOff>
    </xdr:to>
    <xdr:cxnSp macro="">
      <xdr:nvCxnSpPr>
        <xdr:cNvPr id="682" name="直線コネクタ 681"/>
        <xdr:cNvCxnSpPr/>
      </xdr:nvCxnSpPr>
      <xdr:spPr>
        <a:xfrm>
          <a:off x="16230600" y="1696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86631</xdr:rowOff>
    </xdr:from>
    <xdr:ext cx="534377" cy="259045"/>
    <xdr:sp macro="" textlink="">
      <xdr:nvSpPr>
        <xdr:cNvPr id="683" name="積立金最大値テキスト"/>
        <xdr:cNvSpPr txBox="1"/>
      </xdr:nvSpPr>
      <xdr:spPr>
        <a:xfrm>
          <a:off x="16370300" y="1534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139954</xdr:rowOff>
    </xdr:from>
    <xdr:to>
      <xdr:col>86</xdr:col>
      <xdr:colOff>25400</xdr:colOff>
      <xdr:row>90</xdr:row>
      <xdr:rowOff>139954</xdr:rowOff>
    </xdr:to>
    <xdr:cxnSp macro="">
      <xdr:nvCxnSpPr>
        <xdr:cNvPr id="684" name="直線コネクタ 683"/>
        <xdr:cNvCxnSpPr/>
      </xdr:nvCxnSpPr>
      <xdr:spPr>
        <a:xfrm>
          <a:off x="16230600" y="15570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127000</xdr:rowOff>
    </xdr:from>
    <xdr:to>
      <xdr:col>85</xdr:col>
      <xdr:colOff>127000</xdr:colOff>
      <xdr:row>93</xdr:row>
      <xdr:rowOff>38100</xdr:rowOff>
    </xdr:to>
    <xdr:cxnSp macro="">
      <xdr:nvCxnSpPr>
        <xdr:cNvPr id="685" name="直線コネクタ 684"/>
        <xdr:cNvCxnSpPr/>
      </xdr:nvCxnSpPr>
      <xdr:spPr>
        <a:xfrm>
          <a:off x="15481300" y="15728950"/>
          <a:ext cx="8382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103267</xdr:rowOff>
    </xdr:from>
    <xdr:ext cx="469744" cy="259045"/>
    <xdr:sp macro="" textlink="">
      <xdr:nvSpPr>
        <xdr:cNvPr id="686" name="積立金平均値テキスト"/>
        <xdr:cNvSpPr txBox="1"/>
      </xdr:nvSpPr>
      <xdr:spPr>
        <a:xfrm>
          <a:off x="16370300" y="16391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124840</xdr:rowOff>
    </xdr:from>
    <xdr:to>
      <xdr:col>85</xdr:col>
      <xdr:colOff>177800</xdr:colOff>
      <xdr:row>96</xdr:row>
      <xdr:rowOff>54990</xdr:rowOff>
    </xdr:to>
    <xdr:sp macro="" textlink="">
      <xdr:nvSpPr>
        <xdr:cNvPr id="687" name="フローチャート: 判断 686"/>
        <xdr:cNvSpPr/>
      </xdr:nvSpPr>
      <xdr:spPr>
        <a:xfrm>
          <a:off x="16268700" y="1641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127000</xdr:rowOff>
    </xdr:from>
    <xdr:to>
      <xdr:col>81</xdr:col>
      <xdr:colOff>50800</xdr:colOff>
      <xdr:row>94</xdr:row>
      <xdr:rowOff>154687</xdr:rowOff>
    </xdr:to>
    <xdr:cxnSp macro="">
      <xdr:nvCxnSpPr>
        <xdr:cNvPr id="688" name="直線コネクタ 687"/>
        <xdr:cNvCxnSpPr/>
      </xdr:nvCxnSpPr>
      <xdr:spPr>
        <a:xfrm flipV="1">
          <a:off x="14592300" y="15728950"/>
          <a:ext cx="889000" cy="54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119762</xdr:rowOff>
    </xdr:from>
    <xdr:to>
      <xdr:col>81</xdr:col>
      <xdr:colOff>101600</xdr:colOff>
      <xdr:row>95</xdr:row>
      <xdr:rowOff>49912</xdr:rowOff>
    </xdr:to>
    <xdr:sp macro="" textlink="">
      <xdr:nvSpPr>
        <xdr:cNvPr id="689" name="フローチャート: 判断 688"/>
        <xdr:cNvSpPr/>
      </xdr:nvSpPr>
      <xdr:spPr>
        <a:xfrm>
          <a:off x="15430500" y="1623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41039</xdr:rowOff>
    </xdr:from>
    <xdr:ext cx="469744" cy="259045"/>
    <xdr:sp macro="" textlink="">
      <xdr:nvSpPr>
        <xdr:cNvPr id="690" name="テキスト ボックス 689"/>
        <xdr:cNvSpPr txBox="1"/>
      </xdr:nvSpPr>
      <xdr:spPr>
        <a:xfrm>
          <a:off x="15246428" y="1632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154687</xdr:rowOff>
    </xdr:from>
    <xdr:to>
      <xdr:col>76</xdr:col>
      <xdr:colOff>114300</xdr:colOff>
      <xdr:row>95</xdr:row>
      <xdr:rowOff>158114</xdr:rowOff>
    </xdr:to>
    <xdr:cxnSp macro="">
      <xdr:nvCxnSpPr>
        <xdr:cNvPr id="691" name="直線コネクタ 690"/>
        <xdr:cNvCxnSpPr/>
      </xdr:nvCxnSpPr>
      <xdr:spPr>
        <a:xfrm flipV="1">
          <a:off x="13703300" y="16270987"/>
          <a:ext cx="889000" cy="17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5842</xdr:rowOff>
    </xdr:from>
    <xdr:to>
      <xdr:col>76</xdr:col>
      <xdr:colOff>165100</xdr:colOff>
      <xdr:row>96</xdr:row>
      <xdr:rowOff>107442</xdr:rowOff>
    </xdr:to>
    <xdr:sp macro="" textlink="">
      <xdr:nvSpPr>
        <xdr:cNvPr id="692" name="フローチャート: 判断 691"/>
        <xdr:cNvSpPr/>
      </xdr:nvSpPr>
      <xdr:spPr>
        <a:xfrm>
          <a:off x="14541500" y="1646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98569</xdr:rowOff>
    </xdr:from>
    <xdr:ext cx="469744" cy="259045"/>
    <xdr:sp macro="" textlink="">
      <xdr:nvSpPr>
        <xdr:cNvPr id="693" name="テキスト ボックス 692"/>
        <xdr:cNvSpPr txBox="1"/>
      </xdr:nvSpPr>
      <xdr:spPr>
        <a:xfrm>
          <a:off x="14357428" y="1655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134493</xdr:rowOff>
    </xdr:from>
    <xdr:to>
      <xdr:col>71</xdr:col>
      <xdr:colOff>177800</xdr:colOff>
      <xdr:row>95</xdr:row>
      <xdr:rowOff>158114</xdr:rowOff>
    </xdr:to>
    <xdr:cxnSp macro="">
      <xdr:nvCxnSpPr>
        <xdr:cNvPr id="694" name="直線コネクタ 693"/>
        <xdr:cNvCxnSpPr/>
      </xdr:nvCxnSpPr>
      <xdr:spPr>
        <a:xfrm>
          <a:off x="12814300" y="16250793"/>
          <a:ext cx="889000" cy="19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72389</xdr:rowOff>
    </xdr:from>
    <xdr:to>
      <xdr:col>72</xdr:col>
      <xdr:colOff>38100</xdr:colOff>
      <xdr:row>96</xdr:row>
      <xdr:rowOff>2539</xdr:rowOff>
    </xdr:to>
    <xdr:sp macro="" textlink="">
      <xdr:nvSpPr>
        <xdr:cNvPr id="695" name="フローチャート: 判断 694"/>
        <xdr:cNvSpPr/>
      </xdr:nvSpPr>
      <xdr:spPr>
        <a:xfrm>
          <a:off x="13652500" y="1636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19066</xdr:rowOff>
    </xdr:from>
    <xdr:ext cx="469744" cy="259045"/>
    <xdr:sp macro="" textlink="">
      <xdr:nvSpPr>
        <xdr:cNvPr id="696" name="テキスト ボックス 695"/>
        <xdr:cNvSpPr txBox="1"/>
      </xdr:nvSpPr>
      <xdr:spPr>
        <a:xfrm>
          <a:off x="13468428" y="1613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31369</xdr:rowOff>
    </xdr:from>
    <xdr:to>
      <xdr:col>67</xdr:col>
      <xdr:colOff>101600</xdr:colOff>
      <xdr:row>95</xdr:row>
      <xdr:rowOff>132969</xdr:rowOff>
    </xdr:to>
    <xdr:sp macro="" textlink="">
      <xdr:nvSpPr>
        <xdr:cNvPr id="697" name="フローチャート: 判断 696"/>
        <xdr:cNvSpPr/>
      </xdr:nvSpPr>
      <xdr:spPr>
        <a:xfrm>
          <a:off x="12763500" y="1631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124096</xdr:rowOff>
    </xdr:from>
    <xdr:ext cx="469744" cy="259045"/>
    <xdr:sp macro="" textlink="">
      <xdr:nvSpPr>
        <xdr:cNvPr id="698" name="テキスト ボックス 697"/>
        <xdr:cNvSpPr txBox="1"/>
      </xdr:nvSpPr>
      <xdr:spPr>
        <a:xfrm>
          <a:off x="12579428" y="1641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158750</xdr:rowOff>
    </xdr:from>
    <xdr:to>
      <xdr:col>85</xdr:col>
      <xdr:colOff>177800</xdr:colOff>
      <xdr:row>93</xdr:row>
      <xdr:rowOff>88900</xdr:rowOff>
    </xdr:to>
    <xdr:sp macro="" textlink="">
      <xdr:nvSpPr>
        <xdr:cNvPr id="704" name="楕円 703"/>
        <xdr:cNvSpPr/>
      </xdr:nvSpPr>
      <xdr:spPr>
        <a:xfrm>
          <a:off x="16268700" y="1593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10177</xdr:rowOff>
    </xdr:from>
    <xdr:ext cx="469744" cy="259045"/>
    <xdr:sp macro="" textlink="">
      <xdr:nvSpPr>
        <xdr:cNvPr id="705" name="積立金該当値テキスト"/>
        <xdr:cNvSpPr txBox="1"/>
      </xdr:nvSpPr>
      <xdr:spPr>
        <a:xfrm>
          <a:off x="16370300" y="1578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76200</xdr:rowOff>
    </xdr:from>
    <xdr:to>
      <xdr:col>81</xdr:col>
      <xdr:colOff>101600</xdr:colOff>
      <xdr:row>92</xdr:row>
      <xdr:rowOff>6350</xdr:rowOff>
    </xdr:to>
    <xdr:sp macro="" textlink="">
      <xdr:nvSpPr>
        <xdr:cNvPr id="706" name="楕円 705"/>
        <xdr:cNvSpPr/>
      </xdr:nvSpPr>
      <xdr:spPr>
        <a:xfrm>
          <a:off x="15430500" y="1567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22877</xdr:rowOff>
    </xdr:from>
    <xdr:ext cx="534377" cy="259045"/>
    <xdr:sp macro="" textlink="">
      <xdr:nvSpPr>
        <xdr:cNvPr id="707" name="テキスト ボックス 706"/>
        <xdr:cNvSpPr txBox="1"/>
      </xdr:nvSpPr>
      <xdr:spPr>
        <a:xfrm>
          <a:off x="15214111" y="1545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103887</xdr:rowOff>
    </xdr:from>
    <xdr:to>
      <xdr:col>76</xdr:col>
      <xdr:colOff>165100</xdr:colOff>
      <xdr:row>95</xdr:row>
      <xdr:rowOff>34037</xdr:rowOff>
    </xdr:to>
    <xdr:sp macro="" textlink="">
      <xdr:nvSpPr>
        <xdr:cNvPr id="708" name="楕円 707"/>
        <xdr:cNvSpPr/>
      </xdr:nvSpPr>
      <xdr:spPr>
        <a:xfrm>
          <a:off x="14541500" y="1622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50564</xdr:rowOff>
    </xdr:from>
    <xdr:ext cx="469744" cy="259045"/>
    <xdr:sp macro="" textlink="">
      <xdr:nvSpPr>
        <xdr:cNvPr id="709" name="テキスト ボックス 708"/>
        <xdr:cNvSpPr txBox="1"/>
      </xdr:nvSpPr>
      <xdr:spPr>
        <a:xfrm>
          <a:off x="14357428" y="1599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107314</xdr:rowOff>
    </xdr:from>
    <xdr:to>
      <xdr:col>72</xdr:col>
      <xdr:colOff>38100</xdr:colOff>
      <xdr:row>96</xdr:row>
      <xdr:rowOff>37464</xdr:rowOff>
    </xdr:to>
    <xdr:sp macro="" textlink="">
      <xdr:nvSpPr>
        <xdr:cNvPr id="710" name="楕円 709"/>
        <xdr:cNvSpPr/>
      </xdr:nvSpPr>
      <xdr:spPr>
        <a:xfrm>
          <a:off x="13652500" y="1639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28591</xdr:rowOff>
    </xdr:from>
    <xdr:ext cx="469744" cy="259045"/>
    <xdr:sp macro="" textlink="">
      <xdr:nvSpPr>
        <xdr:cNvPr id="711" name="テキスト ボックス 710"/>
        <xdr:cNvSpPr txBox="1"/>
      </xdr:nvSpPr>
      <xdr:spPr>
        <a:xfrm>
          <a:off x="13468428" y="1648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83693</xdr:rowOff>
    </xdr:from>
    <xdr:to>
      <xdr:col>67</xdr:col>
      <xdr:colOff>101600</xdr:colOff>
      <xdr:row>95</xdr:row>
      <xdr:rowOff>13843</xdr:rowOff>
    </xdr:to>
    <xdr:sp macro="" textlink="">
      <xdr:nvSpPr>
        <xdr:cNvPr id="712" name="楕円 711"/>
        <xdr:cNvSpPr/>
      </xdr:nvSpPr>
      <xdr:spPr>
        <a:xfrm>
          <a:off x="12763500" y="1619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30370</xdr:rowOff>
    </xdr:from>
    <xdr:ext cx="469744" cy="259045"/>
    <xdr:sp macro="" textlink="">
      <xdr:nvSpPr>
        <xdr:cNvPr id="713" name="テキスト ボックス 712"/>
        <xdr:cNvSpPr txBox="1"/>
      </xdr:nvSpPr>
      <xdr:spPr>
        <a:xfrm>
          <a:off x="12579428" y="1597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5" name="テキスト ボックス 73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85489</xdr:rowOff>
    </xdr:from>
    <xdr:to>
      <xdr:col>116</xdr:col>
      <xdr:colOff>62864</xdr:colOff>
      <xdr:row>39</xdr:row>
      <xdr:rowOff>98878</xdr:rowOff>
    </xdr:to>
    <xdr:cxnSp macro="">
      <xdr:nvCxnSpPr>
        <xdr:cNvPr id="739" name="直線コネクタ 738"/>
        <xdr:cNvCxnSpPr/>
      </xdr:nvCxnSpPr>
      <xdr:spPr>
        <a:xfrm flipV="1">
          <a:off x="22159595" y="5228989"/>
          <a:ext cx="1269" cy="1556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32166</xdr:rowOff>
    </xdr:from>
    <xdr:ext cx="469744" cy="259045"/>
    <xdr:sp macro="" textlink="">
      <xdr:nvSpPr>
        <xdr:cNvPr id="742" name="投資及び出資金最大値テキスト"/>
        <xdr:cNvSpPr txBox="1"/>
      </xdr:nvSpPr>
      <xdr:spPr>
        <a:xfrm>
          <a:off x="22212300" y="500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85489</xdr:rowOff>
    </xdr:from>
    <xdr:to>
      <xdr:col>116</xdr:col>
      <xdr:colOff>152400</xdr:colOff>
      <xdr:row>30</xdr:row>
      <xdr:rowOff>85489</xdr:rowOff>
    </xdr:to>
    <xdr:cxnSp macro="">
      <xdr:nvCxnSpPr>
        <xdr:cNvPr id="743" name="直線コネクタ 742"/>
        <xdr:cNvCxnSpPr/>
      </xdr:nvCxnSpPr>
      <xdr:spPr>
        <a:xfrm>
          <a:off x="22072600" y="522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60343</xdr:rowOff>
    </xdr:from>
    <xdr:to>
      <xdr:col>116</xdr:col>
      <xdr:colOff>63500</xdr:colOff>
      <xdr:row>33</xdr:row>
      <xdr:rowOff>6459</xdr:rowOff>
    </xdr:to>
    <xdr:cxnSp macro="">
      <xdr:nvCxnSpPr>
        <xdr:cNvPr id="744" name="直線コネクタ 743"/>
        <xdr:cNvCxnSpPr/>
      </xdr:nvCxnSpPr>
      <xdr:spPr>
        <a:xfrm flipV="1">
          <a:off x="21323300" y="5546743"/>
          <a:ext cx="8382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51978</xdr:rowOff>
    </xdr:from>
    <xdr:ext cx="469744" cy="259045"/>
    <xdr:sp macro="" textlink="">
      <xdr:nvSpPr>
        <xdr:cNvPr id="745" name="投資及び出資金平均値テキスト"/>
        <xdr:cNvSpPr txBox="1"/>
      </xdr:nvSpPr>
      <xdr:spPr>
        <a:xfrm>
          <a:off x="22212300" y="6052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73551</xdr:rowOff>
    </xdr:from>
    <xdr:to>
      <xdr:col>116</xdr:col>
      <xdr:colOff>114300</xdr:colOff>
      <xdr:row>36</xdr:row>
      <xdr:rowOff>3701</xdr:rowOff>
    </xdr:to>
    <xdr:sp macro="" textlink="">
      <xdr:nvSpPr>
        <xdr:cNvPr id="746" name="フローチャート: 判断 745"/>
        <xdr:cNvSpPr/>
      </xdr:nvSpPr>
      <xdr:spPr>
        <a:xfrm>
          <a:off x="22110700" y="607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6459</xdr:rowOff>
    </xdr:from>
    <xdr:to>
      <xdr:col>111</xdr:col>
      <xdr:colOff>177800</xdr:colOff>
      <xdr:row>33</xdr:row>
      <xdr:rowOff>145578</xdr:rowOff>
    </xdr:to>
    <xdr:cxnSp macro="">
      <xdr:nvCxnSpPr>
        <xdr:cNvPr id="747" name="直線コネクタ 746"/>
        <xdr:cNvCxnSpPr/>
      </xdr:nvCxnSpPr>
      <xdr:spPr>
        <a:xfrm flipV="1">
          <a:off x="20434300" y="5664309"/>
          <a:ext cx="889000" cy="13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5951</xdr:rowOff>
    </xdr:from>
    <xdr:to>
      <xdr:col>112</xdr:col>
      <xdr:colOff>38100</xdr:colOff>
      <xdr:row>35</xdr:row>
      <xdr:rowOff>107551</xdr:rowOff>
    </xdr:to>
    <xdr:sp macro="" textlink="">
      <xdr:nvSpPr>
        <xdr:cNvPr id="748" name="フローチャート: 判断 747"/>
        <xdr:cNvSpPr/>
      </xdr:nvSpPr>
      <xdr:spPr>
        <a:xfrm>
          <a:off x="21272500" y="600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98678</xdr:rowOff>
    </xdr:from>
    <xdr:ext cx="469744" cy="259045"/>
    <xdr:sp macro="" textlink="">
      <xdr:nvSpPr>
        <xdr:cNvPr id="749" name="テキスト ボックス 748"/>
        <xdr:cNvSpPr txBox="1"/>
      </xdr:nvSpPr>
      <xdr:spPr>
        <a:xfrm>
          <a:off x="21088428" y="609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145578</xdr:rowOff>
    </xdr:from>
    <xdr:to>
      <xdr:col>107</xdr:col>
      <xdr:colOff>50800</xdr:colOff>
      <xdr:row>34</xdr:row>
      <xdr:rowOff>121085</xdr:rowOff>
    </xdr:to>
    <xdr:cxnSp macro="">
      <xdr:nvCxnSpPr>
        <xdr:cNvPr id="750" name="直線コネクタ 749"/>
        <xdr:cNvCxnSpPr/>
      </xdr:nvCxnSpPr>
      <xdr:spPr>
        <a:xfrm flipV="1">
          <a:off x="19545300" y="580342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118945</xdr:rowOff>
    </xdr:from>
    <xdr:to>
      <xdr:col>107</xdr:col>
      <xdr:colOff>101600</xdr:colOff>
      <xdr:row>35</xdr:row>
      <xdr:rowOff>49095</xdr:rowOff>
    </xdr:to>
    <xdr:sp macro="" textlink="">
      <xdr:nvSpPr>
        <xdr:cNvPr id="751" name="フローチャート: 判断 750"/>
        <xdr:cNvSpPr/>
      </xdr:nvSpPr>
      <xdr:spPr>
        <a:xfrm>
          <a:off x="20383500" y="594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40222</xdr:rowOff>
    </xdr:from>
    <xdr:ext cx="469744" cy="259045"/>
    <xdr:sp macro="" textlink="">
      <xdr:nvSpPr>
        <xdr:cNvPr id="752" name="テキスト ボックス 751"/>
        <xdr:cNvSpPr txBox="1"/>
      </xdr:nvSpPr>
      <xdr:spPr>
        <a:xfrm>
          <a:off x="20199428" y="604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110962</xdr:rowOff>
    </xdr:from>
    <xdr:to>
      <xdr:col>102</xdr:col>
      <xdr:colOff>114300</xdr:colOff>
      <xdr:row>34</xdr:row>
      <xdr:rowOff>121085</xdr:rowOff>
    </xdr:to>
    <xdr:cxnSp macro="">
      <xdr:nvCxnSpPr>
        <xdr:cNvPr id="753" name="直線コネクタ 752"/>
        <xdr:cNvCxnSpPr/>
      </xdr:nvCxnSpPr>
      <xdr:spPr>
        <a:xfrm>
          <a:off x="18656300" y="5940262"/>
          <a:ext cx="8890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151275</xdr:rowOff>
    </xdr:from>
    <xdr:to>
      <xdr:col>102</xdr:col>
      <xdr:colOff>165100</xdr:colOff>
      <xdr:row>34</xdr:row>
      <xdr:rowOff>81425</xdr:rowOff>
    </xdr:to>
    <xdr:sp macro="" textlink="">
      <xdr:nvSpPr>
        <xdr:cNvPr id="754" name="フローチャート: 判断 753"/>
        <xdr:cNvSpPr/>
      </xdr:nvSpPr>
      <xdr:spPr>
        <a:xfrm>
          <a:off x="19494500" y="580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97952</xdr:rowOff>
    </xdr:from>
    <xdr:ext cx="469744" cy="259045"/>
    <xdr:sp macro="" textlink="">
      <xdr:nvSpPr>
        <xdr:cNvPr id="755" name="テキスト ボックス 754"/>
        <xdr:cNvSpPr txBox="1"/>
      </xdr:nvSpPr>
      <xdr:spPr>
        <a:xfrm>
          <a:off x="19310428" y="558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51998</xdr:rowOff>
    </xdr:from>
    <xdr:to>
      <xdr:col>98</xdr:col>
      <xdr:colOff>38100</xdr:colOff>
      <xdr:row>32</xdr:row>
      <xdr:rowOff>153598</xdr:rowOff>
    </xdr:to>
    <xdr:sp macro="" textlink="">
      <xdr:nvSpPr>
        <xdr:cNvPr id="756" name="フローチャート: 判断 755"/>
        <xdr:cNvSpPr/>
      </xdr:nvSpPr>
      <xdr:spPr>
        <a:xfrm>
          <a:off x="18605500" y="553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170125</xdr:rowOff>
    </xdr:from>
    <xdr:ext cx="469744" cy="259045"/>
    <xdr:sp macro="" textlink="">
      <xdr:nvSpPr>
        <xdr:cNvPr id="757" name="テキスト ボックス 756"/>
        <xdr:cNvSpPr txBox="1"/>
      </xdr:nvSpPr>
      <xdr:spPr>
        <a:xfrm>
          <a:off x="18421428" y="531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9543</xdr:rowOff>
    </xdr:from>
    <xdr:to>
      <xdr:col>116</xdr:col>
      <xdr:colOff>114300</xdr:colOff>
      <xdr:row>32</xdr:row>
      <xdr:rowOff>111143</xdr:rowOff>
    </xdr:to>
    <xdr:sp macro="" textlink="">
      <xdr:nvSpPr>
        <xdr:cNvPr id="763" name="楕円 762"/>
        <xdr:cNvSpPr/>
      </xdr:nvSpPr>
      <xdr:spPr>
        <a:xfrm>
          <a:off x="22110700" y="549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32420</xdr:rowOff>
    </xdr:from>
    <xdr:ext cx="469744" cy="259045"/>
    <xdr:sp macro="" textlink="">
      <xdr:nvSpPr>
        <xdr:cNvPr id="764" name="投資及び出資金該当値テキスト"/>
        <xdr:cNvSpPr txBox="1"/>
      </xdr:nvSpPr>
      <xdr:spPr>
        <a:xfrm>
          <a:off x="22212300" y="534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127109</xdr:rowOff>
    </xdr:from>
    <xdr:to>
      <xdr:col>112</xdr:col>
      <xdr:colOff>38100</xdr:colOff>
      <xdr:row>33</xdr:row>
      <xdr:rowOff>57259</xdr:rowOff>
    </xdr:to>
    <xdr:sp macro="" textlink="">
      <xdr:nvSpPr>
        <xdr:cNvPr id="765" name="楕円 764"/>
        <xdr:cNvSpPr/>
      </xdr:nvSpPr>
      <xdr:spPr>
        <a:xfrm>
          <a:off x="21272500" y="561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31</xdr:row>
      <xdr:rowOff>73786</xdr:rowOff>
    </xdr:from>
    <xdr:ext cx="469744" cy="259045"/>
    <xdr:sp macro="" textlink="">
      <xdr:nvSpPr>
        <xdr:cNvPr id="766" name="テキスト ボックス 765"/>
        <xdr:cNvSpPr txBox="1"/>
      </xdr:nvSpPr>
      <xdr:spPr>
        <a:xfrm>
          <a:off x="21088428" y="538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94778</xdr:rowOff>
    </xdr:from>
    <xdr:to>
      <xdr:col>107</xdr:col>
      <xdr:colOff>101600</xdr:colOff>
      <xdr:row>34</xdr:row>
      <xdr:rowOff>24928</xdr:rowOff>
    </xdr:to>
    <xdr:sp macro="" textlink="">
      <xdr:nvSpPr>
        <xdr:cNvPr id="767" name="楕円 766"/>
        <xdr:cNvSpPr/>
      </xdr:nvSpPr>
      <xdr:spPr>
        <a:xfrm>
          <a:off x="20383500" y="57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41455</xdr:rowOff>
    </xdr:from>
    <xdr:ext cx="469744" cy="259045"/>
    <xdr:sp macro="" textlink="">
      <xdr:nvSpPr>
        <xdr:cNvPr id="768" name="テキスト ボックス 767"/>
        <xdr:cNvSpPr txBox="1"/>
      </xdr:nvSpPr>
      <xdr:spPr>
        <a:xfrm>
          <a:off x="20199428" y="552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70285</xdr:rowOff>
    </xdr:from>
    <xdr:to>
      <xdr:col>102</xdr:col>
      <xdr:colOff>165100</xdr:colOff>
      <xdr:row>35</xdr:row>
      <xdr:rowOff>435</xdr:rowOff>
    </xdr:to>
    <xdr:sp macro="" textlink="">
      <xdr:nvSpPr>
        <xdr:cNvPr id="769" name="楕円 768"/>
        <xdr:cNvSpPr/>
      </xdr:nvSpPr>
      <xdr:spPr>
        <a:xfrm>
          <a:off x="19494500" y="589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163012</xdr:rowOff>
    </xdr:from>
    <xdr:ext cx="469744" cy="259045"/>
    <xdr:sp macro="" textlink="">
      <xdr:nvSpPr>
        <xdr:cNvPr id="770" name="テキスト ボックス 769"/>
        <xdr:cNvSpPr txBox="1"/>
      </xdr:nvSpPr>
      <xdr:spPr>
        <a:xfrm>
          <a:off x="19310428" y="599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60162</xdr:rowOff>
    </xdr:from>
    <xdr:to>
      <xdr:col>98</xdr:col>
      <xdr:colOff>38100</xdr:colOff>
      <xdr:row>34</xdr:row>
      <xdr:rowOff>161762</xdr:rowOff>
    </xdr:to>
    <xdr:sp macro="" textlink="">
      <xdr:nvSpPr>
        <xdr:cNvPr id="771" name="楕円 770"/>
        <xdr:cNvSpPr/>
      </xdr:nvSpPr>
      <xdr:spPr>
        <a:xfrm>
          <a:off x="18605500" y="588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152889</xdr:rowOff>
    </xdr:from>
    <xdr:ext cx="469744" cy="259045"/>
    <xdr:sp macro="" textlink="">
      <xdr:nvSpPr>
        <xdr:cNvPr id="772" name="テキスト ボックス 771"/>
        <xdr:cNvSpPr txBox="1"/>
      </xdr:nvSpPr>
      <xdr:spPr>
        <a:xfrm>
          <a:off x="18421428" y="598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110530</xdr:rowOff>
    </xdr:from>
    <xdr:to>
      <xdr:col>116</xdr:col>
      <xdr:colOff>62864</xdr:colOff>
      <xdr:row>58</xdr:row>
      <xdr:rowOff>131013</xdr:rowOff>
    </xdr:to>
    <xdr:cxnSp macro="">
      <xdr:nvCxnSpPr>
        <xdr:cNvPr id="794" name="直線コネクタ 793"/>
        <xdr:cNvCxnSpPr/>
      </xdr:nvCxnSpPr>
      <xdr:spPr>
        <a:xfrm flipV="1">
          <a:off x="22159595" y="8854480"/>
          <a:ext cx="1269" cy="1220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134840</xdr:rowOff>
    </xdr:from>
    <xdr:ext cx="378565" cy="259045"/>
    <xdr:sp macro="" textlink="">
      <xdr:nvSpPr>
        <xdr:cNvPr id="795" name="貸付金最小値テキスト"/>
        <xdr:cNvSpPr txBox="1"/>
      </xdr:nvSpPr>
      <xdr:spPr>
        <a:xfrm>
          <a:off x="22212300" y="1007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131013</xdr:rowOff>
    </xdr:from>
    <xdr:to>
      <xdr:col>116</xdr:col>
      <xdr:colOff>152400</xdr:colOff>
      <xdr:row>58</xdr:row>
      <xdr:rowOff>131013</xdr:rowOff>
    </xdr:to>
    <xdr:cxnSp macro="">
      <xdr:nvCxnSpPr>
        <xdr:cNvPr id="796" name="直線コネクタ 795"/>
        <xdr:cNvCxnSpPr/>
      </xdr:nvCxnSpPr>
      <xdr:spPr>
        <a:xfrm>
          <a:off x="22072600" y="1007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57207</xdr:rowOff>
    </xdr:from>
    <xdr:ext cx="534377" cy="259045"/>
    <xdr:sp macro="" textlink="">
      <xdr:nvSpPr>
        <xdr:cNvPr id="797" name="貸付金最大値テキスト"/>
        <xdr:cNvSpPr txBox="1"/>
      </xdr:nvSpPr>
      <xdr:spPr>
        <a:xfrm>
          <a:off x="22212300" y="862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110530</xdr:rowOff>
    </xdr:from>
    <xdr:to>
      <xdr:col>116</xdr:col>
      <xdr:colOff>152400</xdr:colOff>
      <xdr:row>51</xdr:row>
      <xdr:rowOff>110530</xdr:rowOff>
    </xdr:to>
    <xdr:cxnSp macro="">
      <xdr:nvCxnSpPr>
        <xdr:cNvPr id="798" name="直線コネクタ 797"/>
        <xdr:cNvCxnSpPr/>
      </xdr:nvCxnSpPr>
      <xdr:spPr>
        <a:xfrm>
          <a:off x="22072600" y="885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156707</xdr:rowOff>
    </xdr:from>
    <xdr:to>
      <xdr:col>116</xdr:col>
      <xdr:colOff>63500</xdr:colOff>
      <xdr:row>58</xdr:row>
      <xdr:rowOff>114966</xdr:rowOff>
    </xdr:to>
    <xdr:cxnSp macro="">
      <xdr:nvCxnSpPr>
        <xdr:cNvPr id="799" name="直線コネクタ 798"/>
        <xdr:cNvCxnSpPr/>
      </xdr:nvCxnSpPr>
      <xdr:spPr>
        <a:xfrm>
          <a:off x="21323300" y="9929357"/>
          <a:ext cx="838200" cy="12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148490</xdr:rowOff>
    </xdr:from>
    <xdr:ext cx="534377" cy="259045"/>
    <xdr:sp macro="" textlink="">
      <xdr:nvSpPr>
        <xdr:cNvPr id="800" name="貸付金平均値テキスト"/>
        <xdr:cNvSpPr txBox="1"/>
      </xdr:nvSpPr>
      <xdr:spPr>
        <a:xfrm>
          <a:off x="22212300" y="9406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125613</xdr:rowOff>
    </xdr:from>
    <xdr:to>
      <xdr:col>116</xdr:col>
      <xdr:colOff>114300</xdr:colOff>
      <xdr:row>56</xdr:row>
      <xdr:rowOff>55763</xdr:rowOff>
    </xdr:to>
    <xdr:sp macro="" textlink="">
      <xdr:nvSpPr>
        <xdr:cNvPr id="801" name="フローチャート: 判断 800"/>
        <xdr:cNvSpPr/>
      </xdr:nvSpPr>
      <xdr:spPr>
        <a:xfrm>
          <a:off x="22110700" y="955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156707</xdr:rowOff>
    </xdr:from>
    <xdr:to>
      <xdr:col>111</xdr:col>
      <xdr:colOff>177800</xdr:colOff>
      <xdr:row>58</xdr:row>
      <xdr:rowOff>92860</xdr:rowOff>
    </xdr:to>
    <xdr:cxnSp macro="">
      <xdr:nvCxnSpPr>
        <xdr:cNvPr id="802" name="直線コネクタ 801"/>
        <xdr:cNvCxnSpPr/>
      </xdr:nvCxnSpPr>
      <xdr:spPr>
        <a:xfrm flipV="1">
          <a:off x="20434300" y="9929357"/>
          <a:ext cx="889000" cy="10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74864</xdr:rowOff>
    </xdr:from>
    <xdr:to>
      <xdr:col>112</xdr:col>
      <xdr:colOff>38100</xdr:colOff>
      <xdr:row>56</xdr:row>
      <xdr:rowOff>5014</xdr:rowOff>
    </xdr:to>
    <xdr:sp macro="" textlink="">
      <xdr:nvSpPr>
        <xdr:cNvPr id="803" name="フローチャート: 判断 802"/>
        <xdr:cNvSpPr/>
      </xdr:nvSpPr>
      <xdr:spPr>
        <a:xfrm>
          <a:off x="21272500" y="950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21541</xdr:rowOff>
    </xdr:from>
    <xdr:ext cx="534377" cy="259045"/>
    <xdr:sp macro="" textlink="">
      <xdr:nvSpPr>
        <xdr:cNvPr id="804" name="テキスト ボックス 803"/>
        <xdr:cNvSpPr txBox="1"/>
      </xdr:nvSpPr>
      <xdr:spPr>
        <a:xfrm>
          <a:off x="21056111" y="927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71143</xdr:rowOff>
    </xdr:from>
    <xdr:to>
      <xdr:col>107</xdr:col>
      <xdr:colOff>50800</xdr:colOff>
      <xdr:row>58</xdr:row>
      <xdr:rowOff>92860</xdr:rowOff>
    </xdr:to>
    <xdr:cxnSp macro="">
      <xdr:nvCxnSpPr>
        <xdr:cNvPr id="805" name="直線コネクタ 804"/>
        <xdr:cNvCxnSpPr/>
      </xdr:nvCxnSpPr>
      <xdr:spPr>
        <a:xfrm>
          <a:off x="19545300" y="10015243"/>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45238</xdr:rowOff>
    </xdr:from>
    <xdr:to>
      <xdr:col>107</xdr:col>
      <xdr:colOff>101600</xdr:colOff>
      <xdr:row>55</xdr:row>
      <xdr:rowOff>146838</xdr:rowOff>
    </xdr:to>
    <xdr:sp macro="" textlink="">
      <xdr:nvSpPr>
        <xdr:cNvPr id="806" name="フローチャート: 判断 805"/>
        <xdr:cNvSpPr/>
      </xdr:nvSpPr>
      <xdr:spPr>
        <a:xfrm>
          <a:off x="20383500" y="947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163365</xdr:rowOff>
    </xdr:from>
    <xdr:ext cx="534377" cy="259045"/>
    <xdr:sp macro="" textlink="">
      <xdr:nvSpPr>
        <xdr:cNvPr id="807" name="テキスト ボックス 806"/>
        <xdr:cNvSpPr txBox="1"/>
      </xdr:nvSpPr>
      <xdr:spPr>
        <a:xfrm>
          <a:off x="20167111" y="925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9284</xdr:rowOff>
    </xdr:from>
    <xdr:to>
      <xdr:col>102</xdr:col>
      <xdr:colOff>114300</xdr:colOff>
      <xdr:row>58</xdr:row>
      <xdr:rowOff>71143</xdr:rowOff>
    </xdr:to>
    <xdr:cxnSp macro="">
      <xdr:nvCxnSpPr>
        <xdr:cNvPr id="808" name="直線コネクタ 807"/>
        <xdr:cNvCxnSpPr/>
      </xdr:nvCxnSpPr>
      <xdr:spPr>
        <a:xfrm>
          <a:off x="18656300" y="9610484"/>
          <a:ext cx="889000" cy="40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6947</xdr:rowOff>
    </xdr:from>
    <xdr:to>
      <xdr:col>102</xdr:col>
      <xdr:colOff>165100</xdr:colOff>
      <xdr:row>55</xdr:row>
      <xdr:rowOff>108547</xdr:rowOff>
    </xdr:to>
    <xdr:sp macro="" textlink="">
      <xdr:nvSpPr>
        <xdr:cNvPr id="809" name="フローチャート: 判断 808"/>
        <xdr:cNvSpPr/>
      </xdr:nvSpPr>
      <xdr:spPr>
        <a:xfrm>
          <a:off x="19494500" y="943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125074</xdr:rowOff>
    </xdr:from>
    <xdr:ext cx="534377" cy="259045"/>
    <xdr:sp macro="" textlink="">
      <xdr:nvSpPr>
        <xdr:cNvPr id="810" name="テキスト ボックス 809"/>
        <xdr:cNvSpPr txBox="1"/>
      </xdr:nvSpPr>
      <xdr:spPr>
        <a:xfrm>
          <a:off x="19278111" y="921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117635</xdr:rowOff>
    </xdr:from>
    <xdr:to>
      <xdr:col>98</xdr:col>
      <xdr:colOff>38100</xdr:colOff>
      <xdr:row>55</xdr:row>
      <xdr:rowOff>47785</xdr:rowOff>
    </xdr:to>
    <xdr:sp macro="" textlink="">
      <xdr:nvSpPr>
        <xdr:cNvPr id="811" name="フローチャート: 判断 810"/>
        <xdr:cNvSpPr/>
      </xdr:nvSpPr>
      <xdr:spPr>
        <a:xfrm>
          <a:off x="18605500" y="937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64312</xdr:rowOff>
    </xdr:from>
    <xdr:ext cx="534377" cy="259045"/>
    <xdr:sp macro="" textlink="">
      <xdr:nvSpPr>
        <xdr:cNvPr id="812" name="テキスト ボックス 811"/>
        <xdr:cNvSpPr txBox="1"/>
      </xdr:nvSpPr>
      <xdr:spPr>
        <a:xfrm>
          <a:off x="18389111" y="915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64166</xdr:rowOff>
    </xdr:from>
    <xdr:to>
      <xdr:col>116</xdr:col>
      <xdr:colOff>114300</xdr:colOff>
      <xdr:row>58</xdr:row>
      <xdr:rowOff>165766</xdr:rowOff>
    </xdr:to>
    <xdr:sp macro="" textlink="">
      <xdr:nvSpPr>
        <xdr:cNvPr id="818" name="楕円 817"/>
        <xdr:cNvSpPr/>
      </xdr:nvSpPr>
      <xdr:spPr>
        <a:xfrm>
          <a:off x="22110700" y="1000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150543</xdr:rowOff>
    </xdr:from>
    <xdr:ext cx="469744" cy="259045"/>
    <xdr:sp macro="" textlink="">
      <xdr:nvSpPr>
        <xdr:cNvPr id="819" name="貸付金該当値テキスト"/>
        <xdr:cNvSpPr txBox="1"/>
      </xdr:nvSpPr>
      <xdr:spPr>
        <a:xfrm>
          <a:off x="22212300" y="992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105907</xdr:rowOff>
    </xdr:from>
    <xdr:to>
      <xdr:col>112</xdr:col>
      <xdr:colOff>38100</xdr:colOff>
      <xdr:row>58</xdr:row>
      <xdr:rowOff>36057</xdr:rowOff>
    </xdr:to>
    <xdr:sp macro="" textlink="">
      <xdr:nvSpPr>
        <xdr:cNvPr id="820" name="楕円 819"/>
        <xdr:cNvSpPr/>
      </xdr:nvSpPr>
      <xdr:spPr>
        <a:xfrm>
          <a:off x="21272500" y="987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27184</xdr:rowOff>
    </xdr:from>
    <xdr:ext cx="469744" cy="259045"/>
    <xdr:sp macro="" textlink="">
      <xdr:nvSpPr>
        <xdr:cNvPr id="821" name="テキスト ボックス 820"/>
        <xdr:cNvSpPr txBox="1"/>
      </xdr:nvSpPr>
      <xdr:spPr>
        <a:xfrm>
          <a:off x="21088428" y="997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42060</xdr:rowOff>
    </xdr:from>
    <xdr:to>
      <xdr:col>107</xdr:col>
      <xdr:colOff>101600</xdr:colOff>
      <xdr:row>58</xdr:row>
      <xdr:rowOff>143660</xdr:rowOff>
    </xdr:to>
    <xdr:sp macro="" textlink="">
      <xdr:nvSpPr>
        <xdr:cNvPr id="822" name="楕円 821"/>
        <xdr:cNvSpPr/>
      </xdr:nvSpPr>
      <xdr:spPr>
        <a:xfrm>
          <a:off x="20383500" y="998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134787</xdr:rowOff>
    </xdr:from>
    <xdr:ext cx="469744" cy="259045"/>
    <xdr:sp macro="" textlink="">
      <xdr:nvSpPr>
        <xdr:cNvPr id="823" name="テキスト ボックス 822"/>
        <xdr:cNvSpPr txBox="1"/>
      </xdr:nvSpPr>
      <xdr:spPr>
        <a:xfrm>
          <a:off x="20199428" y="10078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20343</xdr:rowOff>
    </xdr:from>
    <xdr:to>
      <xdr:col>102</xdr:col>
      <xdr:colOff>165100</xdr:colOff>
      <xdr:row>58</xdr:row>
      <xdr:rowOff>121943</xdr:rowOff>
    </xdr:to>
    <xdr:sp macro="" textlink="">
      <xdr:nvSpPr>
        <xdr:cNvPr id="824" name="楕円 823"/>
        <xdr:cNvSpPr/>
      </xdr:nvSpPr>
      <xdr:spPr>
        <a:xfrm>
          <a:off x="19494500" y="99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113070</xdr:rowOff>
    </xdr:from>
    <xdr:ext cx="469744" cy="259045"/>
    <xdr:sp macro="" textlink="">
      <xdr:nvSpPr>
        <xdr:cNvPr id="825" name="テキスト ボックス 824"/>
        <xdr:cNvSpPr txBox="1"/>
      </xdr:nvSpPr>
      <xdr:spPr>
        <a:xfrm>
          <a:off x="19310428" y="1005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129934</xdr:rowOff>
    </xdr:from>
    <xdr:to>
      <xdr:col>98</xdr:col>
      <xdr:colOff>38100</xdr:colOff>
      <xdr:row>56</xdr:row>
      <xdr:rowOff>60084</xdr:rowOff>
    </xdr:to>
    <xdr:sp macro="" textlink="">
      <xdr:nvSpPr>
        <xdr:cNvPr id="826" name="楕円 825"/>
        <xdr:cNvSpPr/>
      </xdr:nvSpPr>
      <xdr:spPr>
        <a:xfrm>
          <a:off x="18605500" y="955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51211</xdr:rowOff>
    </xdr:from>
    <xdr:ext cx="534377" cy="259045"/>
    <xdr:sp macro="" textlink="">
      <xdr:nvSpPr>
        <xdr:cNvPr id="827" name="テキスト ボックス 826"/>
        <xdr:cNvSpPr txBox="1"/>
      </xdr:nvSpPr>
      <xdr:spPr>
        <a:xfrm>
          <a:off x="18389111" y="965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0" name="テキスト ボックス 839"/>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2" name="テキスト ボックス 841"/>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4" name="テキスト ボックス 843"/>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6" name="テキスト ボックス 845"/>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76012</xdr:rowOff>
    </xdr:from>
    <xdr:to>
      <xdr:col>116</xdr:col>
      <xdr:colOff>62864</xdr:colOff>
      <xdr:row>77</xdr:row>
      <xdr:rowOff>111627</xdr:rowOff>
    </xdr:to>
    <xdr:cxnSp macro="">
      <xdr:nvCxnSpPr>
        <xdr:cNvPr id="850" name="直線コネクタ 849"/>
        <xdr:cNvCxnSpPr/>
      </xdr:nvCxnSpPr>
      <xdr:spPr>
        <a:xfrm flipV="1">
          <a:off x="22159595" y="12077512"/>
          <a:ext cx="1269" cy="1235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115454</xdr:rowOff>
    </xdr:from>
    <xdr:ext cx="534377" cy="259045"/>
    <xdr:sp macro="" textlink="">
      <xdr:nvSpPr>
        <xdr:cNvPr id="851" name="繰出金最小値テキスト"/>
        <xdr:cNvSpPr txBox="1"/>
      </xdr:nvSpPr>
      <xdr:spPr>
        <a:xfrm>
          <a:off x="22212300" y="1331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111627</xdr:rowOff>
    </xdr:from>
    <xdr:to>
      <xdr:col>116</xdr:col>
      <xdr:colOff>152400</xdr:colOff>
      <xdr:row>77</xdr:row>
      <xdr:rowOff>111627</xdr:rowOff>
    </xdr:to>
    <xdr:cxnSp macro="">
      <xdr:nvCxnSpPr>
        <xdr:cNvPr id="852" name="直線コネクタ 851"/>
        <xdr:cNvCxnSpPr/>
      </xdr:nvCxnSpPr>
      <xdr:spPr>
        <a:xfrm>
          <a:off x="22072600" y="13313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22689</xdr:rowOff>
    </xdr:from>
    <xdr:ext cx="534377" cy="259045"/>
    <xdr:sp macro="" textlink="">
      <xdr:nvSpPr>
        <xdr:cNvPr id="853" name="繰出金最大値テキスト"/>
        <xdr:cNvSpPr txBox="1"/>
      </xdr:nvSpPr>
      <xdr:spPr>
        <a:xfrm>
          <a:off x="22212300" y="1185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76012</xdr:rowOff>
    </xdr:from>
    <xdr:to>
      <xdr:col>116</xdr:col>
      <xdr:colOff>152400</xdr:colOff>
      <xdr:row>70</xdr:row>
      <xdr:rowOff>76012</xdr:rowOff>
    </xdr:to>
    <xdr:cxnSp macro="">
      <xdr:nvCxnSpPr>
        <xdr:cNvPr id="854" name="直線コネクタ 853"/>
        <xdr:cNvCxnSpPr/>
      </xdr:nvCxnSpPr>
      <xdr:spPr>
        <a:xfrm>
          <a:off x="22072600" y="1207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41128</xdr:rowOff>
    </xdr:from>
    <xdr:to>
      <xdr:col>116</xdr:col>
      <xdr:colOff>63500</xdr:colOff>
      <xdr:row>75</xdr:row>
      <xdr:rowOff>51140</xdr:rowOff>
    </xdr:to>
    <xdr:cxnSp macro="">
      <xdr:nvCxnSpPr>
        <xdr:cNvPr id="855" name="直線コネクタ 854"/>
        <xdr:cNvCxnSpPr/>
      </xdr:nvCxnSpPr>
      <xdr:spPr>
        <a:xfrm flipV="1">
          <a:off x="21323300" y="12899878"/>
          <a:ext cx="838200" cy="1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108165</xdr:rowOff>
    </xdr:from>
    <xdr:ext cx="534377" cy="259045"/>
    <xdr:sp macro="" textlink="">
      <xdr:nvSpPr>
        <xdr:cNvPr id="856" name="繰出金平均値テキスト"/>
        <xdr:cNvSpPr txBox="1"/>
      </xdr:nvSpPr>
      <xdr:spPr>
        <a:xfrm>
          <a:off x="22212300" y="12624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85288</xdr:rowOff>
    </xdr:from>
    <xdr:to>
      <xdr:col>116</xdr:col>
      <xdr:colOff>114300</xdr:colOff>
      <xdr:row>75</xdr:row>
      <xdr:rowOff>15438</xdr:rowOff>
    </xdr:to>
    <xdr:sp macro="" textlink="">
      <xdr:nvSpPr>
        <xdr:cNvPr id="857" name="フローチャート: 判断 856"/>
        <xdr:cNvSpPr/>
      </xdr:nvSpPr>
      <xdr:spPr>
        <a:xfrm>
          <a:off x="22110700" y="1277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75509</xdr:rowOff>
    </xdr:from>
    <xdr:to>
      <xdr:col>111</xdr:col>
      <xdr:colOff>177800</xdr:colOff>
      <xdr:row>75</xdr:row>
      <xdr:rowOff>51140</xdr:rowOff>
    </xdr:to>
    <xdr:cxnSp macro="">
      <xdr:nvCxnSpPr>
        <xdr:cNvPr id="858" name="直線コネクタ 857"/>
        <xdr:cNvCxnSpPr/>
      </xdr:nvCxnSpPr>
      <xdr:spPr>
        <a:xfrm>
          <a:off x="20434300" y="12762809"/>
          <a:ext cx="889000" cy="14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100056</xdr:rowOff>
    </xdr:from>
    <xdr:to>
      <xdr:col>112</xdr:col>
      <xdr:colOff>38100</xdr:colOff>
      <xdr:row>75</xdr:row>
      <xdr:rowOff>30206</xdr:rowOff>
    </xdr:to>
    <xdr:sp macro="" textlink="">
      <xdr:nvSpPr>
        <xdr:cNvPr id="859" name="フローチャート: 判断 858"/>
        <xdr:cNvSpPr/>
      </xdr:nvSpPr>
      <xdr:spPr>
        <a:xfrm>
          <a:off x="21272500" y="1278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46733</xdr:rowOff>
    </xdr:from>
    <xdr:ext cx="534377" cy="259045"/>
    <xdr:sp macro="" textlink="">
      <xdr:nvSpPr>
        <xdr:cNvPr id="860" name="テキスト ボックス 859"/>
        <xdr:cNvSpPr txBox="1"/>
      </xdr:nvSpPr>
      <xdr:spPr>
        <a:xfrm>
          <a:off x="21056111" y="1256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75509</xdr:rowOff>
    </xdr:from>
    <xdr:to>
      <xdr:col>107</xdr:col>
      <xdr:colOff>50800</xdr:colOff>
      <xdr:row>74</xdr:row>
      <xdr:rowOff>144363</xdr:rowOff>
    </xdr:to>
    <xdr:cxnSp macro="">
      <xdr:nvCxnSpPr>
        <xdr:cNvPr id="861" name="直線コネクタ 860"/>
        <xdr:cNvCxnSpPr/>
      </xdr:nvCxnSpPr>
      <xdr:spPr>
        <a:xfrm flipV="1">
          <a:off x="19545300" y="12762809"/>
          <a:ext cx="889000" cy="6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112217</xdr:rowOff>
    </xdr:from>
    <xdr:to>
      <xdr:col>107</xdr:col>
      <xdr:colOff>101600</xdr:colOff>
      <xdr:row>75</xdr:row>
      <xdr:rowOff>42367</xdr:rowOff>
    </xdr:to>
    <xdr:sp macro="" textlink="">
      <xdr:nvSpPr>
        <xdr:cNvPr id="862" name="フローチャート: 判断 861"/>
        <xdr:cNvSpPr/>
      </xdr:nvSpPr>
      <xdr:spPr>
        <a:xfrm>
          <a:off x="203835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33494</xdr:rowOff>
    </xdr:from>
    <xdr:ext cx="534377" cy="259045"/>
    <xdr:sp macro="" textlink="">
      <xdr:nvSpPr>
        <xdr:cNvPr id="863" name="テキスト ボックス 862"/>
        <xdr:cNvSpPr txBox="1"/>
      </xdr:nvSpPr>
      <xdr:spPr>
        <a:xfrm>
          <a:off x="20167111" y="128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144363</xdr:rowOff>
    </xdr:from>
    <xdr:to>
      <xdr:col>102</xdr:col>
      <xdr:colOff>114300</xdr:colOff>
      <xdr:row>76</xdr:row>
      <xdr:rowOff>13284</xdr:rowOff>
    </xdr:to>
    <xdr:cxnSp macro="">
      <xdr:nvCxnSpPr>
        <xdr:cNvPr id="864" name="直線コネクタ 863"/>
        <xdr:cNvCxnSpPr/>
      </xdr:nvCxnSpPr>
      <xdr:spPr>
        <a:xfrm flipV="1">
          <a:off x="18656300" y="12831663"/>
          <a:ext cx="889000" cy="21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156291</xdr:rowOff>
    </xdr:from>
    <xdr:to>
      <xdr:col>102</xdr:col>
      <xdr:colOff>165100</xdr:colOff>
      <xdr:row>74</xdr:row>
      <xdr:rowOff>86441</xdr:rowOff>
    </xdr:to>
    <xdr:sp macro="" textlink="">
      <xdr:nvSpPr>
        <xdr:cNvPr id="865" name="フローチャート: 判断 864"/>
        <xdr:cNvSpPr/>
      </xdr:nvSpPr>
      <xdr:spPr>
        <a:xfrm>
          <a:off x="19494500" y="1267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102968</xdr:rowOff>
    </xdr:from>
    <xdr:ext cx="534377" cy="259045"/>
    <xdr:sp macro="" textlink="">
      <xdr:nvSpPr>
        <xdr:cNvPr id="866" name="テキスト ボックス 865"/>
        <xdr:cNvSpPr txBox="1"/>
      </xdr:nvSpPr>
      <xdr:spPr>
        <a:xfrm>
          <a:off x="19278111" y="1244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170602</xdr:rowOff>
    </xdr:from>
    <xdr:to>
      <xdr:col>98</xdr:col>
      <xdr:colOff>38100</xdr:colOff>
      <xdr:row>75</xdr:row>
      <xdr:rowOff>100752</xdr:rowOff>
    </xdr:to>
    <xdr:sp macro="" textlink="">
      <xdr:nvSpPr>
        <xdr:cNvPr id="867" name="フローチャート: 判断 866"/>
        <xdr:cNvSpPr/>
      </xdr:nvSpPr>
      <xdr:spPr>
        <a:xfrm>
          <a:off x="18605500" y="128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117279</xdr:rowOff>
    </xdr:from>
    <xdr:ext cx="534377" cy="259045"/>
    <xdr:sp macro="" textlink="">
      <xdr:nvSpPr>
        <xdr:cNvPr id="868" name="テキスト ボックス 867"/>
        <xdr:cNvSpPr txBox="1"/>
      </xdr:nvSpPr>
      <xdr:spPr>
        <a:xfrm>
          <a:off x="18389111" y="1263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161778</xdr:rowOff>
    </xdr:from>
    <xdr:to>
      <xdr:col>116</xdr:col>
      <xdr:colOff>114300</xdr:colOff>
      <xdr:row>75</xdr:row>
      <xdr:rowOff>91928</xdr:rowOff>
    </xdr:to>
    <xdr:sp macro="" textlink="">
      <xdr:nvSpPr>
        <xdr:cNvPr id="874" name="楕円 873"/>
        <xdr:cNvSpPr/>
      </xdr:nvSpPr>
      <xdr:spPr>
        <a:xfrm>
          <a:off x="22110700" y="1284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140205</xdr:rowOff>
    </xdr:from>
    <xdr:ext cx="534377" cy="259045"/>
    <xdr:sp macro="" textlink="">
      <xdr:nvSpPr>
        <xdr:cNvPr id="875" name="繰出金該当値テキスト"/>
        <xdr:cNvSpPr txBox="1"/>
      </xdr:nvSpPr>
      <xdr:spPr>
        <a:xfrm>
          <a:off x="22212300" y="1282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340</xdr:rowOff>
    </xdr:from>
    <xdr:to>
      <xdr:col>112</xdr:col>
      <xdr:colOff>38100</xdr:colOff>
      <xdr:row>75</xdr:row>
      <xdr:rowOff>101940</xdr:rowOff>
    </xdr:to>
    <xdr:sp macro="" textlink="">
      <xdr:nvSpPr>
        <xdr:cNvPr id="876" name="楕円 875"/>
        <xdr:cNvSpPr/>
      </xdr:nvSpPr>
      <xdr:spPr>
        <a:xfrm>
          <a:off x="21272500" y="1285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93067</xdr:rowOff>
    </xdr:from>
    <xdr:ext cx="534377" cy="259045"/>
    <xdr:sp macro="" textlink="">
      <xdr:nvSpPr>
        <xdr:cNvPr id="877" name="テキスト ボックス 876"/>
        <xdr:cNvSpPr txBox="1"/>
      </xdr:nvSpPr>
      <xdr:spPr>
        <a:xfrm>
          <a:off x="21056111" y="1295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24709</xdr:rowOff>
    </xdr:from>
    <xdr:to>
      <xdr:col>107</xdr:col>
      <xdr:colOff>101600</xdr:colOff>
      <xdr:row>74</xdr:row>
      <xdr:rowOff>126309</xdr:rowOff>
    </xdr:to>
    <xdr:sp macro="" textlink="">
      <xdr:nvSpPr>
        <xdr:cNvPr id="878" name="楕円 877"/>
        <xdr:cNvSpPr/>
      </xdr:nvSpPr>
      <xdr:spPr>
        <a:xfrm>
          <a:off x="20383500" y="1271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142836</xdr:rowOff>
    </xdr:from>
    <xdr:ext cx="534377" cy="259045"/>
    <xdr:sp macro="" textlink="">
      <xdr:nvSpPr>
        <xdr:cNvPr id="879" name="テキスト ボックス 878"/>
        <xdr:cNvSpPr txBox="1"/>
      </xdr:nvSpPr>
      <xdr:spPr>
        <a:xfrm>
          <a:off x="20167111" y="1248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93563</xdr:rowOff>
    </xdr:from>
    <xdr:to>
      <xdr:col>102</xdr:col>
      <xdr:colOff>165100</xdr:colOff>
      <xdr:row>75</xdr:row>
      <xdr:rowOff>23713</xdr:rowOff>
    </xdr:to>
    <xdr:sp macro="" textlink="">
      <xdr:nvSpPr>
        <xdr:cNvPr id="880" name="楕円 879"/>
        <xdr:cNvSpPr/>
      </xdr:nvSpPr>
      <xdr:spPr>
        <a:xfrm>
          <a:off x="19494500" y="1278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14840</xdr:rowOff>
    </xdr:from>
    <xdr:ext cx="534377" cy="259045"/>
    <xdr:sp macro="" textlink="">
      <xdr:nvSpPr>
        <xdr:cNvPr id="881" name="テキスト ボックス 880"/>
        <xdr:cNvSpPr txBox="1"/>
      </xdr:nvSpPr>
      <xdr:spPr>
        <a:xfrm>
          <a:off x="19278111" y="1287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133934</xdr:rowOff>
    </xdr:from>
    <xdr:to>
      <xdr:col>98</xdr:col>
      <xdr:colOff>38100</xdr:colOff>
      <xdr:row>76</xdr:row>
      <xdr:rowOff>64084</xdr:rowOff>
    </xdr:to>
    <xdr:sp macro="" textlink="">
      <xdr:nvSpPr>
        <xdr:cNvPr id="882" name="楕円 881"/>
        <xdr:cNvSpPr/>
      </xdr:nvSpPr>
      <xdr:spPr>
        <a:xfrm>
          <a:off x="18605500" y="1299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55211</xdr:rowOff>
    </xdr:from>
    <xdr:ext cx="534377" cy="259045"/>
    <xdr:sp macro="" textlink="">
      <xdr:nvSpPr>
        <xdr:cNvPr id="883" name="テキスト ボックス 882"/>
        <xdr:cNvSpPr txBox="1"/>
      </xdr:nvSpPr>
      <xdr:spPr>
        <a:xfrm>
          <a:off x="18389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人件費は、県費負担教職員の権限移譲に伴う給与費負担の増により平成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年度から増加しました。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維持補修費は、平成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７月豪雨災害による住宅応急修理等のため、前年度から増加しており類似団体平均を上回りました。同じく災害復旧費も７月豪雨災害に伴う土木施設や農林水産業施設の災害復旧のため、事業費が増加し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普通建設事業費（更新整備）は、小学校及び中学校施設における耐震改修工事が終了したことから減少しています。</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投資及び出資金は、下水道事業会計への出資金の増などにより増加しました。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また、過去の借金返済のための公債費については、平成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年度のピーク以後は借入抑制</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により類似団体と比べ低い状況となっています。</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岡山県岡山市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709,241
696,215
789.95
332,909,884
316,968,662
9,204,199
195,312,723
328,992,757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13970</xdr:rowOff>
    </xdr:from>
    <xdr:to>
      <xdr:col>24</xdr:col>
      <xdr:colOff>62865</xdr:colOff>
      <xdr:row>39</xdr:row>
      <xdr:rowOff>97246</xdr:rowOff>
    </xdr:to>
    <xdr:cxnSp macro="">
      <xdr:nvCxnSpPr>
        <xdr:cNvPr id="58" name="直線コネクタ 57"/>
        <xdr:cNvCxnSpPr/>
      </xdr:nvCxnSpPr>
      <xdr:spPr>
        <a:xfrm flipV="1">
          <a:off x="4633595" y="5328920"/>
          <a:ext cx="127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101073</xdr:rowOff>
    </xdr:from>
    <xdr:ext cx="378565" cy="259045"/>
    <xdr:sp macro="" textlink="">
      <xdr:nvSpPr>
        <xdr:cNvPr id="59" name="議会費最小値テキスト"/>
        <xdr:cNvSpPr txBox="1"/>
      </xdr:nvSpPr>
      <xdr:spPr>
        <a:xfrm>
          <a:off x="4686300" y="6787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97246</xdr:rowOff>
    </xdr:from>
    <xdr:to>
      <xdr:col>24</xdr:col>
      <xdr:colOff>152400</xdr:colOff>
      <xdr:row>39</xdr:row>
      <xdr:rowOff>97246</xdr:rowOff>
    </xdr:to>
    <xdr:cxnSp macro="">
      <xdr:nvCxnSpPr>
        <xdr:cNvPr id="60" name="直線コネクタ 59"/>
        <xdr:cNvCxnSpPr/>
      </xdr:nvCxnSpPr>
      <xdr:spPr>
        <a:xfrm>
          <a:off x="4546600" y="6783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132097</xdr:rowOff>
    </xdr:from>
    <xdr:ext cx="469744" cy="259045"/>
    <xdr:sp macro="" textlink="">
      <xdr:nvSpPr>
        <xdr:cNvPr id="61" name="議会費最大値テキスト"/>
        <xdr:cNvSpPr txBox="1"/>
      </xdr:nvSpPr>
      <xdr:spPr>
        <a:xfrm>
          <a:off x="4686300" y="510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13970</xdr:rowOff>
    </xdr:from>
    <xdr:to>
      <xdr:col>24</xdr:col>
      <xdr:colOff>152400</xdr:colOff>
      <xdr:row>31</xdr:row>
      <xdr:rowOff>13970</xdr:rowOff>
    </xdr:to>
    <xdr:cxnSp macro="">
      <xdr:nvCxnSpPr>
        <xdr:cNvPr id="62" name="直線コネクタ 61"/>
        <xdr:cNvCxnSpPr/>
      </xdr:nvCxnSpPr>
      <xdr:spPr>
        <a:xfrm>
          <a:off x="4546600" y="532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27033</xdr:rowOff>
    </xdr:from>
    <xdr:to>
      <xdr:col>24</xdr:col>
      <xdr:colOff>63500</xdr:colOff>
      <xdr:row>32</xdr:row>
      <xdr:rowOff>30299</xdr:rowOff>
    </xdr:to>
    <xdr:cxnSp macro="">
      <xdr:nvCxnSpPr>
        <xdr:cNvPr id="63" name="直線コネクタ 62"/>
        <xdr:cNvCxnSpPr/>
      </xdr:nvCxnSpPr>
      <xdr:spPr>
        <a:xfrm>
          <a:off x="3797300" y="551343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119578</xdr:rowOff>
    </xdr:from>
    <xdr:ext cx="469744" cy="259045"/>
    <xdr:sp macro="" textlink="">
      <xdr:nvSpPr>
        <xdr:cNvPr id="64" name="議会費平均値テキスト"/>
        <xdr:cNvSpPr txBox="1"/>
      </xdr:nvSpPr>
      <xdr:spPr>
        <a:xfrm>
          <a:off x="4686300" y="6120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141151</xdr:rowOff>
    </xdr:from>
    <xdr:to>
      <xdr:col>24</xdr:col>
      <xdr:colOff>114300</xdr:colOff>
      <xdr:row>36</xdr:row>
      <xdr:rowOff>71301</xdr:rowOff>
    </xdr:to>
    <xdr:sp macro="" textlink="">
      <xdr:nvSpPr>
        <xdr:cNvPr id="65" name="フローチャート: 判断 64"/>
        <xdr:cNvSpPr/>
      </xdr:nvSpPr>
      <xdr:spPr>
        <a:xfrm>
          <a:off x="45847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27033</xdr:rowOff>
    </xdr:from>
    <xdr:to>
      <xdr:col>19</xdr:col>
      <xdr:colOff>177800</xdr:colOff>
      <xdr:row>32</xdr:row>
      <xdr:rowOff>31931</xdr:rowOff>
    </xdr:to>
    <xdr:cxnSp macro="">
      <xdr:nvCxnSpPr>
        <xdr:cNvPr id="66" name="直線コネクタ 65"/>
        <xdr:cNvCxnSpPr/>
      </xdr:nvCxnSpPr>
      <xdr:spPr>
        <a:xfrm flipV="1">
          <a:off x="2908300" y="5513433"/>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128089</xdr:rowOff>
    </xdr:from>
    <xdr:to>
      <xdr:col>20</xdr:col>
      <xdr:colOff>38100</xdr:colOff>
      <xdr:row>36</xdr:row>
      <xdr:rowOff>58239</xdr:rowOff>
    </xdr:to>
    <xdr:sp macro="" textlink="">
      <xdr:nvSpPr>
        <xdr:cNvPr id="67" name="フローチャート: 判断 66"/>
        <xdr:cNvSpPr/>
      </xdr:nvSpPr>
      <xdr:spPr>
        <a:xfrm>
          <a:off x="3746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49366</xdr:rowOff>
    </xdr:from>
    <xdr:ext cx="469744" cy="259045"/>
    <xdr:sp macro="" textlink="">
      <xdr:nvSpPr>
        <xdr:cNvPr id="68" name="テキスト ボックス 67"/>
        <xdr:cNvSpPr txBox="1"/>
      </xdr:nvSpPr>
      <xdr:spPr>
        <a:xfrm>
          <a:off x="3562428" y="622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10704</xdr:rowOff>
    </xdr:from>
    <xdr:to>
      <xdr:col>15</xdr:col>
      <xdr:colOff>50800</xdr:colOff>
      <xdr:row>32</xdr:row>
      <xdr:rowOff>31931</xdr:rowOff>
    </xdr:to>
    <xdr:cxnSp macro="">
      <xdr:nvCxnSpPr>
        <xdr:cNvPr id="69" name="直線コネクタ 68"/>
        <xdr:cNvCxnSpPr/>
      </xdr:nvCxnSpPr>
      <xdr:spPr>
        <a:xfrm>
          <a:off x="2019300" y="5154204"/>
          <a:ext cx="889000" cy="36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118292</xdr:rowOff>
    </xdr:from>
    <xdr:to>
      <xdr:col>15</xdr:col>
      <xdr:colOff>101600</xdr:colOff>
      <xdr:row>36</xdr:row>
      <xdr:rowOff>48442</xdr:rowOff>
    </xdr:to>
    <xdr:sp macro="" textlink="">
      <xdr:nvSpPr>
        <xdr:cNvPr id="70" name="フローチャート: 判断 69"/>
        <xdr:cNvSpPr/>
      </xdr:nvSpPr>
      <xdr:spPr>
        <a:xfrm>
          <a:off x="2857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39569</xdr:rowOff>
    </xdr:from>
    <xdr:ext cx="469744" cy="259045"/>
    <xdr:sp macro="" textlink="">
      <xdr:nvSpPr>
        <xdr:cNvPr id="71" name="テキスト ボックス 70"/>
        <xdr:cNvSpPr txBox="1"/>
      </xdr:nvSpPr>
      <xdr:spPr>
        <a:xfrm>
          <a:off x="2673428" y="62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10704</xdr:rowOff>
    </xdr:from>
    <xdr:to>
      <xdr:col>10</xdr:col>
      <xdr:colOff>114300</xdr:colOff>
      <xdr:row>30</xdr:row>
      <xdr:rowOff>152763</xdr:rowOff>
    </xdr:to>
    <xdr:cxnSp macro="">
      <xdr:nvCxnSpPr>
        <xdr:cNvPr id="72" name="直線コネクタ 71"/>
        <xdr:cNvCxnSpPr/>
      </xdr:nvCxnSpPr>
      <xdr:spPr>
        <a:xfrm flipV="1">
          <a:off x="1130300" y="5154204"/>
          <a:ext cx="889000" cy="14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39914</xdr:rowOff>
    </xdr:from>
    <xdr:to>
      <xdr:col>10</xdr:col>
      <xdr:colOff>165100</xdr:colOff>
      <xdr:row>35</xdr:row>
      <xdr:rowOff>141514</xdr:rowOff>
    </xdr:to>
    <xdr:sp macro="" textlink="">
      <xdr:nvSpPr>
        <xdr:cNvPr id="73" name="フローチャート: 判断 72"/>
        <xdr:cNvSpPr/>
      </xdr:nvSpPr>
      <xdr:spPr>
        <a:xfrm>
          <a:off x="1968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132641</xdr:rowOff>
    </xdr:from>
    <xdr:ext cx="469744" cy="259045"/>
    <xdr:sp macro="" textlink="">
      <xdr:nvSpPr>
        <xdr:cNvPr id="74" name="テキスト ボックス 73"/>
        <xdr:cNvSpPr txBox="1"/>
      </xdr:nvSpPr>
      <xdr:spPr>
        <a:xfrm>
          <a:off x="1784428"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95431</xdr:rowOff>
    </xdr:from>
    <xdr:to>
      <xdr:col>6</xdr:col>
      <xdr:colOff>38100</xdr:colOff>
      <xdr:row>36</xdr:row>
      <xdr:rowOff>25581</xdr:rowOff>
    </xdr:to>
    <xdr:sp macro="" textlink="">
      <xdr:nvSpPr>
        <xdr:cNvPr id="75" name="フローチャート: 判断 74"/>
        <xdr:cNvSpPr/>
      </xdr:nvSpPr>
      <xdr:spPr>
        <a:xfrm>
          <a:off x="1079500" y="609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16708</xdr:rowOff>
    </xdr:from>
    <xdr:ext cx="469744" cy="259045"/>
    <xdr:sp macro="" textlink="">
      <xdr:nvSpPr>
        <xdr:cNvPr id="76" name="テキスト ボックス 75"/>
        <xdr:cNvSpPr txBox="1"/>
      </xdr:nvSpPr>
      <xdr:spPr>
        <a:xfrm>
          <a:off x="895428" y="618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150949</xdr:rowOff>
    </xdr:from>
    <xdr:to>
      <xdr:col>24</xdr:col>
      <xdr:colOff>114300</xdr:colOff>
      <xdr:row>32</xdr:row>
      <xdr:rowOff>81099</xdr:rowOff>
    </xdr:to>
    <xdr:sp macro="" textlink="">
      <xdr:nvSpPr>
        <xdr:cNvPr id="82" name="楕円 81"/>
        <xdr:cNvSpPr/>
      </xdr:nvSpPr>
      <xdr:spPr>
        <a:xfrm>
          <a:off x="4584700" y="546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2376</xdr:rowOff>
    </xdr:from>
    <xdr:ext cx="469744" cy="259045"/>
    <xdr:sp macro="" textlink="">
      <xdr:nvSpPr>
        <xdr:cNvPr id="83" name="議会費該当値テキスト"/>
        <xdr:cNvSpPr txBox="1"/>
      </xdr:nvSpPr>
      <xdr:spPr>
        <a:xfrm>
          <a:off x="4686300" y="5317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147683</xdr:rowOff>
    </xdr:from>
    <xdr:to>
      <xdr:col>20</xdr:col>
      <xdr:colOff>38100</xdr:colOff>
      <xdr:row>32</xdr:row>
      <xdr:rowOff>77833</xdr:rowOff>
    </xdr:to>
    <xdr:sp macro="" textlink="">
      <xdr:nvSpPr>
        <xdr:cNvPr id="84" name="楕円 83"/>
        <xdr:cNvSpPr/>
      </xdr:nvSpPr>
      <xdr:spPr>
        <a:xfrm>
          <a:off x="3746500" y="546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94360</xdr:rowOff>
    </xdr:from>
    <xdr:ext cx="469744" cy="259045"/>
    <xdr:sp macro="" textlink="">
      <xdr:nvSpPr>
        <xdr:cNvPr id="85" name="テキスト ボックス 84"/>
        <xdr:cNvSpPr txBox="1"/>
      </xdr:nvSpPr>
      <xdr:spPr>
        <a:xfrm>
          <a:off x="3562428" y="523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152581</xdr:rowOff>
    </xdr:from>
    <xdr:to>
      <xdr:col>15</xdr:col>
      <xdr:colOff>101600</xdr:colOff>
      <xdr:row>32</xdr:row>
      <xdr:rowOff>82731</xdr:rowOff>
    </xdr:to>
    <xdr:sp macro="" textlink="">
      <xdr:nvSpPr>
        <xdr:cNvPr id="86" name="楕円 85"/>
        <xdr:cNvSpPr/>
      </xdr:nvSpPr>
      <xdr:spPr>
        <a:xfrm>
          <a:off x="2857500" y="546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99258</xdr:rowOff>
    </xdr:from>
    <xdr:ext cx="469744" cy="259045"/>
    <xdr:sp macro="" textlink="">
      <xdr:nvSpPr>
        <xdr:cNvPr id="87" name="テキスト ボックス 86"/>
        <xdr:cNvSpPr txBox="1"/>
      </xdr:nvSpPr>
      <xdr:spPr>
        <a:xfrm>
          <a:off x="2673428" y="5242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29</xdr:row>
      <xdr:rowOff>131354</xdr:rowOff>
    </xdr:from>
    <xdr:to>
      <xdr:col>10</xdr:col>
      <xdr:colOff>165100</xdr:colOff>
      <xdr:row>30</xdr:row>
      <xdr:rowOff>61504</xdr:rowOff>
    </xdr:to>
    <xdr:sp macro="" textlink="">
      <xdr:nvSpPr>
        <xdr:cNvPr id="88" name="楕円 87"/>
        <xdr:cNvSpPr/>
      </xdr:nvSpPr>
      <xdr:spPr>
        <a:xfrm>
          <a:off x="1968500" y="510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28</xdr:row>
      <xdr:rowOff>78031</xdr:rowOff>
    </xdr:from>
    <xdr:ext cx="469744" cy="259045"/>
    <xdr:sp macro="" textlink="">
      <xdr:nvSpPr>
        <xdr:cNvPr id="89" name="テキスト ボックス 88"/>
        <xdr:cNvSpPr txBox="1"/>
      </xdr:nvSpPr>
      <xdr:spPr>
        <a:xfrm>
          <a:off x="1784428" y="4878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101963</xdr:rowOff>
    </xdr:from>
    <xdr:to>
      <xdr:col>6</xdr:col>
      <xdr:colOff>38100</xdr:colOff>
      <xdr:row>31</xdr:row>
      <xdr:rowOff>32113</xdr:rowOff>
    </xdr:to>
    <xdr:sp macro="" textlink="">
      <xdr:nvSpPr>
        <xdr:cNvPr id="90" name="楕円 89"/>
        <xdr:cNvSpPr/>
      </xdr:nvSpPr>
      <xdr:spPr>
        <a:xfrm>
          <a:off x="1079500" y="524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48640</xdr:rowOff>
    </xdr:from>
    <xdr:ext cx="469744" cy="259045"/>
    <xdr:sp macro="" textlink="">
      <xdr:nvSpPr>
        <xdr:cNvPr id="91" name="テキスト ボックス 90"/>
        <xdr:cNvSpPr txBox="1"/>
      </xdr:nvSpPr>
      <xdr:spPr>
        <a:xfrm>
          <a:off x="895428" y="502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101570</xdr:rowOff>
    </xdr:from>
    <xdr:to>
      <xdr:col>24</xdr:col>
      <xdr:colOff>62865</xdr:colOff>
      <xdr:row>57</xdr:row>
      <xdr:rowOff>156388</xdr:rowOff>
    </xdr:to>
    <xdr:cxnSp macro="">
      <xdr:nvCxnSpPr>
        <xdr:cNvPr id="114" name="直線コネクタ 113"/>
        <xdr:cNvCxnSpPr/>
      </xdr:nvCxnSpPr>
      <xdr:spPr>
        <a:xfrm flipV="1">
          <a:off x="4633595" y="8845520"/>
          <a:ext cx="1270" cy="1083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160215</xdr:rowOff>
    </xdr:from>
    <xdr:ext cx="534377" cy="259045"/>
    <xdr:sp macro="" textlink="">
      <xdr:nvSpPr>
        <xdr:cNvPr id="115" name="総務費最小値テキスト"/>
        <xdr:cNvSpPr txBox="1"/>
      </xdr:nvSpPr>
      <xdr:spPr>
        <a:xfrm>
          <a:off x="4686300" y="993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156388</xdr:rowOff>
    </xdr:from>
    <xdr:to>
      <xdr:col>24</xdr:col>
      <xdr:colOff>152400</xdr:colOff>
      <xdr:row>57</xdr:row>
      <xdr:rowOff>156388</xdr:rowOff>
    </xdr:to>
    <xdr:cxnSp macro="">
      <xdr:nvCxnSpPr>
        <xdr:cNvPr id="116" name="直線コネクタ 115"/>
        <xdr:cNvCxnSpPr/>
      </xdr:nvCxnSpPr>
      <xdr:spPr>
        <a:xfrm>
          <a:off x="4546600" y="992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48247</xdr:rowOff>
    </xdr:from>
    <xdr:ext cx="534377" cy="259045"/>
    <xdr:sp macro="" textlink="">
      <xdr:nvSpPr>
        <xdr:cNvPr id="117" name="総務費最大値テキスト"/>
        <xdr:cNvSpPr txBox="1"/>
      </xdr:nvSpPr>
      <xdr:spPr>
        <a:xfrm>
          <a:off x="4686300" y="862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101570</xdr:rowOff>
    </xdr:from>
    <xdr:to>
      <xdr:col>24</xdr:col>
      <xdr:colOff>152400</xdr:colOff>
      <xdr:row>51</xdr:row>
      <xdr:rowOff>101570</xdr:rowOff>
    </xdr:to>
    <xdr:cxnSp macro="">
      <xdr:nvCxnSpPr>
        <xdr:cNvPr id="118" name="直線コネクタ 117"/>
        <xdr:cNvCxnSpPr/>
      </xdr:nvCxnSpPr>
      <xdr:spPr>
        <a:xfrm>
          <a:off x="4546600" y="884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146695</xdr:rowOff>
    </xdr:from>
    <xdr:to>
      <xdr:col>24</xdr:col>
      <xdr:colOff>63500</xdr:colOff>
      <xdr:row>54</xdr:row>
      <xdr:rowOff>115788</xdr:rowOff>
    </xdr:to>
    <xdr:cxnSp macro="">
      <xdr:nvCxnSpPr>
        <xdr:cNvPr id="119" name="直線コネクタ 118"/>
        <xdr:cNvCxnSpPr/>
      </xdr:nvCxnSpPr>
      <xdr:spPr>
        <a:xfrm>
          <a:off x="3797300" y="9233545"/>
          <a:ext cx="838200" cy="14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150995</xdr:rowOff>
    </xdr:from>
    <xdr:ext cx="534377" cy="259045"/>
    <xdr:sp macro="" textlink="">
      <xdr:nvSpPr>
        <xdr:cNvPr id="120" name="総務費平均値テキスト"/>
        <xdr:cNvSpPr txBox="1"/>
      </xdr:nvSpPr>
      <xdr:spPr>
        <a:xfrm>
          <a:off x="4686300" y="9409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1118</xdr:rowOff>
    </xdr:from>
    <xdr:to>
      <xdr:col>24</xdr:col>
      <xdr:colOff>114300</xdr:colOff>
      <xdr:row>55</xdr:row>
      <xdr:rowOff>102718</xdr:rowOff>
    </xdr:to>
    <xdr:sp macro="" textlink="">
      <xdr:nvSpPr>
        <xdr:cNvPr id="121" name="フローチャート: 判断 120"/>
        <xdr:cNvSpPr/>
      </xdr:nvSpPr>
      <xdr:spPr>
        <a:xfrm>
          <a:off x="4584700" y="9430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146695</xdr:rowOff>
    </xdr:from>
    <xdr:to>
      <xdr:col>19</xdr:col>
      <xdr:colOff>177800</xdr:colOff>
      <xdr:row>55</xdr:row>
      <xdr:rowOff>52146</xdr:rowOff>
    </xdr:to>
    <xdr:cxnSp macro="">
      <xdr:nvCxnSpPr>
        <xdr:cNvPr id="122" name="直線コネクタ 121"/>
        <xdr:cNvCxnSpPr/>
      </xdr:nvCxnSpPr>
      <xdr:spPr>
        <a:xfrm flipV="1">
          <a:off x="2908300" y="9233545"/>
          <a:ext cx="889000" cy="24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90089</xdr:rowOff>
    </xdr:from>
    <xdr:to>
      <xdr:col>20</xdr:col>
      <xdr:colOff>38100</xdr:colOff>
      <xdr:row>56</xdr:row>
      <xdr:rowOff>20239</xdr:rowOff>
    </xdr:to>
    <xdr:sp macro="" textlink="">
      <xdr:nvSpPr>
        <xdr:cNvPr id="123" name="フローチャート: 判断 122"/>
        <xdr:cNvSpPr/>
      </xdr:nvSpPr>
      <xdr:spPr>
        <a:xfrm>
          <a:off x="3746500" y="951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11366</xdr:rowOff>
    </xdr:from>
    <xdr:ext cx="534377" cy="259045"/>
    <xdr:sp macro="" textlink="">
      <xdr:nvSpPr>
        <xdr:cNvPr id="124" name="テキスト ボックス 123"/>
        <xdr:cNvSpPr txBox="1"/>
      </xdr:nvSpPr>
      <xdr:spPr>
        <a:xfrm>
          <a:off x="3530111" y="961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52146</xdr:rowOff>
    </xdr:from>
    <xdr:to>
      <xdr:col>15</xdr:col>
      <xdr:colOff>50800</xdr:colOff>
      <xdr:row>55</xdr:row>
      <xdr:rowOff>96495</xdr:rowOff>
    </xdr:to>
    <xdr:cxnSp macro="">
      <xdr:nvCxnSpPr>
        <xdr:cNvPr id="125" name="直線コネクタ 124"/>
        <xdr:cNvCxnSpPr/>
      </xdr:nvCxnSpPr>
      <xdr:spPr>
        <a:xfrm flipV="1">
          <a:off x="2019300" y="9481896"/>
          <a:ext cx="889000" cy="4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118756</xdr:rowOff>
    </xdr:from>
    <xdr:to>
      <xdr:col>15</xdr:col>
      <xdr:colOff>101600</xdr:colOff>
      <xdr:row>56</xdr:row>
      <xdr:rowOff>48906</xdr:rowOff>
    </xdr:to>
    <xdr:sp macro="" textlink="">
      <xdr:nvSpPr>
        <xdr:cNvPr id="126" name="フローチャート: 判断 125"/>
        <xdr:cNvSpPr/>
      </xdr:nvSpPr>
      <xdr:spPr>
        <a:xfrm>
          <a:off x="2857500" y="954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40033</xdr:rowOff>
    </xdr:from>
    <xdr:ext cx="534377" cy="259045"/>
    <xdr:sp macro="" textlink="">
      <xdr:nvSpPr>
        <xdr:cNvPr id="127" name="テキスト ボックス 126"/>
        <xdr:cNvSpPr txBox="1"/>
      </xdr:nvSpPr>
      <xdr:spPr>
        <a:xfrm>
          <a:off x="2641111" y="964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134671</xdr:rowOff>
    </xdr:from>
    <xdr:to>
      <xdr:col>10</xdr:col>
      <xdr:colOff>114300</xdr:colOff>
      <xdr:row>55</xdr:row>
      <xdr:rowOff>96495</xdr:rowOff>
    </xdr:to>
    <xdr:cxnSp macro="">
      <xdr:nvCxnSpPr>
        <xdr:cNvPr id="128" name="直線コネクタ 127"/>
        <xdr:cNvCxnSpPr/>
      </xdr:nvCxnSpPr>
      <xdr:spPr>
        <a:xfrm>
          <a:off x="1130300" y="9392971"/>
          <a:ext cx="889000" cy="13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21737</xdr:rowOff>
    </xdr:from>
    <xdr:to>
      <xdr:col>10</xdr:col>
      <xdr:colOff>165100</xdr:colOff>
      <xdr:row>55</xdr:row>
      <xdr:rowOff>123337</xdr:rowOff>
    </xdr:to>
    <xdr:sp macro="" textlink="">
      <xdr:nvSpPr>
        <xdr:cNvPr id="129" name="フローチャート: 判断 128"/>
        <xdr:cNvSpPr/>
      </xdr:nvSpPr>
      <xdr:spPr>
        <a:xfrm>
          <a:off x="1968500" y="945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139864</xdr:rowOff>
    </xdr:from>
    <xdr:ext cx="534377" cy="259045"/>
    <xdr:sp macro="" textlink="">
      <xdr:nvSpPr>
        <xdr:cNvPr id="130" name="テキスト ボックス 129"/>
        <xdr:cNvSpPr txBox="1"/>
      </xdr:nvSpPr>
      <xdr:spPr>
        <a:xfrm>
          <a:off x="1752111" y="922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53101</xdr:rowOff>
    </xdr:from>
    <xdr:to>
      <xdr:col>6</xdr:col>
      <xdr:colOff>38100</xdr:colOff>
      <xdr:row>55</xdr:row>
      <xdr:rowOff>154701</xdr:rowOff>
    </xdr:to>
    <xdr:sp macro="" textlink="">
      <xdr:nvSpPr>
        <xdr:cNvPr id="131" name="フローチャート: 判断 130"/>
        <xdr:cNvSpPr/>
      </xdr:nvSpPr>
      <xdr:spPr>
        <a:xfrm>
          <a:off x="1079500" y="94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145828</xdr:rowOff>
    </xdr:from>
    <xdr:ext cx="534377" cy="259045"/>
    <xdr:sp macro="" textlink="">
      <xdr:nvSpPr>
        <xdr:cNvPr id="132" name="テキスト ボックス 131"/>
        <xdr:cNvSpPr txBox="1"/>
      </xdr:nvSpPr>
      <xdr:spPr>
        <a:xfrm>
          <a:off x="863111" y="957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64988</xdr:rowOff>
    </xdr:from>
    <xdr:to>
      <xdr:col>24</xdr:col>
      <xdr:colOff>114300</xdr:colOff>
      <xdr:row>54</xdr:row>
      <xdr:rowOff>166588</xdr:rowOff>
    </xdr:to>
    <xdr:sp macro="" textlink="">
      <xdr:nvSpPr>
        <xdr:cNvPr id="138" name="楕円 137"/>
        <xdr:cNvSpPr/>
      </xdr:nvSpPr>
      <xdr:spPr>
        <a:xfrm>
          <a:off x="4584700" y="932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87865</xdr:rowOff>
    </xdr:from>
    <xdr:ext cx="534377" cy="259045"/>
    <xdr:sp macro="" textlink="">
      <xdr:nvSpPr>
        <xdr:cNvPr id="139" name="総務費該当値テキスト"/>
        <xdr:cNvSpPr txBox="1"/>
      </xdr:nvSpPr>
      <xdr:spPr>
        <a:xfrm>
          <a:off x="4686300" y="917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95895</xdr:rowOff>
    </xdr:from>
    <xdr:to>
      <xdr:col>20</xdr:col>
      <xdr:colOff>38100</xdr:colOff>
      <xdr:row>54</xdr:row>
      <xdr:rowOff>26045</xdr:rowOff>
    </xdr:to>
    <xdr:sp macro="" textlink="">
      <xdr:nvSpPr>
        <xdr:cNvPr id="140" name="楕円 139"/>
        <xdr:cNvSpPr/>
      </xdr:nvSpPr>
      <xdr:spPr>
        <a:xfrm>
          <a:off x="3746500" y="91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42572</xdr:rowOff>
    </xdr:from>
    <xdr:ext cx="534377" cy="259045"/>
    <xdr:sp macro="" textlink="">
      <xdr:nvSpPr>
        <xdr:cNvPr id="141" name="テキスト ボックス 140"/>
        <xdr:cNvSpPr txBox="1"/>
      </xdr:nvSpPr>
      <xdr:spPr>
        <a:xfrm>
          <a:off x="3530111" y="895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1346</xdr:rowOff>
    </xdr:from>
    <xdr:to>
      <xdr:col>15</xdr:col>
      <xdr:colOff>101600</xdr:colOff>
      <xdr:row>55</xdr:row>
      <xdr:rowOff>102946</xdr:rowOff>
    </xdr:to>
    <xdr:sp macro="" textlink="">
      <xdr:nvSpPr>
        <xdr:cNvPr id="142" name="楕円 141"/>
        <xdr:cNvSpPr/>
      </xdr:nvSpPr>
      <xdr:spPr>
        <a:xfrm>
          <a:off x="2857500" y="94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119473</xdr:rowOff>
    </xdr:from>
    <xdr:ext cx="534377" cy="259045"/>
    <xdr:sp macro="" textlink="">
      <xdr:nvSpPr>
        <xdr:cNvPr id="143" name="テキスト ボックス 142"/>
        <xdr:cNvSpPr txBox="1"/>
      </xdr:nvSpPr>
      <xdr:spPr>
        <a:xfrm>
          <a:off x="2641111" y="920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45695</xdr:rowOff>
    </xdr:from>
    <xdr:to>
      <xdr:col>10</xdr:col>
      <xdr:colOff>165100</xdr:colOff>
      <xdr:row>55</xdr:row>
      <xdr:rowOff>147295</xdr:rowOff>
    </xdr:to>
    <xdr:sp macro="" textlink="">
      <xdr:nvSpPr>
        <xdr:cNvPr id="144" name="楕円 143"/>
        <xdr:cNvSpPr/>
      </xdr:nvSpPr>
      <xdr:spPr>
        <a:xfrm>
          <a:off x="1968500" y="947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138422</xdr:rowOff>
    </xdr:from>
    <xdr:ext cx="534377" cy="259045"/>
    <xdr:sp macro="" textlink="">
      <xdr:nvSpPr>
        <xdr:cNvPr id="145" name="テキスト ボックス 144"/>
        <xdr:cNvSpPr txBox="1"/>
      </xdr:nvSpPr>
      <xdr:spPr>
        <a:xfrm>
          <a:off x="1752111" y="956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83871</xdr:rowOff>
    </xdr:from>
    <xdr:to>
      <xdr:col>6</xdr:col>
      <xdr:colOff>38100</xdr:colOff>
      <xdr:row>55</xdr:row>
      <xdr:rowOff>14021</xdr:rowOff>
    </xdr:to>
    <xdr:sp macro="" textlink="">
      <xdr:nvSpPr>
        <xdr:cNvPr id="146" name="楕円 145"/>
        <xdr:cNvSpPr/>
      </xdr:nvSpPr>
      <xdr:spPr>
        <a:xfrm>
          <a:off x="1079500" y="934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30548</xdr:rowOff>
    </xdr:from>
    <xdr:ext cx="534377" cy="259045"/>
    <xdr:sp macro="" textlink="">
      <xdr:nvSpPr>
        <xdr:cNvPr id="147" name="テキスト ボックス 146"/>
        <xdr:cNvSpPr txBox="1"/>
      </xdr:nvSpPr>
      <xdr:spPr>
        <a:xfrm>
          <a:off x="863111" y="911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38561</xdr:rowOff>
    </xdr:from>
    <xdr:to>
      <xdr:col>24</xdr:col>
      <xdr:colOff>62865</xdr:colOff>
      <xdr:row>79</xdr:row>
      <xdr:rowOff>43960</xdr:rowOff>
    </xdr:to>
    <xdr:cxnSp macro="">
      <xdr:nvCxnSpPr>
        <xdr:cNvPr id="174" name="直線コネクタ 173"/>
        <xdr:cNvCxnSpPr/>
      </xdr:nvCxnSpPr>
      <xdr:spPr>
        <a:xfrm flipV="1">
          <a:off x="4633595" y="12040061"/>
          <a:ext cx="1270" cy="154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47787</xdr:rowOff>
    </xdr:from>
    <xdr:ext cx="599010" cy="259045"/>
    <xdr:sp macro="" textlink="">
      <xdr:nvSpPr>
        <xdr:cNvPr id="175" name="民生費最小値テキスト"/>
        <xdr:cNvSpPr txBox="1"/>
      </xdr:nvSpPr>
      <xdr:spPr>
        <a:xfrm>
          <a:off x="4686300" y="13592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43960</xdr:rowOff>
    </xdr:from>
    <xdr:to>
      <xdr:col>24</xdr:col>
      <xdr:colOff>152400</xdr:colOff>
      <xdr:row>79</xdr:row>
      <xdr:rowOff>43960</xdr:rowOff>
    </xdr:to>
    <xdr:cxnSp macro="">
      <xdr:nvCxnSpPr>
        <xdr:cNvPr id="176" name="直線コネクタ 175"/>
        <xdr:cNvCxnSpPr/>
      </xdr:nvCxnSpPr>
      <xdr:spPr>
        <a:xfrm>
          <a:off x="4546600" y="1358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156688</xdr:rowOff>
    </xdr:from>
    <xdr:ext cx="599010" cy="259045"/>
    <xdr:sp macro="" textlink="">
      <xdr:nvSpPr>
        <xdr:cNvPr id="177" name="民生費最大値テキスト"/>
        <xdr:cNvSpPr txBox="1"/>
      </xdr:nvSpPr>
      <xdr:spPr>
        <a:xfrm>
          <a:off x="4686300" y="11815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38561</xdr:rowOff>
    </xdr:from>
    <xdr:to>
      <xdr:col>24</xdr:col>
      <xdr:colOff>152400</xdr:colOff>
      <xdr:row>70</xdr:row>
      <xdr:rowOff>38561</xdr:rowOff>
    </xdr:to>
    <xdr:cxnSp macro="">
      <xdr:nvCxnSpPr>
        <xdr:cNvPr id="178" name="直線コネクタ 177"/>
        <xdr:cNvCxnSpPr/>
      </xdr:nvCxnSpPr>
      <xdr:spPr>
        <a:xfrm>
          <a:off x="4546600" y="12040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66700</xdr:rowOff>
    </xdr:from>
    <xdr:to>
      <xdr:col>24</xdr:col>
      <xdr:colOff>63500</xdr:colOff>
      <xdr:row>76</xdr:row>
      <xdr:rowOff>76378</xdr:rowOff>
    </xdr:to>
    <xdr:cxnSp macro="">
      <xdr:nvCxnSpPr>
        <xdr:cNvPr id="179" name="直線コネクタ 178"/>
        <xdr:cNvCxnSpPr/>
      </xdr:nvCxnSpPr>
      <xdr:spPr>
        <a:xfrm flipV="1">
          <a:off x="3797300" y="13096900"/>
          <a:ext cx="838200" cy="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29438</xdr:rowOff>
    </xdr:from>
    <xdr:ext cx="599010" cy="259045"/>
    <xdr:sp macro="" textlink="">
      <xdr:nvSpPr>
        <xdr:cNvPr id="180" name="民生費平均値テキスト"/>
        <xdr:cNvSpPr txBox="1"/>
      </xdr:nvSpPr>
      <xdr:spPr>
        <a:xfrm>
          <a:off x="4686300" y="127167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6561</xdr:rowOff>
    </xdr:from>
    <xdr:to>
      <xdr:col>24</xdr:col>
      <xdr:colOff>114300</xdr:colOff>
      <xdr:row>75</xdr:row>
      <xdr:rowOff>108161</xdr:rowOff>
    </xdr:to>
    <xdr:sp macro="" textlink="">
      <xdr:nvSpPr>
        <xdr:cNvPr id="181" name="フローチャート: 判断 180"/>
        <xdr:cNvSpPr/>
      </xdr:nvSpPr>
      <xdr:spPr>
        <a:xfrm>
          <a:off x="4584700" y="1286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76378</xdr:rowOff>
    </xdr:from>
    <xdr:to>
      <xdr:col>19</xdr:col>
      <xdr:colOff>177800</xdr:colOff>
      <xdr:row>76</xdr:row>
      <xdr:rowOff>122620</xdr:rowOff>
    </xdr:to>
    <xdr:cxnSp macro="">
      <xdr:nvCxnSpPr>
        <xdr:cNvPr id="182" name="直線コネクタ 181"/>
        <xdr:cNvCxnSpPr/>
      </xdr:nvCxnSpPr>
      <xdr:spPr>
        <a:xfrm flipV="1">
          <a:off x="2908300" y="13106578"/>
          <a:ext cx="889000" cy="4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168213</xdr:rowOff>
    </xdr:from>
    <xdr:to>
      <xdr:col>20</xdr:col>
      <xdr:colOff>38100</xdr:colOff>
      <xdr:row>75</xdr:row>
      <xdr:rowOff>98363</xdr:rowOff>
    </xdr:to>
    <xdr:sp macro="" textlink="">
      <xdr:nvSpPr>
        <xdr:cNvPr id="183" name="フローチャート: 判断 182"/>
        <xdr:cNvSpPr/>
      </xdr:nvSpPr>
      <xdr:spPr>
        <a:xfrm>
          <a:off x="3746500" y="1285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114890</xdr:rowOff>
    </xdr:from>
    <xdr:ext cx="599010" cy="259045"/>
    <xdr:sp macro="" textlink="">
      <xdr:nvSpPr>
        <xdr:cNvPr id="184" name="テキスト ボックス 183"/>
        <xdr:cNvSpPr txBox="1"/>
      </xdr:nvSpPr>
      <xdr:spPr>
        <a:xfrm>
          <a:off x="3497795" y="12630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122620</xdr:rowOff>
    </xdr:from>
    <xdr:to>
      <xdr:col>15</xdr:col>
      <xdr:colOff>50800</xdr:colOff>
      <xdr:row>76</xdr:row>
      <xdr:rowOff>164508</xdr:rowOff>
    </xdr:to>
    <xdr:cxnSp macro="">
      <xdr:nvCxnSpPr>
        <xdr:cNvPr id="185" name="直線コネクタ 184"/>
        <xdr:cNvCxnSpPr/>
      </xdr:nvCxnSpPr>
      <xdr:spPr>
        <a:xfrm flipV="1">
          <a:off x="2019300" y="13152820"/>
          <a:ext cx="889000" cy="4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27831</xdr:rowOff>
    </xdr:from>
    <xdr:to>
      <xdr:col>15</xdr:col>
      <xdr:colOff>101600</xdr:colOff>
      <xdr:row>75</xdr:row>
      <xdr:rowOff>129431</xdr:rowOff>
    </xdr:to>
    <xdr:sp macro="" textlink="">
      <xdr:nvSpPr>
        <xdr:cNvPr id="186" name="フローチャート: 判断 185"/>
        <xdr:cNvSpPr/>
      </xdr:nvSpPr>
      <xdr:spPr>
        <a:xfrm>
          <a:off x="28575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145958</xdr:rowOff>
    </xdr:from>
    <xdr:ext cx="599010" cy="259045"/>
    <xdr:sp macro="" textlink="">
      <xdr:nvSpPr>
        <xdr:cNvPr id="187" name="テキスト ボックス 186"/>
        <xdr:cNvSpPr txBox="1"/>
      </xdr:nvSpPr>
      <xdr:spPr>
        <a:xfrm>
          <a:off x="2608795" y="1266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164508</xdr:rowOff>
    </xdr:from>
    <xdr:to>
      <xdr:col>10</xdr:col>
      <xdr:colOff>114300</xdr:colOff>
      <xdr:row>77</xdr:row>
      <xdr:rowOff>78468</xdr:rowOff>
    </xdr:to>
    <xdr:cxnSp macro="">
      <xdr:nvCxnSpPr>
        <xdr:cNvPr id="188" name="直線コネクタ 187"/>
        <xdr:cNvCxnSpPr/>
      </xdr:nvCxnSpPr>
      <xdr:spPr>
        <a:xfrm flipV="1">
          <a:off x="1130300" y="13194708"/>
          <a:ext cx="889000" cy="8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97761</xdr:rowOff>
    </xdr:from>
    <xdr:to>
      <xdr:col>10</xdr:col>
      <xdr:colOff>165100</xdr:colOff>
      <xdr:row>76</xdr:row>
      <xdr:rowOff>27911</xdr:rowOff>
    </xdr:to>
    <xdr:sp macro="" textlink="">
      <xdr:nvSpPr>
        <xdr:cNvPr id="189" name="フローチャート: 判断 188"/>
        <xdr:cNvSpPr/>
      </xdr:nvSpPr>
      <xdr:spPr>
        <a:xfrm>
          <a:off x="1968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44438</xdr:rowOff>
    </xdr:from>
    <xdr:ext cx="599010" cy="259045"/>
    <xdr:sp macro="" textlink="">
      <xdr:nvSpPr>
        <xdr:cNvPr id="190" name="テキスト ボックス 189"/>
        <xdr:cNvSpPr txBox="1"/>
      </xdr:nvSpPr>
      <xdr:spPr>
        <a:xfrm>
          <a:off x="1719795" y="12731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147650</xdr:rowOff>
    </xdr:from>
    <xdr:to>
      <xdr:col>6</xdr:col>
      <xdr:colOff>38100</xdr:colOff>
      <xdr:row>76</xdr:row>
      <xdr:rowOff>77800</xdr:rowOff>
    </xdr:to>
    <xdr:sp macro="" textlink="">
      <xdr:nvSpPr>
        <xdr:cNvPr id="191" name="フローチャート: 判断 190"/>
        <xdr:cNvSpPr/>
      </xdr:nvSpPr>
      <xdr:spPr>
        <a:xfrm>
          <a:off x="1079500" y="130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94327</xdr:rowOff>
    </xdr:from>
    <xdr:ext cx="599010" cy="259045"/>
    <xdr:sp macro="" textlink="">
      <xdr:nvSpPr>
        <xdr:cNvPr id="192" name="テキスト ボックス 191"/>
        <xdr:cNvSpPr txBox="1"/>
      </xdr:nvSpPr>
      <xdr:spPr>
        <a:xfrm>
          <a:off x="830795" y="1278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15900</xdr:rowOff>
    </xdr:from>
    <xdr:to>
      <xdr:col>24</xdr:col>
      <xdr:colOff>114300</xdr:colOff>
      <xdr:row>76</xdr:row>
      <xdr:rowOff>117500</xdr:rowOff>
    </xdr:to>
    <xdr:sp macro="" textlink="">
      <xdr:nvSpPr>
        <xdr:cNvPr id="198" name="楕円 197"/>
        <xdr:cNvSpPr/>
      </xdr:nvSpPr>
      <xdr:spPr>
        <a:xfrm>
          <a:off x="4584700" y="130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165777</xdr:rowOff>
    </xdr:from>
    <xdr:ext cx="599010" cy="259045"/>
    <xdr:sp macro="" textlink="">
      <xdr:nvSpPr>
        <xdr:cNvPr id="199" name="民生費該当値テキスト"/>
        <xdr:cNvSpPr txBox="1"/>
      </xdr:nvSpPr>
      <xdr:spPr>
        <a:xfrm>
          <a:off x="4686300" y="13024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25578</xdr:rowOff>
    </xdr:from>
    <xdr:to>
      <xdr:col>20</xdr:col>
      <xdr:colOff>38100</xdr:colOff>
      <xdr:row>76</xdr:row>
      <xdr:rowOff>127178</xdr:rowOff>
    </xdr:to>
    <xdr:sp macro="" textlink="">
      <xdr:nvSpPr>
        <xdr:cNvPr id="200" name="楕円 199"/>
        <xdr:cNvSpPr/>
      </xdr:nvSpPr>
      <xdr:spPr>
        <a:xfrm>
          <a:off x="3746500" y="1305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118305</xdr:rowOff>
    </xdr:from>
    <xdr:ext cx="599010" cy="259045"/>
    <xdr:sp macro="" textlink="">
      <xdr:nvSpPr>
        <xdr:cNvPr id="201" name="テキスト ボックス 200"/>
        <xdr:cNvSpPr txBox="1"/>
      </xdr:nvSpPr>
      <xdr:spPr>
        <a:xfrm>
          <a:off x="3497795" y="13148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71820</xdr:rowOff>
    </xdr:from>
    <xdr:to>
      <xdr:col>15</xdr:col>
      <xdr:colOff>101600</xdr:colOff>
      <xdr:row>77</xdr:row>
      <xdr:rowOff>1970</xdr:rowOff>
    </xdr:to>
    <xdr:sp macro="" textlink="">
      <xdr:nvSpPr>
        <xdr:cNvPr id="202" name="楕円 201"/>
        <xdr:cNvSpPr/>
      </xdr:nvSpPr>
      <xdr:spPr>
        <a:xfrm>
          <a:off x="2857500" y="1310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164547</xdr:rowOff>
    </xdr:from>
    <xdr:ext cx="599010" cy="259045"/>
    <xdr:sp macro="" textlink="">
      <xdr:nvSpPr>
        <xdr:cNvPr id="203" name="テキスト ボックス 202"/>
        <xdr:cNvSpPr txBox="1"/>
      </xdr:nvSpPr>
      <xdr:spPr>
        <a:xfrm>
          <a:off x="2608795" y="13194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113708</xdr:rowOff>
    </xdr:from>
    <xdr:to>
      <xdr:col>10</xdr:col>
      <xdr:colOff>165100</xdr:colOff>
      <xdr:row>77</xdr:row>
      <xdr:rowOff>43858</xdr:rowOff>
    </xdr:to>
    <xdr:sp macro="" textlink="">
      <xdr:nvSpPr>
        <xdr:cNvPr id="204" name="楕円 203"/>
        <xdr:cNvSpPr/>
      </xdr:nvSpPr>
      <xdr:spPr>
        <a:xfrm>
          <a:off x="1968500" y="1314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34985</xdr:rowOff>
    </xdr:from>
    <xdr:ext cx="599010" cy="259045"/>
    <xdr:sp macro="" textlink="">
      <xdr:nvSpPr>
        <xdr:cNvPr id="205" name="テキスト ボックス 204"/>
        <xdr:cNvSpPr txBox="1"/>
      </xdr:nvSpPr>
      <xdr:spPr>
        <a:xfrm>
          <a:off x="1719795" y="13236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27668</xdr:rowOff>
    </xdr:from>
    <xdr:to>
      <xdr:col>6</xdr:col>
      <xdr:colOff>38100</xdr:colOff>
      <xdr:row>77</xdr:row>
      <xdr:rowOff>129268</xdr:rowOff>
    </xdr:to>
    <xdr:sp macro="" textlink="">
      <xdr:nvSpPr>
        <xdr:cNvPr id="206" name="楕円 205"/>
        <xdr:cNvSpPr/>
      </xdr:nvSpPr>
      <xdr:spPr>
        <a:xfrm>
          <a:off x="1079500" y="1322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120395</xdr:rowOff>
    </xdr:from>
    <xdr:ext cx="599010" cy="259045"/>
    <xdr:sp macro="" textlink="">
      <xdr:nvSpPr>
        <xdr:cNvPr id="207" name="テキスト ボックス 206"/>
        <xdr:cNvSpPr txBox="1"/>
      </xdr:nvSpPr>
      <xdr:spPr>
        <a:xfrm>
          <a:off x="830795" y="1332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8" name="テキスト ボックス 22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1930</xdr:rowOff>
    </xdr:from>
    <xdr:to>
      <xdr:col>24</xdr:col>
      <xdr:colOff>62865</xdr:colOff>
      <xdr:row>97</xdr:row>
      <xdr:rowOff>143511</xdr:rowOff>
    </xdr:to>
    <xdr:cxnSp macro="">
      <xdr:nvCxnSpPr>
        <xdr:cNvPr id="232" name="直線コネクタ 231"/>
        <xdr:cNvCxnSpPr/>
      </xdr:nvCxnSpPr>
      <xdr:spPr>
        <a:xfrm flipV="1">
          <a:off x="4633595" y="15603880"/>
          <a:ext cx="1270" cy="1170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147338</xdr:rowOff>
    </xdr:from>
    <xdr:ext cx="534377" cy="259045"/>
    <xdr:sp macro="" textlink="">
      <xdr:nvSpPr>
        <xdr:cNvPr id="233" name="衛生費最小値テキスト"/>
        <xdr:cNvSpPr txBox="1"/>
      </xdr:nvSpPr>
      <xdr:spPr>
        <a:xfrm>
          <a:off x="4686300" y="167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143511</xdr:rowOff>
    </xdr:from>
    <xdr:to>
      <xdr:col>24</xdr:col>
      <xdr:colOff>152400</xdr:colOff>
      <xdr:row>97</xdr:row>
      <xdr:rowOff>143511</xdr:rowOff>
    </xdr:to>
    <xdr:cxnSp macro="">
      <xdr:nvCxnSpPr>
        <xdr:cNvPr id="234" name="直線コネクタ 233"/>
        <xdr:cNvCxnSpPr/>
      </xdr:nvCxnSpPr>
      <xdr:spPr>
        <a:xfrm>
          <a:off x="4546600" y="1677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120057</xdr:rowOff>
    </xdr:from>
    <xdr:ext cx="534377" cy="259045"/>
    <xdr:sp macro="" textlink="">
      <xdr:nvSpPr>
        <xdr:cNvPr id="235" name="衛生費最大値テキスト"/>
        <xdr:cNvSpPr txBox="1"/>
      </xdr:nvSpPr>
      <xdr:spPr>
        <a:xfrm>
          <a:off x="4686300" y="153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57,116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1930</xdr:rowOff>
    </xdr:from>
    <xdr:to>
      <xdr:col>24</xdr:col>
      <xdr:colOff>152400</xdr:colOff>
      <xdr:row>91</xdr:row>
      <xdr:rowOff>1930</xdr:rowOff>
    </xdr:to>
    <xdr:cxnSp macro="">
      <xdr:nvCxnSpPr>
        <xdr:cNvPr id="236" name="直線コネクタ 235"/>
        <xdr:cNvCxnSpPr/>
      </xdr:nvCxnSpPr>
      <xdr:spPr>
        <a:xfrm>
          <a:off x="4546600" y="1560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163855</xdr:rowOff>
    </xdr:from>
    <xdr:to>
      <xdr:col>24</xdr:col>
      <xdr:colOff>63500</xdr:colOff>
      <xdr:row>96</xdr:row>
      <xdr:rowOff>26733</xdr:rowOff>
    </xdr:to>
    <xdr:cxnSp macro="">
      <xdr:nvCxnSpPr>
        <xdr:cNvPr id="237" name="直線コネクタ 236"/>
        <xdr:cNvCxnSpPr/>
      </xdr:nvCxnSpPr>
      <xdr:spPr>
        <a:xfrm flipV="1">
          <a:off x="3797300" y="16280155"/>
          <a:ext cx="838200" cy="20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100970</xdr:rowOff>
    </xdr:from>
    <xdr:ext cx="534377" cy="259045"/>
    <xdr:sp macro="" textlink="">
      <xdr:nvSpPr>
        <xdr:cNvPr id="238" name="衛生費平均値テキスト"/>
        <xdr:cNvSpPr txBox="1"/>
      </xdr:nvSpPr>
      <xdr:spPr>
        <a:xfrm>
          <a:off x="4686300" y="16388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122543</xdr:rowOff>
    </xdr:from>
    <xdr:to>
      <xdr:col>24</xdr:col>
      <xdr:colOff>114300</xdr:colOff>
      <xdr:row>96</xdr:row>
      <xdr:rowOff>52693</xdr:rowOff>
    </xdr:to>
    <xdr:sp macro="" textlink="">
      <xdr:nvSpPr>
        <xdr:cNvPr id="239" name="フローチャート: 判断 238"/>
        <xdr:cNvSpPr/>
      </xdr:nvSpPr>
      <xdr:spPr>
        <a:xfrm>
          <a:off x="4584700" y="1641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26733</xdr:rowOff>
    </xdr:from>
    <xdr:to>
      <xdr:col>19</xdr:col>
      <xdr:colOff>177800</xdr:colOff>
      <xdr:row>96</xdr:row>
      <xdr:rowOff>89333</xdr:rowOff>
    </xdr:to>
    <xdr:cxnSp macro="">
      <xdr:nvCxnSpPr>
        <xdr:cNvPr id="240" name="直線コネクタ 239"/>
        <xdr:cNvCxnSpPr/>
      </xdr:nvCxnSpPr>
      <xdr:spPr>
        <a:xfrm flipV="1">
          <a:off x="2908300" y="16485933"/>
          <a:ext cx="889000" cy="6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160565</xdr:rowOff>
    </xdr:from>
    <xdr:to>
      <xdr:col>20</xdr:col>
      <xdr:colOff>38100</xdr:colOff>
      <xdr:row>96</xdr:row>
      <xdr:rowOff>90715</xdr:rowOff>
    </xdr:to>
    <xdr:sp macro="" textlink="">
      <xdr:nvSpPr>
        <xdr:cNvPr id="241" name="フローチャート: 判断 240"/>
        <xdr:cNvSpPr/>
      </xdr:nvSpPr>
      <xdr:spPr>
        <a:xfrm>
          <a:off x="3746500" y="1644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81842</xdr:rowOff>
    </xdr:from>
    <xdr:ext cx="534377" cy="259045"/>
    <xdr:sp macro="" textlink="">
      <xdr:nvSpPr>
        <xdr:cNvPr id="242" name="テキスト ボックス 241"/>
        <xdr:cNvSpPr txBox="1"/>
      </xdr:nvSpPr>
      <xdr:spPr>
        <a:xfrm>
          <a:off x="3530111" y="1654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96686</xdr:rowOff>
    </xdr:from>
    <xdr:to>
      <xdr:col>15</xdr:col>
      <xdr:colOff>50800</xdr:colOff>
      <xdr:row>96</xdr:row>
      <xdr:rowOff>89333</xdr:rowOff>
    </xdr:to>
    <xdr:cxnSp macro="">
      <xdr:nvCxnSpPr>
        <xdr:cNvPr id="243" name="直線コネクタ 242"/>
        <xdr:cNvCxnSpPr/>
      </xdr:nvCxnSpPr>
      <xdr:spPr>
        <a:xfrm>
          <a:off x="2019300" y="16384436"/>
          <a:ext cx="889000" cy="16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22910</xdr:rowOff>
    </xdr:from>
    <xdr:to>
      <xdr:col>15</xdr:col>
      <xdr:colOff>101600</xdr:colOff>
      <xdr:row>96</xdr:row>
      <xdr:rowOff>124510</xdr:rowOff>
    </xdr:to>
    <xdr:sp macro="" textlink="">
      <xdr:nvSpPr>
        <xdr:cNvPr id="244" name="フローチャート: 判断 243"/>
        <xdr:cNvSpPr/>
      </xdr:nvSpPr>
      <xdr:spPr>
        <a:xfrm>
          <a:off x="28575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141037</xdr:rowOff>
    </xdr:from>
    <xdr:ext cx="534377" cy="259045"/>
    <xdr:sp macro="" textlink="">
      <xdr:nvSpPr>
        <xdr:cNvPr id="245" name="テキスト ボックス 244"/>
        <xdr:cNvSpPr txBox="1"/>
      </xdr:nvSpPr>
      <xdr:spPr>
        <a:xfrm>
          <a:off x="2641111" y="1625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71653</xdr:rowOff>
    </xdr:from>
    <xdr:to>
      <xdr:col>10</xdr:col>
      <xdr:colOff>114300</xdr:colOff>
      <xdr:row>95</xdr:row>
      <xdr:rowOff>96686</xdr:rowOff>
    </xdr:to>
    <xdr:cxnSp macro="">
      <xdr:nvCxnSpPr>
        <xdr:cNvPr id="246" name="直線コネクタ 245"/>
        <xdr:cNvCxnSpPr/>
      </xdr:nvCxnSpPr>
      <xdr:spPr>
        <a:xfrm>
          <a:off x="1130300" y="15845053"/>
          <a:ext cx="889000" cy="53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28854</xdr:rowOff>
    </xdr:from>
    <xdr:to>
      <xdr:col>10</xdr:col>
      <xdr:colOff>165100</xdr:colOff>
      <xdr:row>96</xdr:row>
      <xdr:rowOff>130454</xdr:rowOff>
    </xdr:to>
    <xdr:sp macro="" textlink="">
      <xdr:nvSpPr>
        <xdr:cNvPr id="247" name="フローチャート: 判断 246"/>
        <xdr:cNvSpPr/>
      </xdr:nvSpPr>
      <xdr:spPr>
        <a:xfrm>
          <a:off x="19685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121581</xdr:rowOff>
    </xdr:from>
    <xdr:ext cx="534377" cy="259045"/>
    <xdr:sp macro="" textlink="">
      <xdr:nvSpPr>
        <xdr:cNvPr id="248" name="テキスト ボックス 247"/>
        <xdr:cNvSpPr txBox="1"/>
      </xdr:nvSpPr>
      <xdr:spPr>
        <a:xfrm>
          <a:off x="1752111" y="1658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167729</xdr:rowOff>
    </xdr:from>
    <xdr:to>
      <xdr:col>6</xdr:col>
      <xdr:colOff>38100</xdr:colOff>
      <xdr:row>96</xdr:row>
      <xdr:rowOff>97879</xdr:rowOff>
    </xdr:to>
    <xdr:sp macro="" textlink="">
      <xdr:nvSpPr>
        <xdr:cNvPr id="249" name="フローチャート: 判断 248"/>
        <xdr:cNvSpPr/>
      </xdr:nvSpPr>
      <xdr:spPr>
        <a:xfrm>
          <a:off x="1079500" y="1645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89006</xdr:rowOff>
    </xdr:from>
    <xdr:ext cx="534377" cy="259045"/>
    <xdr:sp macro="" textlink="">
      <xdr:nvSpPr>
        <xdr:cNvPr id="250" name="テキスト ボックス 249"/>
        <xdr:cNvSpPr txBox="1"/>
      </xdr:nvSpPr>
      <xdr:spPr>
        <a:xfrm>
          <a:off x="863111" y="1654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113055</xdr:rowOff>
    </xdr:from>
    <xdr:to>
      <xdr:col>24</xdr:col>
      <xdr:colOff>114300</xdr:colOff>
      <xdr:row>95</xdr:row>
      <xdr:rowOff>43205</xdr:rowOff>
    </xdr:to>
    <xdr:sp macro="" textlink="">
      <xdr:nvSpPr>
        <xdr:cNvPr id="256" name="楕円 255"/>
        <xdr:cNvSpPr/>
      </xdr:nvSpPr>
      <xdr:spPr>
        <a:xfrm>
          <a:off x="4584700" y="1622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135932</xdr:rowOff>
    </xdr:from>
    <xdr:ext cx="534377" cy="259045"/>
    <xdr:sp macro="" textlink="">
      <xdr:nvSpPr>
        <xdr:cNvPr id="257" name="衛生費該当値テキスト"/>
        <xdr:cNvSpPr txBox="1"/>
      </xdr:nvSpPr>
      <xdr:spPr>
        <a:xfrm>
          <a:off x="4686300" y="1608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147383</xdr:rowOff>
    </xdr:from>
    <xdr:to>
      <xdr:col>20</xdr:col>
      <xdr:colOff>38100</xdr:colOff>
      <xdr:row>96</xdr:row>
      <xdr:rowOff>77533</xdr:rowOff>
    </xdr:to>
    <xdr:sp macro="" textlink="">
      <xdr:nvSpPr>
        <xdr:cNvPr id="258" name="楕円 257"/>
        <xdr:cNvSpPr/>
      </xdr:nvSpPr>
      <xdr:spPr>
        <a:xfrm>
          <a:off x="3746500" y="1643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94060</xdr:rowOff>
    </xdr:from>
    <xdr:ext cx="534377" cy="259045"/>
    <xdr:sp macro="" textlink="">
      <xdr:nvSpPr>
        <xdr:cNvPr id="259" name="テキスト ボックス 258"/>
        <xdr:cNvSpPr txBox="1"/>
      </xdr:nvSpPr>
      <xdr:spPr>
        <a:xfrm>
          <a:off x="3530111" y="1621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38533</xdr:rowOff>
    </xdr:from>
    <xdr:to>
      <xdr:col>15</xdr:col>
      <xdr:colOff>101600</xdr:colOff>
      <xdr:row>96</xdr:row>
      <xdr:rowOff>140133</xdr:rowOff>
    </xdr:to>
    <xdr:sp macro="" textlink="">
      <xdr:nvSpPr>
        <xdr:cNvPr id="260" name="楕円 259"/>
        <xdr:cNvSpPr/>
      </xdr:nvSpPr>
      <xdr:spPr>
        <a:xfrm>
          <a:off x="2857500" y="1649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131260</xdr:rowOff>
    </xdr:from>
    <xdr:ext cx="534377" cy="259045"/>
    <xdr:sp macro="" textlink="">
      <xdr:nvSpPr>
        <xdr:cNvPr id="261" name="テキスト ボックス 260"/>
        <xdr:cNvSpPr txBox="1"/>
      </xdr:nvSpPr>
      <xdr:spPr>
        <a:xfrm>
          <a:off x="2641111" y="1659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45886</xdr:rowOff>
    </xdr:from>
    <xdr:to>
      <xdr:col>10</xdr:col>
      <xdr:colOff>165100</xdr:colOff>
      <xdr:row>95</xdr:row>
      <xdr:rowOff>147486</xdr:rowOff>
    </xdr:to>
    <xdr:sp macro="" textlink="">
      <xdr:nvSpPr>
        <xdr:cNvPr id="262" name="楕円 261"/>
        <xdr:cNvSpPr/>
      </xdr:nvSpPr>
      <xdr:spPr>
        <a:xfrm>
          <a:off x="1968500" y="1633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164013</xdr:rowOff>
    </xdr:from>
    <xdr:ext cx="534377" cy="259045"/>
    <xdr:sp macro="" textlink="">
      <xdr:nvSpPr>
        <xdr:cNvPr id="263" name="テキスト ボックス 262"/>
        <xdr:cNvSpPr txBox="1"/>
      </xdr:nvSpPr>
      <xdr:spPr>
        <a:xfrm>
          <a:off x="1752111" y="1610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20853</xdr:rowOff>
    </xdr:from>
    <xdr:to>
      <xdr:col>6</xdr:col>
      <xdr:colOff>38100</xdr:colOff>
      <xdr:row>92</xdr:row>
      <xdr:rowOff>122453</xdr:rowOff>
    </xdr:to>
    <xdr:sp macro="" textlink="">
      <xdr:nvSpPr>
        <xdr:cNvPr id="264" name="楕円 263"/>
        <xdr:cNvSpPr/>
      </xdr:nvSpPr>
      <xdr:spPr>
        <a:xfrm>
          <a:off x="1079500" y="1579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90</xdr:row>
      <xdr:rowOff>138980</xdr:rowOff>
    </xdr:from>
    <xdr:ext cx="534377" cy="259045"/>
    <xdr:sp macro="" textlink="">
      <xdr:nvSpPr>
        <xdr:cNvPr id="265" name="テキスト ボックス 264"/>
        <xdr:cNvSpPr txBox="1"/>
      </xdr:nvSpPr>
      <xdr:spPr>
        <a:xfrm>
          <a:off x="863111" y="1556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9" name="テキスト ボックス 278"/>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39</xdr:row>
      <xdr:rowOff>15494</xdr:rowOff>
    </xdr:to>
    <xdr:cxnSp macro="">
      <xdr:nvCxnSpPr>
        <xdr:cNvPr id="289" name="直線コネクタ 288"/>
        <xdr:cNvCxnSpPr/>
      </xdr:nvCxnSpPr>
      <xdr:spPr>
        <a:xfrm flipV="1">
          <a:off x="10475595" y="5399786"/>
          <a:ext cx="1270" cy="1302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19321</xdr:rowOff>
    </xdr:from>
    <xdr:ext cx="313932" cy="259045"/>
    <xdr:sp macro="" textlink="">
      <xdr:nvSpPr>
        <xdr:cNvPr id="290" name="労働費最小値テキスト"/>
        <xdr:cNvSpPr txBox="1"/>
      </xdr:nvSpPr>
      <xdr:spPr>
        <a:xfrm>
          <a:off x="10528300" y="67058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15494</xdr:rowOff>
    </xdr:from>
    <xdr:to>
      <xdr:col>55</xdr:col>
      <xdr:colOff>88900</xdr:colOff>
      <xdr:row>39</xdr:row>
      <xdr:rowOff>15494</xdr:rowOff>
    </xdr:to>
    <xdr:cxnSp macro="">
      <xdr:nvCxnSpPr>
        <xdr:cNvPr id="291" name="直線コネクタ 290"/>
        <xdr:cNvCxnSpPr/>
      </xdr:nvCxnSpPr>
      <xdr:spPr>
        <a:xfrm>
          <a:off x="10388600" y="6702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92" name="労働費最大値テキスト"/>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3" name="直線コネクタ 292"/>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100076</xdr:rowOff>
    </xdr:from>
    <xdr:to>
      <xdr:col>55</xdr:col>
      <xdr:colOff>0</xdr:colOff>
      <xdr:row>37</xdr:row>
      <xdr:rowOff>122174</xdr:rowOff>
    </xdr:to>
    <xdr:cxnSp macro="">
      <xdr:nvCxnSpPr>
        <xdr:cNvPr id="294" name="直線コネクタ 293"/>
        <xdr:cNvCxnSpPr/>
      </xdr:nvCxnSpPr>
      <xdr:spPr>
        <a:xfrm flipV="1">
          <a:off x="9639300" y="6443726"/>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41419</xdr:rowOff>
    </xdr:from>
    <xdr:ext cx="378565" cy="259045"/>
    <xdr:sp macro="" textlink="">
      <xdr:nvSpPr>
        <xdr:cNvPr id="295" name="労働費平均値テキスト"/>
        <xdr:cNvSpPr txBox="1"/>
      </xdr:nvSpPr>
      <xdr:spPr>
        <a:xfrm>
          <a:off x="10528300" y="63850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62992</xdr:rowOff>
    </xdr:from>
    <xdr:to>
      <xdr:col>55</xdr:col>
      <xdr:colOff>50800</xdr:colOff>
      <xdr:row>37</xdr:row>
      <xdr:rowOff>164592</xdr:rowOff>
    </xdr:to>
    <xdr:sp macro="" textlink="">
      <xdr:nvSpPr>
        <xdr:cNvPr id="296" name="フローチャート: 判断 295"/>
        <xdr:cNvSpPr/>
      </xdr:nvSpPr>
      <xdr:spPr>
        <a:xfrm>
          <a:off x="104267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55118</xdr:rowOff>
    </xdr:from>
    <xdr:to>
      <xdr:col>50</xdr:col>
      <xdr:colOff>114300</xdr:colOff>
      <xdr:row>37</xdr:row>
      <xdr:rowOff>122174</xdr:rowOff>
    </xdr:to>
    <xdr:cxnSp macro="">
      <xdr:nvCxnSpPr>
        <xdr:cNvPr id="297" name="直線コネクタ 296"/>
        <xdr:cNvCxnSpPr/>
      </xdr:nvCxnSpPr>
      <xdr:spPr>
        <a:xfrm>
          <a:off x="8750300" y="6227318"/>
          <a:ext cx="889000" cy="23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32512</xdr:rowOff>
    </xdr:from>
    <xdr:to>
      <xdr:col>50</xdr:col>
      <xdr:colOff>165100</xdr:colOff>
      <xdr:row>37</xdr:row>
      <xdr:rowOff>134112</xdr:rowOff>
    </xdr:to>
    <xdr:sp macro="" textlink="">
      <xdr:nvSpPr>
        <xdr:cNvPr id="298" name="フローチャート: 判断 297"/>
        <xdr:cNvSpPr/>
      </xdr:nvSpPr>
      <xdr:spPr>
        <a:xfrm>
          <a:off x="95885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150639</xdr:rowOff>
    </xdr:from>
    <xdr:ext cx="378565" cy="259045"/>
    <xdr:sp macro="" textlink="">
      <xdr:nvSpPr>
        <xdr:cNvPr id="299" name="テキスト ボックス 298"/>
        <xdr:cNvSpPr txBox="1"/>
      </xdr:nvSpPr>
      <xdr:spPr>
        <a:xfrm>
          <a:off x="9450017" y="6151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55118</xdr:rowOff>
    </xdr:from>
    <xdr:to>
      <xdr:col>45</xdr:col>
      <xdr:colOff>177800</xdr:colOff>
      <xdr:row>38</xdr:row>
      <xdr:rowOff>2540</xdr:rowOff>
    </xdr:to>
    <xdr:cxnSp macro="">
      <xdr:nvCxnSpPr>
        <xdr:cNvPr id="300" name="直線コネクタ 299"/>
        <xdr:cNvCxnSpPr/>
      </xdr:nvCxnSpPr>
      <xdr:spPr>
        <a:xfrm flipV="1">
          <a:off x="7861300" y="6227318"/>
          <a:ext cx="889000" cy="29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43180</xdr:rowOff>
    </xdr:from>
    <xdr:to>
      <xdr:col>46</xdr:col>
      <xdr:colOff>38100</xdr:colOff>
      <xdr:row>37</xdr:row>
      <xdr:rowOff>144780</xdr:rowOff>
    </xdr:to>
    <xdr:sp macro="" textlink="">
      <xdr:nvSpPr>
        <xdr:cNvPr id="301" name="フローチャート: 判断 300"/>
        <xdr:cNvSpPr/>
      </xdr:nvSpPr>
      <xdr:spPr>
        <a:xfrm>
          <a:off x="8699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135907</xdr:rowOff>
    </xdr:from>
    <xdr:ext cx="378565" cy="259045"/>
    <xdr:sp macro="" textlink="">
      <xdr:nvSpPr>
        <xdr:cNvPr id="302" name="テキスト ボックス 301"/>
        <xdr:cNvSpPr txBox="1"/>
      </xdr:nvSpPr>
      <xdr:spPr>
        <a:xfrm>
          <a:off x="8561017" y="6479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130556</xdr:rowOff>
    </xdr:from>
    <xdr:to>
      <xdr:col>41</xdr:col>
      <xdr:colOff>50800</xdr:colOff>
      <xdr:row>38</xdr:row>
      <xdr:rowOff>2540</xdr:rowOff>
    </xdr:to>
    <xdr:cxnSp macro="">
      <xdr:nvCxnSpPr>
        <xdr:cNvPr id="303" name="直線コネクタ 302"/>
        <xdr:cNvCxnSpPr/>
      </xdr:nvCxnSpPr>
      <xdr:spPr>
        <a:xfrm>
          <a:off x="6972300" y="647420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109474</xdr:rowOff>
    </xdr:from>
    <xdr:to>
      <xdr:col>41</xdr:col>
      <xdr:colOff>101600</xdr:colOff>
      <xdr:row>37</xdr:row>
      <xdr:rowOff>39624</xdr:rowOff>
    </xdr:to>
    <xdr:sp macro="" textlink="">
      <xdr:nvSpPr>
        <xdr:cNvPr id="304" name="フローチャート: 判断 303"/>
        <xdr:cNvSpPr/>
      </xdr:nvSpPr>
      <xdr:spPr>
        <a:xfrm>
          <a:off x="7810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56151</xdr:rowOff>
    </xdr:from>
    <xdr:ext cx="378565" cy="259045"/>
    <xdr:sp macro="" textlink="">
      <xdr:nvSpPr>
        <xdr:cNvPr id="305" name="テキスト ボックス 304"/>
        <xdr:cNvSpPr txBox="1"/>
      </xdr:nvSpPr>
      <xdr:spPr>
        <a:xfrm>
          <a:off x="7672017" y="6056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70612</xdr:rowOff>
    </xdr:from>
    <xdr:to>
      <xdr:col>36</xdr:col>
      <xdr:colOff>165100</xdr:colOff>
      <xdr:row>36</xdr:row>
      <xdr:rowOff>762</xdr:rowOff>
    </xdr:to>
    <xdr:sp macro="" textlink="">
      <xdr:nvSpPr>
        <xdr:cNvPr id="306" name="フローチャート: 判断 305"/>
        <xdr:cNvSpPr/>
      </xdr:nvSpPr>
      <xdr:spPr>
        <a:xfrm>
          <a:off x="6921500" y="607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17289</xdr:rowOff>
    </xdr:from>
    <xdr:ext cx="378565" cy="259045"/>
    <xdr:sp macro="" textlink="">
      <xdr:nvSpPr>
        <xdr:cNvPr id="307" name="テキスト ボックス 306"/>
        <xdr:cNvSpPr txBox="1"/>
      </xdr:nvSpPr>
      <xdr:spPr>
        <a:xfrm>
          <a:off x="6783017" y="5846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49276</xdr:rowOff>
    </xdr:from>
    <xdr:to>
      <xdr:col>55</xdr:col>
      <xdr:colOff>50800</xdr:colOff>
      <xdr:row>37</xdr:row>
      <xdr:rowOff>150876</xdr:rowOff>
    </xdr:to>
    <xdr:sp macro="" textlink="">
      <xdr:nvSpPr>
        <xdr:cNvPr id="313" name="楕円 312"/>
        <xdr:cNvSpPr/>
      </xdr:nvSpPr>
      <xdr:spPr>
        <a:xfrm>
          <a:off x="10426700" y="639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72153</xdr:rowOff>
    </xdr:from>
    <xdr:ext cx="378565" cy="259045"/>
    <xdr:sp macro="" textlink="">
      <xdr:nvSpPr>
        <xdr:cNvPr id="314" name="労働費該当値テキスト"/>
        <xdr:cNvSpPr txBox="1"/>
      </xdr:nvSpPr>
      <xdr:spPr>
        <a:xfrm>
          <a:off x="10528300" y="6244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71374</xdr:rowOff>
    </xdr:from>
    <xdr:to>
      <xdr:col>50</xdr:col>
      <xdr:colOff>165100</xdr:colOff>
      <xdr:row>38</xdr:row>
      <xdr:rowOff>1524</xdr:rowOff>
    </xdr:to>
    <xdr:sp macro="" textlink="">
      <xdr:nvSpPr>
        <xdr:cNvPr id="315" name="楕円 314"/>
        <xdr:cNvSpPr/>
      </xdr:nvSpPr>
      <xdr:spPr>
        <a:xfrm>
          <a:off x="9588500" y="641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164101</xdr:rowOff>
    </xdr:from>
    <xdr:ext cx="378565" cy="259045"/>
    <xdr:sp macro="" textlink="">
      <xdr:nvSpPr>
        <xdr:cNvPr id="316" name="テキスト ボックス 315"/>
        <xdr:cNvSpPr txBox="1"/>
      </xdr:nvSpPr>
      <xdr:spPr>
        <a:xfrm>
          <a:off x="9450017" y="6507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4318</xdr:rowOff>
    </xdr:from>
    <xdr:to>
      <xdr:col>46</xdr:col>
      <xdr:colOff>38100</xdr:colOff>
      <xdr:row>36</xdr:row>
      <xdr:rowOff>105918</xdr:rowOff>
    </xdr:to>
    <xdr:sp macro="" textlink="">
      <xdr:nvSpPr>
        <xdr:cNvPr id="317" name="楕円 316"/>
        <xdr:cNvSpPr/>
      </xdr:nvSpPr>
      <xdr:spPr>
        <a:xfrm>
          <a:off x="8699500" y="617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122445</xdr:rowOff>
    </xdr:from>
    <xdr:ext cx="378565" cy="259045"/>
    <xdr:sp macro="" textlink="">
      <xdr:nvSpPr>
        <xdr:cNvPr id="318" name="テキスト ボックス 317"/>
        <xdr:cNvSpPr txBox="1"/>
      </xdr:nvSpPr>
      <xdr:spPr>
        <a:xfrm>
          <a:off x="8561017" y="5951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123190</xdr:rowOff>
    </xdr:from>
    <xdr:to>
      <xdr:col>41</xdr:col>
      <xdr:colOff>101600</xdr:colOff>
      <xdr:row>38</xdr:row>
      <xdr:rowOff>53340</xdr:rowOff>
    </xdr:to>
    <xdr:sp macro="" textlink="">
      <xdr:nvSpPr>
        <xdr:cNvPr id="319" name="楕円 318"/>
        <xdr:cNvSpPr/>
      </xdr:nvSpPr>
      <xdr:spPr>
        <a:xfrm>
          <a:off x="7810500" y="64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44467</xdr:rowOff>
    </xdr:from>
    <xdr:ext cx="378565" cy="259045"/>
    <xdr:sp macro="" textlink="">
      <xdr:nvSpPr>
        <xdr:cNvPr id="320" name="テキスト ボックス 319"/>
        <xdr:cNvSpPr txBox="1"/>
      </xdr:nvSpPr>
      <xdr:spPr>
        <a:xfrm>
          <a:off x="7672017" y="65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79756</xdr:rowOff>
    </xdr:from>
    <xdr:to>
      <xdr:col>36</xdr:col>
      <xdr:colOff>165100</xdr:colOff>
      <xdr:row>38</xdr:row>
      <xdr:rowOff>9906</xdr:rowOff>
    </xdr:to>
    <xdr:sp macro="" textlink="">
      <xdr:nvSpPr>
        <xdr:cNvPr id="321" name="楕円 320"/>
        <xdr:cNvSpPr/>
      </xdr:nvSpPr>
      <xdr:spPr>
        <a:xfrm>
          <a:off x="6921500" y="642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1033</xdr:rowOff>
    </xdr:from>
    <xdr:ext cx="378565" cy="259045"/>
    <xdr:sp macro="" textlink="">
      <xdr:nvSpPr>
        <xdr:cNvPr id="322" name="テキスト ボックス 321"/>
        <xdr:cNvSpPr txBox="1"/>
      </xdr:nvSpPr>
      <xdr:spPr>
        <a:xfrm>
          <a:off x="6783017" y="6516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6" name="テキスト ボックス 335"/>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8" name="テキスト ボックス 337"/>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0" name="テキスト ボックス 339"/>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11557</xdr:rowOff>
    </xdr:from>
    <xdr:to>
      <xdr:col>54</xdr:col>
      <xdr:colOff>189865</xdr:colOff>
      <xdr:row>59</xdr:row>
      <xdr:rowOff>39751</xdr:rowOff>
    </xdr:to>
    <xdr:cxnSp macro="">
      <xdr:nvCxnSpPr>
        <xdr:cNvPr id="346" name="直線コネクタ 345"/>
        <xdr:cNvCxnSpPr/>
      </xdr:nvCxnSpPr>
      <xdr:spPr>
        <a:xfrm flipV="1">
          <a:off x="10475595" y="8926957"/>
          <a:ext cx="1270" cy="1228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43578</xdr:rowOff>
    </xdr:from>
    <xdr:ext cx="313932" cy="259045"/>
    <xdr:sp macro="" textlink="">
      <xdr:nvSpPr>
        <xdr:cNvPr id="347" name="農林水産業費最小値テキスト"/>
        <xdr:cNvSpPr txBox="1"/>
      </xdr:nvSpPr>
      <xdr:spPr>
        <a:xfrm>
          <a:off x="10528300" y="10159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39751</xdr:rowOff>
    </xdr:from>
    <xdr:to>
      <xdr:col>55</xdr:col>
      <xdr:colOff>88900</xdr:colOff>
      <xdr:row>59</xdr:row>
      <xdr:rowOff>39751</xdr:rowOff>
    </xdr:to>
    <xdr:cxnSp macro="">
      <xdr:nvCxnSpPr>
        <xdr:cNvPr id="348" name="直線コネクタ 347"/>
        <xdr:cNvCxnSpPr/>
      </xdr:nvCxnSpPr>
      <xdr:spPr>
        <a:xfrm>
          <a:off x="10388600" y="1015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129684</xdr:rowOff>
    </xdr:from>
    <xdr:ext cx="469744" cy="259045"/>
    <xdr:sp macro="" textlink="">
      <xdr:nvSpPr>
        <xdr:cNvPr id="349" name="農林水産業費最大値テキスト"/>
        <xdr:cNvSpPr txBox="1"/>
      </xdr:nvSpPr>
      <xdr:spPr>
        <a:xfrm>
          <a:off x="10528300" y="870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11557</xdr:rowOff>
    </xdr:from>
    <xdr:to>
      <xdr:col>55</xdr:col>
      <xdr:colOff>88900</xdr:colOff>
      <xdr:row>52</xdr:row>
      <xdr:rowOff>11557</xdr:rowOff>
    </xdr:to>
    <xdr:cxnSp macro="">
      <xdr:nvCxnSpPr>
        <xdr:cNvPr id="350" name="直線コネクタ 349"/>
        <xdr:cNvCxnSpPr/>
      </xdr:nvCxnSpPr>
      <xdr:spPr>
        <a:xfrm>
          <a:off x="10388600" y="892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11557</xdr:rowOff>
    </xdr:from>
    <xdr:to>
      <xdr:col>55</xdr:col>
      <xdr:colOff>0</xdr:colOff>
      <xdr:row>52</xdr:row>
      <xdr:rowOff>68453</xdr:rowOff>
    </xdr:to>
    <xdr:cxnSp macro="">
      <xdr:nvCxnSpPr>
        <xdr:cNvPr id="351" name="直線コネクタ 350"/>
        <xdr:cNvCxnSpPr/>
      </xdr:nvCxnSpPr>
      <xdr:spPr>
        <a:xfrm flipV="1">
          <a:off x="9639300" y="8926957"/>
          <a:ext cx="838200" cy="5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50055</xdr:rowOff>
    </xdr:from>
    <xdr:ext cx="469744" cy="259045"/>
    <xdr:sp macro="" textlink="">
      <xdr:nvSpPr>
        <xdr:cNvPr id="352" name="農林水産業費平均値テキスト"/>
        <xdr:cNvSpPr txBox="1"/>
      </xdr:nvSpPr>
      <xdr:spPr>
        <a:xfrm>
          <a:off x="10528300" y="98227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71628</xdr:rowOff>
    </xdr:from>
    <xdr:to>
      <xdr:col>55</xdr:col>
      <xdr:colOff>50800</xdr:colOff>
      <xdr:row>58</xdr:row>
      <xdr:rowOff>1778</xdr:rowOff>
    </xdr:to>
    <xdr:sp macro="" textlink="">
      <xdr:nvSpPr>
        <xdr:cNvPr id="353" name="フローチャート: 判断 352"/>
        <xdr:cNvSpPr/>
      </xdr:nvSpPr>
      <xdr:spPr>
        <a:xfrm>
          <a:off x="104267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42164</xdr:rowOff>
    </xdr:from>
    <xdr:to>
      <xdr:col>50</xdr:col>
      <xdr:colOff>114300</xdr:colOff>
      <xdr:row>52</xdr:row>
      <xdr:rowOff>68453</xdr:rowOff>
    </xdr:to>
    <xdr:cxnSp macro="">
      <xdr:nvCxnSpPr>
        <xdr:cNvPr id="354" name="直線コネクタ 353"/>
        <xdr:cNvCxnSpPr/>
      </xdr:nvCxnSpPr>
      <xdr:spPr>
        <a:xfrm>
          <a:off x="8750300" y="8786114"/>
          <a:ext cx="889000" cy="19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49657</xdr:rowOff>
    </xdr:from>
    <xdr:to>
      <xdr:col>50</xdr:col>
      <xdr:colOff>165100</xdr:colOff>
      <xdr:row>57</xdr:row>
      <xdr:rowOff>151257</xdr:rowOff>
    </xdr:to>
    <xdr:sp macro="" textlink="">
      <xdr:nvSpPr>
        <xdr:cNvPr id="355" name="フローチャート: 判断 354"/>
        <xdr:cNvSpPr/>
      </xdr:nvSpPr>
      <xdr:spPr>
        <a:xfrm>
          <a:off x="95885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142384</xdr:rowOff>
    </xdr:from>
    <xdr:ext cx="469744" cy="259045"/>
    <xdr:sp macro="" textlink="">
      <xdr:nvSpPr>
        <xdr:cNvPr id="356" name="テキスト ボックス 355"/>
        <xdr:cNvSpPr txBox="1"/>
      </xdr:nvSpPr>
      <xdr:spPr>
        <a:xfrm>
          <a:off x="9404428" y="991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42164</xdr:rowOff>
    </xdr:from>
    <xdr:to>
      <xdr:col>45</xdr:col>
      <xdr:colOff>177800</xdr:colOff>
      <xdr:row>52</xdr:row>
      <xdr:rowOff>119126</xdr:rowOff>
    </xdr:to>
    <xdr:cxnSp macro="">
      <xdr:nvCxnSpPr>
        <xdr:cNvPr id="357" name="直線コネクタ 356"/>
        <xdr:cNvCxnSpPr/>
      </xdr:nvCxnSpPr>
      <xdr:spPr>
        <a:xfrm flipV="1">
          <a:off x="7861300" y="8786114"/>
          <a:ext cx="889000" cy="24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46736</xdr:rowOff>
    </xdr:from>
    <xdr:to>
      <xdr:col>46</xdr:col>
      <xdr:colOff>38100</xdr:colOff>
      <xdr:row>57</xdr:row>
      <xdr:rowOff>148336</xdr:rowOff>
    </xdr:to>
    <xdr:sp macro="" textlink="">
      <xdr:nvSpPr>
        <xdr:cNvPr id="358" name="フローチャート: 判断 357"/>
        <xdr:cNvSpPr/>
      </xdr:nvSpPr>
      <xdr:spPr>
        <a:xfrm>
          <a:off x="8699500" y="98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139463</xdr:rowOff>
    </xdr:from>
    <xdr:ext cx="469744" cy="259045"/>
    <xdr:sp macro="" textlink="">
      <xdr:nvSpPr>
        <xdr:cNvPr id="359" name="テキスト ボックス 358"/>
        <xdr:cNvSpPr txBox="1"/>
      </xdr:nvSpPr>
      <xdr:spPr>
        <a:xfrm>
          <a:off x="8515428" y="991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97536</xdr:rowOff>
    </xdr:from>
    <xdr:to>
      <xdr:col>41</xdr:col>
      <xdr:colOff>50800</xdr:colOff>
      <xdr:row>52</xdr:row>
      <xdr:rowOff>119126</xdr:rowOff>
    </xdr:to>
    <xdr:cxnSp macro="">
      <xdr:nvCxnSpPr>
        <xdr:cNvPr id="360" name="直線コネクタ 359"/>
        <xdr:cNvCxnSpPr/>
      </xdr:nvCxnSpPr>
      <xdr:spPr>
        <a:xfrm>
          <a:off x="6972300" y="9012936"/>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59944</xdr:rowOff>
    </xdr:from>
    <xdr:to>
      <xdr:col>41</xdr:col>
      <xdr:colOff>101600</xdr:colOff>
      <xdr:row>57</xdr:row>
      <xdr:rowOff>161544</xdr:rowOff>
    </xdr:to>
    <xdr:sp macro="" textlink="">
      <xdr:nvSpPr>
        <xdr:cNvPr id="361" name="フローチャート: 判断 360"/>
        <xdr:cNvSpPr/>
      </xdr:nvSpPr>
      <xdr:spPr>
        <a:xfrm>
          <a:off x="7810500" y="983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152671</xdr:rowOff>
    </xdr:from>
    <xdr:ext cx="469744" cy="259045"/>
    <xdr:sp macro="" textlink="">
      <xdr:nvSpPr>
        <xdr:cNvPr id="362" name="テキスト ボックス 361"/>
        <xdr:cNvSpPr txBox="1"/>
      </xdr:nvSpPr>
      <xdr:spPr>
        <a:xfrm>
          <a:off x="7626428" y="992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43307</xdr:rowOff>
    </xdr:from>
    <xdr:to>
      <xdr:col>36</xdr:col>
      <xdr:colOff>165100</xdr:colOff>
      <xdr:row>57</xdr:row>
      <xdr:rowOff>144907</xdr:rowOff>
    </xdr:to>
    <xdr:sp macro="" textlink="">
      <xdr:nvSpPr>
        <xdr:cNvPr id="363" name="フローチャート: 判断 362"/>
        <xdr:cNvSpPr/>
      </xdr:nvSpPr>
      <xdr:spPr>
        <a:xfrm>
          <a:off x="6921500" y="981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136034</xdr:rowOff>
    </xdr:from>
    <xdr:ext cx="469744" cy="259045"/>
    <xdr:sp macro="" textlink="">
      <xdr:nvSpPr>
        <xdr:cNvPr id="364" name="テキスト ボックス 363"/>
        <xdr:cNvSpPr txBox="1"/>
      </xdr:nvSpPr>
      <xdr:spPr>
        <a:xfrm>
          <a:off x="6737428" y="990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132207</xdr:rowOff>
    </xdr:from>
    <xdr:to>
      <xdr:col>55</xdr:col>
      <xdr:colOff>50800</xdr:colOff>
      <xdr:row>52</xdr:row>
      <xdr:rowOff>62357</xdr:rowOff>
    </xdr:to>
    <xdr:sp macro="" textlink="">
      <xdr:nvSpPr>
        <xdr:cNvPr id="370" name="楕円 369"/>
        <xdr:cNvSpPr/>
      </xdr:nvSpPr>
      <xdr:spPr>
        <a:xfrm>
          <a:off x="10426700" y="887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85234</xdr:rowOff>
    </xdr:from>
    <xdr:ext cx="469744" cy="259045"/>
    <xdr:sp macro="" textlink="">
      <xdr:nvSpPr>
        <xdr:cNvPr id="371" name="農林水産業費該当値テキスト"/>
        <xdr:cNvSpPr txBox="1"/>
      </xdr:nvSpPr>
      <xdr:spPr>
        <a:xfrm>
          <a:off x="10528300" y="882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17653</xdr:rowOff>
    </xdr:from>
    <xdr:to>
      <xdr:col>50</xdr:col>
      <xdr:colOff>165100</xdr:colOff>
      <xdr:row>52</xdr:row>
      <xdr:rowOff>119253</xdr:rowOff>
    </xdr:to>
    <xdr:sp macro="" textlink="">
      <xdr:nvSpPr>
        <xdr:cNvPr id="372" name="楕円 371"/>
        <xdr:cNvSpPr/>
      </xdr:nvSpPr>
      <xdr:spPr>
        <a:xfrm>
          <a:off x="9588500" y="893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50</xdr:row>
      <xdr:rowOff>135780</xdr:rowOff>
    </xdr:from>
    <xdr:ext cx="469744" cy="259045"/>
    <xdr:sp macro="" textlink="">
      <xdr:nvSpPr>
        <xdr:cNvPr id="373" name="テキスト ボックス 372"/>
        <xdr:cNvSpPr txBox="1"/>
      </xdr:nvSpPr>
      <xdr:spPr>
        <a:xfrm>
          <a:off x="9404428" y="870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162814</xdr:rowOff>
    </xdr:from>
    <xdr:to>
      <xdr:col>46</xdr:col>
      <xdr:colOff>38100</xdr:colOff>
      <xdr:row>51</xdr:row>
      <xdr:rowOff>92964</xdr:rowOff>
    </xdr:to>
    <xdr:sp macro="" textlink="">
      <xdr:nvSpPr>
        <xdr:cNvPr id="374" name="楕円 373"/>
        <xdr:cNvSpPr/>
      </xdr:nvSpPr>
      <xdr:spPr>
        <a:xfrm>
          <a:off x="8699500" y="873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109491</xdr:rowOff>
    </xdr:from>
    <xdr:ext cx="534377" cy="259045"/>
    <xdr:sp macro="" textlink="">
      <xdr:nvSpPr>
        <xdr:cNvPr id="375" name="テキスト ボックス 374"/>
        <xdr:cNvSpPr txBox="1"/>
      </xdr:nvSpPr>
      <xdr:spPr>
        <a:xfrm>
          <a:off x="8483111" y="851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68326</xdr:rowOff>
    </xdr:from>
    <xdr:to>
      <xdr:col>41</xdr:col>
      <xdr:colOff>101600</xdr:colOff>
      <xdr:row>52</xdr:row>
      <xdr:rowOff>169926</xdr:rowOff>
    </xdr:to>
    <xdr:sp macro="" textlink="">
      <xdr:nvSpPr>
        <xdr:cNvPr id="376" name="楕円 375"/>
        <xdr:cNvSpPr/>
      </xdr:nvSpPr>
      <xdr:spPr>
        <a:xfrm>
          <a:off x="7810500" y="898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51</xdr:row>
      <xdr:rowOff>15003</xdr:rowOff>
    </xdr:from>
    <xdr:ext cx="469744" cy="259045"/>
    <xdr:sp macro="" textlink="">
      <xdr:nvSpPr>
        <xdr:cNvPr id="377" name="テキスト ボックス 376"/>
        <xdr:cNvSpPr txBox="1"/>
      </xdr:nvSpPr>
      <xdr:spPr>
        <a:xfrm>
          <a:off x="7626428" y="875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46736</xdr:rowOff>
    </xdr:from>
    <xdr:to>
      <xdr:col>36</xdr:col>
      <xdr:colOff>165100</xdr:colOff>
      <xdr:row>52</xdr:row>
      <xdr:rowOff>148336</xdr:rowOff>
    </xdr:to>
    <xdr:sp macro="" textlink="">
      <xdr:nvSpPr>
        <xdr:cNvPr id="378" name="楕円 377"/>
        <xdr:cNvSpPr/>
      </xdr:nvSpPr>
      <xdr:spPr>
        <a:xfrm>
          <a:off x="6921500" y="896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50</xdr:row>
      <xdr:rowOff>164863</xdr:rowOff>
    </xdr:from>
    <xdr:ext cx="469744" cy="259045"/>
    <xdr:sp macro="" textlink="">
      <xdr:nvSpPr>
        <xdr:cNvPr id="379" name="テキスト ボックス 378"/>
        <xdr:cNvSpPr txBox="1"/>
      </xdr:nvSpPr>
      <xdr:spPr>
        <a:xfrm>
          <a:off x="6737428" y="873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124874</xdr:rowOff>
    </xdr:from>
    <xdr:to>
      <xdr:col>54</xdr:col>
      <xdr:colOff>189865</xdr:colOff>
      <xdr:row>79</xdr:row>
      <xdr:rowOff>5643</xdr:rowOff>
    </xdr:to>
    <xdr:cxnSp macro="">
      <xdr:nvCxnSpPr>
        <xdr:cNvPr id="405" name="直線コネクタ 404"/>
        <xdr:cNvCxnSpPr/>
      </xdr:nvCxnSpPr>
      <xdr:spPr>
        <a:xfrm flipV="1">
          <a:off x="10475595" y="11954924"/>
          <a:ext cx="1270" cy="159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9470</xdr:rowOff>
    </xdr:from>
    <xdr:ext cx="469744" cy="259045"/>
    <xdr:sp macro="" textlink="">
      <xdr:nvSpPr>
        <xdr:cNvPr id="406" name="商工費最小値テキスト"/>
        <xdr:cNvSpPr txBox="1"/>
      </xdr:nvSpPr>
      <xdr:spPr>
        <a:xfrm>
          <a:off x="10528300" y="1355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5643</xdr:rowOff>
    </xdr:from>
    <xdr:to>
      <xdr:col>55</xdr:col>
      <xdr:colOff>88900</xdr:colOff>
      <xdr:row>79</xdr:row>
      <xdr:rowOff>5643</xdr:rowOff>
    </xdr:to>
    <xdr:cxnSp macro="">
      <xdr:nvCxnSpPr>
        <xdr:cNvPr id="407" name="直線コネクタ 406"/>
        <xdr:cNvCxnSpPr/>
      </xdr:nvCxnSpPr>
      <xdr:spPr>
        <a:xfrm>
          <a:off x="10388600" y="13550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71551</xdr:rowOff>
    </xdr:from>
    <xdr:ext cx="534377" cy="259045"/>
    <xdr:sp macro="" textlink="">
      <xdr:nvSpPr>
        <xdr:cNvPr id="408" name="商工費最大値テキスト"/>
        <xdr:cNvSpPr txBox="1"/>
      </xdr:nvSpPr>
      <xdr:spPr>
        <a:xfrm>
          <a:off x="10528300" y="1173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51,704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124874</xdr:rowOff>
    </xdr:from>
    <xdr:to>
      <xdr:col>55</xdr:col>
      <xdr:colOff>88900</xdr:colOff>
      <xdr:row>69</xdr:row>
      <xdr:rowOff>124874</xdr:rowOff>
    </xdr:to>
    <xdr:cxnSp macro="">
      <xdr:nvCxnSpPr>
        <xdr:cNvPr id="409" name="直線コネクタ 408"/>
        <xdr:cNvCxnSpPr/>
      </xdr:nvCxnSpPr>
      <xdr:spPr>
        <a:xfrm>
          <a:off x="10388600" y="1195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5643</xdr:rowOff>
    </xdr:from>
    <xdr:to>
      <xdr:col>55</xdr:col>
      <xdr:colOff>0</xdr:colOff>
      <xdr:row>79</xdr:row>
      <xdr:rowOff>23473</xdr:rowOff>
    </xdr:to>
    <xdr:cxnSp macro="">
      <xdr:nvCxnSpPr>
        <xdr:cNvPr id="410" name="直線コネクタ 409"/>
        <xdr:cNvCxnSpPr/>
      </xdr:nvCxnSpPr>
      <xdr:spPr>
        <a:xfrm flipV="1">
          <a:off x="9639300" y="13550193"/>
          <a:ext cx="8382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14524</xdr:rowOff>
    </xdr:from>
    <xdr:ext cx="534377" cy="259045"/>
    <xdr:sp macro="" textlink="">
      <xdr:nvSpPr>
        <xdr:cNvPr id="411" name="商工費平均値テキスト"/>
        <xdr:cNvSpPr txBox="1"/>
      </xdr:nvSpPr>
      <xdr:spPr>
        <a:xfrm>
          <a:off x="10528300" y="12701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163097</xdr:rowOff>
    </xdr:from>
    <xdr:to>
      <xdr:col>55</xdr:col>
      <xdr:colOff>50800</xdr:colOff>
      <xdr:row>75</xdr:row>
      <xdr:rowOff>93247</xdr:rowOff>
    </xdr:to>
    <xdr:sp macro="" textlink="">
      <xdr:nvSpPr>
        <xdr:cNvPr id="412" name="フローチャート: 判断 411"/>
        <xdr:cNvSpPr/>
      </xdr:nvSpPr>
      <xdr:spPr>
        <a:xfrm>
          <a:off x="10426700" y="1285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23473</xdr:rowOff>
    </xdr:from>
    <xdr:to>
      <xdr:col>50</xdr:col>
      <xdr:colOff>114300</xdr:colOff>
      <xdr:row>79</xdr:row>
      <xdr:rowOff>25008</xdr:rowOff>
    </xdr:to>
    <xdr:cxnSp macro="">
      <xdr:nvCxnSpPr>
        <xdr:cNvPr id="413" name="直線コネクタ 412"/>
        <xdr:cNvCxnSpPr/>
      </xdr:nvCxnSpPr>
      <xdr:spPr>
        <a:xfrm flipV="1">
          <a:off x="8750300" y="13568023"/>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133477</xdr:rowOff>
    </xdr:from>
    <xdr:to>
      <xdr:col>50</xdr:col>
      <xdr:colOff>165100</xdr:colOff>
      <xdr:row>75</xdr:row>
      <xdr:rowOff>63627</xdr:rowOff>
    </xdr:to>
    <xdr:sp macro="" textlink="">
      <xdr:nvSpPr>
        <xdr:cNvPr id="414" name="フローチャート: 判断 413"/>
        <xdr:cNvSpPr/>
      </xdr:nvSpPr>
      <xdr:spPr>
        <a:xfrm>
          <a:off x="9588500" y="1282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80154</xdr:rowOff>
    </xdr:from>
    <xdr:ext cx="534377" cy="259045"/>
    <xdr:sp macro="" textlink="">
      <xdr:nvSpPr>
        <xdr:cNvPr id="415" name="テキスト ボックス 414"/>
        <xdr:cNvSpPr txBox="1"/>
      </xdr:nvSpPr>
      <xdr:spPr>
        <a:xfrm>
          <a:off x="9372111" y="1259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161221</xdr:rowOff>
    </xdr:from>
    <xdr:to>
      <xdr:col>45</xdr:col>
      <xdr:colOff>177800</xdr:colOff>
      <xdr:row>79</xdr:row>
      <xdr:rowOff>25008</xdr:rowOff>
    </xdr:to>
    <xdr:cxnSp macro="">
      <xdr:nvCxnSpPr>
        <xdr:cNvPr id="416" name="直線コネクタ 415"/>
        <xdr:cNvCxnSpPr/>
      </xdr:nvCxnSpPr>
      <xdr:spPr>
        <a:xfrm>
          <a:off x="7861300" y="13534321"/>
          <a:ext cx="889000" cy="3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83707</xdr:rowOff>
    </xdr:from>
    <xdr:to>
      <xdr:col>46</xdr:col>
      <xdr:colOff>38100</xdr:colOff>
      <xdr:row>75</xdr:row>
      <xdr:rowOff>13857</xdr:rowOff>
    </xdr:to>
    <xdr:sp macro="" textlink="">
      <xdr:nvSpPr>
        <xdr:cNvPr id="417" name="フローチャート: 判断 416"/>
        <xdr:cNvSpPr/>
      </xdr:nvSpPr>
      <xdr:spPr>
        <a:xfrm>
          <a:off x="8699500" y="1277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30384</xdr:rowOff>
    </xdr:from>
    <xdr:ext cx="534377" cy="259045"/>
    <xdr:sp macro="" textlink="">
      <xdr:nvSpPr>
        <xdr:cNvPr id="418" name="テキスト ボックス 417"/>
        <xdr:cNvSpPr txBox="1"/>
      </xdr:nvSpPr>
      <xdr:spPr>
        <a:xfrm>
          <a:off x="8483111" y="1254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161221</xdr:rowOff>
    </xdr:from>
    <xdr:to>
      <xdr:col>41</xdr:col>
      <xdr:colOff>50800</xdr:colOff>
      <xdr:row>79</xdr:row>
      <xdr:rowOff>11717</xdr:rowOff>
    </xdr:to>
    <xdr:cxnSp macro="">
      <xdr:nvCxnSpPr>
        <xdr:cNvPr id="419" name="直線コネクタ 418"/>
        <xdr:cNvCxnSpPr/>
      </xdr:nvCxnSpPr>
      <xdr:spPr>
        <a:xfrm flipV="1">
          <a:off x="6972300" y="13534321"/>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5102</xdr:rowOff>
    </xdr:from>
    <xdr:to>
      <xdr:col>41</xdr:col>
      <xdr:colOff>101600</xdr:colOff>
      <xdr:row>74</xdr:row>
      <xdr:rowOff>106702</xdr:rowOff>
    </xdr:to>
    <xdr:sp macro="" textlink="">
      <xdr:nvSpPr>
        <xdr:cNvPr id="420" name="フローチャート: 判断 419"/>
        <xdr:cNvSpPr/>
      </xdr:nvSpPr>
      <xdr:spPr>
        <a:xfrm>
          <a:off x="7810500" y="12692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123229</xdr:rowOff>
    </xdr:from>
    <xdr:ext cx="534377" cy="259045"/>
    <xdr:sp macro="" textlink="">
      <xdr:nvSpPr>
        <xdr:cNvPr id="421" name="テキスト ボックス 420"/>
        <xdr:cNvSpPr txBox="1"/>
      </xdr:nvSpPr>
      <xdr:spPr>
        <a:xfrm>
          <a:off x="7594111" y="1246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142066</xdr:rowOff>
    </xdr:from>
    <xdr:to>
      <xdr:col>36</xdr:col>
      <xdr:colOff>165100</xdr:colOff>
      <xdr:row>74</xdr:row>
      <xdr:rowOff>72216</xdr:rowOff>
    </xdr:to>
    <xdr:sp macro="" textlink="">
      <xdr:nvSpPr>
        <xdr:cNvPr id="422" name="フローチャート: 判断 421"/>
        <xdr:cNvSpPr/>
      </xdr:nvSpPr>
      <xdr:spPr>
        <a:xfrm>
          <a:off x="6921500" y="1265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88743</xdr:rowOff>
    </xdr:from>
    <xdr:ext cx="534377" cy="259045"/>
    <xdr:sp macro="" textlink="">
      <xdr:nvSpPr>
        <xdr:cNvPr id="423" name="テキスト ボックス 422"/>
        <xdr:cNvSpPr txBox="1"/>
      </xdr:nvSpPr>
      <xdr:spPr>
        <a:xfrm>
          <a:off x="6705111" y="1243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126293</xdr:rowOff>
    </xdr:from>
    <xdr:to>
      <xdr:col>55</xdr:col>
      <xdr:colOff>50800</xdr:colOff>
      <xdr:row>79</xdr:row>
      <xdr:rowOff>56443</xdr:rowOff>
    </xdr:to>
    <xdr:sp macro="" textlink="">
      <xdr:nvSpPr>
        <xdr:cNvPr id="429" name="楕円 428"/>
        <xdr:cNvSpPr/>
      </xdr:nvSpPr>
      <xdr:spPr>
        <a:xfrm>
          <a:off x="10426700" y="1349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41220</xdr:rowOff>
    </xdr:from>
    <xdr:ext cx="469744" cy="259045"/>
    <xdr:sp macro="" textlink="">
      <xdr:nvSpPr>
        <xdr:cNvPr id="430" name="商工費該当値テキスト"/>
        <xdr:cNvSpPr txBox="1"/>
      </xdr:nvSpPr>
      <xdr:spPr>
        <a:xfrm>
          <a:off x="10528300" y="1341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144123</xdr:rowOff>
    </xdr:from>
    <xdr:to>
      <xdr:col>50</xdr:col>
      <xdr:colOff>165100</xdr:colOff>
      <xdr:row>79</xdr:row>
      <xdr:rowOff>74273</xdr:rowOff>
    </xdr:to>
    <xdr:sp macro="" textlink="">
      <xdr:nvSpPr>
        <xdr:cNvPr id="431" name="楕円 430"/>
        <xdr:cNvSpPr/>
      </xdr:nvSpPr>
      <xdr:spPr>
        <a:xfrm>
          <a:off x="9588500" y="1351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65400</xdr:rowOff>
    </xdr:from>
    <xdr:ext cx="469744" cy="259045"/>
    <xdr:sp macro="" textlink="">
      <xdr:nvSpPr>
        <xdr:cNvPr id="432" name="テキスト ボックス 431"/>
        <xdr:cNvSpPr txBox="1"/>
      </xdr:nvSpPr>
      <xdr:spPr>
        <a:xfrm>
          <a:off x="9404428" y="13609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145658</xdr:rowOff>
    </xdr:from>
    <xdr:to>
      <xdr:col>46</xdr:col>
      <xdr:colOff>38100</xdr:colOff>
      <xdr:row>79</xdr:row>
      <xdr:rowOff>75808</xdr:rowOff>
    </xdr:to>
    <xdr:sp macro="" textlink="">
      <xdr:nvSpPr>
        <xdr:cNvPr id="433" name="楕円 432"/>
        <xdr:cNvSpPr/>
      </xdr:nvSpPr>
      <xdr:spPr>
        <a:xfrm>
          <a:off x="8699500" y="1351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66935</xdr:rowOff>
    </xdr:from>
    <xdr:ext cx="469744" cy="259045"/>
    <xdr:sp macro="" textlink="">
      <xdr:nvSpPr>
        <xdr:cNvPr id="434" name="テキスト ボックス 433"/>
        <xdr:cNvSpPr txBox="1"/>
      </xdr:nvSpPr>
      <xdr:spPr>
        <a:xfrm>
          <a:off x="8515428" y="13611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110421</xdr:rowOff>
    </xdr:from>
    <xdr:to>
      <xdr:col>41</xdr:col>
      <xdr:colOff>101600</xdr:colOff>
      <xdr:row>79</xdr:row>
      <xdr:rowOff>40571</xdr:rowOff>
    </xdr:to>
    <xdr:sp macro="" textlink="">
      <xdr:nvSpPr>
        <xdr:cNvPr id="435" name="楕円 434"/>
        <xdr:cNvSpPr/>
      </xdr:nvSpPr>
      <xdr:spPr>
        <a:xfrm>
          <a:off x="7810500" y="1348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31698</xdr:rowOff>
    </xdr:from>
    <xdr:ext cx="469744" cy="259045"/>
    <xdr:sp macro="" textlink="">
      <xdr:nvSpPr>
        <xdr:cNvPr id="436" name="テキスト ボックス 435"/>
        <xdr:cNvSpPr txBox="1"/>
      </xdr:nvSpPr>
      <xdr:spPr>
        <a:xfrm>
          <a:off x="7626428" y="1357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132367</xdr:rowOff>
    </xdr:from>
    <xdr:to>
      <xdr:col>36</xdr:col>
      <xdr:colOff>165100</xdr:colOff>
      <xdr:row>79</xdr:row>
      <xdr:rowOff>62517</xdr:rowOff>
    </xdr:to>
    <xdr:sp macro="" textlink="">
      <xdr:nvSpPr>
        <xdr:cNvPr id="437" name="楕円 436"/>
        <xdr:cNvSpPr/>
      </xdr:nvSpPr>
      <xdr:spPr>
        <a:xfrm>
          <a:off x="6921500" y="1350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53644</xdr:rowOff>
    </xdr:from>
    <xdr:ext cx="469744" cy="259045"/>
    <xdr:sp macro="" textlink="">
      <xdr:nvSpPr>
        <xdr:cNvPr id="438" name="テキスト ボックス 437"/>
        <xdr:cNvSpPr txBox="1"/>
      </xdr:nvSpPr>
      <xdr:spPr>
        <a:xfrm>
          <a:off x="6737428" y="1359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9" name="テキスト ボックス 448"/>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1" name="テキスト ボックス 450"/>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1" name="テキスト ボックス 460"/>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3" name="テキスト ボックス 46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99042</xdr:rowOff>
    </xdr:from>
    <xdr:to>
      <xdr:col>54</xdr:col>
      <xdr:colOff>189865</xdr:colOff>
      <xdr:row>98</xdr:row>
      <xdr:rowOff>41762</xdr:rowOff>
    </xdr:to>
    <xdr:cxnSp macro="">
      <xdr:nvCxnSpPr>
        <xdr:cNvPr id="465" name="直線コネクタ 464"/>
        <xdr:cNvCxnSpPr/>
      </xdr:nvCxnSpPr>
      <xdr:spPr>
        <a:xfrm flipV="1">
          <a:off x="10475595" y="15529542"/>
          <a:ext cx="1270" cy="131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45589</xdr:rowOff>
    </xdr:from>
    <xdr:ext cx="534377" cy="259045"/>
    <xdr:sp macro="" textlink="">
      <xdr:nvSpPr>
        <xdr:cNvPr id="466" name="土木費最小値テキスト"/>
        <xdr:cNvSpPr txBox="1"/>
      </xdr:nvSpPr>
      <xdr:spPr>
        <a:xfrm>
          <a:off x="10528300" y="1684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41762</xdr:rowOff>
    </xdr:from>
    <xdr:to>
      <xdr:col>55</xdr:col>
      <xdr:colOff>88900</xdr:colOff>
      <xdr:row>98</xdr:row>
      <xdr:rowOff>41762</xdr:rowOff>
    </xdr:to>
    <xdr:cxnSp macro="">
      <xdr:nvCxnSpPr>
        <xdr:cNvPr id="467" name="直線コネクタ 466"/>
        <xdr:cNvCxnSpPr/>
      </xdr:nvCxnSpPr>
      <xdr:spPr>
        <a:xfrm>
          <a:off x="10388600" y="16843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45719</xdr:rowOff>
    </xdr:from>
    <xdr:ext cx="534377" cy="259045"/>
    <xdr:sp macro="" textlink="">
      <xdr:nvSpPr>
        <xdr:cNvPr id="468" name="土木費最大値テキスト"/>
        <xdr:cNvSpPr txBox="1"/>
      </xdr:nvSpPr>
      <xdr:spPr>
        <a:xfrm>
          <a:off x="10528300" y="1530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77,245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99042</xdr:rowOff>
    </xdr:from>
    <xdr:to>
      <xdr:col>55</xdr:col>
      <xdr:colOff>88900</xdr:colOff>
      <xdr:row>90</xdr:row>
      <xdr:rowOff>99042</xdr:rowOff>
    </xdr:to>
    <xdr:cxnSp macro="">
      <xdr:nvCxnSpPr>
        <xdr:cNvPr id="469" name="直線コネクタ 468"/>
        <xdr:cNvCxnSpPr/>
      </xdr:nvCxnSpPr>
      <xdr:spPr>
        <a:xfrm>
          <a:off x="10388600" y="15529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169483</xdr:rowOff>
    </xdr:from>
    <xdr:to>
      <xdr:col>55</xdr:col>
      <xdr:colOff>0</xdr:colOff>
      <xdr:row>95</xdr:row>
      <xdr:rowOff>32519</xdr:rowOff>
    </xdr:to>
    <xdr:cxnSp macro="">
      <xdr:nvCxnSpPr>
        <xdr:cNvPr id="470" name="直線コネクタ 469"/>
        <xdr:cNvCxnSpPr/>
      </xdr:nvCxnSpPr>
      <xdr:spPr>
        <a:xfrm flipV="1">
          <a:off x="9639300" y="16285783"/>
          <a:ext cx="838200" cy="3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21088</xdr:rowOff>
    </xdr:from>
    <xdr:ext cx="534377" cy="259045"/>
    <xdr:sp macro="" textlink="">
      <xdr:nvSpPr>
        <xdr:cNvPr id="471" name="土木費平均値テキスト"/>
        <xdr:cNvSpPr txBox="1"/>
      </xdr:nvSpPr>
      <xdr:spPr>
        <a:xfrm>
          <a:off x="10528300" y="15794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169661</xdr:rowOff>
    </xdr:from>
    <xdr:to>
      <xdr:col>55</xdr:col>
      <xdr:colOff>50800</xdr:colOff>
      <xdr:row>93</xdr:row>
      <xdr:rowOff>99811</xdr:rowOff>
    </xdr:to>
    <xdr:sp macro="" textlink="">
      <xdr:nvSpPr>
        <xdr:cNvPr id="472" name="フローチャート: 判断 471"/>
        <xdr:cNvSpPr/>
      </xdr:nvSpPr>
      <xdr:spPr>
        <a:xfrm>
          <a:off x="10426700" y="1594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1169</xdr:rowOff>
    </xdr:from>
    <xdr:to>
      <xdr:col>50</xdr:col>
      <xdr:colOff>114300</xdr:colOff>
      <xdr:row>95</xdr:row>
      <xdr:rowOff>32519</xdr:rowOff>
    </xdr:to>
    <xdr:cxnSp macro="">
      <xdr:nvCxnSpPr>
        <xdr:cNvPr id="473" name="直線コネクタ 472"/>
        <xdr:cNvCxnSpPr/>
      </xdr:nvCxnSpPr>
      <xdr:spPr>
        <a:xfrm>
          <a:off x="8750300" y="16288919"/>
          <a:ext cx="889000" cy="3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92</xdr:row>
      <xdr:rowOff>164795</xdr:rowOff>
    </xdr:from>
    <xdr:to>
      <xdr:col>50</xdr:col>
      <xdr:colOff>165100</xdr:colOff>
      <xdr:row>93</xdr:row>
      <xdr:rowOff>94945</xdr:rowOff>
    </xdr:to>
    <xdr:sp macro="" textlink="">
      <xdr:nvSpPr>
        <xdr:cNvPr id="474" name="フローチャート: 判断 473"/>
        <xdr:cNvSpPr/>
      </xdr:nvSpPr>
      <xdr:spPr>
        <a:xfrm>
          <a:off x="9588500" y="159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111472</xdr:rowOff>
    </xdr:from>
    <xdr:ext cx="534377" cy="259045"/>
    <xdr:sp macro="" textlink="">
      <xdr:nvSpPr>
        <xdr:cNvPr id="475" name="テキスト ボックス 474"/>
        <xdr:cNvSpPr txBox="1"/>
      </xdr:nvSpPr>
      <xdr:spPr>
        <a:xfrm>
          <a:off x="9372111" y="1571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1169</xdr:rowOff>
    </xdr:from>
    <xdr:to>
      <xdr:col>45</xdr:col>
      <xdr:colOff>177800</xdr:colOff>
      <xdr:row>95</xdr:row>
      <xdr:rowOff>77488</xdr:rowOff>
    </xdr:to>
    <xdr:cxnSp macro="">
      <xdr:nvCxnSpPr>
        <xdr:cNvPr id="476" name="直線コネクタ 475"/>
        <xdr:cNvCxnSpPr/>
      </xdr:nvCxnSpPr>
      <xdr:spPr>
        <a:xfrm flipV="1">
          <a:off x="7861300" y="16288919"/>
          <a:ext cx="889000" cy="7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9837</xdr:rowOff>
    </xdr:from>
    <xdr:to>
      <xdr:col>46</xdr:col>
      <xdr:colOff>38100</xdr:colOff>
      <xdr:row>93</xdr:row>
      <xdr:rowOff>111437</xdr:rowOff>
    </xdr:to>
    <xdr:sp macro="" textlink="">
      <xdr:nvSpPr>
        <xdr:cNvPr id="477" name="フローチャート: 判断 476"/>
        <xdr:cNvSpPr/>
      </xdr:nvSpPr>
      <xdr:spPr>
        <a:xfrm>
          <a:off x="8699500" y="1595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127964</xdr:rowOff>
    </xdr:from>
    <xdr:ext cx="534377" cy="259045"/>
    <xdr:sp macro="" textlink="">
      <xdr:nvSpPr>
        <xdr:cNvPr id="478" name="テキスト ボックス 477"/>
        <xdr:cNvSpPr txBox="1"/>
      </xdr:nvSpPr>
      <xdr:spPr>
        <a:xfrm>
          <a:off x="8483111" y="1572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77488</xdr:rowOff>
    </xdr:from>
    <xdr:to>
      <xdr:col>41</xdr:col>
      <xdr:colOff>50800</xdr:colOff>
      <xdr:row>95</xdr:row>
      <xdr:rowOff>154950</xdr:rowOff>
    </xdr:to>
    <xdr:cxnSp macro="">
      <xdr:nvCxnSpPr>
        <xdr:cNvPr id="479" name="直線コネクタ 478"/>
        <xdr:cNvCxnSpPr/>
      </xdr:nvCxnSpPr>
      <xdr:spPr>
        <a:xfrm flipV="1">
          <a:off x="6972300" y="16365238"/>
          <a:ext cx="889000" cy="7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92</xdr:row>
      <xdr:rowOff>117638</xdr:rowOff>
    </xdr:from>
    <xdr:to>
      <xdr:col>41</xdr:col>
      <xdr:colOff>101600</xdr:colOff>
      <xdr:row>93</xdr:row>
      <xdr:rowOff>47788</xdr:rowOff>
    </xdr:to>
    <xdr:sp macro="" textlink="">
      <xdr:nvSpPr>
        <xdr:cNvPr id="480" name="フローチャート: 判断 479"/>
        <xdr:cNvSpPr/>
      </xdr:nvSpPr>
      <xdr:spPr>
        <a:xfrm>
          <a:off x="7810500" y="1589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64315</xdr:rowOff>
    </xdr:from>
    <xdr:ext cx="534377" cy="259045"/>
    <xdr:sp macro="" textlink="">
      <xdr:nvSpPr>
        <xdr:cNvPr id="481" name="テキスト ボックス 480"/>
        <xdr:cNvSpPr txBox="1"/>
      </xdr:nvSpPr>
      <xdr:spPr>
        <a:xfrm>
          <a:off x="7594111" y="1566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140074</xdr:rowOff>
    </xdr:from>
    <xdr:to>
      <xdr:col>36</xdr:col>
      <xdr:colOff>165100</xdr:colOff>
      <xdr:row>93</xdr:row>
      <xdr:rowOff>70224</xdr:rowOff>
    </xdr:to>
    <xdr:sp macro="" textlink="">
      <xdr:nvSpPr>
        <xdr:cNvPr id="482" name="フローチャート: 判断 481"/>
        <xdr:cNvSpPr/>
      </xdr:nvSpPr>
      <xdr:spPr>
        <a:xfrm>
          <a:off x="6921500" y="1591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86751</xdr:rowOff>
    </xdr:from>
    <xdr:ext cx="534377" cy="259045"/>
    <xdr:sp macro="" textlink="">
      <xdr:nvSpPr>
        <xdr:cNvPr id="483" name="テキスト ボックス 482"/>
        <xdr:cNvSpPr txBox="1"/>
      </xdr:nvSpPr>
      <xdr:spPr>
        <a:xfrm>
          <a:off x="6705111" y="1568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118683</xdr:rowOff>
    </xdr:from>
    <xdr:to>
      <xdr:col>55</xdr:col>
      <xdr:colOff>50800</xdr:colOff>
      <xdr:row>95</xdr:row>
      <xdr:rowOff>48833</xdr:rowOff>
    </xdr:to>
    <xdr:sp macro="" textlink="">
      <xdr:nvSpPr>
        <xdr:cNvPr id="489" name="楕円 488"/>
        <xdr:cNvSpPr/>
      </xdr:nvSpPr>
      <xdr:spPr>
        <a:xfrm>
          <a:off x="10426700" y="1623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97110</xdr:rowOff>
    </xdr:from>
    <xdr:ext cx="534377" cy="259045"/>
    <xdr:sp macro="" textlink="">
      <xdr:nvSpPr>
        <xdr:cNvPr id="490" name="土木費該当値テキスト"/>
        <xdr:cNvSpPr txBox="1"/>
      </xdr:nvSpPr>
      <xdr:spPr>
        <a:xfrm>
          <a:off x="10528300" y="1621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153169</xdr:rowOff>
    </xdr:from>
    <xdr:to>
      <xdr:col>50</xdr:col>
      <xdr:colOff>165100</xdr:colOff>
      <xdr:row>95</xdr:row>
      <xdr:rowOff>83319</xdr:rowOff>
    </xdr:to>
    <xdr:sp macro="" textlink="">
      <xdr:nvSpPr>
        <xdr:cNvPr id="491" name="楕円 490"/>
        <xdr:cNvSpPr/>
      </xdr:nvSpPr>
      <xdr:spPr>
        <a:xfrm>
          <a:off x="9588500" y="1626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74446</xdr:rowOff>
    </xdr:from>
    <xdr:ext cx="534377" cy="259045"/>
    <xdr:sp macro="" textlink="">
      <xdr:nvSpPr>
        <xdr:cNvPr id="492" name="テキスト ボックス 491"/>
        <xdr:cNvSpPr txBox="1"/>
      </xdr:nvSpPr>
      <xdr:spPr>
        <a:xfrm>
          <a:off x="9372111" y="1636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121819</xdr:rowOff>
    </xdr:from>
    <xdr:to>
      <xdr:col>46</xdr:col>
      <xdr:colOff>38100</xdr:colOff>
      <xdr:row>95</xdr:row>
      <xdr:rowOff>51969</xdr:rowOff>
    </xdr:to>
    <xdr:sp macro="" textlink="">
      <xdr:nvSpPr>
        <xdr:cNvPr id="493" name="楕円 492"/>
        <xdr:cNvSpPr/>
      </xdr:nvSpPr>
      <xdr:spPr>
        <a:xfrm>
          <a:off x="8699500" y="1623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43096</xdr:rowOff>
    </xdr:from>
    <xdr:ext cx="534377" cy="259045"/>
    <xdr:sp macro="" textlink="">
      <xdr:nvSpPr>
        <xdr:cNvPr id="494" name="テキスト ボックス 493"/>
        <xdr:cNvSpPr txBox="1"/>
      </xdr:nvSpPr>
      <xdr:spPr>
        <a:xfrm>
          <a:off x="8483111" y="163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26688</xdr:rowOff>
    </xdr:from>
    <xdr:to>
      <xdr:col>41</xdr:col>
      <xdr:colOff>101600</xdr:colOff>
      <xdr:row>95</xdr:row>
      <xdr:rowOff>128288</xdr:rowOff>
    </xdr:to>
    <xdr:sp macro="" textlink="">
      <xdr:nvSpPr>
        <xdr:cNvPr id="495" name="楕円 494"/>
        <xdr:cNvSpPr/>
      </xdr:nvSpPr>
      <xdr:spPr>
        <a:xfrm>
          <a:off x="7810500" y="1631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119415</xdr:rowOff>
    </xdr:from>
    <xdr:ext cx="534377" cy="259045"/>
    <xdr:sp macro="" textlink="">
      <xdr:nvSpPr>
        <xdr:cNvPr id="496" name="テキスト ボックス 495"/>
        <xdr:cNvSpPr txBox="1"/>
      </xdr:nvSpPr>
      <xdr:spPr>
        <a:xfrm>
          <a:off x="7594111" y="1640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104150</xdr:rowOff>
    </xdr:from>
    <xdr:to>
      <xdr:col>36</xdr:col>
      <xdr:colOff>165100</xdr:colOff>
      <xdr:row>96</xdr:row>
      <xdr:rowOff>34300</xdr:rowOff>
    </xdr:to>
    <xdr:sp macro="" textlink="">
      <xdr:nvSpPr>
        <xdr:cNvPr id="497" name="楕円 496"/>
        <xdr:cNvSpPr/>
      </xdr:nvSpPr>
      <xdr:spPr>
        <a:xfrm>
          <a:off x="6921500" y="1639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25427</xdr:rowOff>
    </xdr:from>
    <xdr:ext cx="534377" cy="259045"/>
    <xdr:sp macro="" textlink="">
      <xdr:nvSpPr>
        <xdr:cNvPr id="498" name="テキスト ボックス 497"/>
        <xdr:cNvSpPr txBox="1"/>
      </xdr:nvSpPr>
      <xdr:spPr>
        <a:xfrm>
          <a:off x="6705111" y="1648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9" name="テキスト ボックス 50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11" name="テキスト ボックス 51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1" name="テキスト ボックス 52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3" name="テキスト ボックス 52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146884</xdr:rowOff>
    </xdr:from>
    <xdr:to>
      <xdr:col>85</xdr:col>
      <xdr:colOff>126364</xdr:colOff>
      <xdr:row>38</xdr:row>
      <xdr:rowOff>136924</xdr:rowOff>
    </xdr:to>
    <xdr:cxnSp macro="">
      <xdr:nvCxnSpPr>
        <xdr:cNvPr id="525" name="直線コネクタ 524"/>
        <xdr:cNvCxnSpPr/>
      </xdr:nvCxnSpPr>
      <xdr:spPr>
        <a:xfrm flipV="1">
          <a:off x="16317595" y="5290384"/>
          <a:ext cx="1269" cy="1361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140751</xdr:rowOff>
    </xdr:from>
    <xdr:ext cx="469744" cy="259045"/>
    <xdr:sp macro="" textlink="">
      <xdr:nvSpPr>
        <xdr:cNvPr id="526" name="消防費最小値テキスト"/>
        <xdr:cNvSpPr txBox="1"/>
      </xdr:nvSpPr>
      <xdr:spPr>
        <a:xfrm>
          <a:off x="16370300" y="665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136924</xdr:rowOff>
    </xdr:from>
    <xdr:to>
      <xdr:col>86</xdr:col>
      <xdr:colOff>25400</xdr:colOff>
      <xdr:row>38</xdr:row>
      <xdr:rowOff>136924</xdr:rowOff>
    </xdr:to>
    <xdr:cxnSp macro="">
      <xdr:nvCxnSpPr>
        <xdr:cNvPr id="527" name="直線コネクタ 526"/>
        <xdr:cNvCxnSpPr/>
      </xdr:nvCxnSpPr>
      <xdr:spPr>
        <a:xfrm>
          <a:off x="16230600" y="665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93561</xdr:rowOff>
    </xdr:from>
    <xdr:ext cx="534377" cy="259045"/>
    <xdr:sp macro="" textlink="">
      <xdr:nvSpPr>
        <xdr:cNvPr id="528" name="消防費最大値テキスト"/>
        <xdr:cNvSpPr txBox="1"/>
      </xdr:nvSpPr>
      <xdr:spPr>
        <a:xfrm>
          <a:off x="16370300" y="506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146884</xdr:rowOff>
    </xdr:from>
    <xdr:to>
      <xdr:col>86</xdr:col>
      <xdr:colOff>25400</xdr:colOff>
      <xdr:row>30</xdr:row>
      <xdr:rowOff>146884</xdr:rowOff>
    </xdr:to>
    <xdr:cxnSp macro="">
      <xdr:nvCxnSpPr>
        <xdr:cNvPr id="529" name="直線コネクタ 528"/>
        <xdr:cNvCxnSpPr/>
      </xdr:nvCxnSpPr>
      <xdr:spPr>
        <a:xfrm>
          <a:off x="16230600" y="529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8092</xdr:rowOff>
    </xdr:from>
    <xdr:to>
      <xdr:col>85</xdr:col>
      <xdr:colOff>127000</xdr:colOff>
      <xdr:row>36</xdr:row>
      <xdr:rowOff>31278</xdr:rowOff>
    </xdr:to>
    <xdr:cxnSp macro="">
      <xdr:nvCxnSpPr>
        <xdr:cNvPr id="530" name="直線コネクタ 529"/>
        <xdr:cNvCxnSpPr/>
      </xdr:nvCxnSpPr>
      <xdr:spPr>
        <a:xfrm>
          <a:off x="15481300" y="6180292"/>
          <a:ext cx="838200" cy="2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71772</xdr:rowOff>
    </xdr:from>
    <xdr:ext cx="534377" cy="259045"/>
    <xdr:sp macro="" textlink="">
      <xdr:nvSpPr>
        <xdr:cNvPr id="531" name="消防費平均値テキスト"/>
        <xdr:cNvSpPr txBox="1"/>
      </xdr:nvSpPr>
      <xdr:spPr>
        <a:xfrm>
          <a:off x="16370300" y="5901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48895</xdr:rowOff>
    </xdr:from>
    <xdr:to>
      <xdr:col>85</xdr:col>
      <xdr:colOff>177800</xdr:colOff>
      <xdr:row>35</xdr:row>
      <xdr:rowOff>150495</xdr:rowOff>
    </xdr:to>
    <xdr:sp macro="" textlink="">
      <xdr:nvSpPr>
        <xdr:cNvPr id="532" name="フローチャート: 判断 531"/>
        <xdr:cNvSpPr/>
      </xdr:nvSpPr>
      <xdr:spPr>
        <a:xfrm>
          <a:off x="16268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8092</xdr:rowOff>
    </xdr:from>
    <xdr:to>
      <xdr:col>81</xdr:col>
      <xdr:colOff>50800</xdr:colOff>
      <xdr:row>36</xdr:row>
      <xdr:rowOff>87612</xdr:rowOff>
    </xdr:to>
    <xdr:cxnSp macro="">
      <xdr:nvCxnSpPr>
        <xdr:cNvPr id="533" name="直線コネクタ 532"/>
        <xdr:cNvCxnSpPr/>
      </xdr:nvCxnSpPr>
      <xdr:spPr>
        <a:xfrm flipV="1">
          <a:off x="14592300" y="6180292"/>
          <a:ext cx="889000" cy="7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33710</xdr:rowOff>
    </xdr:from>
    <xdr:to>
      <xdr:col>81</xdr:col>
      <xdr:colOff>101600</xdr:colOff>
      <xdr:row>35</xdr:row>
      <xdr:rowOff>135310</xdr:rowOff>
    </xdr:to>
    <xdr:sp macro="" textlink="">
      <xdr:nvSpPr>
        <xdr:cNvPr id="534" name="フローチャート: 判断 533"/>
        <xdr:cNvSpPr/>
      </xdr:nvSpPr>
      <xdr:spPr>
        <a:xfrm>
          <a:off x="15430500" y="60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151837</xdr:rowOff>
    </xdr:from>
    <xdr:ext cx="534377" cy="259045"/>
    <xdr:sp macro="" textlink="">
      <xdr:nvSpPr>
        <xdr:cNvPr id="535" name="テキスト ボックス 534"/>
        <xdr:cNvSpPr txBox="1"/>
      </xdr:nvSpPr>
      <xdr:spPr>
        <a:xfrm>
          <a:off x="15214111" y="580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78141</xdr:rowOff>
    </xdr:from>
    <xdr:to>
      <xdr:col>76</xdr:col>
      <xdr:colOff>114300</xdr:colOff>
      <xdr:row>36</xdr:row>
      <xdr:rowOff>87612</xdr:rowOff>
    </xdr:to>
    <xdr:cxnSp macro="">
      <xdr:nvCxnSpPr>
        <xdr:cNvPr id="536" name="直線コネクタ 535"/>
        <xdr:cNvCxnSpPr/>
      </xdr:nvCxnSpPr>
      <xdr:spPr>
        <a:xfrm>
          <a:off x="13703300" y="5907441"/>
          <a:ext cx="889000" cy="35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82042</xdr:rowOff>
    </xdr:from>
    <xdr:to>
      <xdr:col>76</xdr:col>
      <xdr:colOff>165100</xdr:colOff>
      <xdr:row>36</xdr:row>
      <xdr:rowOff>12192</xdr:rowOff>
    </xdr:to>
    <xdr:sp macro="" textlink="">
      <xdr:nvSpPr>
        <xdr:cNvPr id="537" name="フローチャート: 判断 536"/>
        <xdr:cNvSpPr/>
      </xdr:nvSpPr>
      <xdr:spPr>
        <a:xfrm>
          <a:off x="14541500" y="60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28719</xdr:rowOff>
    </xdr:from>
    <xdr:ext cx="534377" cy="259045"/>
    <xdr:sp macro="" textlink="">
      <xdr:nvSpPr>
        <xdr:cNvPr id="538" name="テキスト ボックス 537"/>
        <xdr:cNvSpPr txBox="1"/>
      </xdr:nvSpPr>
      <xdr:spPr>
        <a:xfrm>
          <a:off x="14325111" y="585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128923</xdr:rowOff>
    </xdr:from>
    <xdr:to>
      <xdr:col>71</xdr:col>
      <xdr:colOff>177800</xdr:colOff>
      <xdr:row>34</xdr:row>
      <xdr:rowOff>78141</xdr:rowOff>
    </xdr:to>
    <xdr:cxnSp macro="">
      <xdr:nvCxnSpPr>
        <xdr:cNvPr id="539" name="直線コネクタ 538"/>
        <xdr:cNvCxnSpPr/>
      </xdr:nvCxnSpPr>
      <xdr:spPr>
        <a:xfrm>
          <a:off x="12814300" y="5786773"/>
          <a:ext cx="889000" cy="12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92819</xdr:rowOff>
    </xdr:from>
    <xdr:to>
      <xdr:col>72</xdr:col>
      <xdr:colOff>38100</xdr:colOff>
      <xdr:row>35</xdr:row>
      <xdr:rowOff>22969</xdr:rowOff>
    </xdr:to>
    <xdr:sp macro="" textlink="">
      <xdr:nvSpPr>
        <xdr:cNvPr id="540" name="フローチャート: 判断 539"/>
        <xdr:cNvSpPr/>
      </xdr:nvSpPr>
      <xdr:spPr>
        <a:xfrm>
          <a:off x="13652500" y="592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14096</xdr:rowOff>
    </xdr:from>
    <xdr:ext cx="534377" cy="259045"/>
    <xdr:sp macro="" textlink="">
      <xdr:nvSpPr>
        <xdr:cNvPr id="541" name="テキスト ボックス 540"/>
        <xdr:cNvSpPr txBox="1"/>
      </xdr:nvSpPr>
      <xdr:spPr>
        <a:xfrm>
          <a:off x="13436111" y="601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167114</xdr:rowOff>
    </xdr:from>
    <xdr:to>
      <xdr:col>67</xdr:col>
      <xdr:colOff>101600</xdr:colOff>
      <xdr:row>35</xdr:row>
      <xdr:rowOff>97264</xdr:rowOff>
    </xdr:to>
    <xdr:sp macro="" textlink="">
      <xdr:nvSpPr>
        <xdr:cNvPr id="542" name="フローチャート: 判断 541"/>
        <xdr:cNvSpPr/>
      </xdr:nvSpPr>
      <xdr:spPr>
        <a:xfrm>
          <a:off x="12763500" y="599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88391</xdr:rowOff>
    </xdr:from>
    <xdr:ext cx="534377" cy="259045"/>
    <xdr:sp macro="" textlink="">
      <xdr:nvSpPr>
        <xdr:cNvPr id="543" name="テキスト ボックス 542"/>
        <xdr:cNvSpPr txBox="1"/>
      </xdr:nvSpPr>
      <xdr:spPr>
        <a:xfrm>
          <a:off x="12547111" y="608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151928</xdr:rowOff>
    </xdr:from>
    <xdr:to>
      <xdr:col>85</xdr:col>
      <xdr:colOff>177800</xdr:colOff>
      <xdr:row>36</xdr:row>
      <xdr:rowOff>82078</xdr:rowOff>
    </xdr:to>
    <xdr:sp macro="" textlink="">
      <xdr:nvSpPr>
        <xdr:cNvPr id="549" name="楕円 548"/>
        <xdr:cNvSpPr/>
      </xdr:nvSpPr>
      <xdr:spPr>
        <a:xfrm>
          <a:off x="16268700" y="615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130355</xdr:rowOff>
    </xdr:from>
    <xdr:ext cx="534377" cy="259045"/>
    <xdr:sp macro="" textlink="">
      <xdr:nvSpPr>
        <xdr:cNvPr id="550" name="消防費該当値テキスト"/>
        <xdr:cNvSpPr txBox="1"/>
      </xdr:nvSpPr>
      <xdr:spPr>
        <a:xfrm>
          <a:off x="16370300" y="613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128742</xdr:rowOff>
    </xdr:from>
    <xdr:to>
      <xdr:col>81</xdr:col>
      <xdr:colOff>101600</xdr:colOff>
      <xdr:row>36</xdr:row>
      <xdr:rowOff>58892</xdr:rowOff>
    </xdr:to>
    <xdr:sp macro="" textlink="">
      <xdr:nvSpPr>
        <xdr:cNvPr id="551" name="楕円 550"/>
        <xdr:cNvSpPr/>
      </xdr:nvSpPr>
      <xdr:spPr>
        <a:xfrm>
          <a:off x="15430500" y="612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50019</xdr:rowOff>
    </xdr:from>
    <xdr:ext cx="534377" cy="259045"/>
    <xdr:sp macro="" textlink="">
      <xdr:nvSpPr>
        <xdr:cNvPr id="552" name="テキスト ボックス 551"/>
        <xdr:cNvSpPr txBox="1"/>
      </xdr:nvSpPr>
      <xdr:spPr>
        <a:xfrm>
          <a:off x="15214111" y="622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36812</xdr:rowOff>
    </xdr:from>
    <xdr:to>
      <xdr:col>76</xdr:col>
      <xdr:colOff>165100</xdr:colOff>
      <xdr:row>36</xdr:row>
      <xdr:rowOff>138412</xdr:rowOff>
    </xdr:to>
    <xdr:sp macro="" textlink="">
      <xdr:nvSpPr>
        <xdr:cNvPr id="553" name="楕円 552"/>
        <xdr:cNvSpPr/>
      </xdr:nvSpPr>
      <xdr:spPr>
        <a:xfrm>
          <a:off x="14541500" y="620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129539</xdr:rowOff>
    </xdr:from>
    <xdr:ext cx="534377" cy="259045"/>
    <xdr:sp macro="" textlink="">
      <xdr:nvSpPr>
        <xdr:cNvPr id="554" name="テキスト ボックス 553"/>
        <xdr:cNvSpPr txBox="1"/>
      </xdr:nvSpPr>
      <xdr:spPr>
        <a:xfrm>
          <a:off x="14325111" y="630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27341</xdr:rowOff>
    </xdr:from>
    <xdr:to>
      <xdr:col>72</xdr:col>
      <xdr:colOff>38100</xdr:colOff>
      <xdr:row>34</xdr:row>
      <xdr:rowOff>128941</xdr:rowOff>
    </xdr:to>
    <xdr:sp macro="" textlink="">
      <xdr:nvSpPr>
        <xdr:cNvPr id="555" name="楕円 554"/>
        <xdr:cNvSpPr/>
      </xdr:nvSpPr>
      <xdr:spPr>
        <a:xfrm>
          <a:off x="13652500" y="585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145468</xdr:rowOff>
    </xdr:from>
    <xdr:ext cx="534377" cy="259045"/>
    <xdr:sp macro="" textlink="">
      <xdr:nvSpPr>
        <xdr:cNvPr id="556" name="テキスト ボックス 555"/>
        <xdr:cNvSpPr txBox="1"/>
      </xdr:nvSpPr>
      <xdr:spPr>
        <a:xfrm>
          <a:off x="13436111" y="563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78123</xdr:rowOff>
    </xdr:from>
    <xdr:to>
      <xdr:col>67</xdr:col>
      <xdr:colOff>101600</xdr:colOff>
      <xdr:row>34</xdr:row>
      <xdr:rowOff>8273</xdr:rowOff>
    </xdr:to>
    <xdr:sp macro="" textlink="">
      <xdr:nvSpPr>
        <xdr:cNvPr id="557" name="楕円 556"/>
        <xdr:cNvSpPr/>
      </xdr:nvSpPr>
      <xdr:spPr>
        <a:xfrm>
          <a:off x="12763500" y="573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24800</xdr:rowOff>
    </xdr:from>
    <xdr:ext cx="534377" cy="259045"/>
    <xdr:sp macro="" textlink="">
      <xdr:nvSpPr>
        <xdr:cNvPr id="558" name="テキスト ボックス 557"/>
        <xdr:cNvSpPr txBox="1"/>
      </xdr:nvSpPr>
      <xdr:spPr>
        <a:xfrm>
          <a:off x="12547111" y="551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9" name="テキスト ボックス 56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70" name="直線コネクタ 56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71" name="テキスト ボックス 57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2" name="直線コネクタ 57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3" name="テキスト ボックス 57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4" name="直線コネクタ 57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5" name="テキスト ボックス 57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6" name="直線コネクタ 57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7" name="テキスト ボックス 57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148204</xdr:rowOff>
    </xdr:from>
    <xdr:to>
      <xdr:col>85</xdr:col>
      <xdr:colOff>126364</xdr:colOff>
      <xdr:row>54</xdr:row>
      <xdr:rowOff>138123</xdr:rowOff>
    </xdr:to>
    <xdr:cxnSp macro="">
      <xdr:nvCxnSpPr>
        <xdr:cNvPr id="581" name="直線コネクタ 580"/>
        <xdr:cNvCxnSpPr/>
      </xdr:nvCxnSpPr>
      <xdr:spPr>
        <a:xfrm flipV="1">
          <a:off x="16317595" y="8892154"/>
          <a:ext cx="1269" cy="504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141950</xdr:rowOff>
    </xdr:from>
    <xdr:ext cx="534377" cy="259045"/>
    <xdr:sp macro="" textlink="">
      <xdr:nvSpPr>
        <xdr:cNvPr id="582" name="教育費最小値テキスト"/>
        <xdr:cNvSpPr txBox="1"/>
      </xdr:nvSpPr>
      <xdr:spPr>
        <a:xfrm>
          <a:off x="16370300" y="940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138123</xdr:rowOff>
    </xdr:from>
    <xdr:to>
      <xdr:col>86</xdr:col>
      <xdr:colOff>25400</xdr:colOff>
      <xdr:row>54</xdr:row>
      <xdr:rowOff>138123</xdr:rowOff>
    </xdr:to>
    <xdr:cxnSp macro="">
      <xdr:nvCxnSpPr>
        <xdr:cNvPr id="583" name="直線コネクタ 582"/>
        <xdr:cNvCxnSpPr/>
      </xdr:nvCxnSpPr>
      <xdr:spPr>
        <a:xfrm>
          <a:off x="16230600" y="939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94881</xdr:rowOff>
    </xdr:from>
    <xdr:ext cx="534377" cy="259045"/>
    <xdr:sp macro="" textlink="">
      <xdr:nvSpPr>
        <xdr:cNvPr id="584" name="教育費最大値テキスト"/>
        <xdr:cNvSpPr txBox="1"/>
      </xdr:nvSpPr>
      <xdr:spPr>
        <a:xfrm>
          <a:off x="16370300" y="866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148204</xdr:rowOff>
    </xdr:from>
    <xdr:to>
      <xdr:col>86</xdr:col>
      <xdr:colOff>25400</xdr:colOff>
      <xdr:row>51</xdr:row>
      <xdr:rowOff>148204</xdr:rowOff>
    </xdr:to>
    <xdr:cxnSp macro="">
      <xdr:nvCxnSpPr>
        <xdr:cNvPr id="585" name="直線コネクタ 584"/>
        <xdr:cNvCxnSpPr/>
      </xdr:nvCxnSpPr>
      <xdr:spPr>
        <a:xfrm>
          <a:off x="16230600" y="8892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162651</xdr:rowOff>
    </xdr:from>
    <xdr:to>
      <xdr:col>85</xdr:col>
      <xdr:colOff>127000</xdr:colOff>
      <xdr:row>54</xdr:row>
      <xdr:rowOff>54318</xdr:rowOff>
    </xdr:to>
    <xdr:cxnSp macro="">
      <xdr:nvCxnSpPr>
        <xdr:cNvPr id="586" name="直線コネクタ 585"/>
        <xdr:cNvCxnSpPr/>
      </xdr:nvCxnSpPr>
      <xdr:spPr>
        <a:xfrm>
          <a:off x="15481300" y="9078051"/>
          <a:ext cx="838200" cy="23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157771</xdr:rowOff>
    </xdr:from>
    <xdr:ext cx="534377" cy="259045"/>
    <xdr:sp macro="" textlink="">
      <xdr:nvSpPr>
        <xdr:cNvPr id="587" name="教育費平均値テキスト"/>
        <xdr:cNvSpPr txBox="1"/>
      </xdr:nvSpPr>
      <xdr:spPr>
        <a:xfrm>
          <a:off x="16370300" y="8901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134894</xdr:rowOff>
    </xdr:from>
    <xdr:to>
      <xdr:col>85</xdr:col>
      <xdr:colOff>177800</xdr:colOff>
      <xdr:row>53</xdr:row>
      <xdr:rowOff>65044</xdr:rowOff>
    </xdr:to>
    <xdr:sp macro="" textlink="">
      <xdr:nvSpPr>
        <xdr:cNvPr id="588" name="フローチャート: 判断 587"/>
        <xdr:cNvSpPr/>
      </xdr:nvSpPr>
      <xdr:spPr>
        <a:xfrm>
          <a:off x="16268700" y="905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162651</xdr:rowOff>
    </xdr:from>
    <xdr:to>
      <xdr:col>81</xdr:col>
      <xdr:colOff>50800</xdr:colOff>
      <xdr:row>59</xdr:row>
      <xdr:rowOff>16484</xdr:rowOff>
    </xdr:to>
    <xdr:cxnSp macro="">
      <xdr:nvCxnSpPr>
        <xdr:cNvPr id="589" name="直線コネクタ 588"/>
        <xdr:cNvCxnSpPr/>
      </xdr:nvCxnSpPr>
      <xdr:spPr>
        <a:xfrm flipV="1">
          <a:off x="14592300" y="9078051"/>
          <a:ext cx="889000" cy="105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128905</xdr:rowOff>
    </xdr:from>
    <xdr:to>
      <xdr:col>81</xdr:col>
      <xdr:colOff>101600</xdr:colOff>
      <xdr:row>53</xdr:row>
      <xdr:rowOff>59055</xdr:rowOff>
    </xdr:to>
    <xdr:sp macro="" textlink="">
      <xdr:nvSpPr>
        <xdr:cNvPr id="590" name="フローチャート: 判断 589"/>
        <xdr:cNvSpPr/>
      </xdr:nvSpPr>
      <xdr:spPr>
        <a:xfrm>
          <a:off x="15430500" y="90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50182</xdr:rowOff>
    </xdr:from>
    <xdr:ext cx="534377" cy="259045"/>
    <xdr:sp macro="" textlink="">
      <xdr:nvSpPr>
        <xdr:cNvPr id="591" name="テキスト ボックス 590"/>
        <xdr:cNvSpPr txBox="1"/>
      </xdr:nvSpPr>
      <xdr:spPr>
        <a:xfrm>
          <a:off x="15214111" y="91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16484</xdr:rowOff>
    </xdr:from>
    <xdr:to>
      <xdr:col>76</xdr:col>
      <xdr:colOff>114300</xdr:colOff>
      <xdr:row>59</xdr:row>
      <xdr:rowOff>42111</xdr:rowOff>
    </xdr:to>
    <xdr:cxnSp macro="">
      <xdr:nvCxnSpPr>
        <xdr:cNvPr id="592" name="直線コネクタ 591"/>
        <xdr:cNvCxnSpPr/>
      </xdr:nvCxnSpPr>
      <xdr:spPr>
        <a:xfrm flipV="1">
          <a:off x="13703300" y="10132034"/>
          <a:ext cx="889000" cy="2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59205</xdr:rowOff>
    </xdr:from>
    <xdr:to>
      <xdr:col>76</xdr:col>
      <xdr:colOff>165100</xdr:colOff>
      <xdr:row>58</xdr:row>
      <xdr:rowOff>160805</xdr:rowOff>
    </xdr:to>
    <xdr:sp macro="" textlink="">
      <xdr:nvSpPr>
        <xdr:cNvPr id="593" name="フローチャート: 判断 592"/>
        <xdr:cNvSpPr/>
      </xdr:nvSpPr>
      <xdr:spPr>
        <a:xfrm>
          <a:off x="14541500" y="1000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5882</xdr:rowOff>
    </xdr:from>
    <xdr:ext cx="534377" cy="259045"/>
    <xdr:sp macro="" textlink="">
      <xdr:nvSpPr>
        <xdr:cNvPr id="594" name="テキスト ボックス 593"/>
        <xdr:cNvSpPr txBox="1"/>
      </xdr:nvSpPr>
      <xdr:spPr>
        <a:xfrm>
          <a:off x="14325111" y="977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42111</xdr:rowOff>
    </xdr:from>
    <xdr:to>
      <xdr:col>71</xdr:col>
      <xdr:colOff>177800</xdr:colOff>
      <xdr:row>59</xdr:row>
      <xdr:rowOff>70982</xdr:rowOff>
    </xdr:to>
    <xdr:cxnSp macro="">
      <xdr:nvCxnSpPr>
        <xdr:cNvPr id="595" name="直線コネクタ 594"/>
        <xdr:cNvCxnSpPr/>
      </xdr:nvCxnSpPr>
      <xdr:spPr>
        <a:xfrm flipV="1">
          <a:off x="12814300" y="10157661"/>
          <a:ext cx="889000" cy="2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87894</xdr:rowOff>
    </xdr:from>
    <xdr:to>
      <xdr:col>72</xdr:col>
      <xdr:colOff>38100</xdr:colOff>
      <xdr:row>59</xdr:row>
      <xdr:rowOff>18044</xdr:rowOff>
    </xdr:to>
    <xdr:sp macro="" textlink="">
      <xdr:nvSpPr>
        <xdr:cNvPr id="596" name="フローチャート: 判断 595"/>
        <xdr:cNvSpPr/>
      </xdr:nvSpPr>
      <xdr:spPr>
        <a:xfrm>
          <a:off x="13652500" y="1003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34571</xdr:rowOff>
    </xdr:from>
    <xdr:ext cx="534377" cy="259045"/>
    <xdr:sp macro="" textlink="">
      <xdr:nvSpPr>
        <xdr:cNvPr id="597" name="テキスト ボックス 596"/>
        <xdr:cNvSpPr txBox="1"/>
      </xdr:nvSpPr>
      <xdr:spPr>
        <a:xfrm>
          <a:off x="13436111" y="980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99758</xdr:rowOff>
    </xdr:from>
    <xdr:to>
      <xdr:col>67</xdr:col>
      <xdr:colOff>101600</xdr:colOff>
      <xdr:row>59</xdr:row>
      <xdr:rowOff>29908</xdr:rowOff>
    </xdr:to>
    <xdr:sp macro="" textlink="">
      <xdr:nvSpPr>
        <xdr:cNvPr id="598" name="フローチャート: 判断 597"/>
        <xdr:cNvSpPr/>
      </xdr:nvSpPr>
      <xdr:spPr>
        <a:xfrm>
          <a:off x="12763500" y="10043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46435</xdr:rowOff>
    </xdr:from>
    <xdr:ext cx="534377" cy="259045"/>
    <xdr:sp macro="" textlink="">
      <xdr:nvSpPr>
        <xdr:cNvPr id="599" name="テキスト ボックス 598"/>
        <xdr:cNvSpPr txBox="1"/>
      </xdr:nvSpPr>
      <xdr:spPr>
        <a:xfrm>
          <a:off x="12547111" y="981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3518</xdr:rowOff>
    </xdr:from>
    <xdr:to>
      <xdr:col>85</xdr:col>
      <xdr:colOff>177800</xdr:colOff>
      <xdr:row>54</xdr:row>
      <xdr:rowOff>105118</xdr:rowOff>
    </xdr:to>
    <xdr:sp macro="" textlink="">
      <xdr:nvSpPr>
        <xdr:cNvPr id="605" name="楕円 604"/>
        <xdr:cNvSpPr/>
      </xdr:nvSpPr>
      <xdr:spPr>
        <a:xfrm>
          <a:off x="16268700" y="926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89895</xdr:rowOff>
    </xdr:from>
    <xdr:ext cx="534377" cy="259045"/>
    <xdr:sp macro="" textlink="">
      <xdr:nvSpPr>
        <xdr:cNvPr id="606" name="教育費該当値テキスト"/>
        <xdr:cNvSpPr txBox="1"/>
      </xdr:nvSpPr>
      <xdr:spPr>
        <a:xfrm>
          <a:off x="16370300" y="917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111851</xdr:rowOff>
    </xdr:from>
    <xdr:to>
      <xdr:col>81</xdr:col>
      <xdr:colOff>101600</xdr:colOff>
      <xdr:row>53</xdr:row>
      <xdr:rowOff>42001</xdr:rowOff>
    </xdr:to>
    <xdr:sp macro="" textlink="">
      <xdr:nvSpPr>
        <xdr:cNvPr id="607" name="楕円 606"/>
        <xdr:cNvSpPr/>
      </xdr:nvSpPr>
      <xdr:spPr>
        <a:xfrm>
          <a:off x="15430500" y="902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58528</xdr:rowOff>
    </xdr:from>
    <xdr:ext cx="534377" cy="259045"/>
    <xdr:sp macro="" textlink="">
      <xdr:nvSpPr>
        <xdr:cNvPr id="608" name="テキスト ボックス 607"/>
        <xdr:cNvSpPr txBox="1"/>
      </xdr:nvSpPr>
      <xdr:spPr>
        <a:xfrm>
          <a:off x="15214111" y="880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137134</xdr:rowOff>
    </xdr:from>
    <xdr:to>
      <xdr:col>76</xdr:col>
      <xdr:colOff>165100</xdr:colOff>
      <xdr:row>59</xdr:row>
      <xdr:rowOff>67284</xdr:rowOff>
    </xdr:to>
    <xdr:sp macro="" textlink="">
      <xdr:nvSpPr>
        <xdr:cNvPr id="609" name="楕円 608"/>
        <xdr:cNvSpPr/>
      </xdr:nvSpPr>
      <xdr:spPr>
        <a:xfrm>
          <a:off x="14541500" y="1008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58411</xdr:rowOff>
    </xdr:from>
    <xdr:ext cx="534377" cy="259045"/>
    <xdr:sp macro="" textlink="">
      <xdr:nvSpPr>
        <xdr:cNvPr id="610" name="テキスト ボックス 609"/>
        <xdr:cNvSpPr txBox="1"/>
      </xdr:nvSpPr>
      <xdr:spPr>
        <a:xfrm>
          <a:off x="14325111" y="1017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162761</xdr:rowOff>
    </xdr:from>
    <xdr:to>
      <xdr:col>72</xdr:col>
      <xdr:colOff>38100</xdr:colOff>
      <xdr:row>59</xdr:row>
      <xdr:rowOff>92911</xdr:rowOff>
    </xdr:to>
    <xdr:sp macro="" textlink="">
      <xdr:nvSpPr>
        <xdr:cNvPr id="611" name="楕円 610"/>
        <xdr:cNvSpPr/>
      </xdr:nvSpPr>
      <xdr:spPr>
        <a:xfrm>
          <a:off x="13652500" y="1010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84038</xdr:rowOff>
    </xdr:from>
    <xdr:ext cx="534377" cy="259045"/>
    <xdr:sp macro="" textlink="">
      <xdr:nvSpPr>
        <xdr:cNvPr id="612" name="テキスト ボックス 611"/>
        <xdr:cNvSpPr txBox="1"/>
      </xdr:nvSpPr>
      <xdr:spPr>
        <a:xfrm>
          <a:off x="13436111" y="1019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20182</xdr:rowOff>
    </xdr:from>
    <xdr:to>
      <xdr:col>67</xdr:col>
      <xdr:colOff>101600</xdr:colOff>
      <xdr:row>59</xdr:row>
      <xdr:rowOff>121782</xdr:rowOff>
    </xdr:to>
    <xdr:sp macro="" textlink="">
      <xdr:nvSpPr>
        <xdr:cNvPr id="613" name="楕円 612"/>
        <xdr:cNvSpPr/>
      </xdr:nvSpPr>
      <xdr:spPr>
        <a:xfrm>
          <a:off x="12763500" y="1013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112909</xdr:rowOff>
    </xdr:from>
    <xdr:ext cx="534377" cy="259045"/>
    <xdr:sp macro="" textlink="">
      <xdr:nvSpPr>
        <xdr:cNvPr id="614" name="テキスト ボックス 613"/>
        <xdr:cNvSpPr txBox="1"/>
      </xdr:nvSpPr>
      <xdr:spPr>
        <a:xfrm>
          <a:off x="12547111" y="1022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8" name="テキスト ボックス 627"/>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0" name="テキスト ボックス 62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2" name="テキスト ボックス 63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4" name="テキスト ボックス 63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6" name="テキスト ボックス 63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56794</xdr:rowOff>
    </xdr:from>
    <xdr:to>
      <xdr:col>85</xdr:col>
      <xdr:colOff>126364</xdr:colOff>
      <xdr:row>79</xdr:row>
      <xdr:rowOff>44450</xdr:rowOff>
    </xdr:to>
    <xdr:cxnSp macro="">
      <xdr:nvCxnSpPr>
        <xdr:cNvPr id="638" name="直線コネクタ 637"/>
        <xdr:cNvCxnSpPr/>
      </xdr:nvCxnSpPr>
      <xdr:spPr>
        <a:xfrm flipV="1">
          <a:off x="16317595" y="12229744"/>
          <a:ext cx="1269" cy="13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3471</xdr:rowOff>
    </xdr:from>
    <xdr:ext cx="534377" cy="259045"/>
    <xdr:sp macro="" textlink="">
      <xdr:nvSpPr>
        <xdr:cNvPr id="641" name="災害復旧費最大値テキスト"/>
        <xdr:cNvSpPr txBox="1"/>
      </xdr:nvSpPr>
      <xdr:spPr>
        <a:xfrm>
          <a:off x="16370300" y="1200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56794</xdr:rowOff>
    </xdr:from>
    <xdr:to>
      <xdr:col>86</xdr:col>
      <xdr:colOff>25400</xdr:colOff>
      <xdr:row>71</xdr:row>
      <xdr:rowOff>56794</xdr:rowOff>
    </xdr:to>
    <xdr:cxnSp macro="">
      <xdr:nvCxnSpPr>
        <xdr:cNvPr id="642" name="直線コネクタ 641"/>
        <xdr:cNvCxnSpPr/>
      </xdr:nvCxnSpPr>
      <xdr:spPr>
        <a:xfrm>
          <a:off x="16230600" y="12229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100533</xdr:rowOff>
    </xdr:from>
    <xdr:to>
      <xdr:col>85</xdr:col>
      <xdr:colOff>127000</xdr:colOff>
      <xdr:row>79</xdr:row>
      <xdr:rowOff>36449</xdr:rowOff>
    </xdr:to>
    <xdr:cxnSp macro="">
      <xdr:nvCxnSpPr>
        <xdr:cNvPr id="643" name="直線コネクタ 642"/>
        <xdr:cNvCxnSpPr/>
      </xdr:nvCxnSpPr>
      <xdr:spPr>
        <a:xfrm flipV="1">
          <a:off x="15481300" y="13473633"/>
          <a:ext cx="838200" cy="10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33190</xdr:rowOff>
    </xdr:from>
    <xdr:ext cx="469744" cy="259045"/>
    <xdr:sp macro="" textlink="">
      <xdr:nvSpPr>
        <xdr:cNvPr id="644" name="災害復旧費平均値テキスト"/>
        <xdr:cNvSpPr txBox="1"/>
      </xdr:nvSpPr>
      <xdr:spPr>
        <a:xfrm>
          <a:off x="16370300" y="13406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54763</xdr:rowOff>
    </xdr:from>
    <xdr:to>
      <xdr:col>85</xdr:col>
      <xdr:colOff>177800</xdr:colOff>
      <xdr:row>78</xdr:row>
      <xdr:rowOff>156363</xdr:rowOff>
    </xdr:to>
    <xdr:sp macro="" textlink="">
      <xdr:nvSpPr>
        <xdr:cNvPr id="645" name="フローチャート: 判断 644"/>
        <xdr:cNvSpPr/>
      </xdr:nvSpPr>
      <xdr:spPr>
        <a:xfrm>
          <a:off x="16268700" y="1342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31344</xdr:rowOff>
    </xdr:from>
    <xdr:to>
      <xdr:col>81</xdr:col>
      <xdr:colOff>50800</xdr:colOff>
      <xdr:row>79</xdr:row>
      <xdr:rowOff>36449</xdr:rowOff>
    </xdr:to>
    <xdr:cxnSp macro="">
      <xdr:nvCxnSpPr>
        <xdr:cNvPr id="646" name="直線コネクタ 645"/>
        <xdr:cNvCxnSpPr/>
      </xdr:nvCxnSpPr>
      <xdr:spPr>
        <a:xfrm>
          <a:off x="14592300" y="13575894"/>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103149</xdr:rowOff>
    </xdr:from>
    <xdr:to>
      <xdr:col>81</xdr:col>
      <xdr:colOff>101600</xdr:colOff>
      <xdr:row>79</xdr:row>
      <xdr:rowOff>33299</xdr:rowOff>
    </xdr:to>
    <xdr:sp macro="" textlink="">
      <xdr:nvSpPr>
        <xdr:cNvPr id="647" name="フローチャート: 判断 646"/>
        <xdr:cNvSpPr/>
      </xdr:nvSpPr>
      <xdr:spPr>
        <a:xfrm>
          <a:off x="15430500" y="1347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49826</xdr:rowOff>
    </xdr:from>
    <xdr:ext cx="378565" cy="259045"/>
    <xdr:sp macro="" textlink="">
      <xdr:nvSpPr>
        <xdr:cNvPr id="648" name="テキスト ボックス 647"/>
        <xdr:cNvSpPr txBox="1"/>
      </xdr:nvSpPr>
      <xdr:spPr>
        <a:xfrm>
          <a:off x="15292017" y="13251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24257</xdr:rowOff>
    </xdr:from>
    <xdr:to>
      <xdr:col>76</xdr:col>
      <xdr:colOff>114300</xdr:colOff>
      <xdr:row>79</xdr:row>
      <xdr:rowOff>31344</xdr:rowOff>
    </xdr:to>
    <xdr:cxnSp macro="">
      <xdr:nvCxnSpPr>
        <xdr:cNvPr id="649" name="直線コネクタ 648"/>
        <xdr:cNvCxnSpPr/>
      </xdr:nvCxnSpPr>
      <xdr:spPr>
        <a:xfrm>
          <a:off x="13703300" y="13568807"/>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103454</xdr:rowOff>
    </xdr:from>
    <xdr:to>
      <xdr:col>76</xdr:col>
      <xdr:colOff>165100</xdr:colOff>
      <xdr:row>79</xdr:row>
      <xdr:rowOff>33604</xdr:rowOff>
    </xdr:to>
    <xdr:sp macro="" textlink="">
      <xdr:nvSpPr>
        <xdr:cNvPr id="650" name="フローチャート: 判断 649"/>
        <xdr:cNvSpPr/>
      </xdr:nvSpPr>
      <xdr:spPr>
        <a:xfrm>
          <a:off x="14541500" y="1347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50131</xdr:rowOff>
    </xdr:from>
    <xdr:ext cx="378565" cy="259045"/>
    <xdr:sp macro="" textlink="">
      <xdr:nvSpPr>
        <xdr:cNvPr id="651" name="テキスト ボックス 650"/>
        <xdr:cNvSpPr txBox="1"/>
      </xdr:nvSpPr>
      <xdr:spPr>
        <a:xfrm>
          <a:off x="14403017" y="13251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24257</xdr:rowOff>
    </xdr:from>
    <xdr:to>
      <xdr:col>71</xdr:col>
      <xdr:colOff>177800</xdr:colOff>
      <xdr:row>79</xdr:row>
      <xdr:rowOff>30353</xdr:rowOff>
    </xdr:to>
    <xdr:cxnSp macro="">
      <xdr:nvCxnSpPr>
        <xdr:cNvPr id="652" name="直線コネクタ 651"/>
        <xdr:cNvCxnSpPr/>
      </xdr:nvCxnSpPr>
      <xdr:spPr>
        <a:xfrm flipV="1">
          <a:off x="12814300" y="13568807"/>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120217</xdr:rowOff>
    </xdr:from>
    <xdr:to>
      <xdr:col>72</xdr:col>
      <xdr:colOff>38100</xdr:colOff>
      <xdr:row>79</xdr:row>
      <xdr:rowOff>50367</xdr:rowOff>
    </xdr:to>
    <xdr:sp macro="" textlink="">
      <xdr:nvSpPr>
        <xdr:cNvPr id="653" name="フローチャート: 判断 652"/>
        <xdr:cNvSpPr/>
      </xdr:nvSpPr>
      <xdr:spPr>
        <a:xfrm>
          <a:off x="13652500" y="134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66894</xdr:rowOff>
    </xdr:from>
    <xdr:ext cx="378565" cy="259045"/>
    <xdr:sp macro="" textlink="">
      <xdr:nvSpPr>
        <xdr:cNvPr id="654" name="テキスト ボックス 653"/>
        <xdr:cNvSpPr txBox="1"/>
      </xdr:nvSpPr>
      <xdr:spPr>
        <a:xfrm>
          <a:off x="13514017" y="1326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106959</xdr:rowOff>
    </xdr:from>
    <xdr:to>
      <xdr:col>67</xdr:col>
      <xdr:colOff>101600</xdr:colOff>
      <xdr:row>79</xdr:row>
      <xdr:rowOff>37109</xdr:rowOff>
    </xdr:to>
    <xdr:sp macro="" textlink="">
      <xdr:nvSpPr>
        <xdr:cNvPr id="655" name="フローチャート: 判断 654"/>
        <xdr:cNvSpPr/>
      </xdr:nvSpPr>
      <xdr:spPr>
        <a:xfrm>
          <a:off x="12763500" y="1348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53636</xdr:rowOff>
    </xdr:from>
    <xdr:ext cx="378565" cy="259045"/>
    <xdr:sp macro="" textlink="">
      <xdr:nvSpPr>
        <xdr:cNvPr id="656" name="テキスト ボックス 655"/>
        <xdr:cNvSpPr txBox="1"/>
      </xdr:nvSpPr>
      <xdr:spPr>
        <a:xfrm>
          <a:off x="12625017" y="13255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49733</xdr:rowOff>
    </xdr:from>
    <xdr:to>
      <xdr:col>85</xdr:col>
      <xdr:colOff>177800</xdr:colOff>
      <xdr:row>78</xdr:row>
      <xdr:rowOff>151333</xdr:rowOff>
    </xdr:to>
    <xdr:sp macro="" textlink="">
      <xdr:nvSpPr>
        <xdr:cNvPr id="662" name="楕円 661"/>
        <xdr:cNvSpPr/>
      </xdr:nvSpPr>
      <xdr:spPr>
        <a:xfrm>
          <a:off x="16268700" y="1342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9110</xdr:rowOff>
    </xdr:from>
    <xdr:ext cx="469744" cy="259045"/>
    <xdr:sp macro="" textlink="">
      <xdr:nvSpPr>
        <xdr:cNvPr id="663" name="災害復旧費該当値テキスト"/>
        <xdr:cNvSpPr txBox="1"/>
      </xdr:nvSpPr>
      <xdr:spPr>
        <a:xfrm>
          <a:off x="16370300" y="1321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157099</xdr:rowOff>
    </xdr:from>
    <xdr:to>
      <xdr:col>81</xdr:col>
      <xdr:colOff>101600</xdr:colOff>
      <xdr:row>79</xdr:row>
      <xdr:rowOff>87249</xdr:rowOff>
    </xdr:to>
    <xdr:sp macro="" textlink="">
      <xdr:nvSpPr>
        <xdr:cNvPr id="664" name="楕円 663"/>
        <xdr:cNvSpPr/>
      </xdr:nvSpPr>
      <xdr:spPr>
        <a:xfrm>
          <a:off x="15430500" y="1353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78376</xdr:rowOff>
    </xdr:from>
    <xdr:ext cx="378565" cy="259045"/>
    <xdr:sp macro="" textlink="">
      <xdr:nvSpPr>
        <xdr:cNvPr id="665" name="テキスト ボックス 664"/>
        <xdr:cNvSpPr txBox="1"/>
      </xdr:nvSpPr>
      <xdr:spPr>
        <a:xfrm>
          <a:off x="15292017" y="13622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151994</xdr:rowOff>
    </xdr:from>
    <xdr:to>
      <xdr:col>76</xdr:col>
      <xdr:colOff>165100</xdr:colOff>
      <xdr:row>79</xdr:row>
      <xdr:rowOff>82144</xdr:rowOff>
    </xdr:to>
    <xdr:sp macro="" textlink="">
      <xdr:nvSpPr>
        <xdr:cNvPr id="666" name="楕円 665"/>
        <xdr:cNvSpPr/>
      </xdr:nvSpPr>
      <xdr:spPr>
        <a:xfrm>
          <a:off x="14541500" y="1352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73271</xdr:rowOff>
    </xdr:from>
    <xdr:ext cx="378565" cy="259045"/>
    <xdr:sp macro="" textlink="">
      <xdr:nvSpPr>
        <xdr:cNvPr id="667" name="テキスト ボックス 666"/>
        <xdr:cNvSpPr txBox="1"/>
      </xdr:nvSpPr>
      <xdr:spPr>
        <a:xfrm>
          <a:off x="14403017" y="13617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144907</xdr:rowOff>
    </xdr:from>
    <xdr:to>
      <xdr:col>72</xdr:col>
      <xdr:colOff>38100</xdr:colOff>
      <xdr:row>79</xdr:row>
      <xdr:rowOff>75057</xdr:rowOff>
    </xdr:to>
    <xdr:sp macro="" textlink="">
      <xdr:nvSpPr>
        <xdr:cNvPr id="668" name="楕円 667"/>
        <xdr:cNvSpPr/>
      </xdr:nvSpPr>
      <xdr:spPr>
        <a:xfrm>
          <a:off x="13652500" y="1351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66184</xdr:rowOff>
    </xdr:from>
    <xdr:ext cx="378565" cy="259045"/>
    <xdr:sp macro="" textlink="">
      <xdr:nvSpPr>
        <xdr:cNvPr id="669" name="テキスト ボックス 668"/>
        <xdr:cNvSpPr txBox="1"/>
      </xdr:nvSpPr>
      <xdr:spPr>
        <a:xfrm>
          <a:off x="13514017" y="13610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151003</xdr:rowOff>
    </xdr:from>
    <xdr:to>
      <xdr:col>67</xdr:col>
      <xdr:colOff>101600</xdr:colOff>
      <xdr:row>79</xdr:row>
      <xdr:rowOff>81153</xdr:rowOff>
    </xdr:to>
    <xdr:sp macro="" textlink="">
      <xdr:nvSpPr>
        <xdr:cNvPr id="670" name="楕円 669"/>
        <xdr:cNvSpPr/>
      </xdr:nvSpPr>
      <xdr:spPr>
        <a:xfrm>
          <a:off x="12763500" y="1352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72280</xdr:rowOff>
    </xdr:from>
    <xdr:ext cx="378565" cy="259045"/>
    <xdr:sp macro="" textlink="">
      <xdr:nvSpPr>
        <xdr:cNvPr id="671" name="テキスト ボックス 670"/>
        <xdr:cNvSpPr txBox="1"/>
      </xdr:nvSpPr>
      <xdr:spPr>
        <a:xfrm>
          <a:off x="12625017" y="13616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2" name="テキスト ボックス 681"/>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4" name="テキスト ボックス 683"/>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8" name="テキスト ボックス 68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121355</xdr:rowOff>
    </xdr:from>
    <xdr:to>
      <xdr:col>85</xdr:col>
      <xdr:colOff>126364</xdr:colOff>
      <xdr:row>99</xdr:row>
      <xdr:rowOff>129927</xdr:rowOff>
    </xdr:to>
    <xdr:cxnSp macro="">
      <xdr:nvCxnSpPr>
        <xdr:cNvPr id="696" name="直線コネクタ 695"/>
        <xdr:cNvCxnSpPr/>
      </xdr:nvCxnSpPr>
      <xdr:spPr>
        <a:xfrm flipV="1">
          <a:off x="16317595" y="15723305"/>
          <a:ext cx="1269" cy="138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133754</xdr:rowOff>
    </xdr:from>
    <xdr:ext cx="534377" cy="259045"/>
    <xdr:sp macro="" textlink="">
      <xdr:nvSpPr>
        <xdr:cNvPr id="697" name="公債費最小値テキスト"/>
        <xdr:cNvSpPr txBox="1"/>
      </xdr:nvSpPr>
      <xdr:spPr>
        <a:xfrm>
          <a:off x="16370300" y="1710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129927</xdr:rowOff>
    </xdr:from>
    <xdr:to>
      <xdr:col>86</xdr:col>
      <xdr:colOff>25400</xdr:colOff>
      <xdr:row>99</xdr:row>
      <xdr:rowOff>129927</xdr:rowOff>
    </xdr:to>
    <xdr:cxnSp macro="">
      <xdr:nvCxnSpPr>
        <xdr:cNvPr id="698" name="直線コネクタ 697"/>
        <xdr:cNvCxnSpPr/>
      </xdr:nvCxnSpPr>
      <xdr:spPr>
        <a:xfrm>
          <a:off x="16230600" y="171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68032</xdr:rowOff>
    </xdr:from>
    <xdr:ext cx="599010" cy="259045"/>
    <xdr:sp macro="" textlink="">
      <xdr:nvSpPr>
        <xdr:cNvPr id="699" name="公債費最大値テキスト"/>
        <xdr:cNvSpPr txBox="1"/>
      </xdr:nvSpPr>
      <xdr:spPr>
        <a:xfrm>
          <a:off x="16370300" y="15498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107,963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121355</xdr:rowOff>
    </xdr:from>
    <xdr:to>
      <xdr:col>86</xdr:col>
      <xdr:colOff>25400</xdr:colOff>
      <xdr:row>91</xdr:row>
      <xdr:rowOff>121355</xdr:rowOff>
    </xdr:to>
    <xdr:cxnSp macro="">
      <xdr:nvCxnSpPr>
        <xdr:cNvPr id="700" name="直線コネクタ 699"/>
        <xdr:cNvCxnSpPr/>
      </xdr:nvCxnSpPr>
      <xdr:spPr>
        <a:xfrm>
          <a:off x="16230600" y="1572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94038</xdr:rowOff>
    </xdr:from>
    <xdr:to>
      <xdr:col>85</xdr:col>
      <xdr:colOff>127000</xdr:colOff>
      <xdr:row>98</xdr:row>
      <xdr:rowOff>126555</xdr:rowOff>
    </xdr:to>
    <xdr:cxnSp macro="">
      <xdr:nvCxnSpPr>
        <xdr:cNvPr id="701" name="直線コネクタ 700"/>
        <xdr:cNvCxnSpPr/>
      </xdr:nvCxnSpPr>
      <xdr:spPr>
        <a:xfrm flipV="1">
          <a:off x="15481300" y="16896138"/>
          <a:ext cx="838200" cy="3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1667</xdr:rowOff>
    </xdr:from>
    <xdr:ext cx="534377" cy="259045"/>
    <xdr:sp macro="" textlink="">
      <xdr:nvSpPr>
        <xdr:cNvPr id="702" name="公債費平均値テキスト"/>
        <xdr:cNvSpPr txBox="1"/>
      </xdr:nvSpPr>
      <xdr:spPr>
        <a:xfrm>
          <a:off x="16370300" y="16460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150240</xdr:rowOff>
    </xdr:from>
    <xdr:to>
      <xdr:col>85</xdr:col>
      <xdr:colOff>177800</xdr:colOff>
      <xdr:row>97</xdr:row>
      <xdr:rowOff>80390</xdr:rowOff>
    </xdr:to>
    <xdr:sp macro="" textlink="">
      <xdr:nvSpPr>
        <xdr:cNvPr id="703" name="フローチャート: 判断 702"/>
        <xdr:cNvSpPr/>
      </xdr:nvSpPr>
      <xdr:spPr>
        <a:xfrm>
          <a:off x="16268700" y="1660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126555</xdr:rowOff>
    </xdr:from>
    <xdr:to>
      <xdr:col>81</xdr:col>
      <xdr:colOff>50800</xdr:colOff>
      <xdr:row>98</xdr:row>
      <xdr:rowOff>130880</xdr:rowOff>
    </xdr:to>
    <xdr:cxnSp macro="">
      <xdr:nvCxnSpPr>
        <xdr:cNvPr id="704" name="直線コネクタ 703"/>
        <xdr:cNvCxnSpPr/>
      </xdr:nvCxnSpPr>
      <xdr:spPr>
        <a:xfrm flipV="1">
          <a:off x="14592300" y="16928655"/>
          <a:ext cx="889000" cy="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161310</xdr:rowOff>
    </xdr:from>
    <xdr:to>
      <xdr:col>81</xdr:col>
      <xdr:colOff>101600</xdr:colOff>
      <xdr:row>97</xdr:row>
      <xdr:rowOff>91460</xdr:rowOff>
    </xdr:to>
    <xdr:sp macro="" textlink="">
      <xdr:nvSpPr>
        <xdr:cNvPr id="705" name="フローチャート: 判断 704"/>
        <xdr:cNvSpPr/>
      </xdr:nvSpPr>
      <xdr:spPr>
        <a:xfrm>
          <a:off x="15430500" y="1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107987</xdr:rowOff>
    </xdr:from>
    <xdr:ext cx="534377" cy="259045"/>
    <xdr:sp macro="" textlink="">
      <xdr:nvSpPr>
        <xdr:cNvPr id="706" name="テキスト ボックス 705"/>
        <xdr:cNvSpPr txBox="1"/>
      </xdr:nvSpPr>
      <xdr:spPr>
        <a:xfrm>
          <a:off x="15214111" y="1639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96247</xdr:rowOff>
    </xdr:from>
    <xdr:to>
      <xdr:col>76</xdr:col>
      <xdr:colOff>114300</xdr:colOff>
      <xdr:row>98</xdr:row>
      <xdr:rowOff>130880</xdr:rowOff>
    </xdr:to>
    <xdr:cxnSp macro="">
      <xdr:nvCxnSpPr>
        <xdr:cNvPr id="707" name="直線コネクタ 706"/>
        <xdr:cNvCxnSpPr/>
      </xdr:nvCxnSpPr>
      <xdr:spPr>
        <a:xfrm>
          <a:off x="13703300" y="16898347"/>
          <a:ext cx="889000" cy="3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149289</xdr:rowOff>
    </xdr:from>
    <xdr:to>
      <xdr:col>76</xdr:col>
      <xdr:colOff>165100</xdr:colOff>
      <xdr:row>97</xdr:row>
      <xdr:rowOff>79439</xdr:rowOff>
    </xdr:to>
    <xdr:sp macro="" textlink="">
      <xdr:nvSpPr>
        <xdr:cNvPr id="708" name="フローチャート: 判断 707"/>
        <xdr:cNvSpPr/>
      </xdr:nvSpPr>
      <xdr:spPr>
        <a:xfrm>
          <a:off x="14541500" y="1660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95966</xdr:rowOff>
    </xdr:from>
    <xdr:ext cx="534377" cy="259045"/>
    <xdr:sp macro="" textlink="">
      <xdr:nvSpPr>
        <xdr:cNvPr id="709" name="テキスト ボックス 708"/>
        <xdr:cNvSpPr txBox="1"/>
      </xdr:nvSpPr>
      <xdr:spPr>
        <a:xfrm>
          <a:off x="14325111" y="1638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54604</xdr:rowOff>
    </xdr:from>
    <xdr:to>
      <xdr:col>71</xdr:col>
      <xdr:colOff>177800</xdr:colOff>
      <xdr:row>98</xdr:row>
      <xdr:rowOff>96247</xdr:rowOff>
    </xdr:to>
    <xdr:cxnSp macro="">
      <xdr:nvCxnSpPr>
        <xdr:cNvPr id="710" name="直線コネクタ 709"/>
        <xdr:cNvCxnSpPr/>
      </xdr:nvCxnSpPr>
      <xdr:spPr>
        <a:xfrm>
          <a:off x="12814300" y="16856704"/>
          <a:ext cx="889000" cy="4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138582</xdr:rowOff>
    </xdr:from>
    <xdr:to>
      <xdr:col>72</xdr:col>
      <xdr:colOff>38100</xdr:colOff>
      <xdr:row>97</xdr:row>
      <xdr:rowOff>68732</xdr:rowOff>
    </xdr:to>
    <xdr:sp macro="" textlink="">
      <xdr:nvSpPr>
        <xdr:cNvPr id="711" name="フローチャート: 判断 710"/>
        <xdr:cNvSpPr/>
      </xdr:nvSpPr>
      <xdr:spPr>
        <a:xfrm>
          <a:off x="13652500" y="1659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85259</xdr:rowOff>
    </xdr:from>
    <xdr:ext cx="534377" cy="259045"/>
    <xdr:sp macro="" textlink="">
      <xdr:nvSpPr>
        <xdr:cNvPr id="712" name="テキスト ボックス 711"/>
        <xdr:cNvSpPr txBox="1"/>
      </xdr:nvSpPr>
      <xdr:spPr>
        <a:xfrm>
          <a:off x="13436111" y="1637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145193</xdr:rowOff>
    </xdr:from>
    <xdr:to>
      <xdr:col>67</xdr:col>
      <xdr:colOff>101600</xdr:colOff>
      <xdr:row>97</xdr:row>
      <xdr:rowOff>75343</xdr:rowOff>
    </xdr:to>
    <xdr:sp macro="" textlink="">
      <xdr:nvSpPr>
        <xdr:cNvPr id="713" name="フローチャート: 判断 712"/>
        <xdr:cNvSpPr/>
      </xdr:nvSpPr>
      <xdr:spPr>
        <a:xfrm>
          <a:off x="12763500" y="1660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91870</xdr:rowOff>
    </xdr:from>
    <xdr:ext cx="534377" cy="259045"/>
    <xdr:sp macro="" textlink="">
      <xdr:nvSpPr>
        <xdr:cNvPr id="714" name="テキスト ボックス 713"/>
        <xdr:cNvSpPr txBox="1"/>
      </xdr:nvSpPr>
      <xdr:spPr>
        <a:xfrm>
          <a:off x="12547111" y="1637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43238</xdr:rowOff>
    </xdr:from>
    <xdr:to>
      <xdr:col>85</xdr:col>
      <xdr:colOff>177800</xdr:colOff>
      <xdr:row>98</xdr:row>
      <xdr:rowOff>144838</xdr:rowOff>
    </xdr:to>
    <xdr:sp macro="" textlink="">
      <xdr:nvSpPr>
        <xdr:cNvPr id="720" name="楕円 719"/>
        <xdr:cNvSpPr/>
      </xdr:nvSpPr>
      <xdr:spPr>
        <a:xfrm>
          <a:off x="16268700" y="1684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21665</xdr:rowOff>
    </xdr:from>
    <xdr:ext cx="534377" cy="259045"/>
    <xdr:sp macro="" textlink="">
      <xdr:nvSpPr>
        <xdr:cNvPr id="721" name="公債費該当値テキスト"/>
        <xdr:cNvSpPr txBox="1"/>
      </xdr:nvSpPr>
      <xdr:spPr>
        <a:xfrm>
          <a:off x="16370300" y="1682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75755</xdr:rowOff>
    </xdr:from>
    <xdr:to>
      <xdr:col>81</xdr:col>
      <xdr:colOff>101600</xdr:colOff>
      <xdr:row>99</xdr:row>
      <xdr:rowOff>5905</xdr:rowOff>
    </xdr:to>
    <xdr:sp macro="" textlink="">
      <xdr:nvSpPr>
        <xdr:cNvPr id="722" name="楕円 721"/>
        <xdr:cNvSpPr/>
      </xdr:nvSpPr>
      <xdr:spPr>
        <a:xfrm>
          <a:off x="15430500" y="1687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168482</xdr:rowOff>
    </xdr:from>
    <xdr:ext cx="534377" cy="259045"/>
    <xdr:sp macro="" textlink="">
      <xdr:nvSpPr>
        <xdr:cNvPr id="723" name="テキスト ボックス 722"/>
        <xdr:cNvSpPr txBox="1"/>
      </xdr:nvSpPr>
      <xdr:spPr>
        <a:xfrm>
          <a:off x="15214111" y="1697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80080</xdr:rowOff>
    </xdr:from>
    <xdr:to>
      <xdr:col>76</xdr:col>
      <xdr:colOff>165100</xdr:colOff>
      <xdr:row>99</xdr:row>
      <xdr:rowOff>10230</xdr:rowOff>
    </xdr:to>
    <xdr:sp macro="" textlink="">
      <xdr:nvSpPr>
        <xdr:cNvPr id="724" name="楕円 723"/>
        <xdr:cNvSpPr/>
      </xdr:nvSpPr>
      <xdr:spPr>
        <a:xfrm>
          <a:off x="14541500" y="1688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1357</xdr:rowOff>
    </xdr:from>
    <xdr:ext cx="534377" cy="259045"/>
    <xdr:sp macro="" textlink="">
      <xdr:nvSpPr>
        <xdr:cNvPr id="725" name="テキスト ボックス 724"/>
        <xdr:cNvSpPr txBox="1"/>
      </xdr:nvSpPr>
      <xdr:spPr>
        <a:xfrm>
          <a:off x="14325111" y="16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45447</xdr:rowOff>
    </xdr:from>
    <xdr:to>
      <xdr:col>72</xdr:col>
      <xdr:colOff>38100</xdr:colOff>
      <xdr:row>98</xdr:row>
      <xdr:rowOff>147047</xdr:rowOff>
    </xdr:to>
    <xdr:sp macro="" textlink="">
      <xdr:nvSpPr>
        <xdr:cNvPr id="726" name="楕円 725"/>
        <xdr:cNvSpPr/>
      </xdr:nvSpPr>
      <xdr:spPr>
        <a:xfrm>
          <a:off x="13652500" y="1684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138174</xdr:rowOff>
    </xdr:from>
    <xdr:ext cx="534377" cy="259045"/>
    <xdr:sp macro="" textlink="">
      <xdr:nvSpPr>
        <xdr:cNvPr id="727" name="テキスト ボックス 726"/>
        <xdr:cNvSpPr txBox="1"/>
      </xdr:nvSpPr>
      <xdr:spPr>
        <a:xfrm>
          <a:off x="13436111" y="1694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3804</xdr:rowOff>
    </xdr:from>
    <xdr:to>
      <xdr:col>67</xdr:col>
      <xdr:colOff>101600</xdr:colOff>
      <xdr:row>98</xdr:row>
      <xdr:rowOff>105404</xdr:rowOff>
    </xdr:to>
    <xdr:sp macro="" textlink="">
      <xdr:nvSpPr>
        <xdr:cNvPr id="728" name="楕円 727"/>
        <xdr:cNvSpPr/>
      </xdr:nvSpPr>
      <xdr:spPr>
        <a:xfrm>
          <a:off x="12763500" y="1680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96531</xdr:rowOff>
    </xdr:from>
    <xdr:ext cx="534377" cy="259045"/>
    <xdr:sp macro="" textlink="">
      <xdr:nvSpPr>
        <xdr:cNvPr id="729" name="テキスト ボックス 728"/>
        <xdr:cNvSpPr txBox="1"/>
      </xdr:nvSpPr>
      <xdr:spPr>
        <a:xfrm>
          <a:off x="12547111" y="1689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0" name="直線コネクタ 73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1" name="テキスト ボックス 74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2" name="直線コネクタ 74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3" name="テキスト ボックス 74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4" name="直線コネクタ 74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5" name="テキスト ボックス 74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6" name="直線コネクタ 74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7" name="テキスト ボックス 74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8" name="直線コネクタ 74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9" name="テキスト ボックス 74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0" name="直線コネクタ 74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1" name="テキスト ボックス 75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3" name="テキスト ボックス 75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25509</xdr:rowOff>
    </xdr:from>
    <xdr:to>
      <xdr:col>116</xdr:col>
      <xdr:colOff>62864</xdr:colOff>
      <xdr:row>39</xdr:row>
      <xdr:rowOff>98878</xdr:rowOff>
    </xdr:to>
    <xdr:cxnSp macro="">
      <xdr:nvCxnSpPr>
        <xdr:cNvPr id="755" name="直線コネクタ 754"/>
        <xdr:cNvCxnSpPr/>
      </xdr:nvCxnSpPr>
      <xdr:spPr>
        <a:xfrm flipV="1">
          <a:off x="22159595" y="5340459"/>
          <a:ext cx="1269" cy="14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7" name="直線コネクタ 75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143636</xdr:rowOff>
    </xdr:from>
    <xdr:ext cx="534377" cy="259045"/>
    <xdr:sp macro="" textlink="">
      <xdr:nvSpPr>
        <xdr:cNvPr id="758" name="諸支出金最大値テキスト"/>
        <xdr:cNvSpPr txBox="1"/>
      </xdr:nvSpPr>
      <xdr:spPr>
        <a:xfrm>
          <a:off x="22212300" y="511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13,274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25509</xdr:rowOff>
    </xdr:from>
    <xdr:to>
      <xdr:col>116</xdr:col>
      <xdr:colOff>152400</xdr:colOff>
      <xdr:row>31</xdr:row>
      <xdr:rowOff>25509</xdr:rowOff>
    </xdr:to>
    <xdr:cxnSp macro="">
      <xdr:nvCxnSpPr>
        <xdr:cNvPr id="759" name="直線コネクタ 758"/>
        <xdr:cNvCxnSpPr/>
      </xdr:nvCxnSpPr>
      <xdr:spPr>
        <a:xfrm>
          <a:off x="22072600" y="534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0" name="直線コネクタ 75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28719</xdr:rowOff>
    </xdr:from>
    <xdr:ext cx="469744" cy="259045"/>
    <xdr:sp macro="" textlink="">
      <xdr:nvSpPr>
        <xdr:cNvPr id="761" name="諸支出金平均値テキスト"/>
        <xdr:cNvSpPr txBox="1"/>
      </xdr:nvSpPr>
      <xdr:spPr>
        <a:xfrm>
          <a:off x="22212300" y="6200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5842</xdr:rowOff>
    </xdr:from>
    <xdr:to>
      <xdr:col>116</xdr:col>
      <xdr:colOff>114300</xdr:colOff>
      <xdr:row>37</xdr:row>
      <xdr:rowOff>107442</xdr:rowOff>
    </xdr:to>
    <xdr:sp macro="" textlink="">
      <xdr:nvSpPr>
        <xdr:cNvPr id="762" name="フローチャート: 判断 761"/>
        <xdr:cNvSpPr/>
      </xdr:nvSpPr>
      <xdr:spPr>
        <a:xfrm>
          <a:off x="221107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3" name="直線コネクタ 76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152690</xdr:rowOff>
    </xdr:from>
    <xdr:to>
      <xdr:col>112</xdr:col>
      <xdr:colOff>38100</xdr:colOff>
      <xdr:row>37</xdr:row>
      <xdr:rowOff>82840</xdr:rowOff>
    </xdr:to>
    <xdr:sp macro="" textlink="">
      <xdr:nvSpPr>
        <xdr:cNvPr id="764" name="フローチャート: 判断 763"/>
        <xdr:cNvSpPr/>
      </xdr:nvSpPr>
      <xdr:spPr>
        <a:xfrm>
          <a:off x="21272500" y="632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99367</xdr:rowOff>
    </xdr:from>
    <xdr:ext cx="469744" cy="259045"/>
    <xdr:sp macro="" textlink="">
      <xdr:nvSpPr>
        <xdr:cNvPr id="765" name="テキスト ボックス 764"/>
        <xdr:cNvSpPr txBox="1"/>
      </xdr:nvSpPr>
      <xdr:spPr>
        <a:xfrm>
          <a:off x="21088428" y="6100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6" name="直線コネクタ 76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129395</xdr:rowOff>
    </xdr:from>
    <xdr:to>
      <xdr:col>107</xdr:col>
      <xdr:colOff>101600</xdr:colOff>
      <xdr:row>37</xdr:row>
      <xdr:rowOff>59545</xdr:rowOff>
    </xdr:to>
    <xdr:sp macro="" textlink="">
      <xdr:nvSpPr>
        <xdr:cNvPr id="767" name="フローチャート: 判断 766"/>
        <xdr:cNvSpPr/>
      </xdr:nvSpPr>
      <xdr:spPr>
        <a:xfrm>
          <a:off x="20383500" y="630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76072</xdr:rowOff>
    </xdr:from>
    <xdr:ext cx="469744" cy="259045"/>
    <xdr:sp macro="" textlink="">
      <xdr:nvSpPr>
        <xdr:cNvPr id="768" name="テキスト ボックス 767"/>
        <xdr:cNvSpPr txBox="1"/>
      </xdr:nvSpPr>
      <xdr:spPr>
        <a:xfrm>
          <a:off x="20199428" y="607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9" name="直線コネクタ 76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69632</xdr:rowOff>
    </xdr:from>
    <xdr:to>
      <xdr:col>102</xdr:col>
      <xdr:colOff>165100</xdr:colOff>
      <xdr:row>36</xdr:row>
      <xdr:rowOff>171232</xdr:rowOff>
    </xdr:to>
    <xdr:sp macro="" textlink="">
      <xdr:nvSpPr>
        <xdr:cNvPr id="770" name="フローチャート: 判断 769"/>
        <xdr:cNvSpPr/>
      </xdr:nvSpPr>
      <xdr:spPr>
        <a:xfrm>
          <a:off x="19494500" y="624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16309</xdr:rowOff>
    </xdr:from>
    <xdr:ext cx="469744" cy="259045"/>
    <xdr:sp macro="" textlink="">
      <xdr:nvSpPr>
        <xdr:cNvPr id="771" name="テキスト ボックス 770"/>
        <xdr:cNvSpPr txBox="1"/>
      </xdr:nvSpPr>
      <xdr:spPr>
        <a:xfrm>
          <a:off x="19310428" y="601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117529</xdr:rowOff>
    </xdr:from>
    <xdr:to>
      <xdr:col>98</xdr:col>
      <xdr:colOff>38100</xdr:colOff>
      <xdr:row>36</xdr:row>
      <xdr:rowOff>47679</xdr:rowOff>
    </xdr:to>
    <xdr:sp macro="" textlink="">
      <xdr:nvSpPr>
        <xdr:cNvPr id="772" name="フローチャート: 判断 771"/>
        <xdr:cNvSpPr/>
      </xdr:nvSpPr>
      <xdr:spPr>
        <a:xfrm>
          <a:off x="18605500" y="611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64206</xdr:rowOff>
    </xdr:from>
    <xdr:ext cx="469744" cy="259045"/>
    <xdr:sp macro="" textlink="">
      <xdr:nvSpPr>
        <xdr:cNvPr id="773" name="テキスト ボックス 772"/>
        <xdr:cNvSpPr txBox="1"/>
      </xdr:nvSpPr>
      <xdr:spPr>
        <a:xfrm>
          <a:off x="18421428" y="589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9" name="楕円 77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80"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1" name="楕円 78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2" name="テキスト ボックス 78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3" name="楕円 78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4" name="テキスト ボックス 78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5" name="楕円 78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6" name="テキスト ボックス 78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7" name="楕円 78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8" name="テキスト ボックス 78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議会費については、人件費の割合が高く類似団体に比べコスト高となっています。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衛生費については、平成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年度は、地方独立行政法人法（第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条第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項）の定めにより、岡山市立総合医療センター建設に係る貸付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大幅な増とな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っており、平成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年度は、斎場関連施設の整備事業により増加しています。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農林水産業費は、広大な岡山平野における土地改良事業に係る元利償還交付金や用水路に係る維持管理費等の経費が生じるため、類似団体に比べコスト高となっています。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教育費については、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県費負担教職員の権限移譲に伴い、給与費負担が増加したことにより、大幅な増となり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ました。小中学校の耐震化事業が終了したため、平成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年度は前年度から減少しています。</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また、災害復旧費は、平成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年７月豪雨に伴い土木施設が農林水産業施設の災害復旧事業のため例年と比べ大幅に増加しています。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岡山県岡山市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小中学校の耐震改修事業などの減少により、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昨年度と比較し、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実質収支額、実質単年度収支とも増加となっています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。実質単年度収支は平成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年度以降マイナスとなっており、要因としては、財政調整基金の取崩</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等が挙げられます。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岡山県岡山市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年度まで赤字が発生していた岡山市住宅新築資金等貸付事業費特別会計を廃止したため、平成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以降</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は全ての会計において黒字となっており、実質赤字比率は該当しておりません。</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_&#20844;&#20250;&#35336;&#20418;/14&#12304;&#22823;&#20998;&#39006;&#12305;&#22320;&#26041;&#20844;&#20250;&#35336;/40&#12304;&#20013;&#20998;&#39006;&#12305;&#29031;&#20250;&#12539;&#22238;&#31572;/12&#12304;&#23567;&#20998;&#39006;&#65306;03&#24259;&#12305;&#12289;&#12304;&#23567;&#20998;&#39006;&#65306;2023.3.31%20&#24259;&#12305;&#20196;&#21644;&#65298;&#24180;&#24230;&#29031;&#20250;&#12539;&#22238;&#31572;/200410%20&#12473;&#12488;&#12483;&#12463;&#24773;&#22577;&#35519;&#26619;/09%20&#20844;&#34920;/&#9733;&#20844;&#34920;&#29992;&#12501;&#12449;&#12452;&#12523;/&#25919;&#20196;&#24066;/&#12304;&#36001;&#25919;&#29366;&#27841;&#36039;&#26009;&#38598;&#12305;_331007_&#23713;&#23665;&#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27.7</v>
          </cell>
          <cell r="CF51">
            <v>13.5</v>
          </cell>
          <cell r="CN51">
            <v>18.3</v>
          </cell>
          <cell r="CV51">
            <v>9.3000000000000007</v>
          </cell>
        </row>
        <row r="53">
          <cell r="BX53">
            <v>60.7</v>
          </cell>
          <cell r="CF53">
            <v>61.5</v>
          </cell>
          <cell r="CN53">
            <v>62.1</v>
          </cell>
          <cell r="CV53">
            <v>63.1</v>
          </cell>
        </row>
        <row r="55">
          <cell r="AN55" t="str">
            <v>類似団体内平均値</v>
          </cell>
          <cell r="BX55">
            <v>124.2</v>
          </cell>
          <cell r="CF55">
            <v>115.7</v>
          </cell>
          <cell r="CN55">
            <v>106</v>
          </cell>
          <cell r="CV55">
            <v>97.6</v>
          </cell>
        </row>
        <row r="57">
          <cell r="BX57">
            <v>59.4</v>
          </cell>
          <cell r="CF57">
            <v>61</v>
          </cell>
          <cell r="CN57">
            <v>62</v>
          </cell>
          <cell r="CV57">
            <v>62.8</v>
          </cell>
        </row>
        <row r="72">
          <cell r="BP72" t="str">
            <v>H26</v>
          </cell>
          <cell r="BX72" t="str">
            <v>H27</v>
          </cell>
          <cell r="CF72" t="str">
            <v>H28</v>
          </cell>
          <cell r="CN72" t="str">
            <v>H29</v>
          </cell>
          <cell r="CV72" t="str">
            <v>H30</v>
          </cell>
        </row>
        <row r="73">
          <cell r="AN73" t="str">
            <v>当該団体値</v>
          </cell>
          <cell r="BP73">
            <v>43.4</v>
          </cell>
          <cell r="BX73">
            <v>27.7</v>
          </cell>
          <cell r="CF73">
            <v>13.5</v>
          </cell>
          <cell r="CN73">
            <v>18.3</v>
          </cell>
          <cell r="CV73">
            <v>9.3000000000000007</v>
          </cell>
        </row>
        <row r="75">
          <cell r="BP75">
            <v>11</v>
          </cell>
          <cell r="BX75">
            <v>9.5</v>
          </cell>
          <cell r="CF75">
            <v>8.1</v>
          </cell>
          <cell r="CN75">
            <v>7</v>
          </cell>
          <cell r="CV75">
            <v>6.3</v>
          </cell>
        </row>
        <row r="77">
          <cell r="AN77" t="str">
            <v>類似団体内平均値</v>
          </cell>
          <cell r="BP77">
            <v>132.4</v>
          </cell>
          <cell r="BX77">
            <v>124.2</v>
          </cell>
          <cell r="CF77">
            <v>115.7</v>
          </cell>
          <cell r="CN77">
            <v>106</v>
          </cell>
          <cell r="CV77">
            <v>97.6</v>
          </cell>
        </row>
        <row r="79">
          <cell r="BP79">
            <v>11.2</v>
          </cell>
          <cell r="BX79">
            <v>10.9</v>
          </cell>
          <cell r="CF79">
            <v>10.3</v>
          </cell>
          <cell r="CN79">
            <v>9</v>
          </cell>
          <cell r="CV79">
            <v>8</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 zeroHeight="1" x14ac:dyDescent="0.2"/>
  <cols>
    <col min="1" max="11" width="2.08984375" style="187" customWidth="1"/>
    <col min="12" max="12" width="2.26953125" style="187" customWidth="1"/>
    <col min="13" max="17" width="2.36328125" style="187" customWidth="1"/>
    <col min="18" max="119" width="2.08984375" style="187" customWidth="1"/>
    <col min="120" max="16384" width="0" style="187" hidden="1"/>
  </cols>
  <sheetData>
    <row r="1" spans="1:119" ht="33" customHeight="1" x14ac:dyDescent="0.2">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2">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332909884</v>
      </c>
      <c r="BO4" s="423"/>
      <c r="BP4" s="423"/>
      <c r="BQ4" s="423"/>
      <c r="BR4" s="423"/>
      <c r="BS4" s="423"/>
      <c r="BT4" s="423"/>
      <c r="BU4" s="424"/>
      <c r="BV4" s="422">
        <v>329341694</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4.7</v>
      </c>
      <c r="CU4" s="604"/>
      <c r="CV4" s="604"/>
      <c r="CW4" s="604"/>
      <c r="CX4" s="604"/>
      <c r="CY4" s="604"/>
      <c r="CZ4" s="604"/>
      <c r="DA4" s="605"/>
      <c r="DB4" s="603">
        <v>4</v>
      </c>
      <c r="DC4" s="604"/>
      <c r="DD4" s="604"/>
      <c r="DE4" s="604"/>
      <c r="DF4" s="604"/>
      <c r="DG4" s="604"/>
      <c r="DH4" s="604"/>
      <c r="DI4" s="605"/>
      <c r="DJ4" s="185"/>
      <c r="DK4" s="185"/>
      <c r="DL4" s="185"/>
      <c r="DM4" s="185"/>
      <c r="DN4" s="185"/>
      <c r="DO4" s="185"/>
    </row>
    <row r="5" spans="1:119" ht="18.75" customHeight="1" x14ac:dyDescent="0.2">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316968662</v>
      </c>
      <c r="BO5" s="428"/>
      <c r="BP5" s="428"/>
      <c r="BQ5" s="428"/>
      <c r="BR5" s="428"/>
      <c r="BS5" s="428"/>
      <c r="BT5" s="428"/>
      <c r="BU5" s="429"/>
      <c r="BV5" s="427">
        <v>318358083</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89.8</v>
      </c>
      <c r="CU5" s="398"/>
      <c r="CV5" s="398"/>
      <c r="CW5" s="398"/>
      <c r="CX5" s="398"/>
      <c r="CY5" s="398"/>
      <c r="CZ5" s="398"/>
      <c r="DA5" s="399"/>
      <c r="DB5" s="397">
        <v>89.3</v>
      </c>
      <c r="DC5" s="398"/>
      <c r="DD5" s="398"/>
      <c r="DE5" s="398"/>
      <c r="DF5" s="398"/>
      <c r="DG5" s="398"/>
      <c r="DH5" s="398"/>
      <c r="DI5" s="399"/>
      <c r="DJ5" s="185"/>
      <c r="DK5" s="185"/>
      <c r="DL5" s="185"/>
      <c r="DM5" s="185"/>
      <c r="DN5" s="185"/>
      <c r="DO5" s="185"/>
    </row>
    <row r="6" spans="1:119" ht="18.75" customHeight="1" x14ac:dyDescent="0.2">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15941222</v>
      </c>
      <c r="BO6" s="428"/>
      <c r="BP6" s="428"/>
      <c r="BQ6" s="428"/>
      <c r="BR6" s="428"/>
      <c r="BS6" s="428"/>
      <c r="BT6" s="428"/>
      <c r="BU6" s="429"/>
      <c r="BV6" s="427">
        <v>10983611</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100.8</v>
      </c>
      <c r="CU6" s="578"/>
      <c r="CV6" s="578"/>
      <c r="CW6" s="578"/>
      <c r="CX6" s="578"/>
      <c r="CY6" s="578"/>
      <c r="CZ6" s="578"/>
      <c r="DA6" s="579"/>
      <c r="DB6" s="577">
        <v>100.1</v>
      </c>
      <c r="DC6" s="578"/>
      <c r="DD6" s="578"/>
      <c r="DE6" s="578"/>
      <c r="DF6" s="578"/>
      <c r="DG6" s="578"/>
      <c r="DH6" s="578"/>
      <c r="DI6" s="579"/>
      <c r="DJ6" s="185"/>
      <c r="DK6" s="185"/>
      <c r="DL6" s="185"/>
      <c r="DM6" s="185"/>
      <c r="DN6" s="185"/>
      <c r="DO6" s="185"/>
    </row>
    <row r="7" spans="1:119" ht="18.75" customHeight="1" x14ac:dyDescent="0.2">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94</v>
      </c>
      <c r="AV7" s="485"/>
      <c r="AW7" s="485"/>
      <c r="AX7" s="485"/>
      <c r="AY7" s="407" t="s">
        <v>105</v>
      </c>
      <c r="AZ7" s="408"/>
      <c r="BA7" s="408"/>
      <c r="BB7" s="408"/>
      <c r="BC7" s="408"/>
      <c r="BD7" s="408"/>
      <c r="BE7" s="408"/>
      <c r="BF7" s="408"/>
      <c r="BG7" s="408"/>
      <c r="BH7" s="408"/>
      <c r="BI7" s="408"/>
      <c r="BJ7" s="408"/>
      <c r="BK7" s="408"/>
      <c r="BL7" s="408"/>
      <c r="BM7" s="409"/>
      <c r="BN7" s="427">
        <v>6737023</v>
      </c>
      <c r="BO7" s="428"/>
      <c r="BP7" s="428"/>
      <c r="BQ7" s="428"/>
      <c r="BR7" s="428"/>
      <c r="BS7" s="428"/>
      <c r="BT7" s="428"/>
      <c r="BU7" s="429"/>
      <c r="BV7" s="427">
        <v>3331992</v>
      </c>
      <c r="BW7" s="428"/>
      <c r="BX7" s="428"/>
      <c r="BY7" s="428"/>
      <c r="BZ7" s="428"/>
      <c r="CA7" s="428"/>
      <c r="CB7" s="428"/>
      <c r="CC7" s="429"/>
      <c r="CD7" s="436" t="s">
        <v>106</v>
      </c>
      <c r="CE7" s="437"/>
      <c r="CF7" s="437"/>
      <c r="CG7" s="437"/>
      <c r="CH7" s="437"/>
      <c r="CI7" s="437"/>
      <c r="CJ7" s="437"/>
      <c r="CK7" s="437"/>
      <c r="CL7" s="437"/>
      <c r="CM7" s="437"/>
      <c r="CN7" s="437"/>
      <c r="CO7" s="437"/>
      <c r="CP7" s="437"/>
      <c r="CQ7" s="437"/>
      <c r="CR7" s="437"/>
      <c r="CS7" s="438"/>
      <c r="CT7" s="427">
        <v>195312723</v>
      </c>
      <c r="CU7" s="428"/>
      <c r="CV7" s="428"/>
      <c r="CW7" s="428"/>
      <c r="CX7" s="428"/>
      <c r="CY7" s="428"/>
      <c r="CZ7" s="428"/>
      <c r="DA7" s="429"/>
      <c r="DB7" s="427">
        <v>193596215</v>
      </c>
      <c r="DC7" s="428"/>
      <c r="DD7" s="428"/>
      <c r="DE7" s="428"/>
      <c r="DF7" s="428"/>
      <c r="DG7" s="428"/>
      <c r="DH7" s="428"/>
      <c r="DI7" s="429"/>
      <c r="DJ7" s="185"/>
      <c r="DK7" s="185"/>
      <c r="DL7" s="185"/>
      <c r="DM7" s="185"/>
      <c r="DN7" s="185"/>
      <c r="DO7" s="185"/>
    </row>
    <row r="8" spans="1:119" ht="18.75" customHeight="1" thickBot="1" x14ac:dyDescent="0.25">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107</v>
      </c>
      <c r="AN8" s="401"/>
      <c r="AO8" s="401"/>
      <c r="AP8" s="401"/>
      <c r="AQ8" s="401"/>
      <c r="AR8" s="401"/>
      <c r="AS8" s="401"/>
      <c r="AT8" s="402"/>
      <c r="AU8" s="484" t="s">
        <v>94</v>
      </c>
      <c r="AV8" s="485"/>
      <c r="AW8" s="485"/>
      <c r="AX8" s="485"/>
      <c r="AY8" s="407" t="s">
        <v>108</v>
      </c>
      <c r="AZ8" s="408"/>
      <c r="BA8" s="408"/>
      <c r="BB8" s="408"/>
      <c r="BC8" s="408"/>
      <c r="BD8" s="408"/>
      <c r="BE8" s="408"/>
      <c r="BF8" s="408"/>
      <c r="BG8" s="408"/>
      <c r="BH8" s="408"/>
      <c r="BI8" s="408"/>
      <c r="BJ8" s="408"/>
      <c r="BK8" s="408"/>
      <c r="BL8" s="408"/>
      <c r="BM8" s="409"/>
      <c r="BN8" s="427">
        <v>9204199</v>
      </c>
      <c r="BO8" s="428"/>
      <c r="BP8" s="428"/>
      <c r="BQ8" s="428"/>
      <c r="BR8" s="428"/>
      <c r="BS8" s="428"/>
      <c r="BT8" s="428"/>
      <c r="BU8" s="429"/>
      <c r="BV8" s="427">
        <v>7651619</v>
      </c>
      <c r="BW8" s="428"/>
      <c r="BX8" s="428"/>
      <c r="BY8" s="428"/>
      <c r="BZ8" s="428"/>
      <c r="CA8" s="428"/>
      <c r="CB8" s="428"/>
      <c r="CC8" s="429"/>
      <c r="CD8" s="436" t="s">
        <v>109</v>
      </c>
      <c r="CE8" s="437"/>
      <c r="CF8" s="437"/>
      <c r="CG8" s="437"/>
      <c r="CH8" s="437"/>
      <c r="CI8" s="437"/>
      <c r="CJ8" s="437"/>
      <c r="CK8" s="437"/>
      <c r="CL8" s="437"/>
      <c r="CM8" s="437"/>
      <c r="CN8" s="437"/>
      <c r="CO8" s="437"/>
      <c r="CP8" s="437"/>
      <c r="CQ8" s="437"/>
      <c r="CR8" s="437"/>
      <c r="CS8" s="438"/>
      <c r="CT8" s="540">
        <v>0.8</v>
      </c>
      <c r="CU8" s="541"/>
      <c r="CV8" s="541"/>
      <c r="CW8" s="541"/>
      <c r="CX8" s="541"/>
      <c r="CY8" s="541"/>
      <c r="CZ8" s="541"/>
      <c r="DA8" s="542"/>
      <c r="DB8" s="540">
        <v>0.8</v>
      </c>
      <c r="DC8" s="541"/>
      <c r="DD8" s="541"/>
      <c r="DE8" s="541"/>
      <c r="DF8" s="541"/>
      <c r="DG8" s="541"/>
      <c r="DH8" s="541"/>
      <c r="DI8" s="542"/>
      <c r="DJ8" s="185"/>
      <c r="DK8" s="185"/>
      <c r="DL8" s="185"/>
      <c r="DM8" s="185"/>
      <c r="DN8" s="185"/>
      <c r="DO8" s="185"/>
    </row>
    <row r="9" spans="1:119" ht="18.75" customHeight="1" thickBot="1" x14ac:dyDescent="0.25">
      <c r="A9" s="186"/>
      <c r="B9" s="566" t="s">
        <v>110</v>
      </c>
      <c r="C9" s="567"/>
      <c r="D9" s="567"/>
      <c r="E9" s="567"/>
      <c r="F9" s="567"/>
      <c r="G9" s="567"/>
      <c r="H9" s="567"/>
      <c r="I9" s="567"/>
      <c r="J9" s="567"/>
      <c r="K9" s="490"/>
      <c r="L9" s="568" t="s">
        <v>111</v>
      </c>
      <c r="M9" s="569"/>
      <c r="N9" s="569"/>
      <c r="O9" s="569"/>
      <c r="P9" s="569"/>
      <c r="Q9" s="570"/>
      <c r="R9" s="571">
        <v>719474</v>
      </c>
      <c r="S9" s="572"/>
      <c r="T9" s="572"/>
      <c r="U9" s="572"/>
      <c r="V9" s="573"/>
      <c r="W9" s="506" t="s">
        <v>112</v>
      </c>
      <c r="X9" s="507"/>
      <c r="Y9" s="507"/>
      <c r="Z9" s="507"/>
      <c r="AA9" s="507"/>
      <c r="AB9" s="507"/>
      <c r="AC9" s="507"/>
      <c r="AD9" s="507"/>
      <c r="AE9" s="507"/>
      <c r="AF9" s="507"/>
      <c r="AG9" s="507"/>
      <c r="AH9" s="507"/>
      <c r="AI9" s="507"/>
      <c r="AJ9" s="507"/>
      <c r="AK9" s="507"/>
      <c r="AL9" s="574"/>
      <c r="AM9" s="496" t="s">
        <v>113</v>
      </c>
      <c r="AN9" s="401"/>
      <c r="AO9" s="401"/>
      <c r="AP9" s="401"/>
      <c r="AQ9" s="401"/>
      <c r="AR9" s="401"/>
      <c r="AS9" s="401"/>
      <c r="AT9" s="402"/>
      <c r="AU9" s="484" t="s">
        <v>94</v>
      </c>
      <c r="AV9" s="485"/>
      <c r="AW9" s="485"/>
      <c r="AX9" s="485"/>
      <c r="AY9" s="407" t="s">
        <v>114</v>
      </c>
      <c r="AZ9" s="408"/>
      <c r="BA9" s="408"/>
      <c r="BB9" s="408"/>
      <c r="BC9" s="408"/>
      <c r="BD9" s="408"/>
      <c r="BE9" s="408"/>
      <c r="BF9" s="408"/>
      <c r="BG9" s="408"/>
      <c r="BH9" s="408"/>
      <c r="BI9" s="408"/>
      <c r="BJ9" s="408"/>
      <c r="BK9" s="408"/>
      <c r="BL9" s="408"/>
      <c r="BM9" s="409"/>
      <c r="BN9" s="427">
        <v>1552580</v>
      </c>
      <c r="BO9" s="428"/>
      <c r="BP9" s="428"/>
      <c r="BQ9" s="428"/>
      <c r="BR9" s="428"/>
      <c r="BS9" s="428"/>
      <c r="BT9" s="428"/>
      <c r="BU9" s="429"/>
      <c r="BV9" s="427">
        <v>114364</v>
      </c>
      <c r="BW9" s="428"/>
      <c r="BX9" s="428"/>
      <c r="BY9" s="428"/>
      <c r="BZ9" s="428"/>
      <c r="CA9" s="428"/>
      <c r="CB9" s="428"/>
      <c r="CC9" s="429"/>
      <c r="CD9" s="436" t="s">
        <v>115</v>
      </c>
      <c r="CE9" s="437"/>
      <c r="CF9" s="437"/>
      <c r="CG9" s="437"/>
      <c r="CH9" s="437"/>
      <c r="CI9" s="437"/>
      <c r="CJ9" s="437"/>
      <c r="CK9" s="437"/>
      <c r="CL9" s="437"/>
      <c r="CM9" s="437"/>
      <c r="CN9" s="437"/>
      <c r="CO9" s="437"/>
      <c r="CP9" s="437"/>
      <c r="CQ9" s="437"/>
      <c r="CR9" s="437"/>
      <c r="CS9" s="438"/>
      <c r="CT9" s="397">
        <v>14.1</v>
      </c>
      <c r="CU9" s="398"/>
      <c r="CV9" s="398"/>
      <c r="CW9" s="398"/>
      <c r="CX9" s="398"/>
      <c r="CY9" s="398"/>
      <c r="CZ9" s="398"/>
      <c r="DA9" s="399"/>
      <c r="DB9" s="397">
        <v>13.8</v>
      </c>
      <c r="DC9" s="398"/>
      <c r="DD9" s="398"/>
      <c r="DE9" s="398"/>
      <c r="DF9" s="398"/>
      <c r="DG9" s="398"/>
      <c r="DH9" s="398"/>
      <c r="DI9" s="399"/>
      <c r="DJ9" s="185"/>
      <c r="DK9" s="185"/>
      <c r="DL9" s="185"/>
      <c r="DM9" s="185"/>
      <c r="DN9" s="185"/>
      <c r="DO9" s="185"/>
    </row>
    <row r="10" spans="1:119" ht="18.75" customHeight="1" thickBot="1" x14ac:dyDescent="0.25">
      <c r="A10" s="186"/>
      <c r="B10" s="566"/>
      <c r="C10" s="567"/>
      <c r="D10" s="567"/>
      <c r="E10" s="567"/>
      <c r="F10" s="567"/>
      <c r="G10" s="567"/>
      <c r="H10" s="567"/>
      <c r="I10" s="567"/>
      <c r="J10" s="567"/>
      <c r="K10" s="490"/>
      <c r="L10" s="400" t="s">
        <v>116</v>
      </c>
      <c r="M10" s="401"/>
      <c r="N10" s="401"/>
      <c r="O10" s="401"/>
      <c r="P10" s="401"/>
      <c r="Q10" s="402"/>
      <c r="R10" s="403">
        <v>709584</v>
      </c>
      <c r="S10" s="404"/>
      <c r="T10" s="404"/>
      <c r="U10" s="404"/>
      <c r="V10" s="406"/>
      <c r="W10" s="575"/>
      <c r="X10" s="389"/>
      <c r="Y10" s="389"/>
      <c r="Z10" s="389"/>
      <c r="AA10" s="389"/>
      <c r="AB10" s="389"/>
      <c r="AC10" s="389"/>
      <c r="AD10" s="389"/>
      <c r="AE10" s="389"/>
      <c r="AF10" s="389"/>
      <c r="AG10" s="389"/>
      <c r="AH10" s="389"/>
      <c r="AI10" s="389"/>
      <c r="AJ10" s="389"/>
      <c r="AK10" s="389"/>
      <c r="AL10" s="576"/>
      <c r="AM10" s="496" t="s">
        <v>117</v>
      </c>
      <c r="AN10" s="401"/>
      <c r="AO10" s="401"/>
      <c r="AP10" s="401"/>
      <c r="AQ10" s="401"/>
      <c r="AR10" s="401"/>
      <c r="AS10" s="401"/>
      <c r="AT10" s="402"/>
      <c r="AU10" s="484" t="s">
        <v>118</v>
      </c>
      <c r="AV10" s="485"/>
      <c r="AW10" s="485"/>
      <c r="AX10" s="485"/>
      <c r="AY10" s="407" t="s">
        <v>119</v>
      </c>
      <c r="AZ10" s="408"/>
      <c r="BA10" s="408"/>
      <c r="BB10" s="408"/>
      <c r="BC10" s="408"/>
      <c r="BD10" s="408"/>
      <c r="BE10" s="408"/>
      <c r="BF10" s="408"/>
      <c r="BG10" s="408"/>
      <c r="BH10" s="408"/>
      <c r="BI10" s="408"/>
      <c r="BJ10" s="408"/>
      <c r="BK10" s="408"/>
      <c r="BL10" s="408"/>
      <c r="BM10" s="409"/>
      <c r="BN10" s="427">
        <v>2606353</v>
      </c>
      <c r="BO10" s="428"/>
      <c r="BP10" s="428"/>
      <c r="BQ10" s="428"/>
      <c r="BR10" s="428"/>
      <c r="BS10" s="428"/>
      <c r="BT10" s="428"/>
      <c r="BU10" s="429"/>
      <c r="BV10" s="427">
        <v>7803</v>
      </c>
      <c r="BW10" s="428"/>
      <c r="BX10" s="428"/>
      <c r="BY10" s="428"/>
      <c r="BZ10" s="428"/>
      <c r="CA10" s="428"/>
      <c r="CB10" s="428"/>
      <c r="CC10" s="429"/>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566"/>
      <c r="C11" s="567"/>
      <c r="D11" s="567"/>
      <c r="E11" s="567"/>
      <c r="F11" s="567"/>
      <c r="G11" s="567"/>
      <c r="H11" s="567"/>
      <c r="I11" s="567"/>
      <c r="J11" s="567"/>
      <c r="K11" s="490"/>
      <c r="L11" s="473" t="s">
        <v>121</v>
      </c>
      <c r="M11" s="474"/>
      <c r="N11" s="474"/>
      <c r="O11" s="474"/>
      <c r="P11" s="474"/>
      <c r="Q11" s="475"/>
      <c r="R11" s="563" t="s">
        <v>122</v>
      </c>
      <c r="S11" s="564"/>
      <c r="T11" s="564"/>
      <c r="U11" s="564"/>
      <c r="V11" s="565"/>
      <c r="W11" s="575"/>
      <c r="X11" s="389"/>
      <c r="Y11" s="389"/>
      <c r="Z11" s="389"/>
      <c r="AA11" s="389"/>
      <c r="AB11" s="389"/>
      <c r="AC11" s="389"/>
      <c r="AD11" s="389"/>
      <c r="AE11" s="389"/>
      <c r="AF11" s="389"/>
      <c r="AG11" s="389"/>
      <c r="AH11" s="389"/>
      <c r="AI11" s="389"/>
      <c r="AJ11" s="389"/>
      <c r="AK11" s="389"/>
      <c r="AL11" s="576"/>
      <c r="AM11" s="496" t="s">
        <v>123</v>
      </c>
      <c r="AN11" s="401"/>
      <c r="AO11" s="401"/>
      <c r="AP11" s="401"/>
      <c r="AQ11" s="401"/>
      <c r="AR11" s="401"/>
      <c r="AS11" s="401"/>
      <c r="AT11" s="402"/>
      <c r="AU11" s="484" t="s">
        <v>124</v>
      </c>
      <c r="AV11" s="485"/>
      <c r="AW11" s="485"/>
      <c r="AX11" s="485"/>
      <c r="AY11" s="407" t="s">
        <v>125</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3807</v>
      </c>
      <c r="BW11" s="428"/>
      <c r="BX11" s="428"/>
      <c r="BY11" s="428"/>
      <c r="BZ11" s="428"/>
      <c r="CA11" s="428"/>
      <c r="CB11" s="428"/>
      <c r="CC11" s="429"/>
      <c r="CD11" s="436" t="s">
        <v>126</v>
      </c>
      <c r="CE11" s="437"/>
      <c r="CF11" s="437"/>
      <c r="CG11" s="437"/>
      <c r="CH11" s="437"/>
      <c r="CI11" s="437"/>
      <c r="CJ11" s="437"/>
      <c r="CK11" s="437"/>
      <c r="CL11" s="437"/>
      <c r="CM11" s="437"/>
      <c r="CN11" s="437"/>
      <c r="CO11" s="437"/>
      <c r="CP11" s="437"/>
      <c r="CQ11" s="437"/>
      <c r="CR11" s="437"/>
      <c r="CS11" s="438"/>
      <c r="CT11" s="540" t="s">
        <v>127</v>
      </c>
      <c r="CU11" s="541"/>
      <c r="CV11" s="541"/>
      <c r="CW11" s="541"/>
      <c r="CX11" s="541"/>
      <c r="CY11" s="541"/>
      <c r="CZ11" s="541"/>
      <c r="DA11" s="542"/>
      <c r="DB11" s="540" t="s">
        <v>127</v>
      </c>
      <c r="DC11" s="541"/>
      <c r="DD11" s="541"/>
      <c r="DE11" s="541"/>
      <c r="DF11" s="541"/>
      <c r="DG11" s="541"/>
      <c r="DH11" s="541"/>
      <c r="DI11" s="542"/>
      <c r="DJ11" s="185"/>
      <c r="DK11" s="185"/>
      <c r="DL11" s="185"/>
      <c r="DM11" s="185"/>
      <c r="DN11" s="185"/>
      <c r="DO11" s="185"/>
    </row>
    <row r="12" spans="1:119" ht="18.75" customHeight="1" x14ac:dyDescent="0.2">
      <c r="A12" s="186"/>
      <c r="B12" s="543" t="s">
        <v>128</v>
      </c>
      <c r="C12" s="544"/>
      <c r="D12" s="544"/>
      <c r="E12" s="544"/>
      <c r="F12" s="544"/>
      <c r="G12" s="544"/>
      <c r="H12" s="544"/>
      <c r="I12" s="544"/>
      <c r="J12" s="544"/>
      <c r="K12" s="545"/>
      <c r="L12" s="552" t="s">
        <v>129</v>
      </c>
      <c r="M12" s="553"/>
      <c r="N12" s="553"/>
      <c r="O12" s="553"/>
      <c r="P12" s="553"/>
      <c r="Q12" s="554"/>
      <c r="R12" s="555">
        <v>709241</v>
      </c>
      <c r="S12" s="556"/>
      <c r="T12" s="556"/>
      <c r="U12" s="556"/>
      <c r="V12" s="557"/>
      <c r="W12" s="558" t="s">
        <v>1</v>
      </c>
      <c r="X12" s="485"/>
      <c r="Y12" s="485"/>
      <c r="Z12" s="485"/>
      <c r="AA12" s="485"/>
      <c r="AB12" s="559"/>
      <c r="AC12" s="484" t="s">
        <v>130</v>
      </c>
      <c r="AD12" s="485"/>
      <c r="AE12" s="485"/>
      <c r="AF12" s="485"/>
      <c r="AG12" s="559"/>
      <c r="AH12" s="484" t="s">
        <v>131</v>
      </c>
      <c r="AI12" s="485"/>
      <c r="AJ12" s="485"/>
      <c r="AK12" s="485"/>
      <c r="AL12" s="560"/>
      <c r="AM12" s="496" t="s">
        <v>132</v>
      </c>
      <c r="AN12" s="401"/>
      <c r="AO12" s="401"/>
      <c r="AP12" s="401"/>
      <c r="AQ12" s="401"/>
      <c r="AR12" s="401"/>
      <c r="AS12" s="401"/>
      <c r="AT12" s="402"/>
      <c r="AU12" s="484" t="s">
        <v>133</v>
      </c>
      <c r="AV12" s="485"/>
      <c r="AW12" s="485"/>
      <c r="AX12" s="485"/>
      <c r="AY12" s="407" t="s">
        <v>134</v>
      </c>
      <c r="AZ12" s="408"/>
      <c r="BA12" s="408"/>
      <c r="BB12" s="408"/>
      <c r="BC12" s="408"/>
      <c r="BD12" s="408"/>
      <c r="BE12" s="408"/>
      <c r="BF12" s="408"/>
      <c r="BG12" s="408"/>
      <c r="BH12" s="408"/>
      <c r="BI12" s="408"/>
      <c r="BJ12" s="408"/>
      <c r="BK12" s="408"/>
      <c r="BL12" s="408"/>
      <c r="BM12" s="409"/>
      <c r="BN12" s="427">
        <v>6500000</v>
      </c>
      <c r="BO12" s="428"/>
      <c r="BP12" s="428"/>
      <c r="BQ12" s="428"/>
      <c r="BR12" s="428"/>
      <c r="BS12" s="428"/>
      <c r="BT12" s="428"/>
      <c r="BU12" s="429"/>
      <c r="BV12" s="427">
        <v>4900000</v>
      </c>
      <c r="BW12" s="428"/>
      <c r="BX12" s="428"/>
      <c r="BY12" s="428"/>
      <c r="BZ12" s="428"/>
      <c r="CA12" s="428"/>
      <c r="CB12" s="428"/>
      <c r="CC12" s="429"/>
      <c r="CD12" s="436" t="s">
        <v>135</v>
      </c>
      <c r="CE12" s="437"/>
      <c r="CF12" s="437"/>
      <c r="CG12" s="437"/>
      <c r="CH12" s="437"/>
      <c r="CI12" s="437"/>
      <c r="CJ12" s="437"/>
      <c r="CK12" s="437"/>
      <c r="CL12" s="437"/>
      <c r="CM12" s="437"/>
      <c r="CN12" s="437"/>
      <c r="CO12" s="437"/>
      <c r="CP12" s="437"/>
      <c r="CQ12" s="437"/>
      <c r="CR12" s="437"/>
      <c r="CS12" s="438"/>
      <c r="CT12" s="540" t="s">
        <v>127</v>
      </c>
      <c r="CU12" s="541"/>
      <c r="CV12" s="541"/>
      <c r="CW12" s="541"/>
      <c r="CX12" s="541"/>
      <c r="CY12" s="541"/>
      <c r="CZ12" s="541"/>
      <c r="DA12" s="542"/>
      <c r="DB12" s="540" t="s">
        <v>136</v>
      </c>
      <c r="DC12" s="541"/>
      <c r="DD12" s="541"/>
      <c r="DE12" s="541"/>
      <c r="DF12" s="541"/>
      <c r="DG12" s="541"/>
      <c r="DH12" s="541"/>
      <c r="DI12" s="542"/>
      <c r="DJ12" s="185"/>
      <c r="DK12" s="185"/>
      <c r="DL12" s="185"/>
      <c r="DM12" s="185"/>
      <c r="DN12" s="185"/>
      <c r="DO12" s="185"/>
    </row>
    <row r="13" spans="1:119" ht="18.75" customHeight="1" x14ac:dyDescent="0.2">
      <c r="A13" s="186"/>
      <c r="B13" s="546"/>
      <c r="C13" s="547"/>
      <c r="D13" s="547"/>
      <c r="E13" s="547"/>
      <c r="F13" s="547"/>
      <c r="G13" s="547"/>
      <c r="H13" s="547"/>
      <c r="I13" s="547"/>
      <c r="J13" s="547"/>
      <c r="K13" s="548"/>
      <c r="L13" s="196"/>
      <c r="M13" s="527" t="s">
        <v>137</v>
      </c>
      <c r="N13" s="528"/>
      <c r="O13" s="528"/>
      <c r="P13" s="528"/>
      <c r="Q13" s="529"/>
      <c r="R13" s="530">
        <v>696215</v>
      </c>
      <c r="S13" s="531"/>
      <c r="T13" s="531"/>
      <c r="U13" s="531"/>
      <c r="V13" s="532"/>
      <c r="W13" s="518" t="s">
        <v>138</v>
      </c>
      <c r="X13" s="440"/>
      <c r="Y13" s="440"/>
      <c r="Z13" s="440"/>
      <c r="AA13" s="440"/>
      <c r="AB13" s="441"/>
      <c r="AC13" s="403">
        <v>8329</v>
      </c>
      <c r="AD13" s="404"/>
      <c r="AE13" s="404"/>
      <c r="AF13" s="404"/>
      <c r="AG13" s="405"/>
      <c r="AH13" s="403">
        <v>8925</v>
      </c>
      <c r="AI13" s="404"/>
      <c r="AJ13" s="404"/>
      <c r="AK13" s="404"/>
      <c r="AL13" s="406"/>
      <c r="AM13" s="496" t="s">
        <v>139</v>
      </c>
      <c r="AN13" s="401"/>
      <c r="AO13" s="401"/>
      <c r="AP13" s="401"/>
      <c r="AQ13" s="401"/>
      <c r="AR13" s="401"/>
      <c r="AS13" s="401"/>
      <c r="AT13" s="402"/>
      <c r="AU13" s="484" t="s">
        <v>118</v>
      </c>
      <c r="AV13" s="485"/>
      <c r="AW13" s="485"/>
      <c r="AX13" s="485"/>
      <c r="AY13" s="407" t="s">
        <v>140</v>
      </c>
      <c r="AZ13" s="408"/>
      <c r="BA13" s="408"/>
      <c r="BB13" s="408"/>
      <c r="BC13" s="408"/>
      <c r="BD13" s="408"/>
      <c r="BE13" s="408"/>
      <c r="BF13" s="408"/>
      <c r="BG13" s="408"/>
      <c r="BH13" s="408"/>
      <c r="BI13" s="408"/>
      <c r="BJ13" s="408"/>
      <c r="BK13" s="408"/>
      <c r="BL13" s="408"/>
      <c r="BM13" s="409"/>
      <c r="BN13" s="427">
        <v>-2341067</v>
      </c>
      <c r="BO13" s="428"/>
      <c r="BP13" s="428"/>
      <c r="BQ13" s="428"/>
      <c r="BR13" s="428"/>
      <c r="BS13" s="428"/>
      <c r="BT13" s="428"/>
      <c r="BU13" s="429"/>
      <c r="BV13" s="427">
        <v>-4774026</v>
      </c>
      <c r="BW13" s="428"/>
      <c r="BX13" s="428"/>
      <c r="BY13" s="428"/>
      <c r="BZ13" s="428"/>
      <c r="CA13" s="428"/>
      <c r="CB13" s="428"/>
      <c r="CC13" s="429"/>
      <c r="CD13" s="436" t="s">
        <v>141</v>
      </c>
      <c r="CE13" s="437"/>
      <c r="CF13" s="437"/>
      <c r="CG13" s="437"/>
      <c r="CH13" s="437"/>
      <c r="CI13" s="437"/>
      <c r="CJ13" s="437"/>
      <c r="CK13" s="437"/>
      <c r="CL13" s="437"/>
      <c r="CM13" s="437"/>
      <c r="CN13" s="437"/>
      <c r="CO13" s="437"/>
      <c r="CP13" s="437"/>
      <c r="CQ13" s="437"/>
      <c r="CR13" s="437"/>
      <c r="CS13" s="438"/>
      <c r="CT13" s="397">
        <v>6.3</v>
      </c>
      <c r="CU13" s="398"/>
      <c r="CV13" s="398"/>
      <c r="CW13" s="398"/>
      <c r="CX13" s="398"/>
      <c r="CY13" s="398"/>
      <c r="CZ13" s="398"/>
      <c r="DA13" s="399"/>
      <c r="DB13" s="397">
        <v>7</v>
      </c>
      <c r="DC13" s="398"/>
      <c r="DD13" s="398"/>
      <c r="DE13" s="398"/>
      <c r="DF13" s="398"/>
      <c r="DG13" s="398"/>
      <c r="DH13" s="398"/>
      <c r="DI13" s="399"/>
      <c r="DJ13" s="185"/>
      <c r="DK13" s="185"/>
      <c r="DL13" s="185"/>
      <c r="DM13" s="185"/>
      <c r="DN13" s="185"/>
      <c r="DO13" s="185"/>
    </row>
    <row r="14" spans="1:119" ht="18.75" customHeight="1" thickBot="1" x14ac:dyDescent="0.25">
      <c r="A14" s="186"/>
      <c r="B14" s="546"/>
      <c r="C14" s="547"/>
      <c r="D14" s="547"/>
      <c r="E14" s="547"/>
      <c r="F14" s="547"/>
      <c r="G14" s="547"/>
      <c r="H14" s="547"/>
      <c r="I14" s="547"/>
      <c r="J14" s="547"/>
      <c r="K14" s="548"/>
      <c r="L14" s="520" t="s">
        <v>142</v>
      </c>
      <c r="M14" s="561"/>
      <c r="N14" s="561"/>
      <c r="O14" s="561"/>
      <c r="P14" s="561"/>
      <c r="Q14" s="562"/>
      <c r="R14" s="530">
        <v>709188</v>
      </c>
      <c r="S14" s="531"/>
      <c r="T14" s="531"/>
      <c r="U14" s="531"/>
      <c r="V14" s="532"/>
      <c r="W14" s="533"/>
      <c r="X14" s="443"/>
      <c r="Y14" s="443"/>
      <c r="Z14" s="443"/>
      <c r="AA14" s="443"/>
      <c r="AB14" s="444"/>
      <c r="AC14" s="523">
        <v>2.6</v>
      </c>
      <c r="AD14" s="524"/>
      <c r="AE14" s="524"/>
      <c r="AF14" s="524"/>
      <c r="AG14" s="525"/>
      <c r="AH14" s="523">
        <v>2.9</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143</v>
      </c>
      <c r="CE14" s="434"/>
      <c r="CF14" s="434"/>
      <c r="CG14" s="434"/>
      <c r="CH14" s="434"/>
      <c r="CI14" s="434"/>
      <c r="CJ14" s="434"/>
      <c r="CK14" s="434"/>
      <c r="CL14" s="434"/>
      <c r="CM14" s="434"/>
      <c r="CN14" s="434"/>
      <c r="CO14" s="434"/>
      <c r="CP14" s="434"/>
      <c r="CQ14" s="434"/>
      <c r="CR14" s="434"/>
      <c r="CS14" s="435"/>
      <c r="CT14" s="534">
        <v>9.3000000000000007</v>
      </c>
      <c r="CU14" s="535"/>
      <c r="CV14" s="535"/>
      <c r="CW14" s="535"/>
      <c r="CX14" s="535"/>
      <c r="CY14" s="535"/>
      <c r="CZ14" s="535"/>
      <c r="DA14" s="536"/>
      <c r="DB14" s="534">
        <v>18.3</v>
      </c>
      <c r="DC14" s="535"/>
      <c r="DD14" s="535"/>
      <c r="DE14" s="535"/>
      <c r="DF14" s="535"/>
      <c r="DG14" s="535"/>
      <c r="DH14" s="535"/>
      <c r="DI14" s="536"/>
      <c r="DJ14" s="185"/>
      <c r="DK14" s="185"/>
      <c r="DL14" s="185"/>
      <c r="DM14" s="185"/>
      <c r="DN14" s="185"/>
      <c r="DO14" s="185"/>
    </row>
    <row r="15" spans="1:119" ht="18.75" customHeight="1" x14ac:dyDescent="0.2">
      <c r="A15" s="186"/>
      <c r="B15" s="546"/>
      <c r="C15" s="547"/>
      <c r="D15" s="547"/>
      <c r="E15" s="547"/>
      <c r="F15" s="547"/>
      <c r="G15" s="547"/>
      <c r="H15" s="547"/>
      <c r="I15" s="547"/>
      <c r="J15" s="547"/>
      <c r="K15" s="548"/>
      <c r="L15" s="196"/>
      <c r="M15" s="527" t="s">
        <v>137</v>
      </c>
      <c r="N15" s="528"/>
      <c r="O15" s="528"/>
      <c r="P15" s="528"/>
      <c r="Q15" s="529"/>
      <c r="R15" s="530">
        <v>697158</v>
      </c>
      <c r="S15" s="531"/>
      <c r="T15" s="531"/>
      <c r="U15" s="531"/>
      <c r="V15" s="532"/>
      <c r="W15" s="518" t="s">
        <v>144</v>
      </c>
      <c r="X15" s="440"/>
      <c r="Y15" s="440"/>
      <c r="Z15" s="440"/>
      <c r="AA15" s="440"/>
      <c r="AB15" s="441"/>
      <c r="AC15" s="403">
        <v>70742</v>
      </c>
      <c r="AD15" s="404"/>
      <c r="AE15" s="404"/>
      <c r="AF15" s="404"/>
      <c r="AG15" s="405"/>
      <c r="AH15" s="403">
        <v>67642</v>
      </c>
      <c r="AI15" s="404"/>
      <c r="AJ15" s="404"/>
      <c r="AK15" s="404"/>
      <c r="AL15" s="406"/>
      <c r="AM15" s="496"/>
      <c r="AN15" s="401"/>
      <c r="AO15" s="401"/>
      <c r="AP15" s="401"/>
      <c r="AQ15" s="401"/>
      <c r="AR15" s="401"/>
      <c r="AS15" s="401"/>
      <c r="AT15" s="402"/>
      <c r="AU15" s="484"/>
      <c r="AV15" s="485"/>
      <c r="AW15" s="485"/>
      <c r="AX15" s="485"/>
      <c r="AY15" s="419" t="s">
        <v>145</v>
      </c>
      <c r="AZ15" s="420"/>
      <c r="BA15" s="420"/>
      <c r="BB15" s="420"/>
      <c r="BC15" s="420"/>
      <c r="BD15" s="420"/>
      <c r="BE15" s="420"/>
      <c r="BF15" s="420"/>
      <c r="BG15" s="420"/>
      <c r="BH15" s="420"/>
      <c r="BI15" s="420"/>
      <c r="BJ15" s="420"/>
      <c r="BK15" s="420"/>
      <c r="BL15" s="420"/>
      <c r="BM15" s="421"/>
      <c r="BN15" s="422">
        <v>114449348</v>
      </c>
      <c r="BO15" s="423"/>
      <c r="BP15" s="423"/>
      <c r="BQ15" s="423"/>
      <c r="BR15" s="423"/>
      <c r="BS15" s="423"/>
      <c r="BT15" s="423"/>
      <c r="BU15" s="424"/>
      <c r="BV15" s="422">
        <v>113482948</v>
      </c>
      <c r="BW15" s="423"/>
      <c r="BX15" s="423"/>
      <c r="BY15" s="423"/>
      <c r="BZ15" s="423"/>
      <c r="CA15" s="423"/>
      <c r="CB15" s="423"/>
      <c r="CC15" s="424"/>
      <c r="CD15" s="537" t="s">
        <v>146</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46"/>
      <c r="C16" s="547"/>
      <c r="D16" s="547"/>
      <c r="E16" s="547"/>
      <c r="F16" s="547"/>
      <c r="G16" s="547"/>
      <c r="H16" s="547"/>
      <c r="I16" s="547"/>
      <c r="J16" s="547"/>
      <c r="K16" s="548"/>
      <c r="L16" s="520" t="s">
        <v>147</v>
      </c>
      <c r="M16" s="521"/>
      <c r="N16" s="521"/>
      <c r="O16" s="521"/>
      <c r="P16" s="521"/>
      <c r="Q16" s="522"/>
      <c r="R16" s="515" t="s">
        <v>148</v>
      </c>
      <c r="S16" s="516"/>
      <c r="T16" s="516"/>
      <c r="U16" s="516"/>
      <c r="V16" s="517"/>
      <c r="W16" s="533"/>
      <c r="X16" s="443"/>
      <c r="Y16" s="443"/>
      <c r="Z16" s="443"/>
      <c r="AA16" s="443"/>
      <c r="AB16" s="444"/>
      <c r="AC16" s="523">
        <v>22</v>
      </c>
      <c r="AD16" s="524"/>
      <c r="AE16" s="524"/>
      <c r="AF16" s="524"/>
      <c r="AG16" s="525"/>
      <c r="AH16" s="523">
        <v>21.7</v>
      </c>
      <c r="AI16" s="524"/>
      <c r="AJ16" s="524"/>
      <c r="AK16" s="524"/>
      <c r="AL16" s="526"/>
      <c r="AM16" s="496"/>
      <c r="AN16" s="401"/>
      <c r="AO16" s="401"/>
      <c r="AP16" s="401"/>
      <c r="AQ16" s="401"/>
      <c r="AR16" s="401"/>
      <c r="AS16" s="401"/>
      <c r="AT16" s="402"/>
      <c r="AU16" s="484"/>
      <c r="AV16" s="485"/>
      <c r="AW16" s="485"/>
      <c r="AX16" s="485"/>
      <c r="AY16" s="407" t="s">
        <v>149</v>
      </c>
      <c r="AZ16" s="408"/>
      <c r="BA16" s="408"/>
      <c r="BB16" s="408"/>
      <c r="BC16" s="408"/>
      <c r="BD16" s="408"/>
      <c r="BE16" s="408"/>
      <c r="BF16" s="408"/>
      <c r="BG16" s="408"/>
      <c r="BH16" s="408"/>
      <c r="BI16" s="408"/>
      <c r="BJ16" s="408"/>
      <c r="BK16" s="408"/>
      <c r="BL16" s="408"/>
      <c r="BM16" s="409"/>
      <c r="BN16" s="427">
        <v>144176213</v>
      </c>
      <c r="BO16" s="428"/>
      <c r="BP16" s="428"/>
      <c r="BQ16" s="428"/>
      <c r="BR16" s="428"/>
      <c r="BS16" s="428"/>
      <c r="BT16" s="428"/>
      <c r="BU16" s="429"/>
      <c r="BV16" s="427">
        <v>142931632</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5">
      <c r="A17" s="186"/>
      <c r="B17" s="549"/>
      <c r="C17" s="550"/>
      <c r="D17" s="550"/>
      <c r="E17" s="550"/>
      <c r="F17" s="550"/>
      <c r="G17" s="550"/>
      <c r="H17" s="550"/>
      <c r="I17" s="550"/>
      <c r="J17" s="550"/>
      <c r="K17" s="551"/>
      <c r="L17" s="201"/>
      <c r="M17" s="512" t="s">
        <v>150</v>
      </c>
      <c r="N17" s="513"/>
      <c r="O17" s="513"/>
      <c r="P17" s="513"/>
      <c r="Q17" s="514"/>
      <c r="R17" s="515" t="s">
        <v>151</v>
      </c>
      <c r="S17" s="516"/>
      <c r="T17" s="516"/>
      <c r="U17" s="516"/>
      <c r="V17" s="517"/>
      <c r="W17" s="518" t="s">
        <v>152</v>
      </c>
      <c r="X17" s="440"/>
      <c r="Y17" s="440"/>
      <c r="Z17" s="440"/>
      <c r="AA17" s="440"/>
      <c r="AB17" s="441"/>
      <c r="AC17" s="403">
        <v>242725</v>
      </c>
      <c r="AD17" s="404"/>
      <c r="AE17" s="404"/>
      <c r="AF17" s="404"/>
      <c r="AG17" s="405"/>
      <c r="AH17" s="403">
        <v>234539</v>
      </c>
      <c r="AI17" s="404"/>
      <c r="AJ17" s="404"/>
      <c r="AK17" s="404"/>
      <c r="AL17" s="406"/>
      <c r="AM17" s="496"/>
      <c r="AN17" s="401"/>
      <c r="AO17" s="401"/>
      <c r="AP17" s="401"/>
      <c r="AQ17" s="401"/>
      <c r="AR17" s="401"/>
      <c r="AS17" s="401"/>
      <c r="AT17" s="402"/>
      <c r="AU17" s="484"/>
      <c r="AV17" s="485"/>
      <c r="AW17" s="485"/>
      <c r="AX17" s="485"/>
      <c r="AY17" s="407" t="s">
        <v>153</v>
      </c>
      <c r="AZ17" s="408"/>
      <c r="BA17" s="408"/>
      <c r="BB17" s="408"/>
      <c r="BC17" s="408"/>
      <c r="BD17" s="408"/>
      <c r="BE17" s="408"/>
      <c r="BF17" s="408"/>
      <c r="BG17" s="408"/>
      <c r="BH17" s="408"/>
      <c r="BI17" s="408"/>
      <c r="BJ17" s="408"/>
      <c r="BK17" s="408"/>
      <c r="BL17" s="408"/>
      <c r="BM17" s="409"/>
      <c r="BN17" s="427">
        <v>143539369</v>
      </c>
      <c r="BO17" s="428"/>
      <c r="BP17" s="428"/>
      <c r="BQ17" s="428"/>
      <c r="BR17" s="428"/>
      <c r="BS17" s="428"/>
      <c r="BT17" s="428"/>
      <c r="BU17" s="429"/>
      <c r="BV17" s="427">
        <v>142311406</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5">
      <c r="A18" s="186"/>
      <c r="B18" s="489" t="s">
        <v>154</v>
      </c>
      <c r="C18" s="490"/>
      <c r="D18" s="490"/>
      <c r="E18" s="491"/>
      <c r="F18" s="491"/>
      <c r="G18" s="491"/>
      <c r="H18" s="491"/>
      <c r="I18" s="491"/>
      <c r="J18" s="491"/>
      <c r="K18" s="491"/>
      <c r="L18" s="492">
        <v>789.95</v>
      </c>
      <c r="M18" s="492"/>
      <c r="N18" s="492"/>
      <c r="O18" s="492"/>
      <c r="P18" s="492"/>
      <c r="Q18" s="492"/>
      <c r="R18" s="493"/>
      <c r="S18" s="493"/>
      <c r="T18" s="493"/>
      <c r="U18" s="493"/>
      <c r="V18" s="494"/>
      <c r="W18" s="508"/>
      <c r="X18" s="509"/>
      <c r="Y18" s="509"/>
      <c r="Z18" s="509"/>
      <c r="AA18" s="509"/>
      <c r="AB18" s="519"/>
      <c r="AC18" s="391">
        <v>75.400000000000006</v>
      </c>
      <c r="AD18" s="392"/>
      <c r="AE18" s="392"/>
      <c r="AF18" s="392"/>
      <c r="AG18" s="495"/>
      <c r="AH18" s="391">
        <v>75.400000000000006</v>
      </c>
      <c r="AI18" s="392"/>
      <c r="AJ18" s="392"/>
      <c r="AK18" s="392"/>
      <c r="AL18" s="393"/>
      <c r="AM18" s="496"/>
      <c r="AN18" s="401"/>
      <c r="AO18" s="401"/>
      <c r="AP18" s="401"/>
      <c r="AQ18" s="401"/>
      <c r="AR18" s="401"/>
      <c r="AS18" s="401"/>
      <c r="AT18" s="402"/>
      <c r="AU18" s="484"/>
      <c r="AV18" s="485"/>
      <c r="AW18" s="485"/>
      <c r="AX18" s="485"/>
      <c r="AY18" s="407" t="s">
        <v>155</v>
      </c>
      <c r="AZ18" s="408"/>
      <c r="BA18" s="408"/>
      <c r="BB18" s="408"/>
      <c r="BC18" s="408"/>
      <c r="BD18" s="408"/>
      <c r="BE18" s="408"/>
      <c r="BF18" s="408"/>
      <c r="BG18" s="408"/>
      <c r="BH18" s="408"/>
      <c r="BI18" s="408"/>
      <c r="BJ18" s="408"/>
      <c r="BK18" s="408"/>
      <c r="BL18" s="408"/>
      <c r="BM18" s="409"/>
      <c r="BN18" s="427">
        <v>177954035</v>
      </c>
      <c r="BO18" s="428"/>
      <c r="BP18" s="428"/>
      <c r="BQ18" s="428"/>
      <c r="BR18" s="428"/>
      <c r="BS18" s="428"/>
      <c r="BT18" s="428"/>
      <c r="BU18" s="429"/>
      <c r="BV18" s="427">
        <v>175344157</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5">
      <c r="A19" s="186"/>
      <c r="B19" s="489" t="s">
        <v>156</v>
      </c>
      <c r="C19" s="490"/>
      <c r="D19" s="490"/>
      <c r="E19" s="491"/>
      <c r="F19" s="491"/>
      <c r="G19" s="491"/>
      <c r="H19" s="491"/>
      <c r="I19" s="491"/>
      <c r="J19" s="491"/>
      <c r="K19" s="491"/>
      <c r="L19" s="497">
        <v>911</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157</v>
      </c>
      <c r="AZ19" s="408"/>
      <c r="BA19" s="408"/>
      <c r="BB19" s="408"/>
      <c r="BC19" s="408"/>
      <c r="BD19" s="408"/>
      <c r="BE19" s="408"/>
      <c r="BF19" s="408"/>
      <c r="BG19" s="408"/>
      <c r="BH19" s="408"/>
      <c r="BI19" s="408"/>
      <c r="BJ19" s="408"/>
      <c r="BK19" s="408"/>
      <c r="BL19" s="408"/>
      <c r="BM19" s="409"/>
      <c r="BN19" s="427">
        <v>226760550</v>
      </c>
      <c r="BO19" s="428"/>
      <c r="BP19" s="428"/>
      <c r="BQ19" s="428"/>
      <c r="BR19" s="428"/>
      <c r="BS19" s="428"/>
      <c r="BT19" s="428"/>
      <c r="BU19" s="429"/>
      <c r="BV19" s="427">
        <v>221928592</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5">
      <c r="A20" s="186"/>
      <c r="B20" s="489" t="s">
        <v>158</v>
      </c>
      <c r="C20" s="490"/>
      <c r="D20" s="490"/>
      <c r="E20" s="491"/>
      <c r="F20" s="491"/>
      <c r="G20" s="491"/>
      <c r="H20" s="491"/>
      <c r="I20" s="491"/>
      <c r="J20" s="491"/>
      <c r="K20" s="491"/>
      <c r="L20" s="497">
        <v>309409</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2">
      <c r="A21" s="186"/>
      <c r="B21" s="486" t="s">
        <v>159</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5">
      <c r="A22" s="186"/>
      <c r="B22" s="456" t="s">
        <v>160</v>
      </c>
      <c r="C22" s="457"/>
      <c r="D22" s="458"/>
      <c r="E22" s="465" t="s">
        <v>1</v>
      </c>
      <c r="F22" s="440"/>
      <c r="G22" s="440"/>
      <c r="H22" s="440"/>
      <c r="I22" s="440"/>
      <c r="J22" s="440"/>
      <c r="K22" s="441"/>
      <c r="L22" s="465" t="s">
        <v>161</v>
      </c>
      <c r="M22" s="440"/>
      <c r="N22" s="440"/>
      <c r="O22" s="440"/>
      <c r="P22" s="441"/>
      <c r="Q22" s="450" t="s">
        <v>162</v>
      </c>
      <c r="R22" s="451"/>
      <c r="S22" s="451"/>
      <c r="T22" s="451"/>
      <c r="U22" s="451"/>
      <c r="V22" s="466"/>
      <c r="W22" s="468" t="s">
        <v>163</v>
      </c>
      <c r="X22" s="457"/>
      <c r="Y22" s="458"/>
      <c r="Z22" s="465" t="s">
        <v>1</v>
      </c>
      <c r="AA22" s="440"/>
      <c r="AB22" s="440"/>
      <c r="AC22" s="440"/>
      <c r="AD22" s="440"/>
      <c r="AE22" s="440"/>
      <c r="AF22" s="440"/>
      <c r="AG22" s="441"/>
      <c r="AH22" s="439" t="s">
        <v>164</v>
      </c>
      <c r="AI22" s="440"/>
      <c r="AJ22" s="440"/>
      <c r="AK22" s="440"/>
      <c r="AL22" s="441"/>
      <c r="AM22" s="439" t="s">
        <v>165</v>
      </c>
      <c r="AN22" s="445"/>
      <c r="AO22" s="445"/>
      <c r="AP22" s="445"/>
      <c r="AQ22" s="445"/>
      <c r="AR22" s="446"/>
      <c r="AS22" s="450" t="s">
        <v>162</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2">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166</v>
      </c>
      <c r="AZ23" s="420"/>
      <c r="BA23" s="420"/>
      <c r="BB23" s="420"/>
      <c r="BC23" s="420"/>
      <c r="BD23" s="420"/>
      <c r="BE23" s="420"/>
      <c r="BF23" s="420"/>
      <c r="BG23" s="420"/>
      <c r="BH23" s="420"/>
      <c r="BI23" s="420"/>
      <c r="BJ23" s="420"/>
      <c r="BK23" s="420"/>
      <c r="BL23" s="420"/>
      <c r="BM23" s="421"/>
      <c r="BN23" s="427">
        <v>328992757</v>
      </c>
      <c r="BO23" s="428"/>
      <c r="BP23" s="428"/>
      <c r="BQ23" s="428"/>
      <c r="BR23" s="428"/>
      <c r="BS23" s="428"/>
      <c r="BT23" s="428"/>
      <c r="BU23" s="429"/>
      <c r="BV23" s="427">
        <v>320722249</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5">
      <c r="A24" s="186"/>
      <c r="B24" s="459"/>
      <c r="C24" s="460"/>
      <c r="D24" s="461"/>
      <c r="E24" s="400" t="s">
        <v>167</v>
      </c>
      <c r="F24" s="401"/>
      <c r="G24" s="401"/>
      <c r="H24" s="401"/>
      <c r="I24" s="401"/>
      <c r="J24" s="401"/>
      <c r="K24" s="402"/>
      <c r="L24" s="403">
        <v>1</v>
      </c>
      <c r="M24" s="404"/>
      <c r="N24" s="404"/>
      <c r="O24" s="404"/>
      <c r="P24" s="405"/>
      <c r="Q24" s="403">
        <v>11600</v>
      </c>
      <c r="R24" s="404"/>
      <c r="S24" s="404"/>
      <c r="T24" s="404"/>
      <c r="U24" s="404"/>
      <c r="V24" s="405"/>
      <c r="W24" s="469"/>
      <c r="X24" s="460"/>
      <c r="Y24" s="461"/>
      <c r="Z24" s="400" t="s">
        <v>168</v>
      </c>
      <c r="AA24" s="401"/>
      <c r="AB24" s="401"/>
      <c r="AC24" s="401"/>
      <c r="AD24" s="401"/>
      <c r="AE24" s="401"/>
      <c r="AF24" s="401"/>
      <c r="AG24" s="402"/>
      <c r="AH24" s="403">
        <v>4511</v>
      </c>
      <c r="AI24" s="404"/>
      <c r="AJ24" s="404"/>
      <c r="AK24" s="404"/>
      <c r="AL24" s="405"/>
      <c r="AM24" s="403">
        <v>14791569</v>
      </c>
      <c r="AN24" s="404"/>
      <c r="AO24" s="404"/>
      <c r="AP24" s="404"/>
      <c r="AQ24" s="404"/>
      <c r="AR24" s="405"/>
      <c r="AS24" s="403">
        <v>3279</v>
      </c>
      <c r="AT24" s="404"/>
      <c r="AU24" s="404"/>
      <c r="AV24" s="404"/>
      <c r="AW24" s="404"/>
      <c r="AX24" s="406"/>
      <c r="AY24" s="394" t="s">
        <v>169</v>
      </c>
      <c r="AZ24" s="395"/>
      <c r="BA24" s="395"/>
      <c r="BB24" s="395"/>
      <c r="BC24" s="395"/>
      <c r="BD24" s="395"/>
      <c r="BE24" s="395"/>
      <c r="BF24" s="395"/>
      <c r="BG24" s="395"/>
      <c r="BH24" s="395"/>
      <c r="BI24" s="395"/>
      <c r="BJ24" s="395"/>
      <c r="BK24" s="395"/>
      <c r="BL24" s="395"/>
      <c r="BM24" s="396"/>
      <c r="BN24" s="427">
        <v>158832752</v>
      </c>
      <c r="BO24" s="428"/>
      <c r="BP24" s="428"/>
      <c r="BQ24" s="428"/>
      <c r="BR24" s="428"/>
      <c r="BS24" s="428"/>
      <c r="BT24" s="428"/>
      <c r="BU24" s="429"/>
      <c r="BV24" s="427">
        <v>165131684</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2">
      <c r="A25" s="186"/>
      <c r="B25" s="459"/>
      <c r="C25" s="460"/>
      <c r="D25" s="461"/>
      <c r="E25" s="400" t="s">
        <v>170</v>
      </c>
      <c r="F25" s="401"/>
      <c r="G25" s="401"/>
      <c r="H25" s="401"/>
      <c r="I25" s="401"/>
      <c r="J25" s="401"/>
      <c r="K25" s="402"/>
      <c r="L25" s="403">
        <v>2</v>
      </c>
      <c r="M25" s="404"/>
      <c r="N25" s="404"/>
      <c r="O25" s="404"/>
      <c r="P25" s="405"/>
      <c r="Q25" s="403">
        <v>9200</v>
      </c>
      <c r="R25" s="404"/>
      <c r="S25" s="404"/>
      <c r="T25" s="404"/>
      <c r="U25" s="404"/>
      <c r="V25" s="405"/>
      <c r="W25" s="469"/>
      <c r="X25" s="460"/>
      <c r="Y25" s="461"/>
      <c r="Z25" s="400" t="s">
        <v>171</v>
      </c>
      <c r="AA25" s="401"/>
      <c r="AB25" s="401"/>
      <c r="AC25" s="401"/>
      <c r="AD25" s="401"/>
      <c r="AE25" s="401"/>
      <c r="AF25" s="401"/>
      <c r="AG25" s="402"/>
      <c r="AH25" s="403">
        <v>745</v>
      </c>
      <c r="AI25" s="404"/>
      <c r="AJ25" s="404"/>
      <c r="AK25" s="404"/>
      <c r="AL25" s="405"/>
      <c r="AM25" s="403">
        <v>2327380</v>
      </c>
      <c r="AN25" s="404"/>
      <c r="AO25" s="404"/>
      <c r="AP25" s="404"/>
      <c r="AQ25" s="404"/>
      <c r="AR25" s="405"/>
      <c r="AS25" s="403">
        <v>3124</v>
      </c>
      <c r="AT25" s="404"/>
      <c r="AU25" s="404"/>
      <c r="AV25" s="404"/>
      <c r="AW25" s="404"/>
      <c r="AX25" s="406"/>
      <c r="AY25" s="419" t="s">
        <v>172</v>
      </c>
      <c r="AZ25" s="420"/>
      <c r="BA25" s="420"/>
      <c r="BB25" s="420"/>
      <c r="BC25" s="420"/>
      <c r="BD25" s="420"/>
      <c r="BE25" s="420"/>
      <c r="BF25" s="420"/>
      <c r="BG25" s="420"/>
      <c r="BH25" s="420"/>
      <c r="BI25" s="420"/>
      <c r="BJ25" s="420"/>
      <c r="BK25" s="420"/>
      <c r="BL25" s="420"/>
      <c r="BM25" s="421"/>
      <c r="BN25" s="422">
        <v>96808461</v>
      </c>
      <c r="BO25" s="423"/>
      <c r="BP25" s="423"/>
      <c r="BQ25" s="423"/>
      <c r="BR25" s="423"/>
      <c r="BS25" s="423"/>
      <c r="BT25" s="423"/>
      <c r="BU25" s="424"/>
      <c r="BV25" s="422">
        <v>77881155</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2">
      <c r="A26" s="186"/>
      <c r="B26" s="459"/>
      <c r="C26" s="460"/>
      <c r="D26" s="461"/>
      <c r="E26" s="400" t="s">
        <v>173</v>
      </c>
      <c r="F26" s="401"/>
      <c r="G26" s="401"/>
      <c r="H26" s="401"/>
      <c r="I26" s="401"/>
      <c r="J26" s="401"/>
      <c r="K26" s="402"/>
      <c r="L26" s="403">
        <v>1</v>
      </c>
      <c r="M26" s="404"/>
      <c r="N26" s="404"/>
      <c r="O26" s="404"/>
      <c r="P26" s="405"/>
      <c r="Q26" s="403">
        <v>5969</v>
      </c>
      <c r="R26" s="404"/>
      <c r="S26" s="404"/>
      <c r="T26" s="404"/>
      <c r="U26" s="404"/>
      <c r="V26" s="405"/>
      <c r="W26" s="469"/>
      <c r="X26" s="460"/>
      <c r="Y26" s="461"/>
      <c r="Z26" s="400" t="s">
        <v>174</v>
      </c>
      <c r="AA26" s="482"/>
      <c r="AB26" s="482"/>
      <c r="AC26" s="482"/>
      <c r="AD26" s="482"/>
      <c r="AE26" s="482"/>
      <c r="AF26" s="482"/>
      <c r="AG26" s="483"/>
      <c r="AH26" s="403">
        <v>256</v>
      </c>
      <c r="AI26" s="404"/>
      <c r="AJ26" s="404"/>
      <c r="AK26" s="404"/>
      <c r="AL26" s="405"/>
      <c r="AM26" s="403">
        <v>794880</v>
      </c>
      <c r="AN26" s="404"/>
      <c r="AO26" s="404"/>
      <c r="AP26" s="404"/>
      <c r="AQ26" s="404"/>
      <c r="AR26" s="405"/>
      <c r="AS26" s="403">
        <v>3105</v>
      </c>
      <c r="AT26" s="404"/>
      <c r="AU26" s="404"/>
      <c r="AV26" s="404"/>
      <c r="AW26" s="404"/>
      <c r="AX26" s="406"/>
      <c r="AY26" s="436" t="s">
        <v>175</v>
      </c>
      <c r="AZ26" s="437"/>
      <c r="BA26" s="437"/>
      <c r="BB26" s="437"/>
      <c r="BC26" s="437"/>
      <c r="BD26" s="437"/>
      <c r="BE26" s="437"/>
      <c r="BF26" s="437"/>
      <c r="BG26" s="437"/>
      <c r="BH26" s="437"/>
      <c r="BI26" s="437"/>
      <c r="BJ26" s="437"/>
      <c r="BK26" s="437"/>
      <c r="BL26" s="437"/>
      <c r="BM26" s="438"/>
      <c r="BN26" s="427">
        <v>1299972</v>
      </c>
      <c r="BO26" s="428"/>
      <c r="BP26" s="428"/>
      <c r="BQ26" s="428"/>
      <c r="BR26" s="428"/>
      <c r="BS26" s="428"/>
      <c r="BT26" s="428"/>
      <c r="BU26" s="429"/>
      <c r="BV26" s="427">
        <v>1140304</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5">
      <c r="A27" s="186"/>
      <c r="B27" s="459"/>
      <c r="C27" s="460"/>
      <c r="D27" s="461"/>
      <c r="E27" s="400" t="s">
        <v>176</v>
      </c>
      <c r="F27" s="401"/>
      <c r="G27" s="401"/>
      <c r="H27" s="401"/>
      <c r="I27" s="401"/>
      <c r="J27" s="401"/>
      <c r="K27" s="402"/>
      <c r="L27" s="403">
        <v>1</v>
      </c>
      <c r="M27" s="404"/>
      <c r="N27" s="404"/>
      <c r="O27" s="404"/>
      <c r="P27" s="405"/>
      <c r="Q27" s="403">
        <v>8500</v>
      </c>
      <c r="R27" s="404"/>
      <c r="S27" s="404"/>
      <c r="T27" s="404"/>
      <c r="U27" s="404"/>
      <c r="V27" s="405"/>
      <c r="W27" s="469"/>
      <c r="X27" s="460"/>
      <c r="Y27" s="461"/>
      <c r="Z27" s="400" t="s">
        <v>177</v>
      </c>
      <c r="AA27" s="401"/>
      <c r="AB27" s="401"/>
      <c r="AC27" s="401"/>
      <c r="AD27" s="401"/>
      <c r="AE27" s="401"/>
      <c r="AF27" s="401"/>
      <c r="AG27" s="402"/>
      <c r="AH27" s="403">
        <v>3369</v>
      </c>
      <c r="AI27" s="404"/>
      <c r="AJ27" s="404"/>
      <c r="AK27" s="404"/>
      <c r="AL27" s="405"/>
      <c r="AM27" s="403">
        <v>12109191</v>
      </c>
      <c r="AN27" s="404"/>
      <c r="AO27" s="404"/>
      <c r="AP27" s="404"/>
      <c r="AQ27" s="404"/>
      <c r="AR27" s="405"/>
      <c r="AS27" s="403">
        <v>3594</v>
      </c>
      <c r="AT27" s="404"/>
      <c r="AU27" s="404"/>
      <c r="AV27" s="404"/>
      <c r="AW27" s="404"/>
      <c r="AX27" s="406"/>
      <c r="AY27" s="433" t="s">
        <v>178</v>
      </c>
      <c r="AZ27" s="434"/>
      <c r="BA27" s="434"/>
      <c r="BB27" s="434"/>
      <c r="BC27" s="434"/>
      <c r="BD27" s="434"/>
      <c r="BE27" s="434"/>
      <c r="BF27" s="434"/>
      <c r="BG27" s="434"/>
      <c r="BH27" s="434"/>
      <c r="BI27" s="434"/>
      <c r="BJ27" s="434"/>
      <c r="BK27" s="434"/>
      <c r="BL27" s="434"/>
      <c r="BM27" s="435"/>
      <c r="BN27" s="430">
        <v>4702539</v>
      </c>
      <c r="BO27" s="431"/>
      <c r="BP27" s="431"/>
      <c r="BQ27" s="431"/>
      <c r="BR27" s="431"/>
      <c r="BS27" s="431"/>
      <c r="BT27" s="431"/>
      <c r="BU27" s="432"/>
      <c r="BV27" s="430">
        <v>4667541</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2">
      <c r="A28" s="186"/>
      <c r="B28" s="459"/>
      <c r="C28" s="460"/>
      <c r="D28" s="461"/>
      <c r="E28" s="400" t="s">
        <v>179</v>
      </c>
      <c r="F28" s="401"/>
      <c r="G28" s="401"/>
      <c r="H28" s="401"/>
      <c r="I28" s="401"/>
      <c r="J28" s="401"/>
      <c r="K28" s="402"/>
      <c r="L28" s="403">
        <v>1</v>
      </c>
      <c r="M28" s="404"/>
      <c r="N28" s="404"/>
      <c r="O28" s="404"/>
      <c r="P28" s="405"/>
      <c r="Q28" s="403">
        <v>7700</v>
      </c>
      <c r="R28" s="404"/>
      <c r="S28" s="404"/>
      <c r="T28" s="404"/>
      <c r="U28" s="404"/>
      <c r="V28" s="405"/>
      <c r="W28" s="469"/>
      <c r="X28" s="460"/>
      <c r="Y28" s="461"/>
      <c r="Z28" s="400" t="s">
        <v>180</v>
      </c>
      <c r="AA28" s="401"/>
      <c r="AB28" s="401"/>
      <c r="AC28" s="401"/>
      <c r="AD28" s="401"/>
      <c r="AE28" s="401"/>
      <c r="AF28" s="401"/>
      <c r="AG28" s="402"/>
      <c r="AH28" s="403" t="s">
        <v>136</v>
      </c>
      <c r="AI28" s="404"/>
      <c r="AJ28" s="404"/>
      <c r="AK28" s="404"/>
      <c r="AL28" s="405"/>
      <c r="AM28" s="403" t="s">
        <v>136</v>
      </c>
      <c r="AN28" s="404"/>
      <c r="AO28" s="404"/>
      <c r="AP28" s="404"/>
      <c r="AQ28" s="404"/>
      <c r="AR28" s="405"/>
      <c r="AS28" s="403" t="s">
        <v>136</v>
      </c>
      <c r="AT28" s="404"/>
      <c r="AU28" s="404"/>
      <c r="AV28" s="404"/>
      <c r="AW28" s="404"/>
      <c r="AX28" s="406"/>
      <c r="AY28" s="410" t="s">
        <v>181</v>
      </c>
      <c r="AZ28" s="411"/>
      <c r="BA28" s="411"/>
      <c r="BB28" s="412"/>
      <c r="BC28" s="419" t="s">
        <v>48</v>
      </c>
      <c r="BD28" s="420"/>
      <c r="BE28" s="420"/>
      <c r="BF28" s="420"/>
      <c r="BG28" s="420"/>
      <c r="BH28" s="420"/>
      <c r="BI28" s="420"/>
      <c r="BJ28" s="420"/>
      <c r="BK28" s="420"/>
      <c r="BL28" s="420"/>
      <c r="BM28" s="421"/>
      <c r="BN28" s="422">
        <v>20050019</v>
      </c>
      <c r="BO28" s="423"/>
      <c r="BP28" s="423"/>
      <c r="BQ28" s="423"/>
      <c r="BR28" s="423"/>
      <c r="BS28" s="423"/>
      <c r="BT28" s="423"/>
      <c r="BU28" s="424"/>
      <c r="BV28" s="422">
        <v>19743666</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2">
      <c r="A29" s="186"/>
      <c r="B29" s="459"/>
      <c r="C29" s="460"/>
      <c r="D29" s="461"/>
      <c r="E29" s="400" t="s">
        <v>182</v>
      </c>
      <c r="F29" s="401"/>
      <c r="G29" s="401"/>
      <c r="H29" s="401"/>
      <c r="I29" s="401"/>
      <c r="J29" s="401"/>
      <c r="K29" s="402"/>
      <c r="L29" s="403">
        <v>44</v>
      </c>
      <c r="M29" s="404"/>
      <c r="N29" s="404"/>
      <c r="O29" s="404"/>
      <c r="P29" s="405"/>
      <c r="Q29" s="403">
        <v>7100</v>
      </c>
      <c r="R29" s="404"/>
      <c r="S29" s="404"/>
      <c r="T29" s="404"/>
      <c r="U29" s="404"/>
      <c r="V29" s="405"/>
      <c r="W29" s="470"/>
      <c r="X29" s="471"/>
      <c r="Y29" s="472"/>
      <c r="Z29" s="400" t="s">
        <v>183</v>
      </c>
      <c r="AA29" s="401"/>
      <c r="AB29" s="401"/>
      <c r="AC29" s="401"/>
      <c r="AD29" s="401"/>
      <c r="AE29" s="401"/>
      <c r="AF29" s="401"/>
      <c r="AG29" s="402"/>
      <c r="AH29" s="403">
        <v>7880</v>
      </c>
      <c r="AI29" s="404"/>
      <c r="AJ29" s="404"/>
      <c r="AK29" s="404"/>
      <c r="AL29" s="405"/>
      <c r="AM29" s="403">
        <v>26900760</v>
      </c>
      <c r="AN29" s="404"/>
      <c r="AO29" s="404"/>
      <c r="AP29" s="404"/>
      <c r="AQ29" s="404"/>
      <c r="AR29" s="405"/>
      <c r="AS29" s="403">
        <v>3414</v>
      </c>
      <c r="AT29" s="404"/>
      <c r="AU29" s="404"/>
      <c r="AV29" s="404"/>
      <c r="AW29" s="404"/>
      <c r="AX29" s="406"/>
      <c r="AY29" s="413"/>
      <c r="AZ29" s="414"/>
      <c r="BA29" s="414"/>
      <c r="BB29" s="415"/>
      <c r="BC29" s="407" t="s">
        <v>184</v>
      </c>
      <c r="BD29" s="408"/>
      <c r="BE29" s="408"/>
      <c r="BF29" s="408"/>
      <c r="BG29" s="408"/>
      <c r="BH29" s="408"/>
      <c r="BI29" s="408"/>
      <c r="BJ29" s="408"/>
      <c r="BK29" s="408"/>
      <c r="BL29" s="408"/>
      <c r="BM29" s="409"/>
      <c r="BN29" s="427">
        <v>1411530</v>
      </c>
      <c r="BO29" s="428"/>
      <c r="BP29" s="428"/>
      <c r="BQ29" s="428"/>
      <c r="BR29" s="428"/>
      <c r="BS29" s="428"/>
      <c r="BT29" s="428"/>
      <c r="BU29" s="429"/>
      <c r="BV29" s="427">
        <v>1401560</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5">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185</v>
      </c>
      <c r="X30" s="480"/>
      <c r="Y30" s="480"/>
      <c r="Z30" s="480"/>
      <c r="AA30" s="480"/>
      <c r="AB30" s="480"/>
      <c r="AC30" s="480"/>
      <c r="AD30" s="480"/>
      <c r="AE30" s="480"/>
      <c r="AF30" s="480"/>
      <c r="AG30" s="481"/>
      <c r="AH30" s="391">
        <v>100.5</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30151962</v>
      </c>
      <c r="BO30" s="431"/>
      <c r="BP30" s="431"/>
      <c r="BQ30" s="431"/>
      <c r="BR30" s="431"/>
      <c r="BS30" s="431"/>
      <c r="BT30" s="431"/>
      <c r="BU30" s="432"/>
      <c r="BV30" s="430">
        <v>28867110</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390" t="s">
        <v>192</v>
      </c>
      <c r="D33" s="390"/>
      <c r="E33" s="389" t="s">
        <v>193</v>
      </c>
      <c r="F33" s="389"/>
      <c r="G33" s="389"/>
      <c r="H33" s="389"/>
      <c r="I33" s="389"/>
      <c r="J33" s="389"/>
      <c r="K33" s="389"/>
      <c r="L33" s="389"/>
      <c r="M33" s="389"/>
      <c r="N33" s="389"/>
      <c r="O33" s="389"/>
      <c r="P33" s="389"/>
      <c r="Q33" s="389"/>
      <c r="R33" s="389"/>
      <c r="S33" s="389"/>
      <c r="T33" s="215"/>
      <c r="U33" s="390" t="s">
        <v>194</v>
      </c>
      <c r="V33" s="390"/>
      <c r="W33" s="389" t="s">
        <v>193</v>
      </c>
      <c r="X33" s="389"/>
      <c r="Y33" s="389"/>
      <c r="Z33" s="389"/>
      <c r="AA33" s="389"/>
      <c r="AB33" s="389"/>
      <c r="AC33" s="389"/>
      <c r="AD33" s="389"/>
      <c r="AE33" s="389"/>
      <c r="AF33" s="389"/>
      <c r="AG33" s="389"/>
      <c r="AH33" s="389"/>
      <c r="AI33" s="389"/>
      <c r="AJ33" s="389"/>
      <c r="AK33" s="389"/>
      <c r="AL33" s="215"/>
      <c r="AM33" s="390" t="s">
        <v>194</v>
      </c>
      <c r="AN33" s="390"/>
      <c r="AO33" s="389" t="s">
        <v>193</v>
      </c>
      <c r="AP33" s="389"/>
      <c r="AQ33" s="389"/>
      <c r="AR33" s="389"/>
      <c r="AS33" s="389"/>
      <c r="AT33" s="389"/>
      <c r="AU33" s="389"/>
      <c r="AV33" s="389"/>
      <c r="AW33" s="389"/>
      <c r="AX33" s="389"/>
      <c r="AY33" s="389"/>
      <c r="AZ33" s="389"/>
      <c r="BA33" s="389"/>
      <c r="BB33" s="389"/>
      <c r="BC33" s="389"/>
      <c r="BD33" s="216"/>
      <c r="BE33" s="389" t="s">
        <v>195</v>
      </c>
      <c r="BF33" s="389"/>
      <c r="BG33" s="389" t="s">
        <v>196</v>
      </c>
      <c r="BH33" s="389"/>
      <c r="BI33" s="389"/>
      <c r="BJ33" s="389"/>
      <c r="BK33" s="389"/>
      <c r="BL33" s="389"/>
      <c r="BM33" s="389"/>
      <c r="BN33" s="389"/>
      <c r="BO33" s="389"/>
      <c r="BP33" s="389"/>
      <c r="BQ33" s="389"/>
      <c r="BR33" s="389"/>
      <c r="BS33" s="389"/>
      <c r="BT33" s="389"/>
      <c r="BU33" s="389"/>
      <c r="BV33" s="216"/>
      <c r="BW33" s="390" t="s">
        <v>195</v>
      </c>
      <c r="BX33" s="390"/>
      <c r="BY33" s="389" t="s">
        <v>197</v>
      </c>
      <c r="BZ33" s="389"/>
      <c r="CA33" s="389"/>
      <c r="CB33" s="389"/>
      <c r="CC33" s="389"/>
      <c r="CD33" s="389"/>
      <c r="CE33" s="389"/>
      <c r="CF33" s="389"/>
      <c r="CG33" s="389"/>
      <c r="CH33" s="389"/>
      <c r="CI33" s="389"/>
      <c r="CJ33" s="389"/>
      <c r="CK33" s="389"/>
      <c r="CL33" s="389"/>
      <c r="CM33" s="389"/>
      <c r="CN33" s="215"/>
      <c r="CO33" s="390" t="s">
        <v>192</v>
      </c>
      <c r="CP33" s="390"/>
      <c r="CQ33" s="389" t="s">
        <v>198</v>
      </c>
      <c r="CR33" s="389"/>
      <c r="CS33" s="389"/>
      <c r="CT33" s="389"/>
      <c r="CU33" s="389"/>
      <c r="CV33" s="389"/>
      <c r="CW33" s="389"/>
      <c r="CX33" s="389"/>
      <c r="CY33" s="389"/>
      <c r="CZ33" s="389"/>
      <c r="DA33" s="389"/>
      <c r="DB33" s="389"/>
      <c r="DC33" s="389"/>
      <c r="DD33" s="389"/>
      <c r="DE33" s="389"/>
      <c r="DF33" s="215"/>
      <c r="DG33" s="388" t="s">
        <v>199</v>
      </c>
      <c r="DH33" s="388"/>
      <c r="DI33" s="217"/>
      <c r="DJ33" s="185"/>
      <c r="DK33" s="185"/>
      <c r="DL33" s="185"/>
      <c r="DM33" s="185"/>
      <c r="DN33" s="185"/>
      <c r="DO33" s="185"/>
    </row>
    <row r="34" spans="1:119" ht="32.25" customHeight="1" x14ac:dyDescent="0.2">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9</v>
      </c>
      <c r="V34" s="386"/>
      <c r="W34" s="385" t="str">
        <f>IF('各会計、関係団体の財政状況及び健全化判断比率'!B28="","",'各会計、関係団体の財政状況及び健全化判断比率'!B28)</f>
        <v>岡山市国民健康保険費特別会計</v>
      </c>
      <c r="X34" s="385"/>
      <c r="Y34" s="385"/>
      <c r="Z34" s="385"/>
      <c r="AA34" s="385"/>
      <c r="AB34" s="385"/>
      <c r="AC34" s="385"/>
      <c r="AD34" s="385"/>
      <c r="AE34" s="385"/>
      <c r="AF34" s="385"/>
      <c r="AG34" s="385"/>
      <c r="AH34" s="385"/>
      <c r="AI34" s="385"/>
      <c r="AJ34" s="385"/>
      <c r="AK34" s="385"/>
      <c r="AL34" s="213"/>
      <c r="AM34" s="386">
        <f>IF(AO34="","",MAX(C34:D43,U34:V43)+1)</f>
        <v>12</v>
      </c>
      <c r="AN34" s="386"/>
      <c r="AO34" s="385" t="str">
        <f>IF('各会計、関係団体の財政状況及び健全化判断比率'!B31="","",'各会計、関係団体の財政状況及び健全化判断比率'!B31)</f>
        <v>岡山市水道事業会計</v>
      </c>
      <c r="AP34" s="385"/>
      <c r="AQ34" s="385"/>
      <c r="AR34" s="385"/>
      <c r="AS34" s="385"/>
      <c r="AT34" s="385"/>
      <c r="AU34" s="385"/>
      <c r="AV34" s="385"/>
      <c r="AW34" s="385"/>
      <c r="AX34" s="385"/>
      <c r="AY34" s="385"/>
      <c r="AZ34" s="385"/>
      <c r="BA34" s="385"/>
      <c r="BB34" s="385"/>
      <c r="BC34" s="385"/>
      <c r="BD34" s="213"/>
      <c r="BE34" s="386" t="str">
        <f>IF(BG34="","",MAX(C34:D43,U34:V43,AM34:AN43)+1)</f>
        <v/>
      </c>
      <c r="BF34" s="386"/>
      <c r="BG34" s="385"/>
      <c r="BH34" s="385"/>
      <c r="BI34" s="385"/>
      <c r="BJ34" s="385"/>
      <c r="BK34" s="385"/>
      <c r="BL34" s="385"/>
      <c r="BM34" s="385"/>
      <c r="BN34" s="385"/>
      <c r="BO34" s="385"/>
      <c r="BP34" s="385"/>
      <c r="BQ34" s="385"/>
      <c r="BR34" s="385"/>
      <c r="BS34" s="385"/>
      <c r="BT34" s="385"/>
      <c r="BU34" s="385"/>
      <c r="BV34" s="213"/>
      <c r="BW34" s="386">
        <f>IF(BY34="","",MAX(C34:D43,U34:V43,AM34:AN43,BE34:BF43)+1)</f>
        <v>17</v>
      </c>
      <c r="BX34" s="386"/>
      <c r="BY34" s="385" t="str">
        <f>IF('各会計、関係団体の財政状況及び健全化判断比率'!B68="","",'各会計、関係団体の財政状況及び健全化判断比率'!B68)</f>
        <v>神崎衛生施設組合</v>
      </c>
      <c r="BZ34" s="385"/>
      <c r="CA34" s="385"/>
      <c r="CB34" s="385"/>
      <c r="CC34" s="385"/>
      <c r="CD34" s="385"/>
      <c r="CE34" s="385"/>
      <c r="CF34" s="385"/>
      <c r="CG34" s="385"/>
      <c r="CH34" s="385"/>
      <c r="CI34" s="385"/>
      <c r="CJ34" s="385"/>
      <c r="CK34" s="385"/>
      <c r="CL34" s="385"/>
      <c r="CM34" s="385"/>
      <c r="CN34" s="213"/>
      <c r="CO34" s="386">
        <f>IF(CQ34="","",MAX(C34:D43,U34:V43,AM34:AN43,BE34:BF43,BW34:BX43)+1)</f>
        <v>27</v>
      </c>
      <c r="CP34" s="386"/>
      <c r="CQ34" s="385" t="str">
        <f>IF('各会計、関係団体の財政状況及び健全化判断比率'!BS7="","",'各会計、関係団体の財政状況及び健全化判断比率'!BS7)</f>
        <v>（一財）岡山市勤労者福祉サポートプラザ</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v>
      </c>
      <c r="DH34" s="387"/>
      <c r="DI34" s="217"/>
      <c r="DJ34" s="185"/>
      <c r="DK34" s="185"/>
      <c r="DL34" s="185"/>
      <c r="DM34" s="185"/>
      <c r="DN34" s="185"/>
      <c r="DO34" s="185"/>
    </row>
    <row r="35" spans="1:119" ht="32.25" customHeight="1" x14ac:dyDescent="0.2">
      <c r="A35" s="186"/>
      <c r="B35" s="212"/>
      <c r="C35" s="386">
        <f>IF(E35="","",C34+1)</f>
        <v>2</v>
      </c>
      <c r="D35" s="386"/>
      <c r="E35" s="385" t="str">
        <f>IF('各会計、関係団体の財政状況及び健全化判断比率'!B8="","",'各会計、関係団体の財政状況及び健全化判断比率'!B8)</f>
        <v>岡山市用品調達費特別会計</v>
      </c>
      <c r="F35" s="385"/>
      <c r="G35" s="385"/>
      <c r="H35" s="385"/>
      <c r="I35" s="385"/>
      <c r="J35" s="385"/>
      <c r="K35" s="385"/>
      <c r="L35" s="385"/>
      <c r="M35" s="385"/>
      <c r="N35" s="385"/>
      <c r="O35" s="385"/>
      <c r="P35" s="385"/>
      <c r="Q35" s="385"/>
      <c r="R35" s="385"/>
      <c r="S35" s="385"/>
      <c r="T35" s="213"/>
      <c r="U35" s="386">
        <f>IF(W35="","",U34+1)</f>
        <v>10</v>
      </c>
      <c r="V35" s="386"/>
      <c r="W35" s="385" t="str">
        <f>IF('各会計、関係団体の財政状況及び健全化判断比率'!B29="","",'各会計、関係団体の財政状況及び健全化判断比率'!B29)</f>
        <v>岡山市介護保険費特別会計</v>
      </c>
      <c r="X35" s="385"/>
      <c r="Y35" s="385"/>
      <c r="Z35" s="385"/>
      <c r="AA35" s="385"/>
      <c r="AB35" s="385"/>
      <c r="AC35" s="385"/>
      <c r="AD35" s="385"/>
      <c r="AE35" s="385"/>
      <c r="AF35" s="385"/>
      <c r="AG35" s="385"/>
      <c r="AH35" s="385"/>
      <c r="AI35" s="385"/>
      <c r="AJ35" s="385"/>
      <c r="AK35" s="385"/>
      <c r="AL35" s="213"/>
      <c r="AM35" s="386">
        <f t="shared" ref="AM35:AM43" si="0">IF(AO35="","",AM34+1)</f>
        <v>13</v>
      </c>
      <c r="AN35" s="386"/>
      <c r="AO35" s="385" t="str">
        <f>IF('各会計、関係団体の財政状況及び健全化判断比率'!B32="","",'各会計、関係団体の財政状況及び健全化判断比率'!B32)</f>
        <v>岡山市工業用水道事業会計</v>
      </c>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18</v>
      </c>
      <c r="BX35" s="386"/>
      <c r="BY35" s="385" t="str">
        <f>IF('各会計、関係団体の財政状況及び健全化判断比率'!B69="","",'各会計、関係団体の財政状況及び健全化判断比率'!B69)</f>
        <v>備南衛生施設組合</v>
      </c>
      <c r="BZ35" s="385"/>
      <c r="CA35" s="385"/>
      <c r="CB35" s="385"/>
      <c r="CC35" s="385"/>
      <c r="CD35" s="385"/>
      <c r="CE35" s="385"/>
      <c r="CF35" s="385"/>
      <c r="CG35" s="385"/>
      <c r="CH35" s="385"/>
      <c r="CI35" s="385"/>
      <c r="CJ35" s="385"/>
      <c r="CK35" s="385"/>
      <c r="CL35" s="385"/>
      <c r="CM35" s="385"/>
      <c r="CN35" s="213"/>
      <c r="CO35" s="386">
        <f t="shared" ref="CO35:CO43" si="3">IF(CQ35="","",CO34+1)</f>
        <v>28</v>
      </c>
      <c r="CP35" s="386"/>
      <c r="CQ35" s="385" t="str">
        <f>IF('各会計、関係団体の財政状況及び健全化判断比率'!BS8="","",'各会計、関係団体の財政状況及び健全化判断比率'!BS8)</f>
        <v>（公財）岡山市公園協会</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v>
      </c>
      <c r="DH35" s="387"/>
      <c r="DI35" s="217"/>
      <c r="DJ35" s="185"/>
      <c r="DK35" s="185"/>
      <c r="DL35" s="185"/>
      <c r="DM35" s="185"/>
      <c r="DN35" s="185"/>
      <c r="DO35" s="185"/>
    </row>
    <row r="36" spans="1:119" ht="32.25" customHeight="1" x14ac:dyDescent="0.2">
      <c r="A36" s="186"/>
      <c r="B36" s="212"/>
      <c r="C36" s="386">
        <f>IF(E36="","",C35+1)</f>
        <v>3</v>
      </c>
      <c r="D36" s="386"/>
      <c r="E36" s="385" t="str">
        <f>IF('各会計、関係団体の財政状況及び健全化判断比率'!B9="","",'各会計、関係団体の財政状況及び健全化判断比率'!B9)</f>
        <v>岡山市災害遺児教育年金事業費特別会計</v>
      </c>
      <c r="F36" s="385"/>
      <c r="G36" s="385"/>
      <c r="H36" s="385"/>
      <c r="I36" s="385"/>
      <c r="J36" s="385"/>
      <c r="K36" s="385"/>
      <c r="L36" s="385"/>
      <c r="M36" s="385"/>
      <c r="N36" s="385"/>
      <c r="O36" s="385"/>
      <c r="P36" s="385"/>
      <c r="Q36" s="385"/>
      <c r="R36" s="385"/>
      <c r="S36" s="385"/>
      <c r="T36" s="213"/>
      <c r="U36" s="386">
        <f t="shared" ref="U36:U43" si="4">IF(W36="","",U35+1)</f>
        <v>11</v>
      </c>
      <c r="V36" s="386"/>
      <c r="W36" s="385" t="str">
        <f>IF('各会計、関係団体の財政状況及び健全化判断比率'!B30="","",'各会計、関係団体の財政状況及び健全化判断比率'!B30)</f>
        <v>岡山市後期高齢者医療費特別会計</v>
      </c>
      <c r="X36" s="385"/>
      <c r="Y36" s="385"/>
      <c r="Z36" s="385"/>
      <c r="AA36" s="385"/>
      <c r="AB36" s="385"/>
      <c r="AC36" s="385"/>
      <c r="AD36" s="385"/>
      <c r="AE36" s="385"/>
      <c r="AF36" s="385"/>
      <c r="AG36" s="385"/>
      <c r="AH36" s="385"/>
      <c r="AI36" s="385"/>
      <c r="AJ36" s="385"/>
      <c r="AK36" s="385"/>
      <c r="AL36" s="213"/>
      <c r="AM36" s="386">
        <f t="shared" si="0"/>
        <v>14</v>
      </c>
      <c r="AN36" s="386"/>
      <c r="AO36" s="385" t="str">
        <f>IF('各会計、関係団体の財政状況及び健全化判断比率'!B33="","",'各会計、関係団体の財政状況及び健全化判断比率'!B33)</f>
        <v>岡山市病院事業会計</v>
      </c>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19</v>
      </c>
      <c r="BX36" s="386"/>
      <c r="BY36" s="385" t="str">
        <f>IF('各会計、関係団体の財政状況及び健全化判断比率'!B70="","",'各会計、関係団体の財政状況及び健全化判断比率'!B70)</f>
        <v>旭川中部衛生施設組合</v>
      </c>
      <c r="BZ36" s="385"/>
      <c r="CA36" s="385"/>
      <c r="CB36" s="385"/>
      <c r="CC36" s="385"/>
      <c r="CD36" s="385"/>
      <c r="CE36" s="385"/>
      <c r="CF36" s="385"/>
      <c r="CG36" s="385"/>
      <c r="CH36" s="385"/>
      <c r="CI36" s="385"/>
      <c r="CJ36" s="385"/>
      <c r="CK36" s="385"/>
      <c r="CL36" s="385"/>
      <c r="CM36" s="385"/>
      <c r="CN36" s="213"/>
      <c r="CO36" s="386">
        <f t="shared" si="3"/>
        <v>29</v>
      </c>
      <c r="CP36" s="386"/>
      <c r="CQ36" s="385" t="str">
        <f>IF('各会計、関係団体の財政状況及び健全化判断比率'!BS9="","",'各会計、関係団体の財政状況及び健全化判断比率'!BS9)</f>
        <v>（公財）岡山市シルバー人材センター</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v>
      </c>
      <c r="DH36" s="387"/>
      <c r="DI36" s="217"/>
      <c r="DJ36" s="185"/>
      <c r="DK36" s="185"/>
      <c r="DL36" s="185"/>
      <c r="DM36" s="185"/>
      <c r="DN36" s="185"/>
      <c r="DO36" s="185"/>
    </row>
    <row r="37" spans="1:119" ht="32.25" customHeight="1" x14ac:dyDescent="0.2">
      <c r="A37" s="186"/>
      <c r="B37" s="212"/>
      <c r="C37" s="386">
        <f>IF(E37="","",C36+1)</f>
        <v>4</v>
      </c>
      <c r="D37" s="386"/>
      <c r="E37" s="385" t="str">
        <f>IF('各会計、関係団体の財政状況及び健全化判断比率'!B10="","",'各会計、関係団体の財政状況及び健全化判断比率'!B10)</f>
        <v>岡山市公共用地取得事業費特別会計</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f t="shared" si="0"/>
        <v>15</v>
      </c>
      <c r="AN37" s="386"/>
      <c r="AO37" s="385" t="str">
        <f>IF('各会計、関係団体の財政状況及び健全化判断比率'!B34="","",'各会計、関係団体の財政状況及び健全化判断比率'!B34)</f>
        <v>岡山市市場事業会計</v>
      </c>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20</v>
      </c>
      <c r="BX37" s="386"/>
      <c r="BY37" s="385" t="str">
        <f>IF('各会計、関係団体の財政状況及び健全化判断比率'!B71="","",'各会計、関係団体の財政状況及び健全化判断比率'!B71)</f>
        <v>岡山市久米南町衛生施設組合</v>
      </c>
      <c r="BZ37" s="385"/>
      <c r="CA37" s="385"/>
      <c r="CB37" s="385"/>
      <c r="CC37" s="385"/>
      <c r="CD37" s="385"/>
      <c r="CE37" s="385"/>
      <c r="CF37" s="385"/>
      <c r="CG37" s="385"/>
      <c r="CH37" s="385"/>
      <c r="CI37" s="385"/>
      <c r="CJ37" s="385"/>
      <c r="CK37" s="385"/>
      <c r="CL37" s="385"/>
      <c r="CM37" s="385"/>
      <c r="CN37" s="213"/>
      <c r="CO37" s="386">
        <f t="shared" si="3"/>
        <v>30</v>
      </c>
      <c r="CP37" s="386"/>
      <c r="CQ37" s="385" t="str">
        <f>IF('各会計、関係団体の財政状況及び健全化判断比率'!BS10="","",'各会計、関係団体の財政状況及び健全化判断比率'!BS10)</f>
        <v>(公財）岡山シンフォニーホール</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v>
      </c>
      <c r="DH37" s="387"/>
      <c r="DI37" s="217"/>
      <c r="DJ37" s="185"/>
      <c r="DK37" s="185"/>
      <c r="DL37" s="185"/>
      <c r="DM37" s="185"/>
      <c r="DN37" s="185"/>
      <c r="DO37" s="185"/>
    </row>
    <row r="38" spans="1:119" ht="32.25" customHeight="1" x14ac:dyDescent="0.2">
      <c r="A38" s="186"/>
      <c r="B38" s="212"/>
      <c r="C38" s="386">
        <f t="shared" ref="C38:C43" si="5">IF(E38="","",C37+1)</f>
        <v>5</v>
      </c>
      <c r="D38" s="386"/>
      <c r="E38" s="385" t="str">
        <f>IF('各会計、関係団体の財政状況及び健全化判断比率'!B11="","",'各会計、関係団体の財政状況及び健全化判断比率'!B11)</f>
        <v>岡山市学童校外事故共済事業費特別会計</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f t="shared" si="0"/>
        <v>16</v>
      </c>
      <c r="AN38" s="386"/>
      <c r="AO38" s="385" t="str">
        <f>IF('各会計、関係団体の財政状況及び健全化判断比率'!B35="","",'各会計、関係団体の財政状況及び健全化判断比率'!B35)</f>
        <v>岡山市下水道事業会計</v>
      </c>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21</v>
      </c>
      <c r="BX38" s="386"/>
      <c r="BY38" s="385" t="str">
        <f>IF('各会計、関係団体の財政状況及び健全化判断比率'!B72="","",'各会計、関係団体の財政状況及び健全化判断比率'!B72)</f>
        <v>岡山市久米南町国民健康保険組合</v>
      </c>
      <c r="BZ38" s="385"/>
      <c r="CA38" s="385"/>
      <c r="CB38" s="385"/>
      <c r="CC38" s="385"/>
      <c r="CD38" s="385"/>
      <c r="CE38" s="385"/>
      <c r="CF38" s="385"/>
      <c r="CG38" s="385"/>
      <c r="CH38" s="385"/>
      <c r="CI38" s="385"/>
      <c r="CJ38" s="385"/>
      <c r="CK38" s="385"/>
      <c r="CL38" s="385"/>
      <c r="CM38" s="385"/>
      <c r="CN38" s="213"/>
      <c r="CO38" s="386">
        <f t="shared" si="3"/>
        <v>31</v>
      </c>
      <c r="CP38" s="386"/>
      <c r="CQ38" s="385" t="str">
        <f>IF('各会計、関係団体の財政状況及び健全化判断比率'!BS11="","",'各会計、関係団体の財政状況及び健全化判断比率'!BS11)</f>
        <v>（一財）岡山市水産協会</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v>
      </c>
      <c r="DH38" s="387"/>
      <c r="DI38" s="217"/>
      <c r="DJ38" s="185"/>
      <c r="DK38" s="185"/>
      <c r="DL38" s="185"/>
      <c r="DM38" s="185"/>
      <c r="DN38" s="185"/>
      <c r="DO38" s="185"/>
    </row>
    <row r="39" spans="1:119" ht="32.25" customHeight="1" x14ac:dyDescent="0.2">
      <c r="A39" s="186"/>
      <c r="B39" s="212"/>
      <c r="C39" s="386">
        <f t="shared" si="5"/>
        <v>6</v>
      </c>
      <c r="D39" s="386"/>
      <c r="E39" s="385" t="str">
        <f>IF('各会計、関係団体の財政状況及び健全化判断比率'!B12="","",'各会計、関係団体の財政状況及び健全化判断比率'!B12)</f>
        <v>岡山市母子父子寡婦福祉資金貸付事業費特別会計</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22</v>
      </c>
      <c r="BX39" s="386"/>
      <c r="BY39" s="385" t="str">
        <f>IF('各会計、関係団体の財政状況及び健全化判断比率'!B73="","",'各会計、関係団体の財政状況及び健全化判断比率'!B73)</f>
        <v>岡山県広域水道企業団</v>
      </c>
      <c r="BZ39" s="385"/>
      <c r="CA39" s="385"/>
      <c r="CB39" s="385"/>
      <c r="CC39" s="385"/>
      <c r="CD39" s="385"/>
      <c r="CE39" s="385"/>
      <c r="CF39" s="385"/>
      <c r="CG39" s="385"/>
      <c r="CH39" s="385"/>
      <c r="CI39" s="385"/>
      <c r="CJ39" s="385"/>
      <c r="CK39" s="385"/>
      <c r="CL39" s="385"/>
      <c r="CM39" s="385"/>
      <c r="CN39" s="213"/>
      <c r="CO39" s="386">
        <f t="shared" si="3"/>
        <v>32</v>
      </c>
      <c r="CP39" s="386"/>
      <c r="CQ39" s="385" t="str">
        <f>IF('各会計、関係団体の財政状況及び健全化判断比率'!BS12="","",'各会計、関係団体の財政状況及び健全化判断比率'!BS12)</f>
        <v>（公財）岡山市スポーツ・文化振興財団</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v>
      </c>
      <c r="DH39" s="387"/>
      <c r="DI39" s="217"/>
      <c r="DJ39" s="185"/>
      <c r="DK39" s="185"/>
      <c r="DL39" s="185"/>
      <c r="DM39" s="185"/>
      <c r="DN39" s="185"/>
      <c r="DO39" s="185"/>
    </row>
    <row r="40" spans="1:119" ht="32.25" customHeight="1" x14ac:dyDescent="0.2">
      <c r="A40" s="186"/>
      <c r="B40" s="212"/>
      <c r="C40" s="386">
        <f t="shared" si="5"/>
        <v>7</v>
      </c>
      <c r="D40" s="386"/>
      <c r="E40" s="385" t="str">
        <f>IF('各会計、関係団体の財政状況及び健全化判断比率'!B13="","",'各会計、関係団体の財政状況及び健全化判断比率'!B13)</f>
        <v>岡山市公債費特別会計</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23</v>
      </c>
      <c r="BX40" s="386"/>
      <c r="BY40" s="385" t="str">
        <f>IF('各会計、関係団体の財政状況及び健全化判断比率'!B74="","",'各会計、関係団体の財政状況及び健全化判断比率'!B74)</f>
        <v>岡山県南部水道企業団</v>
      </c>
      <c r="BZ40" s="385"/>
      <c r="CA40" s="385"/>
      <c r="CB40" s="385"/>
      <c r="CC40" s="385"/>
      <c r="CD40" s="385"/>
      <c r="CE40" s="385"/>
      <c r="CF40" s="385"/>
      <c r="CG40" s="385"/>
      <c r="CH40" s="385"/>
      <c r="CI40" s="385"/>
      <c r="CJ40" s="385"/>
      <c r="CK40" s="385"/>
      <c r="CL40" s="385"/>
      <c r="CM40" s="385"/>
      <c r="CN40" s="213"/>
      <c r="CO40" s="386">
        <f t="shared" si="3"/>
        <v>33</v>
      </c>
      <c r="CP40" s="386"/>
      <c r="CQ40" s="385" t="str">
        <f>IF('各会計、関係団体の財政状況及び健全化判断比率'!BS13="","",'各会計、関係団体の財政状況及び健全化判断比率'!BS13)</f>
        <v>（公財）岡山市ふれあい公社</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v>
      </c>
      <c r="DH40" s="387"/>
      <c r="DI40" s="217"/>
      <c r="DJ40" s="185"/>
      <c r="DK40" s="185"/>
      <c r="DL40" s="185"/>
      <c r="DM40" s="185"/>
      <c r="DN40" s="185"/>
      <c r="DO40" s="185"/>
    </row>
    <row r="41" spans="1:119" ht="32.25" customHeight="1" x14ac:dyDescent="0.2">
      <c r="A41" s="186"/>
      <c r="B41" s="212"/>
      <c r="C41" s="386">
        <f t="shared" si="5"/>
        <v>8</v>
      </c>
      <c r="D41" s="386"/>
      <c r="E41" s="385" t="str">
        <f>IF('各会計、関係団体の財政状況及び健全化判断比率'!B14="","",'各会計、関係団体の財政状況及び健全化判断比率'!B14)</f>
        <v>岡山市立総合医療センター病院事業債特別会計</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24</v>
      </c>
      <c r="BX41" s="386"/>
      <c r="BY41" s="385" t="str">
        <f>IF('各会計、関係団体の財政状況及び健全化判断比率'!B75="","",'各会計、関係団体の財政状況及び健全化判断比率'!B75)</f>
        <v>湛井十二箇郷組合</v>
      </c>
      <c r="BZ41" s="385"/>
      <c r="CA41" s="385"/>
      <c r="CB41" s="385"/>
      <c r="CC41" s="385"/>
      <c r="CD41" s="385"/>
      <c r="CE41" s="385"/>
      <c r="CF41" s="385"/>
      <c r="CG41" s="385"/>
      <c r="CH41" s="385"/>
      <c r="CI41" s="385"/>
      <c r="CJ41" s="385"/>
      <c r="CK41" s="385"/>
      <c r="CL41" s="385"/>
      <c r="CM41" s="385"/>
      <c r="CN41" s="213"/>
      <c r="CO41" s="386">
        <f t="shared" si="3"/>
        <v>34</v>
      </c>
      <c r="CP41" s="386"/>
      <c r="CQ41" s="385" t="str">
        <f>IF('各会計、関係団体の財政状況及び健全化判断比率'!BS14="","",'各会計、関係団体の財政状況及び健全化判断比率'!BS14)</f>
        <v>（株）岡山コンベンションセンター</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v>
      </c>
      <c r="DH41" s="387"/>
      <c r="DI41" s="217"/>
      <c r="DJ41" s="185"/>
      <c r="DK41" s="185"/>
      <c r="DL41" s="185"/>
      <c r="DM41" s="185"/>
      <c r="DN41" s="185"/>
      <c r="DO41" s="185"/>
    </row>
    <row r="42" spans="1:119" ht="32.25" customHeight="1" x14ac:dyDescent="0.2">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25</v>
      </c>
      <c r="BX42" s="386"/>
      <c r="BY42" s="385" t="str">
        <f>IF('各会計、関係団体の財政状況及び健全化判断比率'!B76="","",'各会計、関係団体の財政状況及び健全化判断比率'!B76)</f>
        <v>岡山市外１市大正池水利組合</v>
      </c>
      <c r="BZ42" s="385"/>
      <c r="CA42" s="385"/>
      <c r="CB42" s="385"/>
      <c r="CC42" s="385"/>
      <c r="CD42" s="385"/>
      <c r="CE42" s="385"/>
      <c r="CF42" s="385"/>
      <c r="CG42" s="385"/>
      <c r="CH42" s="385"/>
      <c r="CI42" s="385"/>
      <c r="CJ42" s="385"/>
      <c r="CK42" s="385"/>
      <c r="CL42" s="385"/>
      <c r="CM42" s="385"/>
      <c r="CN42" s="213"/>
      <c r="CO42" s="386">
        <f t="shared" si="3"/>
        <v>35</v>
      </c>
      <c r="CP42" s="386"/>
      <c r="CQ42" s="385" t="str">
        <f>IF('各会計、関係団体の財政状況及び健全化判断比率'!BS15="","",'各会計、関係団体の財政状況及び健全化判断比率'!BS15)</f>
        <v>岡山市場冷蔵（株）</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v>
      </c>
      <c r="DH42" s="387"/>
      <c r="DI42" s="217"/>
      <c r="DJ42" s="185"/>
      <c r="DK42" s="185"/>
      <c r="DL42" s="185"/>
      <c r="DM42" s="185"/>
      <c r="DN42" s="185"/>
      <c r="DO42" s="185"/>
    </row>
    <row r="43" spans="1:119" ht="32.25" customHeight="1" x14ac:dyDescent="0.2">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f t="shared" si="2"/>
        <v>26</v>
      </c>
      <c r="BX43" s="386"/>
      <c r="BY43" s="385" t="str">
        <f>IF('各会計、関係団体の財政状況及び健全化判断比率'!B77="","",'各会計、関係団体の財政状況及び健全化判断比率'!B77)</f>
        <v>田原用水組合</v>
      </c>
      <c r="BZ43" s="385"/>
      <c r="CA43" s="385"/>
      <c r="CB43" s="385"/>
      <c r="CC43" s="385"/>
      <c r="CD43" s="385"/>
      <c r="CE43" s="385"/>
      <c r="CF43" s="385"/>
      <c r="CG43" s="385"/>
      <c r="CH43" s="385"/>
      <c r="CI43" s="385"/>
      <c r="CJ43" s="385"/>
      <c r="CK43" s="385"/>
      <c r="CL43" s="385"/>
      <c r="CM43" s="385"/>
      <c r="CN43" s="213"/>
      <c r="CO43" s="386">
        <f t="shared" si="3"/>
        <v>36</v>
      </c>
      <c r="CP43" s="386"/>
      <c r="CQ43" s="385" t="str">
        <f>IF('各会計、関係団体の財政状況及び健全化判断比率'!BS16="","",'各会計、関係団体の財政状況及び健全化判断比率'!BS16)</f>
        <v>岡山都市整備(株)</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v>
      </c>
      <c r="DH43" s="387"/>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200</v>
      </c>
      <c r="C46" s="185"/>
      <c r="D46" s="185"/>
      <c r="E46" s="185" t="s">
        <v>201</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202</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203</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204</v>
      </c>
    </row>
    <row r="50" spans="5:5" x14ac:dyDescent="0.2">
      <c r="E50" s="187" t="s">
        <v>205</v>
      </c>
    </row>
    <row r="51" spans="5:5" x14ac:dyDescent="0.2">
      <c r="E51" s="187" t="s">
        <v>206</v>
      </c>
    </row>
    <row r="52" spans="5:5" x14ac:dyDescent="0.2">
      <c r="E52" s="187" t="s">
        <v>207</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X8baML0oBXeC+cxejJQd3mJUCKf4ewee7ZTKS+SsJvckvU0NXoGJF4+al/dyywRD+CPvTQOj5XqpOxeqS7Yw+Q==" saltValue="8v7kzWznjZRTvjFBGPGu0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2">
      <c r="A34" s="22"/>
      <c r="B34" s="31"/>
      <c r="C34" s="1206" t="s">
        <v>572</v>
      </c>
      <c r="D34" s="1206"/>
      <c r="E34" s="1207"/>
      <c r="F34" s="32">
        <v>7.31</v>
      </c>
      <c r="G34" s="33">
        <v>7.39</v>
      </c>
      <c r="H34" s="33">
        <v>6.65</v>
      </c>
      <c r="I34" s="33">
        <v>5.49</v>
      </c>
      <c r="J34" s="34">
        <v>5.62</v>
      </c>
      <c r="K34" s="22"/>
      <c r="L34" s="22"/>
      <c r="M34" s="22"/>
      <c r="N34" s="22"/>
      <c r="O34" s="22"/>
      <c r="P34" s="22"/>
    </row>
    <row r="35" spans="1:16" ht="39" customHeight="1" x14ac:dyDescent="0.2">
      <c r="A35" s="22"/>
      <c r="B35" s="35"/>
      <c r="C35" s="1200" t="s">
        <v>573</v>
      </c>
      <c r="D35" s="1201"/>
      <c r="E35" s="1202"/>
      <c r="F35" s="36">
        <v>6.15</v>
      </c>
      <c r="G35" s="37">
        <v>5.05</v>
      </c>
      <c r="H35" s="37">
        <v>5.24</v>
      </c>
      <c r="I35" s="37">
        <v>4.24</v>
      </c>
      <c r="J35" s="38">
        <v>5.05</v>
      </c>
      <c r="K35" s="22"/>
      <c r="L35" s="22"/>
      <c r="M35" s="22"/>
      <c r="N35" s="22"/>
      <c r="O35" s="22"/>
      <c r="P35" s="22"/>
    </row>
    <row r="36" spans="1:16" ht="39" customHeight="1" x14ac:dyDescent="0.2">
      <c r="A36" s="22"/>
      <c r="B36" s="35"/>
      <c r="C36" s="1200" t="s">
        <v>574</v>
      </c>
      <c r="D36" s="1201"/>
      <c r="E36" s="1202"/>
      <c r="F36" s="36">
        <v>1.43</v>
      </c>
      <c r="G36" s="37">
        <v>1.52</v>
      </c>
      <c r="H36" s="37">
        <v>1.6</v>
      </c>
      <c r="I36" s="37">
        <v>1.41</v>
      </c>
      <c r="J36" s="38">
        <v>1.44</v>
      </c>
      <c r="K36" s="22"/>
      <c r="L36" s="22"/>
      <c r="M36" s="22"/>
      <c r="N36" s="22"/>
      <c r="O36" s="22"/>
      <c r="P36" s="22"/>
    </row>
    <row r="37" spans="1:16" ht="39" customHeight="1" x14ac:dyDescent="0.2">
      <c r="A37" s="22"/>
      <c r="B37" s="35"/>
      <c r="C37" s="1200" t="s">
        <v>575</v>
      </c>
      <c r="D37" s="1201"/>
      <c r="E37" s="1202"/>
      <c r="F37" s="36">
        <v>0.5</v>
      </c>
      <c r="G37" s="37">
        <v>0.53</v>
      </c>
      <c r="H37" s="37">
        <v>0.52</v>
      </c>
      <c r="I37" s="37">
        <v>0.47</v>
      </c>
      <c r="J37" s="38">
        <v>0.49</v>
      </c>
      <c r="K37" s="22"/>
      <c r="L37" s="22"/>
      <c r="M37" s="22"/>
      <c r="N37" s="22"/>
      <c r="O37" s="22"/>
      <c r="P37" s="22"/>
    </row>
    <row r="38" spans="1:16" ht="39" customHeight="1" x14ac:dyDescent="0.2">
      <c r="A38" s="22"/>
      <c r="B38" s="35"/>
      <c r="C38" s="1200" t="s">
        <v>576</v>
      </c>
      <c r="D38" s="1201"/>
      <c r="E38" s="1202"/>
      <c r="F38" s="36">
        <v>0.73</v>
      </c>
      <c r="G38" s="37">
        <v>0.59</v>
      </c>
      <c r="H38" s="37">
        <v>1.28</v>
      </c>
      <c r="I38" s="37">
        <v>0.51</v>
      </c>
      <c r="J38" s="38">
        <v>0.31</v>
      </c>
      <c r="K38" s="22"/>
      <c r="L38" s="22"/>
      <c r="M38" s="22"/>
      <c r="N38" s="22"/>
      <c r="O38" s="22"/>
      <c r="P38" s="22"/>
    </row>
    <row r="39" spans="1:16" ht="39" customHeight="1" x14ac:dyDescent="0.2">
      <c r="A39" s="22"/>
      <c r="B39" s="35"/>
      <c r="C39" s="1200" t="s">
        <v>577</v>
      </c>
      <c r="D39" s="1201"/>
      <c r="E39" s="1202"/>
      <c r="F39" s="36">
        <v>0.53</v>
      </c>
      <c r="G39" s="37">
        <v>0.33</v>
      </c>
      <c r="H39" s="37">
        <v>0.52</v>
      </c>
      <c r="I39" s="37">
        <v>0.49</v>
      </c>
      <c r="J39" s="38">
        <v>0.28000000000000003</v>
      </c>
      <c r="K39" s="22"/>
      <c r="L39" s="22"/>
      <c r="M39" s="22"/>
      <c r="N39" s="22"/>
      <c r="O39" s="22"/>
      <c r="P39" s="22"/>
    </row>
    <row r="40" spans="1:16" ht="39" customHeight="1" x14ac:dyDescent="0.2">
      <c r="A40" s="22"/>
      <c r="B40" s="35"/>
      <c r="C40" s="1200" t="s">
        <v>578</v>
      </c>
      <c r="D40" s="1201"/>
      <c r="E40" s="1202"/>
      <c r="F40" s="36">
        <v>0.23</v>
      </c>
      <c r="G40" s="37">
        <v>0.22</v>
      </c>
      <c r="H40" s="37">
        <v>0.22</v>
      </c>
      <c r="I40" s="37">
        <v>0.1</v>
      </c>
      <c r="J40" s="38">
        <v>0.1</v>
      </c>
      <c r="K40" s="22"/>
      <c r="L40" s="22"/>
      <c r="M40" s="22"/>
      <c r="N40" s="22"/>
      <c r="O40" s="22"/>
      <c r="P40" s="22"/>
    </row>
    <row r="41" spans="1:16" ht="39" customHeight="1" x14ac:dyDescent="0.2">
      <c r="A41" s="22"/>
      <c r="B41" s="35"/>
      <c r="C41" s="1200" t="s">
        <v>579</v>
      </c>
      <c r="D41" s="1201"/>
      <c r="E41" s="1202"/>
      <c r="F41" s="36">
        <v>0</v>
      </c>
      <c r="G41" s="37">
        <v>0</v>
      </c>
      <c r="H41" s="37">
        <v>0</v>
      </c>
      <c r="I41" s="37">
        <v>0</v>
      </c>
      <c r="J41" s="38">
        <v>0</v>
      </c>
      <c r="K41" s="22"/>
      <c r="L41" s="22"/>
      <c r="M41" s="22"/>
      <c r="N41" s="22"/>
      <c r="O41" s="22"/>
      <c r="P41" s="22"/>
    </row>
    <row r="42" spans="1:16" ht="39" customHeight="1" x14ac:dyDescent="0.2">
      <c r="A42" s="22"/>
      <c r="B42" s="39"/>
      <c r="C42" s="1200" t="s">
        <v>580</v>
      </c>
      <c r="D42" s="1201"/>
      <c r="E42" s="1202"/>
      <c r="F42" s="36" t="s">
        <v>581</v>
      </c>
      <c r="G42" s="37" t="s">
        <v>581</v>
      </c>
      <c r="H42" s="37" t="s">
        <v>581</v>
      </c>
      <c r="I42" s="37" t="s">
        <v>521</v>
      </c>
      <c r="J42" s="38" t="s">
        <v>521</v>
      </c>
      <c r="K42" s="22"/>
      <c r="L42" s="22"/>
      <c r="M42" s="22"/>
      <c r="N42" s="22"/>
      <c r="O42" s="22"/>
      <c r="P42" s="22"/>
    </row>
    <row r="43" spans="1:16" ht="39" customHeight="1" thickBot="1" x14ac:dyDescent="0.25">
      <c r="A43" s="22"/>
      <c r="B43" s="40"/>
      <c r="C43" s="1203" t="s">
        <v>582</v>
      </c>
      <c r="D43" s="1204"/>
      <c r="E43" s="1205"/>
      <c r="F43" s="41">
        <v>0.2</v>
      </c>
      <c r="G43" s="42">
        <v>0.17</v>
      </c>
      <c r="H43" s="42">
        <v>0</v>
      </c>
      <c r="I43" s="42">
        <v>0</v>
      </c>
      <c r="J43" s="43">
        <v>0</v>
      </c>
      <c r="K43" s="22"/>
      <c r="L43" s="22"/>
      <c r="M43" s="22"/>
      <c r="N43" s="22"/>
      <c r="O43" s="22"/>
      <c r="P43" s="22"/>
    </row>
    <row r="44" spans="1:16" ht="39" customHeight="1" x14ac:dyDescent="0.25">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PrUcr5uC09FsRjtU+GAA/c5tJPwrjxG7beTuxYVLM6wrERvNlHlcazOLWsNwmUuPTtBGh9xqVRWy5SnV+4//1w==" saltValue="psNvQb+/IdvaVrxBh4ty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2">
      <c r="A45" s="48"/>
      <c r="B45" s="1226" t="s">
        <v>11</v>
      </c>
      <c r="C45" s="1227"/>
      <c r="D45" s="58"/>
      <c r="E45" s="1232" t="s">
        <v>12</v>
      </c>
      <c r="F45" s="1232"/>
      <c r="G45" s="1232"/>
      <c r="H45" s="1232"/>
      <c r="I45" s="1232"/>
      <c r="J45" s="1233"/>
      <c r="K45" s="59">
        <v>32360</v>
      </c>
      <c r="L45" s="60">
        <v>30356</v>
      </c>
      <c r="M45" s="60">
        <v>28575</v>
      </c>
      <c r="N45" s="60">
        <v>28436</v>
      </c>
      <c r="O45" s="61">
        <v>29196</v>
      </c>
      <c r="P45" s="48"/>
      <c r="Q45" s="48"/>
      <c r="R45" s="48"/>
      <c r="S45" s="48"/>
      <c r="T45" s="48"/>
      <c r="U45" s="48"/>
    </row>
    <row r="46" spans="1:21" ht="30.75" customHeight="1" x14ac:dyDescent="0.2">
      <c r="A46" s="48"/>
      <c r="B46" s="1228"/>
      <c r="C46" s="1229"/>
      <c r="D46" s="62"/>
      <c r="E46" s="1210" t="s">
        <v>13</v>
      </c>
      <c r="F46" s="1210"/>
      <c r="G46" s="1210"/>
      <c r="H46" s="1210"/>
      <c r="I46" s="1210"/>
      <c r="J46" s="1211"/>
      <c r="K46" s="63" t="s">
        <v>521</v>
      </c>
      <c r="L46" s="64" t="s">
        <v>521</v>
      </c>
      <c r="M46" s="64" t="s">
        <v>521</v>
      </c>
      <c r="N46" s="64" t="s">
        <v>521</v>
      </c>
      <c r="O46" s="65" t="s">
        <v>521</v>
      </c>
      <c r="P46" s="48"/>
      <c r="Q46" s="48"/>
      <c r="R46" s="48"/>
      <c r="S46" s="48"/>
      <c r="T46" s="48"/>
      <c r="U46" s="48"/>
    </row>
    <row r="47" spans="1:21" ht="30.75" customHeight="1" x14ac:dyDescent="0.2">
      <c r="A47" s="48"/>
      <c r="B47" s="1228"/>
      <c r="C47" s="1229"/>
      <c r="D47" s="62"/>
      <c r="E47" s="1210" t="s">
        <v>14</v>
      </c>
      <c r="F47" s="1210"/>
      <c r="G47" s="1210"/>
      <c r="H47" s="1210"/>
      <c r="I47" s="1210"/>
      <c r="J47" s="1211"/>
      <c r="K47" s="63">
        <v>1363</v>
      </c>
      <c r="L47" s="64">
        <v>1697</v>
      </c>
      <c r="M47" s="64">
        <v>2030</v>
      </c>
      <c r="N47" s="64">
        <v>2363</v>
      </c>
      <c r="O47" s="65">
        <v>2697</v>
      </c>
      <c r="P47" s="48"/>
      <c r="Q47" s="48"/>
      <c r="R47" s="48"/>
      <c r="S47" s="48"/>
      <c r="T47" s="48"/>
      <c r="U47" s="48"/>
    </row>
    <row r="48" spans="1:21" ht="30.75" customHeight="1" x14ac:dyDescent="0.2">
      <c r="A48" s="48"/>
      <c r="B48" s="1228"/>
      <c r="C48" s="1229"/>
      <c r="D48" s="62"/>
      <c r="E48" s="1210" t="s">
        <v>15</v>
      </c>
      <c r="F48" s="1210"/>
      <c r="G48" s="1210"/>
      <c r="H48" s="1210"/>
      <c r="I48" s="1210"/>
      <c r="J48" s="1211"/>
      <c r="K48" s="63">
        <v>7317</v>
      </c>
      <c r="L48" s="64">
        <v>7192</v>
      </c>
      <c r="M48" s="64">
        <v>7000</v>
      </c>
      <c r="N48" s="64">
        <v>6564</v>
      </c>
      <c r="O48" s="65">
        <v>6335</v>
      </c>
      <c r="P48" s="48"/>
      <c r="Q48" s="48"/>
      <c r="R48" s="48"/>
      <c r="S48" s="48"/>
      <c r="T48" s="48"/>
      <c r="U48" s="48"/>
    </row>
    <row r="49" spans="1:21" ht="30.75" customHeight="1" x14ac:dyDescent="0.2">
      <c r="A49" s="48"/>
      <c r="B49" s="1228"/>
      <c r="C49" s="1229"/>
      <c r="D49" s="62"/>
      <c r="E49" s="1210" t="s">
        <v>16</v>
      </c>
      <c r="F49" s="1210"/>
      <c r="G49" s="1210"/>
      <c r="H49" s="1210"/>
      <c r="I49" s="1210"/>
      <c r="J49" s="1211"/>
      <c r="K49" s="63">
        <v>126</v>
      </c>
      <c r="L49" s="64">
        <v>152</v>
      </c>
      <c r="M49" s="64">
        <v>148</v>
      </c>
      <c r="N49" s="64">
        <v>145</v>
      </c>
      <c r="O49" s="65">
        <v>119</v>
      </c>
      <c r="P49" s="48"/>
      <c r="Q49" s="48"/>
      <c r="R49" s="48"/>
      <c r="S49" s="48"/>
      <c r="T49" s="48"/>
      <c r="U49" s="48"/>
    </row>
    <row r="50" spans="1:21" ht="30.75" customHeight="1" x14ac:dyDescent="0.2">
      <c r="A50" s="48"/>
      <c r="B50" s="1228"/>
      <c r="C50" s="1229"/>
      <c r="D50" s="62"/>
      <c r="E50" s="1210" t="s">
        <v>17</v>
      </c>
      <c r="F50" s="1210"/>
      <c r="G50" s="1210"/>
      <c r="H50" s="1210"/>
      <c r="I50" s="1210"/>
      <c r="J50" s="1211"/>
      <c r="K50" s="63">
        <v>3696</v>
      </c>
      <c r="L50" s="64">
        <v>3671</v>
      </c>
      <c r="M50" s="64">
        <v>3328</v>
      </c>
      <c r="N50" s="64">
        <v>3199</v>
      </c>
      <c r="O50" s="65">
        <v>3079</v>
      </c>
      <c r="P50" s="48"/>
      <c r="Q50" s="48"/>
      <c r="R50" s="48"/>
      <c r="S50" s="48"/>
      <c r="T50" s="48"/>
      <c r="U50" s="48"/>
    </row>
    <row r="51" spans="1:21" ht="30.75" customHeight="1" x14ac:dyDescent="0.2">
      <c r="A51" s="48"/>
      <c r="B51" s="1230"/>
      <c r="C51" s="1231"/>
      <c r="D51" s="66"/>
      <c r="E51" s="1210" t="s">
        <v>18</v>
      </c>
      <c r="F51" s="1210"/>
      <c r="G51" s="1210"/>
      <c r="H51" s="1210"/>
      <c r="I51" s="1210"/>
      <c r="J51" s="1211"/>
      <c r="K51" s="63">
        <v>0</v>
      </c>
      <c r="L51" s="64">
        <v>0</v>
      </c>
      <c r="M51" s="64">
        <v>0</v>
      </c>
      <c r="N51" s="64">
        <v>0</v>
      </c>
      <c r="O51" s="65" t="s">
        <v>521</v>
      </c>
      <c r="P51" s="48"/>
      <c r="Q51" s="48"/>
      <c r="R51" s="48"/>
      <c r="S51" s="48"/>
      <c r="T51" s="48"/>
      <c r="U51" s="48"/>
    </row>
    <row r="52" spans="1:21" ht="30.75" customHeight="1" x14ac:dyDescent="0.2">
      <c r="A52" s="48"/>
      <c r="B52" s="1208" t="s">
        <v>19</v>
      </c>
      <c r="C52" s="1209"/>
      <c r="D52" s="66"/>
      <c r="E52" s="1210" t="s">
        <v>20</v>
      </c>
      <c r="F52" s="1210"/>
      <c r="G52" s="1210"/>
      <c r="H52" s="1210"/>
      <c r="I52" s="1210"/>
      <c r="J52" s="1211"/>
      <c r="K52" s="63">
        <v>32288</v>
      </c>
      <c r="L52" s="64">
        <v>31182</v>
      </c>
      <c r="M52" s="64">
        <v>30956</v>
      </c>
      <c r="N52" s="64">
        <v>31016</v>
      </c>
      <c r="O52" s="65">
        <v>30972</v>
      </c>
      <c r="P52" s="48"/>
      <c r="Q52" s="48"/>
      <c r="R52" s="48"/>
      <c r="S52" s="48"/>
      <c r="T52" s="48"/>
      <c r="U52" s="48"/>
    </row>
    <row r="53" spans="1:21" ht="30.75" customHeight="1" thickBot="1" x14ac:dyDescent="0.25">
      <c r="A53" s="48"/>
      <c r="B53" s="1212" t="s">
        <v>21</v>
      </c>
      <c r="C53" s="1213"/>
      <c r="D53" s="67"/>
      <c r="E53" s="1214" t="s">
        <v>22</v>
      </c>
      <c r="F53" s="1214"/>
      <c r="G53" s="1214"/>
      <c r="H53" s="1214"/>
      <c r="I53" s="1214"/>
      <c r="J53" s="1215"/>
      <c r="K53" s="68">
        <v>12574</v>
      </c>
      <c r="L53" s="69">
        <v>11886</v>
      </c>
      <c r="M53" s="69">
        <v>10125</v>
      </c>
      <c r="N53" s="69">
        <v>9691</v>
      </c>
      <c r="O53" s="70">
        <v>10454</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3">
      <c r="A56" s="48"/>
      <c r="B56" s="75"/>
      <c r="C56" s="76"/>
      <c r="D56" s="76"/>
      <c r="E56" s="77"/>
      <c r="F56" s="77"/>
      <c r="G56" s="77"/>
      <c r="H56" s="77"/>
      <c r="I56" s="77"/>
      <c r="J56" s="78" t="s">
        <v>2</v>
      </c>
      <c r="K56" s="79" t="s">
        <v>583</v>
      </c>
      <c r="L56" s="80" t="s">
        <v>584</v>
      </c>
      <c r="M56" s="80" t="s">
        <v>585</v>
      </c>
      <c r="N56" s="80" t="s">
        <v>586</v>
      </c>
      <c r="O56" s="81" t="s">
        <v>587</v>
      </c>
      <c r="P56" s="48"/>
      <c r="Q56" s="48"/>
      <c r="R56" s="48"/>
      <c r="S56" s="48"/>
      <c r="T56" s="48"/>
      <c r="U56" s="48"/>
    </row>
    <row r="57" spans="1:21" ht="31.5" customHeight="1" x14ac:dyDescent="0.2">
      <c r="B57" s="1216" t="s">
        <v>25</v>
      </c>
      <c r="C57" s="1217"/>
      <c r="D57" s="1220" t="s">
        <v>26</v>
      </c>
      <c r="E57" s="1221"/>
      <c r="F57" s="1221"/>
      <c r="G57" s="1221"/>
      <c r="H57" s="1221"/>
      <c r="I57" s="1221"/>
      <c r="J57" s="1222"/>
      <c r="K57" s="82">
        <v>3417</v>
      </c>
      <c r="L57" s="83">
        <v>5462</v>
      </c>
      <c r="M57" s="83">
        <v>8007</v>
      </c>
      <c r="N57" s="83">
        <v>11052</v>
      </c>
      <c r="O57" s="84">
        <v>14597</v>
      </c>
    </row>
    <row r="58" spans="1:21" ht="31.5" customHeight="1" thickBot="1" x14ac:dyDescent="0.25">
      <c r="B58" s="1218"/>
      <c r="C58" s="1219"/>
      <c r="D58" s="1223" t="s">
        <v>27</v>
      </c>
      <c r="E58" s="1224"/>
      <c r="F58" s="1224"/>
      <c r="G58" s="1224"/>
      <c r="H58" s="1224"/>
      <c r="I58" s="1224"/>
      <c r="J58" s="1225"/>
      <c r="K58" s="85">
        <v>1745</v>
      </c>
      <c r="L58" s="86">
        <v>2045</v>
      </c>
      <c r="M58" s="86">
        <v>2545</v>
      </c>
      <c r="N58" s="86">
        <v>3045</v>
      </c>
      <c r="O58" s="87">
        <v>3545</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2yLkvGggl9JYrUTq6SgAzeuxIM9hnnDmHhFuXL0lXBgcDnUuPoz/WkSxJAJm+X0il5bzeqIXi5WZQkE+zc8BQ==" saltValue="S0kLBI4b21vPyZYrLqdBy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328125" style="92" customWidth="1"/>
    <col min="2" max="3" width="12.6328125" style="92" customWidth="1"/>
    <col min="4" max="4" width="11.6328125" style="92" customWidth="1"/>
    <col min="5" max="8" width="10.36328125" style="92" customWidth="1"/>
    <col min="9" max="13" width="16.36328125" style="92" customWidth="1"/>
    <col min="14" max="19" width="12.63281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3">
      <c r="B40" s="94" t="s">
        <v>10</v>
      </c>
      <c r="C40" s="95"/>
      <c r="D40" s="95"/>
      <c r="E40" s="96"/>
      <c r="F40" s="96"/>
      <c r="G40" s="96"/>
      <c r="H40" s="97" t="s">
        <v>2</v>
      </c>
      <c r="I40" s="98" t="s">
        <v>562</v>
      </c>
      <c r="J40" s="99" t="s">
        <v>563</v>
      </c>
      <c r="K40" s="99" t="s">
        <v>564</v>
      </c>
      <c r="L40" s="99" t="s">
        <v>565</v>
      </c>
      <c r="M40" s="100" t="s">
        <v>566</v>
      </c>
    </row>
    <row r="41" spans="2:13" ht="27.75" customHeight="1" x14ac:dyDescent="0.2">
      <c r="B41" s="1246" t="s">
        <v>30</v>
      </c>
      <c r="C41" s="1247"/>
      <c r="D41" s="101"/>
      <c r="E41" s="1248" t="s">
        <v>31</v>
      </c>
      <c r="F41" s="1248"/>
      <c r="G41" s="1248"/>
      <c r="H41" s="1249"/>
      <c r="I41" s="102">
        <v>310912</v>
      </c>
      <c r="J41" s="103">
        <v>319474</v>
      </c>
      <c r="K41" s="103">
        <v>327125</v>
      </c>
      <c r="L41" s="103">
        <v>340138</v>
      </c>
      <c r="M41" s="104">
        <v>352156</v>
      </c>
    </row>
    <row r="42" spans="2:13" ht="27.75" customHeight="1" x14ac:dyDescent="0.2">
      <c r="B42" s="1236"/>
      <c r="C42" s="1237"/>
      <c r="D42" s="105"/>
      <c r="E42" s="1240" t="s">
        <v>32</v>
      </c>
      <c r="F42" s="1240"/>
      <c r="G42" s="1240"/>
      <c r="H42" s="1241"/>
      <c r="I42" s="106">
        <v>38347</v>
      </c>
      <c r="J42" s="107">
        <v>28765</v>
      </c>
      <c r="K42" s="107">
        <v>24746</v>
      </c>
      <c r="L42" s="107">
        <v>19697</v>
      </c>
      <c r="M42" s="108">
        <v>16415</v>
      </c>
    </row>
    <row r="43" spans="2:13" ht="27.75" customHeight="1" x14ac:dyDescent="0.2">
      <c r="B43" s="1236"/>
      <c r="C43" s="1237"/>
      <c r="D43" s="105"/>
      <c r="E43" s="1240" t="s">
        <v>33</v>
      </c>
      <c r="F43" s="1240"/>
      <c r="G43" s="1240"/>
      <c r="H43" s="1241"/>
      <c r="I43" s="106">
        <v>125586</v>
      </c>
      <c r="J43" s="107">
        <v>118432</v>
      </c>
      <c r="K43" s="107">
        <v>110078</v>
      </c>
      <c r="L43" s="107">
        <v>106310</v>
      </c>
      <c r="M43" s="108">
        <v>101405</v>
      </c>
    </row>
    <row r="44" spans="2:13" ht="27.75" customHeight="1" x14ac:dyDescent="0.2">
      <c r="B44" s="1236"/>
      <c r="C44" s="1237"/>
      <c r="D44" s="105"/>
      <c r="E44" s="1240" t="s">
        <v>34</v>
      </c>
      <c r="F44" s="1240"/>
      <c r="G44" s="1240"/>
      <c r="H44" s="1241"/>
      <c r="I44" s="106">
        <v>677</v>
      </c>
      <c r="J44" s="107">
        <v>571</v>
      </c>
      <c r="K44" s="107">
        <v>461</v>
      </c>
      <c r="L44" s="107">
        <v>338</v>
      </c>
      <c r="M44" s="108">
        <v>151</v>
      </c>
    </row>
    <row r="45" spans="2:13" ht="27.75" customHeight="1" x14ac:dyDescent="0.2">
      <c r="B45" s="1236"/>
      <c r="C45" s="1237"/>
      <c r="D45" s="105"/>
      <c r="E45" s="1240" t="s">
        <v>35</v>
      </c>
      <c r="F45" s="1240"/>
      <c r="G45" s="1240"/>
      <c r="H45" s="1241"/>
      <c r="I45" s="106">
        <v>39242</v>
      </c>
      <c r="J45" s="107">
        <v>37759</v>
      </c>
      <c r="K45" s="107">
        <v>37447</v>
      </c>
      <c r="L45" s="107">
        <v>62247</v>
      </c>
      <c r="M45" s="108">
        <v>58417</v>
      </c>
    </row>
    <row r="46" spans="2:13" ht="27.75" customHeight="1" x14ac:dyDescent="0.2">
      <c r="B46" s="1236"/>
      <c r="C46" s="1237"/>
      <c r="D46" s="109"/>
      <c r="E46" s="1240" t="s">
        <v>36</v>
      </c>
      <c r="F46" s="1240"/>
      <c r="G46" s="1240"/>
      <c r="H46" s="1241"/>
      <c r="I46" s="106">
        <v>91</v>
      </c>
      <c r="J46" s="107">
        <v>764</v>
      </c>
      <c r="K46" s="107">
        <v>1026</v>
      </c>
      <c r="L46" s="107">
        <v>1226</v>
      </c>
      <c r="M46" s="108">
        <v>1433</v>
      </c>
    </row>
    <row r="47" spans="2:13" ht="27.75" customHeight="1" x14ac:dyDescent="0.2">
      <c r="B47" s="1236"/>
      <c r="C47" s="1237"/>
      <c r="D47" s="110"/>
      <c r="E47" s="1250" t="s">
        <v>37</v>
      </c>
      <c r="F47" s="1251"/>
      <c r="G47" s="1251"/>
      <c r="H47" s="1252"/>
      <c r="I47" s="106" t="s">
        <v>521</v>
      </c>
      <c r="J47" s="107" t="s">
        <v>521</v>
      </c>
      <c r="K47" s="107" t="s">
        <v>521</v>
      </c>
      <c r="L47" s="107" t="s">
        <v>521</v>
      </c>
      <c r="M47" s="108" t="s">
        <v>521</v>
      </c>
    </row>
    <row r="48" spans="2:13" ht="27.75" customHeight="1" x14ac:dyDescent="0.2">
      <c r="B48" s="1236"/>
      <c r="C48" s="1237"/>
      <c r="D48" s="105"/>
      <c r="E48" s="1240" t="s">
        <v>38</v>
      </c>
      <c r="F48" s="1240"/>
      <c r="G48" s="1240"/>
      <c r="H48" s="1241"/>
      <c r="I48" s="106" t="s">
        <v>521</v>
      </c>
      <c r="J48" s="107" t="s">
        <v>521</v>
      </c>
      <c r="K48" s="107" t="s">
        <v>521</v>
      </c>
      <c r="L48" s="107" t="s">
        <v>521</v>
      </c>
      <c r="M48" s="108" t="s">
        <v>521</v>
      </c>
    </row>
    <row r="49" spans="2:13" ht="27.75" customHeight="1" x14ac:dyDescent="0.2">
      <c r="B49" s="1238"/>
      <c r="C49" s="1239"/>
      <c r="D49" s="105"/>
      <c r="E49" s="1240" t="s">
        <v>39</v>
      </c>
      <c r="F49" s="1240"/>
      <c r="G49" s="1240"/>
      <c r="H49" s="1241"/>
      <c r="I49" s="106" t="s">
        <v>521</v>
      </c>
      <c r="J49" s="107" t="s">
        <v>521</v>
      </c>
      <c r="K49" s="107" t="s">
        <v>521</v>
      </c>
      <c r="L49" s="107" t="s">
        <v>521</v>
      </c>
      <c r="M49" s="108" t="s">
        <v>521</v>
      </c>
    </row>
    <row r="50" spans="2:13" ht="27.75" customHeight="1" x14ac:dyDescent="0.2">
      <c r="B50" s="1234" t="s">
        <v>40</v>
      </c>
      <c r="C50" s="1235"/>
      <c r="D50" s="111"/>
      <c r="E50" s="1240" t="s">
        <v>41</v>
      </c>
      <c r="F50" s="1240"/>
      <c r="G50" s="1240"/>
      <c r="H50" s="1241"/>
      <c r="I50" s="106">
        <v>47111</v>
      </c>
      <c r="J50" s="107">
        <v>52496</v>
      </c>
      <c r="K50" s="107">
        <v>59685</v>
      </c>
      <c r="L50" s="107">
        <v>70132</v>
      </c>
      <c r="M50" s="108">
        <v>76383</v>
      </c>
    </row>
    <row r="51" spans="2:13" ht="27.75" customHeight="1" x14ac:dyDescent="0.2">
      <c r="B51" s="1236"/>
      <c r="C51" s="1237"/>
      <c r="D51" s="105"/>
      <c r="E51" s="1240" t="s">
        <v>42</v>
      </c>
      <c r="F51" s="1240"/>
      <c r="G51" s="1240"/>
      <c r="H51" s="1241"/>
      <c r="I51" s="106">
        <v>72392</v>
      </c>
      <c r="J51" s="107">
        <v>71341</v>
      </c>
      <c r="K51" s="107">
        <v>71399</v>
      </c>
      <c r="L51" s="107">
        <v>70596</v>
      </c>
      <c r="M51" s="108">
        <v>67968</v>
      </c>
    </row>
    <row r="52" spans="2:13" ht="27.75" customHeight="1" x14ac:dyDescent="0.2">
      <c r="B52" s="1238"/>
      <c r="C52" s="1239"/>
      <c r="D52" s="105"/>
      <c r="E52" s="1240" t="s">
        <v>43</v>
      </c>
      <c r="F52" s="1240"/>
      <c r="G52" s="1240"/>
      <c r="H52" s="1241"/>
      <c r="I52" s="106">
        <v>334661</v>
      </c>
      <c r="J52" s="107">
        <v>342826</v>
      </c>
      <c r="K52" s="107">
        <v>350565</v>
      </c>
      <c r="L52" s="107">
        <v>358292</v>
      </c>
      <c r="M52" s="108">
        <v>369716</v>
      </c>
    </row>
    <row r="53" spans="2:13" ht="27.75" customHeight="1" thickBot="1" x14ac:dyDescent="0.25">
      <c r="B53" s="1242" t="s">
        <v>44</v>
      </c>
      <c r="C53" s="1243"/>
      <c r="D53" s="112"/>
      <c r="E53" s="1244" t="s">
        <v>45</v>
      </c>
      <c r="F53" s="1244"/>
      <c r="G53" s="1244"/>
      <c r="H53" s="1245"/>
      <c r="I53" s="113">
        <v>60692</v>
      </c>
      <c r="J53" s="114">
        <v>39101</v>
      </c>
      <c r="K53" s="114">
        <v>19233</v>
      </c>
      <c r="L53" s="114">
        <v>30937</v>
      </c>
      <c r="M53" s="115">
        <v>15910</v>
      </c>
    </row>
    <row r="54" spans="2:13" ht="27.75" customHeight="1" x14ac:dyDescent="0.25">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jk4ejKi6tD/72+7j0jqmDp4Qz5jb1I0GaDMdZi/nZGkr36xHLvWibiuvPsh0dEzhqCX16Gobgiupmr8KIlyvkw==" saltValue="05c8MDCcImnb8nljf9QX7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0" t="s">
        <v>47</v>
      </c>
    </row>
    <row r="54" spans="2:8" ht="29.25" customHeight="1" thickBot="1" x14ac:dyDescent="0.35">
      <c r="B54" s="121" t="s">
        <v>1</v>
      </c>
      <c r="C54" s="122"/>
      <c r="D54" s="122"/>
      <c r="E54" s="123" t="s">
        <v>2</v>
      </c>
      <c r="F54" s="124" t="s">
        <v>564</v>
      </c>
      <c r="G54" s="124" t="s">
        <v>565</v>
      </c>
      <c r="H54" s="125" t="s">
        <v>566</v>
      </c>
    </row>
    <row r="55" spans="2:8" ht="52.5" customHeight="1" x14ac:dyDescent="0.2">
      <c r="B55" s="126"/>
      <c r="C55" s="1261" t="s">
        <v>48</v>
      </c>
      <c r="D55" s="1261"/>
      <c r="E55" s="1262"/>
      <c r="F55" s="127">
        <v>20136</v>
      </c>
      <c r="G55" s="127">
        <v>19744</v>
      </c>
      <c r="H55" s="128">
        <v>20050</v>
      </c>
    </row>
    <row r="56" spans="2:8" ht="52.5" customHeight="1" x14ac:dyDescent="0.2">
      <c r="B56" s="129"/>
      <c r="C56" s="1263" t="s">
        <v>49</v>
      </c>
      <c r="D56" s="1263"/>
      <c r="E56" s="1264"/>
      <c r="F56" s="130">
        <v>1397</v>
      </c>
      <c r="G56" s="130">
        <v>1402</v>
      </c>
      <c r="H56" s="131">
        <v>1412</v>
      </c>
    </row>
    <row r="57" spans="2:8" ht="53.25" customHeight="1" x14ac:dyDescent="0.2">
      <c r="B57" s="129"/>
      <c r="C57" s="1265" t="s">
        <v>50</v>
      </c>
      <c r="D57" s="1265"/>
      <c r="E57" s="1266"/>
      <c r="F57" s="132">
        <v>22919</v>
      </c>
      <c r="G57" s="132">
        <v>28867</v>
      </c>
      <c r="H57" s="133">
        <v>30152</v>
      </c>
    </row>
    <row r="58" spans="2:8" ht="45.75" customHeight="1" x14ac:dyDescent="0.2">
      <c r="B58" s="134"/>
      <c r="C58" s="1253" t="s">
        <v>622</v>
      </c>
      <c r="D58" s="1254"/>
      <c r="E58" s="1255"/>
      <c r="F58" s="135">
        <v>16834</v>
      </c>
      <c r="G58" s="135">
        <v>15840</v>
      </c>
      <c r="H58" s="136">
        <v>16142</v>
      </c>
    </row>
    <row r="59" spans="2:8" ht="45.75" customHeight="1" x14ac:dyDescent="0.2">
      <c r="B59" s="134"/>
      <c r="C59" s="1253" t="s">
        <v>623</v>
      </c>
      <c r="D59" s="1254"/>
      <c r="E59" s="1255"/>
      <c r="F59" s="135">
        <v>0</v>
      </c>
      <c r="G59" s="135">
        <v>7000</v>
      </c>
      <c r="H59" s="136">
        <v>8004</v>
      </c>
    </row>
    <row r="60" spans="2:8" ht="45.75" customHeight="1" x14ac:dyDescent="0.2">
      <c r="B60" s="134"/>
      <c r="C60" s="1253" t="s">
        <v>624</v>
      </c>
      <c r="D60" s="1254"/>
      <c r="E60" s="1255"/>
      <c r="F60" s="135">
        <v>3563</v>
      </c>
      <c r="G60" s="135">
        <v>3563</v>
      </c>
      <c r="H60" s="136">
        <v>3558</v>
      </c>
    </row>
    <row r="61" spans="2:8" ht="45.75" customHeight="1" x14ac:dyDescent="0.2">
      <c r="B61" s="134"/>
      <c r="C61" s="1253" t="s">
        <v>625</v>
      </c>
      <c r="D61" s="1254"/>
      <c r="E61" s="1255"/>
      <c r="F61" s="135">
        <v>820</v>
      </c>
      <c r="G61" s="135">
        <v>849</v>
      </c>
      <c r="H61" s="136">
        <v>921</v>
      </c>
    </row>
    <row r="62" spans="2:8" ht="45.75" customHeight="1" thickBot="1" x14ac:dyDescent="0.25">
      <c r="B62" s="137"/>
      <c r="C62" s="1256" t="s">
        <v>626</v>
      </c>
      <c r="D62" s="1257"/>
      <c r="E62" s="1258"/>
      <c r="F62" s="138">
        <v>425</v>
      </c>
      <c r="G62" s="138">
        <v>425</v>
      </c>
      <c r="H62" s="139">
        <v>412</v>
      </c>
    </row>
    <row r="63" spans="2:8" ht="52.5" customHeight="1" thickBot="1" x14ac:dyDescent="0.25">
      <c r="B63" s="140"/>
      <c r="C63" s="1259" t="s">
        <v>51</v>
      </c>
      <c r="D63" s="1259"/>
      <c r="E63" s="1260"/>
      <c r="F63" s="141">
        <v>44452</v>
      </c>
      <c r="G63" s="141">
        <v>50012</v>
      </c>
      <c r="H63" s="142">
        <v>51614</v>
      </c>
    </row>
    <row r="64" spans="2:8" ht="15" customHeight="1" x14ac:dyDescent="0.2"/>
    <row r="65" ht="0" hidden="1" customHeight="1" x14ac:dyDescent="0.2"/>
    <row r="66" ht="0" hidden="1" customHeight="1" x14ac:dyDescent="0.2"/>
  </sheetData>
  <sheetProtection algorithmName="SHA-512" hashValue="3bIewG1XtEzUhgQvc6mP0srjuh2Cof+qbYsJkIhveDRJheF6iznhNAhHXiafwbqZ8lBha1neXI9zxCLV9vvlZg==" saltValue="lJtbD1iLGSzVLz5OJ08cj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2"/>
  <cols>
    <col min="1" max="1" width="6.36328125" style="1269" customWidth="1"/>
    <col min="2" max="107" width="2.453125" style="1269" customWidth="1"/>
    <col min="108" max="108" width="6.08984375" style="1277" customWidth="1"/>
    <col min="109" max="109" width="5.90625" style="1276" customWidth="1"/>
    <col min="110" max="110" width="19.08984375" style="1269" hidden="1"/>
    <col min="111" max="115" width="12.6328125" style="1269" hidden="1"/>
    <col min="116" max="349" width="8.6328125" style="1269" hidden="1"/>
    <col min="350" max="355" width="14.90625" style="1269" hidden="1"/>
    <col min="356" max="357" width="15.90625" style="1269" hidden="1"/>
    <col min="358" max="363" width="16.08984375" style="1269" hidden="1"/>
    <col min="364" max="364" width="6.08984375" style="1269" hidden="1"/>
    <col min="365" max="365" width="3" style="1269" hidden="1"/>
    <col min="366" max="605" width="8.6328125" style="1269" hidden="1"/>
    <col min="606" max="611" width="14.90625" style="1269" hidden="1"/>
    <col min="612" max="613" width="15.90625" style="1269" hidden="1"/>
    <col min="614" max="619" width="16.08984375" style="1269" hidden="1"/>
    <col min="620" max="620" width="6.08984375" style="1269" hidden="1"/>
    <col min="621" max="621" width="3" style="1269" hidden="1"/>
    <col min="622" max="861" width="8.6328125" style="1269" hidden="1"/>
    <col min="862" max="867" width="14.90625" style="1269" hidden="1"/>
    <col min="868" max="869" width="15.90625" style="1269" hidden="1"/>
    <col min="870" max="875" width="16.08984375" style="1269" hidden="1"/>
    <col min="876" max="876" width="6.08984375" style="1269" hidden="1"/>
    <col min="877" max="877" width="3" style="1269" hidden="1"/>
    <col min="878" max="1117" width="8.6328125" style="1269" hidden="1"/>
    <col min="1118" max="1123" width="14.90625" style="1269" hidden="1"/>
    <col min="1124" max="1125" width="15.90625" style="1269" hidden="1"/>
    <col min="1126" max="1131" width="16.08984375" style="1269" hidden="1"/>
    <col min="1132" max="1132" width="6.08984375" style="1269" hidden="1"/>
    <col min="1133" max="1133" width="3" style="1269" hidden="1"/>
    <col min="1134" max="1373" width="8.6328125" style="1269" hidden="1"/>
    <col min="1374" max="1379" width="14.90625" style="1269" hidden="1"/>
    <col min="1380" max="1381" width="15.90625" style="1269" hidden="1"/>
    <col min="1382" max="1387" width="16.08984375" style="1269" hidden="1"/>
    <col min="1388" max="1388" width="6.08984375" style="1269" hidden="1"/>
    <col min="1389" max="1389" width="3" style="1269" hidden="1"/>
    <col min="1390" max="1629" width="8.6328125" style="1269" hidden="1"/>
    <col min="1630" max="1635" width="14.90625" style="1269" hidden="1"/>
    <col min="1636" max="1637" width="15.90625" style="1269" hidden="1"/>
    <col min="1638" max="1643" width="16.08984375" style="1269" hidden="1"/>
    <col min="1644" max="1644" width="6.08984375" style="1269" hidden="1"/>
    <col min="1645" max="1645" width="3" style="1269" hidden="1"/>
    <col min="1646" max="1885" width="8.6328125" style="1269" hidden="1"/>
    <col min="1886" max="1891" width="14.90625" style="1269" hidden="1"/>
    <col min="1892" max="1893" width="15.90625" style="1269" hidden="1"/>
    <col min="1894" max="1899" width="16.08984375" style="1269" hidden="1"/>
    <col min="1900" max="1900" width="6.08984375" style="1269" hidden="1"/>
    <col min="1901" max="1901" width="3" style="1269" hidden="1"/>
    <col min="1902" max="2141" width="8.6328125" style="1269" hidden="1"/>
    <col min="2142" max="2147" width="14.90625" style="1269" hidden="1"/>
    <col min="2148" max="2149" width="15.90625" style="1269" hidden="1"/>
    <col min="2150" max="2155" width="16.08984375" style="1269" hidden="1"/>
    <col min="2156" max="2156" width="6.08984375" style="1269" hidden="1"/>
    <col min="2157" max="2157" width="3" style="1269" hidden="1"/>
    <col min="2158" max="2397" width="8.6328125" style="1269" hidden="1"/>
    <col min="2398" max="2403" width="14.90625" style="1269" hidden="1"/>
    <col min="2404" max="2405" width="15.90625" style="1269" hidden="1"/>
    <col min="2406" max="2411" width="16.08984375" style="1269" hidden="1"/>
    <col min="2412" max="2412" width="6.08984375" style="1269" hidden="1"/>
    <col min="2413" max="2413" width="3" style="1269" hidden="1"/>
    <col min="2414" max="2653" width="8.6328125" style="1269" hidden="1"/>
    <col min="2654" max="2659" width="14.90625" style="1269" hidden="1"/>
    <col min="2660" max="2661" width="15.90625" style="1269" hidden="1"/>
    <col min="2662" max="2667" width="16.08984375" style="1269" hidden="1"/>
    <col min="2668" max="2668" width="6.08984375" style="1269" hidden="1"/>
    <col min="2669" max="2669" width="3" style="1269" hidden="1"/>
    <col min="2670" max="2909" width="8.6328125" style="1269" hidden="1"/>
    <col min="2910" max="2915" width="14.90625" style="1269" hidden="1"/>
    <col min="2916" max="2917" width="15.90625" style="1269" hidden="1"/>
    <col min="2918" max="2923" width="16.08984375" style="1269" hidden="1"/>
    <col min="2924" max="2924" width="6.08984375" style="1269" hidden="1"/>
    <col min="2925" max="2925" width="3" style="1269" hidden="1"/>
    <col min="2926" max="3165" width="8.6328125" style="1269" hidden="1"/>
    <col min="3166" max="3171" width="14.90625" style="1269" hidden="1"/>
    <col min="3172" max="3173" width="15.90625" style="1269" hidden="1"/>
    <col min="3174" max="3179" width="16.08984375" style="1269" hidden="1"/>
    <col min="3180" max="3180" width="6.08984375" style="1269" hidden="1"/>
    <col min="3181" max="3181" width="3" style="1269" hidden="1"/>
    <col min="3182" max="3421" width="8.6328125" style="1269" hidden="1"/>
    <col min="3422" max="3427" width="14.90625" style="1269" hidden="1"/>
    <col min="3428" max="3429" width="15.90625" style="1269" hidden="1"/>
    <col min="3430" max="3435" width="16.08984375" style="1269" hidden="1"/>
    <col min="3436" max="3436" width="6.08984375" style="1269" hidden="1"/>
    <col min="3437" max="3437" width="3" style="1269" hidden="1"/>
    <col min="3438" max="3677" width="8.6328125" style="1269" hidden="1"/>
    <col min="3678" max="3683" width="14.90625" style="1269" hidden="1"/>
    <col min="3684" max="3685" width="15.90625" style="1269" hidden="1"/>
    <col min="3686" max="3691" width="16.08984375" style="1269" hidden="1"/>
    <col min="3692" max="3692" width="6.08984375" style="1269" hidden="1"/>
    <col min="3693" max="3693" width="3" style="1269" hidden="1"/>
    <col min="3694" max="3933" width="8.6328125" style="1269" hidden="1"/>
    <col min="3934" max="3939" width="14.90625" style="1269" hidden="1"/>
    <col min="3940" max="3941" width="15.90625" style="1269" hidden="1"/>
    <col min="3942" max="3947" width="16.08984375" style="1269" hidden="1"/>
    <col min="3948" max="3948" width="6.08984375" style="1269" hidden="1"/>
    <col min="3949" max="3949" width="3" style="1269" hidden="1"/>
    <col min="3950" max="4189" width="8.6328125" style="1269" hidden="1"/>
    <col min="4190" max="4195" width="14.90625" style="1269" hidden="1"/>
    <col min="4196" max="4197" width="15.90625" style="1269" hidden="1"/>
    <col min="4198" max="4203" width="16.08984375" style="1269" hidden="1"/>
    <col min="4204" max="4204" width="6.08984375" style="1269" hidden="1"/>
    <col min="4205" max="4205" width="3" style="1269" hidden="1"/>
    <col min="4206" max="4445" width="8.6328125" style="1269" hidden="1"/>
    <col min="4446" max="4451" width="14.90625" style="1269" hidden="1"/>
    <col min="4452" max="4453" width="15.90625" style="1269" hidden="1"/>
    <col min="4454" max="4459" width="16.08984375" style="1269" hidden="1"/>
    <col min="4460" max="4460" width="6.08984375" style="1269" hidden="1"/>
    <col min="4461" max="4461" width="3" style="1269" hidden="1"/>
    <col min="4462" max="4701" width="8.6328125" style="1269" hidden="1"/>
    <col min="4702" max="4707" width="14.90625" style="1269" hidden="1"/>
    <col min="4708" max="4709" width="15.90625" style="1269" hidden="1"/>
    <col min="4710" max="4715" width="16.08984375" style="1269" hidden="1"/>
    <col min="4716" max="4716" width="6.08984375" style="1269" hidden="1"/>
    <col min="4717" max="4717" width="3" style="1269" hidden="1"/>
    <col min="4718" max="4957" width="8.6328125" style="1269" hidden="1"/>
    <col min="4958" max="4963" width="14.90625" style="1269" hidden="1"/>
    <col min="4964" max="4965" width="15.90625" style="1269" hidden="1"/>
    <col min="4966" max="4971" width="16.08984375" style="1269" hidden="1"/>
    <col min="4972" max="4972" width="6.08984375" style="1269" hidden="1"/>
    <col min="4973" max="4973" width="3" style="1269" hidden="1"/>
    <col min="4974" max="5213" width="8.6328125" style="1269" hidden="1"/>
    <col min="5214" max="5219" width="14.90625" style="1269" hidden="1"/>
    <col min="5220" max="5221" width="15.90625" style="1269" hidden="1"/>
    <col min="5222" max="5227" width="16.08984375" style="1269" hidden="1"/>
    <col min="5228" max="5228" width="6.08984375" style="1269" hidden="1"/>
    <col min="5229" max="5229" width="3" style="1269" hidden="1"/>
    <col min="5230" max="5469" width="8.6328125" style="1269" hidden="1"/>
    <col min="5470" max="5475" width="14.90625" style="1269" hidden="1"/>
    <col min="5476" max="5477" width="15.90625" style="1269" hidden="1"/>
    <col min="5478" max="5483" width="16.08984375" style="1269" hidden="1"/>
    <col min="5484" max="5484" width="6.08984375" style="1269" hidden="1"/>
    <col min="5485" max="5485" width="3" style="1269" hidden="1"/>
    <col min="5486" max="5725" width="8.6328125" style="1269" hidden="1"/>
    <col min="5726" max="5731" width="14.90625" style="1269" hidden="1"/>
    <col min="5732" max="5733" width="15.90625" style="1269" hidden="1"/>
    <col min="5734" max="5739" width="16.08984375" style="1269" hidden="1"/>
    <col min="5740" max="5740" width="6.08984375" style="1269" hidden="1"/>
    <col min="5741" max="5741" width="3" style="1269" hidden="1"/>
    <col min="5742" max="5981" width="8.6328125" style="1269" hidden="1"/>
    <col min="5982" max="5987" width="14.90625" style="1269" hidden="1"/>
    <col min="5988" max="5989" width="15.90625" style="1269" hidden="1"/>
    <col min="5990" max="5995" width="16.08984375" style="1269" hidden="1"/>
    <col min="5996" max="5996" width="6.08984375" style="1269" hidden="1"/>
    <col min="5997" max="5997" width="3" style="1269" hidden="1"/>
    <col min="5998" max="6237" width="8.6328125" style="1269" hidden="1"/>
    <col min="6238" max="6243" width="14.90625" style="1269" hidden="1"/>
    <col min="6244" max="6245" width="15.90625" style="1269" hidden="1"/>
    <col min="6246" max="6251" width="16.08984375" style="1269" hidden="1"/>
    <col min="6252" max="6252" width="6.08984375" style="1269" hidden="1"/>
    <col min="6253" max="6253" width="3" style="1269" hidden="1"/>
    <col min="6254" max="6493" width="8.6328125" style="1269" hidden="1"/>
    <col min="6494" max="6499" width="14.90625" style="1269" hidden="1"/>
    <col min="6500" max="6501" width="15.90625" style="1269" hidden="1"/>
    <col min="6502" max="6507" width="16.08984375" style="1269" hidden="1"/>
    <col min="6508" max="6508" width="6.08984375" style="1269" hidden="1"/>
    <col min="6509" max="6509" width="3" style="1269" hidden="1"/>
    <col min="6510" max="6749" width="8.6328125" style="1269" hidden="1"/>
    <col min="6750" max="6755" width="14.90625" style="1269" hidden="1"/>
    <col min="6756" max="6757" width="15.90625" style="1269" hidden="1"/>
    <col min="6758" max="6763" width="16.08984375" style="1269" hidden="1"/>
    <col min="6764" max="6764" width="6.08984375" style="1269" hidden="1"/>
    <col min="6765" max="6765" width="3" style="1269" hidden="1"/>
    <col min="6766" max="7005" width="8.6328125" style="1269" hidden="1"/>
    <col min="7006" max="7011" width="14.90625" style="1269" hidden="1"/>
    <col min="7012" max="7013" width="15.90625" style="1269" hidden="1"/>
    <col min="7014" max="7019" width="16.08984375" style="1269" hidden="1"/>
    <col min="7020" max="7020" width="6.08984375" style="1269" hidden="1"/>
    <col min="7021" max="7021" width="3" style="1269" hidden="1"/>
    <col min="7022" max="7261" width="8.6328125" style="1269" hidden="1"/>
    <col min="7262" max="7267" width="14.90625" style="1269" hidden="1"/>
    <col min="7268" max="7269" width="15.90625" style="1269" hidden="1"/>
    <col min="7270" max="7275" width="16.08984375" style="1269" hidden="1"/>
    <col min="7276" max="7276" width="6.08984375" style="1269" hidden="1"/>
    <col min="7277" max="7277" width="3" style="1269" hidden="1"/>
    <col min="7278" max="7517" width="8.6328125" style="1269" hidden="1"/>
    <col min="7518" max="7523" width="14.90625" style="1269" hidden="1"/>
    <col min="7524" max="7525" width="15.90625" style="1269" hidden="1"/>
    <col min="7526" max="7531" width="16.08984375" style="1269" hidden="1"/>
    <col min="7532" max="7532" width="6.08984375" style="1269" hidden="1"/>
    <col min="7533" max="7533" width="3" style="1269" hidden="1"/>
    <col min="7534" max="7773" width="8.6328125" style="1269" hidden="1"/>
    <col min="7774" max="7779" width="14.90625" style="1269" hidden="1"/>
    <col min="7780" max="7781" width="15.90625" style="1269" hidden="1"/>
    <col min="7782" max="7787" width="16.08984375" style="1269" hidden="1"/>
    <col min="7788" max="7788" width="6.08984375" style="1269" hidden="1"/>
    <col min="7789" max="7789" width="3" style="1269" hidden="1"/>
    <col min="7790" max="8029" width="8.6328125" style="1269" hidden="1"/>
    <col min="8030" max="8035" width="14.90625" style="1269" hidden="1"/>
    <col min="8036" max="8037" width="15.90625" style="1269" hidden="1"/>
    <col min="8038" max="8043" width="16.08984375" style="1269" hidden="1"/>
    <col min="8044" max="8044" width="6.08984375" style="1269" hidden="1"/>
    <col min="8045" max="8045" width="3" style="1269" hidden="1"/>
    <col min="8046" max="8285" width="8.6328125" style="1269" hidden="1"/>
    <col min="8286" max="8291" width="14.90625" style="1269" hidden="1"/>
    <col min="8292" max="8293" width="15.90625" style="1269" hidden="1"/>
    <col min="8294" max="8299" width="16.08984375" style="1269" hidden="1"/>
    <col min="8300" max="8300" width="6.08984375" style="1269" hidden="1"/>
    <col min="8301" max="8301" width="3" style="1269" hidden="1"/>
    <col min="8302" max="8541" width="8.6328125" style="1269" hidden="1"/>
    <col min="8542" max="8547" width="14.90625" style="1269" hidden="1"/>
    <col min="8548" max="8549" width="15.90625" style="1269" hidden="1"/>
    <col min="8550" max="8555" width="16.08984375" style="1269" hidden="1"/>
    <col min="8556" max="8556" width="6.08984375" style="1269" hidden="1"/>
    <col min="8557" max="8557" width="3" style="1269" hidden="1"/>
    <col min="8558" max="8797" width="8.6328125" style="1269" hidden="1"/>
    <col min="8798" max="8803" width="14.90625" style="1269" hidden="1"/>
    <col min="8804" max="8805" width="15.90625" style="1269" hidden="1"/>
    <col min="8806" max="8811" width="16.08984375" style="1269" hidden="1"/>
    <col min="8812" max="8812" width="6.08984375" style="1269" hidden="1"/>
    <col min="8813" max="8813" width="3" style="1269" hidden="1"/>
    <col min="8814" max="9053" width="8.6328125" style="1269" hidden="1"/>
    <col min="9054" max="9059" width="14.90625" style="1269" hidden="1"/>
    <col min="9060" max="9061" width="15.90625" style="1269" hidden="1"/>
    <col min="9062" max="9067" width="16.08984375" style="1269" hidden="1"/>
    <col min="9068" max="9068" width="6.08984375" style="1269" hidden="1"/>
    <col min="9069" max="9069" width="3" style="1269" hidden="1"/>
    <col min="9070" max="9309" width="8.6328125" style="1269" hidden="1"/>
    <col min="9310" max="9315" width="14.90625" style="1269" hidden="1"/>
    <col min="9316" max="9317" width="15.90625" style="1269" hidden="1"/>
    <col min="9318" max="9323" width="16.08984375" style="1269" hidden="1"/>
    <col min="9324" max="9324" width="6.08984375" style="1269" hidden="1"/>
    <col min="9325" max="9325" width="3" style="1269" hidden="1"/>
    <col min="9326" max="9565" width="8.6328125" style="1269" hidden="1"/>
    <col min="9566" max="9571" width="14.90625" style="1269" hidden="1"/>
    <col min="9572" max="9573" width="15.90625" style="1269" hidden="1"/>
    <col min="9574" max="9579" width="16.08984375" style="1269" hidden="1"/>
    <col min="9580" max="9580" width="6.08984375" style="1269" hidden="1"/>
    <col min="9581" max="9581" width="3" style="1269" hidden="1"/>
    <col min="9582" max="9821" width="8.6328125" style="1269" hidden="1"/>
    <col min="9822" max="9827" width="14.90625" style="1269" hidden="1"/>
    <col min="9828" max="9829" width="15.90625" style="1269" hidden="1"/>
    <col min="9830" max="9835" width="16.08984375" style="1269" hidden="1"/>
    <col min="9836" max="9836" width="6.08984375" style="1269" hidden="1"/>
    <col min="9837" max="9837" width="3" style="1269" hidden="1"/>
    <col min="9838" max="10077" width="8.6328125" style="1269" hidden="1"/>
    <col min="10078" max="10083" width="14.90625" style="1269" hidden="1"/>
    <col min="10084" max="10085" width="15.90625" style="1269" hidden="1"/>
    <col min="10086" max="10091" width="16.08984375" style="1269" hidden="1"/>
    <col min="10092" max="10092" width="6.08984375" style="1269" hidden="1"/>
    <col min="10093" max="10093" width="3" style="1269" hidden="1"/>
    <col min="10094" max="10333" width="8.6328125" style="1269" hidden="1"/>
    <col min="10334" max="10339" width="14.90625" style="1269" hidden="1"/>
    <col min="10340" max="10341" width="15.90625" style="1269" hidden="1"/>
    <col min="10342" max="10347" width="16.08984375" style="1269" hidden="1"/>
    <col min="10348" max="10348" width="6.08984375" style="1269" hidden="1"/>
    <col min="10349" max="10349" width="3" style="1269" hidden="1"/>
    <col min="10350" max="10589" width="8.6328125" style="1269" hidden="1"/>
    <col min="10590" max="10595" width="14.90625" style="1269" hidden="1"/>
    <col min="10596" max="10597" width="15.90625" style="1269" hidden="1"/>
    <col min="10598" max="10603" width="16.08984375" style="1269" hidden="1"/>
    <col min="10604" max="10604" width="6.08984375" style="1269" hidden="1"/>
    <col min="10605" max="10605" width="3" style="1269" hidden="1"/>
    <col min="10606" max="10845" width="8.6328125" style="1269" hidden="1"/>
    <col min="10846" max="10851" width="14.90625" style="1269" hidden="1"/>
    <col min="10852" max="10853" width="15.90625" style="1269" hidden="1"/>
    <col min="10854" max="10859" width="16.08984375" style="1269" hidden="1"/>
    <col min="10860" max="10860" width="6.08984375" style="1269" hidden="1"/>
    <col min="10861" max="10861" width="3" style="1269" hidden="1"/>
    <col min="10862" max="11101" width="8.6328125" style="1269" hidden="1"/>
    <col min="11102" max="11107" width="14.90625" style="1269" hidden="1"/>
    <col min="11108" max="11109" width="15.90625" style="1269" hidden="1"/>
    <col min="11110" max="11115" width="16.08984375" style="1269" hidden="1"/>
    <col min="11116" max="11116" width="6.08984375" style="1269" hidden="1"/>
    <col min="11117" max="11117" width="3" style="1269" hidden="1"/>
    <col min="11118" max="11357" width="8.6328125" style="1269" hidden="1"/>
    <col min="11358" max="11363" width="14.90625" style="1269" hidden="1"/>
    <col min="11364" max="11365" width="15.90625" style="1269" hidden="1"/>
    <col min="11366" max="11371" width="16.08984375" style="1269" hidden="1"/>
    <col min="11372" max="11372" width="6.08984375" style="1269" hidden="1"/>
    <col min="11373" max="11373" width="3" style="1269" hidden="1"/>
    <col min="11374" max="11613" width="8.6328125" style="1269" hidden="1"/>
    <col min="11614" max="11619" width="14.90625" style="1269" hidden="1"/>
    <col min="11620" max="11621" width="15.90625" style="1269" hidden="1"/>
    <col min="11622" max="11627" width="16.08984375" style="1269" hidden="1"/>
    <col min="11628" max="11628" width="6.08984375" style="1269" hidden="1"/>
    <col min="11629" max="11629" width="3" style="1269" hidden="1"/>
    <col min="11630" max="11869" width="8.6328125" style="1269" hidden="1"/>
    <col min="11870" max="11875" width="14.90625" style="1269" hidden="1"/>
    <col min="11876" max="11877" width="15.90625" style="1269" hidden="1"/>
    <col min="11878" max="11883" width="16.08984375" style="1269" hidden="1"/>
    <col min="11884" max="11884" width="6.08984375" style="1269" hidden="1"/>
    <col min="11885" max="11885" width="3" style="1269" hidden="1"/>
    <col min="11886" max="12125" width="8.6328125" style="1269" hidden="1"/>
    <col min="12126" max="12131" width="14.90625" style="1269" hidden="1"/>
    <col min="12132" max="12133" width="15.90625" style="1269" hidden="1"/>
    <col min="12134" max="12139" width="16.08984375" style="1269" hidden="1"/>
    <col min="12140" max="12140" width="6.08984375" style="1269" hidden="1"/>
    <col min="12141" max="12141" width="3" style="1269" hidden="1"/>
    <col min="12142" max="12381" width="8.6328125" style="1269" hidden="1"/>
    <col min="12382" max="12387" width="14.90625" style="1269" hidden="1"/>
    <col min="12388" max="12389" width="15.90625" style="1269" hidden="1"/>
    <col min="12390" max="12395" width="16.08984375" style="1269" hidden="1"/>
    <col min="12396" max="12396" width="6.08984375" style="1269" hidden="1"/>
    <col min="12397" max="12397" width="3" style="1269" hidden="1"/>
    <col min="12398" max="12637" width="8.6328125" style="1269" hidden="1"/>
    <col min="12638" max="12643" width="14.90625" style="1269" hidden="1"/>
    <col min="12644" max="12645" width="15.90625" style="1269" hidden="1"/>
    <col min="12646" max="12651" width="16.08984375" style="1269" hidden="1"/>
    <col min="12652" max="12652" width="6.08984375" style="1269" hidden="1"/>
    <col min="12653" max="12653" width="3" style="1269" hidden="1"/>
    <col min="12654" max="12893" width="8.6328125" style="1269" hidden="1"/>
    <col min="12894" max="12899" width="14.90625" style="1269" hidden="1"/>
    <col min="12900" max="12901" width="15.90625" style="1269" hidden="1"/>
    <col min="12902" max="12907" width="16.08984375" style="1269" hidden="1"/>
    <col min="12908" max="12908" width="6.08984375" style="1269" hidden="1"/>
    <col min="12909" max="12909" width="3" style="1269" hidden="1"/>
    <col min="12910" max="13149" width="8.6328125" style="1269" hidden="1"/>
    <col min="13150" max="13155" width="14.90625" style="1269" hidden="1"/>
    <col min="13156" max="13157" width="15.90625" style="1269" hidden="1"/>
    <col min="13158" max="13163" width="16.08984375" style="1269" hidden="1"/>
    <col min="13164" max="13164" width="6.08984375" style="1269" hidden="1"/>
    <col min="13165" max="13165" width="3" style="1269" hidden="1"/>
    <col min="13166" max="13405" width="8.6328125" style="1269" hidden="1"/>
    <col min="13406" max="13411" width="14.90625" style="1269" hidden="1"/>
    <col min="13412" max="13413" width="15.90625" style="1269" hidden="1"/>
    <col min="13414" max="13419" width="16.08984375" style="1269" hidden="1"/>
    <col min="13420" max="13420" width="6.08984375" style="1269" hidden="1"/>
    <col min="13421" max="13421" width="3" style="1269" hidden="1"/>
    <col min="13422" max="13661" width="8.6328125" style="1269" hidden="1"/>
    <col min="13662" max="13667" width="14.90625" style="1269" hidden="1"/>
    <col min="13668" max="13669" width="15.90625" style="1269" hidden="1"/>
    <col min="13670" max="13675" width="16.08984375" style="1269" hidden="1"/>
    <col min="13676" max="13676" width="6.08984375" style="1269" hidden="1"/>
    <col min="13677" max="13677" width="3" style="1269" hidden="1"/>
    <col min="13678" max="13917" width="8.6328125" style="1269" hidden="1"/>
    <col min="13918" max="13923" width="14.90625" style="1269" hidden="1"/>
    <col min="13924" max="13925" width="15.90625" style="1269" hidden="1"/>
    <col min="13926" max="13931" width="16.08984375" style="1269" hidden="1"/>
    <col min="13932" max="13932" width="6.08984375" style="1269" hidden="1"/>
    <col min="13933" max="13933" width="3" style="1269" hidden="1"/>
    <col min="13934" max="14173" width="8.6328125" style="1269" hidden="1"/>
    <col min="14174" max="14179" width="14.90625" style="1269" hidden="1"/>
    <col min="14180" max="14181" width="15.90625" style="1269" hidden="1"/>
    <col min="14182" max="14187" width="16.08984375" style="1269" hidden="1"/>
    <col min="14188" max="14188" width="6.08984375" style="1269" hidden="1"/>
    <col min="14189" max="14189" width="3" style="1269" hidden="1"/>
    <col min="14190" max="14429" width="8.6328125" style="1269" hidden="1"/>
    <col min="14430" max="14435" width="14.90625" style="1269" hidden="1"/>
    <col min="14436" max="14437" width="15.90625" style="1269" hidden="1"/>
    <col min="14438" max="14443" width="16.08984375" style="1269" hidden="1"/>
    <col min="14444" max="14444" width="6.08984375" style="1269" hidden="1"/>
    <col min="14445" max="14445" width="3" style="1269" hidden="1"/>
    <col min="14446" max="14685" width="8.6328125" style="1269" hidden="1"/>
    <col min="14686" max="14691" width="14.90625" style="1269" hidden="1"/>
    <col min="14692" max="14693" width="15.90625" style="1269" hidden="1"/>
    <col min="14694" max="14699" width="16.08984375" style="1269" hidden="1"/>
    <col min="14700" max="14700" width="6.08984375" style="1269" hidden="1"/>
    <col min="14701" max="14701" width="3" style="1269" hidden="1"/>
    <col min="14702" max="14941" width="8.6328125" style="1269" hidden="1"/>
    <col min="14942" max="14947" width="14.90625" style="1269" hidden="1"/>
    <col min="14948" max="14949" width="15.90625" style="1269" hidden="1"/>
    <col min="14950" max="14955" width="16.08984375" style="1269" hidden="1"/>
    <col min="14956" max="14956" width="6.08984375" style="1269" hidden="1"/>
    <col min="14957" max="14957" width="3" style="1269" hidden="1"/>
    <col min="14958" max="15197" width="8.6328125" style="1269" hidden="1"/>
    <col min="15198" max="15203" width="14.90625" style="1269" hidden="1"/>
    <col min="15204" max="15205" width="15.90625" style="1269" hidden="1"/>
    <col min="15206" max="15211" width="16.08984375" style="1269" hidden="1"/>
    <col min="15212" max="15212" width="6.08984375" style="1269" hidden="1"/>
    <col min="15213" max="15213" width="3" style="1269" hidden="1"/>
    <col min="15214" max="15453" width="8.6328125" style="1269" hidden="1"/>
    <col min="15454" max="15459" width="14.90625" style="1269" hidden="1"/>
    <col min="15460" max="15461" width="15.90625" style="1269" hidden="1"/>
    <col min="15462" max="15467" width="16.08984375" style="1269" hidden="1"/>
    <col min="15468" max="15468" width="6.08984375" style="1269" hidden="1"/>
    <col min="15469" max="15469" width="3" style="1269" hidden="1"/>
    <col min="15470" max="15709" width="8.6328125" style="1269" hidden="1"/>
    <col min="15710" max="15715" width="14.90625" style="1269" hidden="1"/>
    <col min="15716" max="15717" width="15.90625" style="1269" hidden="1"/>
    <col min="15718" max="15723" width="16.08984375" style="1269" hidden="1"/>
    <col min="15724" max="15724" width="6.08984375" style="1269" hidden="1"/>
    <col min="15725" max="15725" width="3" style="1269" hidden="1"/>
    <col min="15726" max="15965" width="8.6328125" style="1269" hidden="1"/>
    <col min="15966" max="15971" width="14.90625" style="1269" hidden="1"/>
    <col min="15972" max="15973" width="15.90625" style="1269" hidden="1"/>
    <col min="15974" max="15979" width="16.08984375" style="1269" hidden="1"/>
    <col min="15980" max="15980" width="6.08984375" style="1269" hidden="1"/>
    <col min="15981" max="15981" width="3" style="1269" hidden="1"/>
    <col min="15982" max="16221" width="8.6328125" style="1269" hidden="1"/>
    <col min="16222" max="16227" width="14.90625" style="1269" hidden="1"/>
    <col min="16228" max="16229" width="15.90625" style="1269" hidden="1"/>
    <col min="16230" max="16235" width="16.08984375" style="1269" hidden="1"/>
    <col min="16236" max="16236" width="6.08984375" style="1269" hidden="1"/>
    <col min="16237" max="16237" width="3" style="1269" hidden="1"/>
    <col min="16238" max="16384" width="8.6328125" style="1269" hidden="1"/>
  </cols>
  <sheetData>
    <row r="1" spans="1:143" ht="42.75" customHeight="1" x14ac:dyDescent="0.2">
      <c r="A1" s="1267"/>
      <c r="B1" s="1268"/>
      <c r="DD1" s="1269"/>
      <c r="DE1" s="1269"/>
    </row>
    <row r="2" spans="1:143" ht="25.5" customHeight="1" x14ac:dyDescent="0.2">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2">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ht="13" x14ac:dyDescent="0.2">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ht="13" x14ac:dyDescent="0.2">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ht="13" x14ac:dyDescent="0.2">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ht="13" x14ac:dyDescent="0.2">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ht="13" x14ac:dyDescent="0.2">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ht="13" x14ac:dyDescent="0.2">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ht="13" x14ac:dyDescent="0.2">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627</v>
      </c>
    </row>
    <row r="11" spans="1:143" s="290" customFormat="1" ht="13" x14ac:dyDescent="0.2">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 x14ac:dyDescent="0.2">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627</v>
      </c>
    </row>
    <row r="13" spans="1:143" s="290" customFormat="1" ht="13" x14ac:dyDescent="0.2">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 x14ac:dyDescent="0.2">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 x14ac:dyDescent="0.2">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 x14ac:dyDescent="0.2">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 x14ac:dyDescent="0.2">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 x14ac:dyDescent="0.2">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ht="13" x14ac:dyDescent="0.2">
      <c r="DD19" s="1269"/>
      <c r="DE19" s="1269"/>
    </row>
    <row r="20" spans="1:351" ht="13" x14ac:dyDescent="0.2">
      <c r="DD20" s="1269"/>
      <c r="DE20" s="1269"/>
    </row>
    <row r="21" spans="1:351" ht="16.5" x14ac:dyDescent="0.2">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6.5" x14ac:dyDescent="0.2">
      <c r="B22" s="1276"/>
      <c r="MM22" s="1275"/>
    </row>
    <row r="23" spans="1:351" ht="13" x14ac:dyDescent="0.2">
      <c r="B23" s="1276"/>
    </row>
    <row r="24" spans="1:351" ht="13" x14ac:dyDescent="0.2">
      <c r="B24" s="1276"/>
    </row>
    <row r="25" spans="1:351" ht="13" x14ac:dyDescent="0.2">
      <c r="B25" s="1276"/>
    </row>
    <row r="26" spans="1:351" ht="13" x14ac:dyDescent="0.2">
      <c r="B26" s="1276"/>
    </row>
    <row r="27" spans="1:351" ht="13" x14ac:dyDescent="0.2">
      <c r="B27" s="1276"/>
    </row>
    <row r="28" spans="1:351" ht="13" x14ac:dyDescent="0.2">
      <c r="B28" s="1276"/>
    </row>
    <row r="29" spans="1:351" ht="13" x14ac:dyDescent="0.2">
      <c r="B29" s="1276"/>
    </row>
    <row r="30" spans="1:351" ht="13" x14ac:dyDescent="0.2">
      <c r="B30" s="1276"/>
    </row>
    <row r="31" spans="1:351" ht="13" x14ac:dyDescent="0.2">
      <c r="B31" s="1276"/>
    </row>
    <row r="32" spans="1:351" ht="13" x14ac:dyDescent="0.2">
      <c r="B32" s="1276"/>
    </row>
    <row r="33" spans="2:109" ht="13" x14ac:dyDescent="0.2">
      <c r="B33" s="1276"/>
    </row>
    <row r="34" spans="2:109" ht="13" x14ac:dyDescent="0.2">
      <c r="B34" s="1276"/>
    </row>
    <row r="35" spans="2:109" ht="13" x14ac:dyDescent="0.2">
      <c r="B35" s="1276"/>
    </row>
    <row r="36" spans="2:109" ht="13" x14ac:dyDescent="0.2">
      <c r="B36" s="1276"/>
    </row>
    <row r="37" spans="2:109" ht="13" x14ac:dyDescent="0.2">
      <c r="B37" s="1276"/>
    </row>
    <row r="38" spans="2:109" ht="13" x14ac:dyDescent="0.2">
      <c r="B38" s="1276"/>
    </row>
    <row r="39" spans="2:109" ht="13" x14ac:dyDescent="0.2">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ht="13" x14ac:dyDescent="0.2">
      <c r="B40" s="1281"/>
      <c r="DD40" s="1281"/>
      <c r="DE40" s="1269"/>
    </row>
    <row r="41" spans="2:109" ht="16.5" x14ac:dyDescent="0.2">
      <c r="B41" s="1282" t="s">
        <v>628</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ht="13" x14ac:dyDescent="0.2">
      <c r="B42" s="1276"/>
      <c r="G42" s="1283"/>
      <c r="I42" s="1284"/>
      <c r="J42" s="1284"/>
      <c r="K42" s="1284"/>
      <c r="AM42" s="1283"/>
      <c r="AN42" s="1283" t="s">
        <v>629</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2">
      <c r="B43" s="1276"/>
      <c r="AN43" s="1285" t="s">
        <v>630</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ht="13" x14ac:dyDescent="0.2">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ht="13" x14ac:dyDescent="0.2">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ht="13" x14ac:dyDescent="0.2">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ht="13" x14ac:dyDescent="0.2">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ht="13" x14ac:dyDescent="0.2">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ht="13" x14ac:dyDescent="0.2">
      <c r="B49" s="1276"/>
      <c r="AN49" s="1269" t="s">
        <v>631</v>
      </c>
    </row>
    <row r="50" spans="1:109" ht="13" x14ac:dyDescent="0.2">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562</v>
      </c>
      <c r="BQ50" s="1301"/>
      <c r="BR50" s="1301"/>
      <c r="BS50" s="1301"/>
      <c r="BT50" s="1301"/>
      <c r="BU50" s="1301"/>
      <c r="BV50" s="1301"/>
      <c r="BW50" s="1301"/>
      <c r="BX50" s="1301" t="s">
        <v>563</v>
      </c>
      <c r="BY50" s="1301"/>
      <c r="BZ50" s="1301"/>
      <c r="CA50" s="1301"/>
      <c r="CB50" s="1301"/>
      <c r="CC50" s="1301"/>
      <c r="CD50" s="1301"/>
      <c r="CE50" s="1301"/>
      <c r="CF50" s="1301" t="s">
        <v>564</v>
      </c>
      <c r="CG50" s="1301"/>
      <c r="CH50" s="1301"/>
      <c r="CI50" s="1301"/>
      <c r="CJ50" s="1301"/>
      <c r="CK50" s="1301"/>
      <c r="CL50" s="1301"/>
      <c r="CM50" s="1301"/>
      <c r="CN50" s="1301" t="s">
        <v>565</v>
      </c>
      <c r="CO50" s="1301"/>
      <c r="CP50" s="1301"/>
      <c r="CQ50" s="1301"/>
      <c r="CR50" s="1301"/>
      <c r="CS50" s="1301"/>
      <c r="CT50" s="1301"/>
      <c r="CU50" s="1301"/>
      <c r="CV50" s="1301" t="s">
        <v>566</v>
      </c>
      <c r="CW50" s="1301"/>
      <c r="CX50" s="1301"/>
      <c r="CY50" s="1301"/>
      <c r="CZ50" s="1301"/>
      <c r="DA50" s="1301"/>
      <c r="DB50" s="1301"/>
      <c r="DC50" s="1301"/>
    </row>
    <row r="51" spans="1:109" ht="13.5" customHeight="1" x14ac:dyDescent="0.2">
      <c r="B51" s="1276"/>
      <c r="G51" s="1302"/>
      <c r="H51" s="1302"/>
      <c r="I51" s="1303"/>
      <c r="J51" s="1303"/>
      <c r="K51" s="1304"/>
      <c r="L51" s="1304"/>
      <c r="M51" s="1304"/>
      <c r="N51" s="1304"/>
      <c r="AM51" s="1294"/>
      <c r="AN51" s="1305" t="s">
        <v>632</v>
      </c>
      <c r="AO51" s="1305"/>
      <c r="AP51" s="1305"/>
      <c r="AQ51" s="1305"/>
      <c r="AR51" s="1305"/>
      <c r="AS51" s="1305"/>
      <c r="AT51" s="1305"/>
      <c r="AU51" s="1305"/>
      <c r="AV51" s="1305"/>
      <c r="AW51" s="1305"/>
      <c r="AX51" s="1305"/>
      <c r="AY51" s="1305"/>
      <c r="AZ51" s="1305"/>
      <c r="BA51" s="1305"/>
      <c r="BB51" s="1305" t="s">
        <v>633</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v>27.7</v>
      </c>
      <c r="BY51" s="1307"/>
      <c r="BZ51" s="1307"/>
      <c r="CA51" s="1307"/>
      <c r="CB51" s="1307"/>
      <c r="CC51" s="1307"/>
      <c r="CD51" s="1307"/>
      <c r="CE51" s="1307"/>
      <c r="CF51" s="1307">
        <v>13.5</v>
      </c>
      <c r="CG51" s="1307"/>
      <c r="CH51" s="1307"/>
      <c r="CI51" s="1307"/>
      <c r="CJ51" s="1307"/>
      <c r="CK51" s="1307"/>
      <c r="CL51" s="1307"/>
      <c r="CM51" s="1307"/>
      <c r="CN51" s="1307">
        <v>18.3</v>
      </c>
      <c r="CO51" s="1307"/>
      <c r="CP51" s="1307"/>
      <c r="CQ51" s="1307"/>
      <c r="CR51" s="1307"/>
      <c r="CS51" s="1307"/>
      <c r="CT51" s="1307"/>
      <c r="CU51" s="1307"/>
      <c r="CV51" s="1307">
        <v>9.3000000000000007</v>
      </c>
      <c r="CW51" s="1307"/>
      <c r="CX51" s="1307"/>
      <c r="CY51" s="1307"/>
      <c r="CZ51" s="1307"/>
      <c r="DA51" s="1307"/>
      <c r="DB51" s="1307"/>
      <c r="DC51" s="1307"/>
    </row>
    <row r="52" spans="1:109" ht="13" x14ac:dyDescent="0.2">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ht="13" x14ac:dyDescent="0.2">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634</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60.7</v>
      </c>
      <c r="BY53" s="1307"/>
      <c r="BZ53" s="1307"/>
      <c r="CA53" s="1307"/>
      <c r="CB53" s="1307"/>
      <c r="CC53" s="1307"/>
      <c r="CD53" s="1307"/>
      <c r="CE53" s="1307"/>
      <c r="CF53" s="1307">
        <v>61.5</v>
      </c>
      <c r="CG53" s="1307"/>
      <c r="CH53" s="1307"/>
      <c r="CI53" s="1307"/>
      <c r="CJ53" s="1307"/>
      <c r="CK53" s="1307"/>
      <c r="CL53" s="1307"/>
      <c r="CM53" s="1307"/>
      <c r="CN53" s="1307">
        <v>62.1</v>
      </c>
      <c r="CO53" s="1307"/>
      <c r="CP53" s="1307"/>
      <c r="CQ53" s="1307"/>
      <c r="CR53" s="1307"/>
      <c r="CS53" s="1307"/>
      <c r="CT53" s="1307"/>
      <c r="CU53" s="1307"/>
      <c r="CV53" s="1307">
        <v>63.1</v>
      </c>
      <c r="CW53" s="1307"/>
      <c r="CX53" s="1307"/>
      <c r="CY53" s="1307"/>
      <c r="CZ53" s="1307"/>
      <c r="DA53" s="1307"/>
      <c r="DB53" s="1307"/>
      <c r="DC53" s="1307"/>
    </row>
    <row r="54" spans="1:109" ht="13" x14ac:dyDescent="0.2">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ht="13" x14ac:dyDescent="0.2">
      <c r="A55" s="1284"/>
      <c r="B55" s="1276"/>
      <c r="G55" s="1295"/>
      <c r="H55" s="1295"/>
      <c r="I55" s="1295"/>
      <c r="J55" s="1295"/>
      <c r="K55" s="1304"/>
      <c r="L55" s="1304"/>
      <c r="M55" s="1304"/>
      <c r="N55" s="1304"/>
      <c r="AN55" s="1301" t="s">
        <v>635</v>
      </c>
      <c r="AO55" s="1301"/>
      <c r="AP55" s="1301"/>
      <c r="AQ55" s="1301"/>
      <c r="AR55" s="1301"/>
      <c r="AS55" s="1301"/>
      <c r="AT55" s="1301"/>
      <c r="AU55" s="1301"/>
      <c r="AV55" s="1301"/>
      <c r="AW55" s="1301"/>
      <c r="AX55" s="1301"/>
      <c r="AY55" s="1301"/>
      <c r="AZ55" s="1301"/>
      <c r="BA55" s="1301"/>
      <c r="BB55" s="1305" t="s">
        <v>633</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124.2</v>
      </c>
      <c r="BY55" s="1307"/>
      <c r="BZ55" s="1307"/>
      <c r="CA55" s="1307"/>
      <c r="CB55" s="1307"/>
      <c r="CC55" s="1307"/>
      <c r="CD55" s="1307"/>
      <c r="CE55" s="1307"/>
      <c r="CF55" s="1307">
        <v>115.7</v>
      </c>
      <c r="CG55" s="1307"/>
      <c r="CH55" s="1307"/>
      <c r="CI55" s="1307"/>
      <c r="CJ55" s="1307"/>
      <c r="CK55" s="1307"/>
      <c r="CL55" s="1307"/>
      <c r="CM55" s="1307"/>
      <c r="CN55" s="1307">
        <v>106</v>
      </c>
      <c r="CO55" s="1307"/>
      <c r="CP55" s="1307"/>
      <c r="CQ55" s="1307"/>
      <c r="CR55" s="1307"/>
      <c r="CS55" s="1307"/>
      <c r="CT55" s="1307"/>
      <c r="CU55" s="1307"/>
      <c r="CV55" s="1307">
        <v>97.6</v>
      </c>
      <c r="CW55" s="1307"/>
      <c r="CX55" s="1307"/>
      <c r="CY55" s="1307"/>
      <c r="CZ55" s="1307"/>
      <c r="DA55" s="1307"/>
      <c r="DB55" s="1307"/>
      <c r="DC55" s="1307"/>
    </row>
    <row r="56" spans="1:109" ht="13" x14ac:dyDescent="0.2">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ht="13" x14ac:dyDescent="0.2">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634</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59.4</v>
      </c>
      <c r="BY57" s="1307"/>
      <c r="BZ57" s="1307"/>
      <c r="CA57" s="1307"/>
      <c r="CB57" s="1307"/>
      <c r="CC57" s="1307"/>
      <c r="CD57" s="1307"/>
      <c r="CE57" s="1307"/>
      <c r="CF57" s="1307">
        <v>61</v>
      </c>
      <c r="CG57" s="1307"/>
      <c r="CH57" s="1307"/>
      <c r="CI57" s="1307"/>
      <c r="CJ57" s="1307"/>
      <c r="CK57" s="1307"/>
      <c r="CL57" s="1307"/>
      <c r="CM57" s="1307"/>
      <c r="CN57" s="1307">
        <v>62</v>
      </c>
      <c r="CO57" s="1307"/>
      <c r="CP57" s="1307"/>
      <c r="CQ57" s="1307"/>
      <c r="CR57" s="1307"/>
      <c r="CS57" s="1307"/>
      <c r="CT57" s="1307"/>
      <c r="CU57" s="1307"/>
      <c r="CV57" s="1307">
        <v>62.8</v>
      </c>
      <c r="CW57" s="1307"/>
      <c r="CX57" s="1307"/>
      <c r="CY57" s="1307"/>
      <c r="CZ57" s="1307"/>
      <c r="DA57" s="1307"/>
      <c r="DB57" s="1307"/>
      <c r="DC57" s="1307"/>
      <c r="DD57" s="1310"/>
      <c r="DE57" s="1308"/>
    </row>
    <row r="58" spans="1:109" s="1284" customFormat="1" ht="13" x14ac:dyDescent="0.2">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ht="13" x14ac:dyDescent="0.2">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ht="13" x14ac:dyDescent="0.2">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ht="13" x14ac:dyDescent="0.2">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ht="13" x14ac:dyDescent="0.2">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6.5" x14ac:dyDescent="0.2">
      <c r="B63" s="1316" t="s">
        <v>636</v>
      </c>
    </row>
    <row r="64" spans="1:109" ht="13" x14ac:dyDescent="0.2">
      <c r="B64" s="1276"/>
      <c r="G64" s="1283"/>
      <c r="I64" s="1317"/>
      <c r="J64" s="1317"/>
      <c r="K64" s="1317"/>
      <c r="L64" s="1317"/>
      <c r="M64" s="1317"/>
      <c r="N64" s="1318"/>
      <c r="AM64" s="1283"/>
      <c r="AN64" s="1283" t="s">
        <v>629</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ht="13" x14ac:dyDescent="0.2">
      <c r="B65" s="1276"/>
      <c r="AN65" s="1285" t="s">
        <v>637</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ht="13" x14ac:dyDescent="0.2">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ht="13" x14ac:dyDescent="0.2">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ht="13" x14ac:dyDescent="0.2">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ht="13" x14ac:dyDescent="0.2">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ht="13" x14ac:dyDescent="0.2">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ht="13" x14ac:dyDescent="0.2">
      <c r="B71" s="1276"/>
      <c r="G71" s="1322"/>
      <c r="I71" s="1323"/>
      <c r="J71" s="1320"/>
      <c r="K71" s="1320"/>
      <c r="L71" s="1321"/>
      <c r="M71" s="1320"/>
      <c r="N71" s="1321"/>
      <c r="AM71" s="1322"/>
      <c r="AN71" s="1269" t="s">
        <v>631</v>
      </c>
    </row>
    <row r="72" spans="2:107" ht="13" x14ac:dyDescent="0.2">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562</v>
      </c>
      <c r="BQ72" s="1301"/>
      <c r="BR72" s="1301"/>
      <c r="BS72" s="1301"/>
      <c r="BT72" s="1301"/>
      <c r="BU72" s="1301"/>
      <c r="BV72" s="1301"/>
      <c r="BW72" s="1301"/>
      <c r="BX72" s="1301" t="s">
        <v>563</v>
      </c>
      <c r="BY72" s="1301"/>
      <c r="BZ72" s="1301"/>
      <c r="CA72" s="1301"/>
      <c r="CB72" s="1301"/>
      <c r="CC72" s="1301"/>
      <c r="CD72" s="1301"/>
      <c r="CE72" s="1301"/>
      <c r="CF72" s="1301" t="s">
        <v>564</v>
      </c>
      <c r="CG72" s="1301"/>
      <c r="CH72" s="1301"/>
      <c r="CI72" s="1301"/>
      <c r="CJ72" s="1301"/>
      <c r="CK72" s="1301"/>
      <c r="CL72" s="1301"/>
      <c r="CM72" s="1301"/>
      <c r="CN72" s="1301" t="s">
        <v>565</v>
      </c>
      <c r="CO72" s="1301"/>
      <c r="CP72" s="1301"/>
      <c r="CQ72" s="1301"/>
      <c r="CR72" s="1301"/>
      <c r="CS72" s="1301"/>
      <c r="CT72" s="1301"/>
      <c r="CU72" s="1301"/>
      <c r="CV72" s="1301" t="s">
        <v>566</v>
      </c>
      <c r="CW72" s="1301"/>
      <c r="CX72" s="1301"/>
      <c r="CY72" s="1301"/>
      <c r="CZ72" s="1301"/>
      <c r="DA72" s="1301"/>
      <c r="DB72" s="1301"/>
      <c r="DC72" s="1301"/>
    </row>
    <row r="73" spans="2:107" ht="13" x14ac:dyDescent="0.2">
      <c r="B73" s="1276"/>
      <c r="G73" s="1302"/>
      <c r="H73" s="1302"/>
      <c r="I73" s="1302"/>
      <c r="J73" s="1302"/>
      <c r="K73" s="1324"/>
      <c r="L73" s="1324"/>
      <c r="M73" s="1324"/>
      <c r="N73" s="1324"/>
      <c r="AM73" s="1294"/>
      <c r="AN73" s="1305" t="s">
        <v>632</v>
      </c>
      <c r="AO73" s="1305"/>
      <c r="AP73" s="1305"/>
      <c r="AQ73" s="1305"/>
      <c r="AR73" s="1305"/>
      <c r="AS73" s="1305"/>
      <c r="AT73" s="1305"/>
      <c r="AU73" s="1305"/>
      <c r="AV73" s="1305"/>
      <c r="AW73" s="1305"/>
      <c r="AX73" s="1305"/>
      <c r="AY73" s="1305"/>
      <c r="AZ73" s="1305"/>
      <c r="BA73" s="1305"/>
      <c r="BB73" s="1305" t="s">
        <v>633</v>
      </c>
      <c r="BC73" s="1305"/>
      <c r="BD73" s="1305"/>
      <c r="BE73" s="1305"/>
      <c r="BF73" s="1305"/>
      <c r="BG73" s="1305"/>
      <c r="BH73" s="1305"/>
      <c r="BI73" s="1305"/>
      <c r="BJ73" s="1305"/>
      <c r="BK73" s="1305"/>
      <c r="BL73" s="1305"/>
      <c r="BM73" s="1305"/>
      <c r="BN73" s="1305"/>
      <c r="BO73" s="1305"/>
      <c r="BP73" s="1307">
        <v>43.4</v>
      </c>
      <c r="BQ73" s="1307"/>
      <c r="BR73" s="1307"/>
      <c r="BS73" s="1307"/>
      <c r="BT73" s="1307"/>
      <c r="BU73" s="1307"/>
      <c r="BV73" s="1307"/>
      <c r="BW73" s="1307"/>
      <c r="BX73" s="1307">
        <v>27.7</v>
      </c>
      <c r="BY73" s="1307"/>
      <c r="BZ73" s="1307"/>
      <c r="CA73" s="1307"/>
      <c r="CB73" s="1307"/>
      <c r="CC73" s="1307"/>
      <c r="CD73" s="1307"/>
      <c r="CE73" s="1307"/>
      <c r="CF73" s="1307">
        <v>13.5</v>
      </c>
      <c r="CG73" s="1307"/>
      <c r="CH73" s="1307"/>
      <c r="CI73" s="1307"/>
      <c r="CJ73" s="1307"/>
      <c r="CK73" s="1307"/>
      <c r="CL73" s="1307"/>
      <c r="CM73" s="1307"/>
      <c r="CN73" s="1307">
        <v>18.3</v>
      </c>
      <c r="CO73" s="1307"/>
      <c r="CP73" s="1307"/>
      <c r="CQ73" s="1307"/>
      <c r="CR73" s="1307"/>
      <c r="CS73" s="1307"/>
      <c r="CT73" s="1307"/>
      <c r="CU73" s="1307"/>
      <c r="CV73" s="1307">
        <v>9.3000000000000007</v>
      </c>
      <c r="CW73" s="1307"/>
      <c r="CX73" s="1307"/>
      <c r="CY73" s="1307"/>
      <c r="CZ73" s="1307"/>
      <c r="DA73" s="1307"/>
      <c r="DB73" s="1307"/>
      <c r="DC73" s="1307"/>
    </row>
    <row r="74" spans="2:107" ht="13" x14ac:dyDescent="0.2">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ht="13" x14ac:dyDescent="0.2">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638</v>
      </c>
      <c r="BC75" s="1305"/>
      <c r="BD75" s="1305"/>
      <c r="BE75" s="1305"/>
      <c r="BF75" s="1305"/>
      <c r="BG75" s="1305"/>
      <c r="BH75" s="1305"/>
      <c r="BI75" s="1305"/>
      <c r="BJ75" s="1305"/>
      <c r="BK75" s="1305"/>
      <c r="BL75" s="1305"/>
      <c r="BM75" s="1305"/>
      <c r="BN75" s="1305"/>
      <c r="BO75" s="1305"/>
      <c r="BP75" s="1307">
        <v>11</v>
      </c>
      <c r="BQ75" s="1307"/>
      <c r="BR75" s="1307"/>
      <c r="BS75" s="1307"/>
      <c r="BT75" s="1307"/>
      <c r="BU75" s="1307"/>
      <c r="BV75" s="1307"/>
      <c r="BW75" s="1307"/>
      <c r="BX75" s="1307">
        <v>9.5</v>
      </c>
      <c r="BY75" s="1307"/>
      <c r="BZ75" s="1307"/>
      <c r="CA75" s="1307"/>
      <c r="CB75" s="1307"/>
      <c r="CC75" s="1307"/>
      <c r="CD75" s="1307"/>
      <c r="CE75" s="1307"/>
      <c r="CF75" s="1307">
        <v>8.1</v>
      </c>
      <c r="CG75" s="1307"/>
      <c r="CH75" s="1307"/>
      <c r="CI75" s="1307"/>
      <c r="CJ75" s="1307"/>
      <c r="CK75" s="1307"/>
      <c r="CL75" s="1307"/>
      <c r="CM75" s="1307"/>
      <c r="CN75" s="1307">
        <v>7</v>
      </c>
      <c r="CO75" s="1307"/>
      <c r="CP75" s="1307"/>
      <c r="CQ75" s="1307"/>
      <c r="CR75" s="1307"/>
      <c r="CS75" s="1307"/>
      <c r="CT75" s="1307"/>
      <c r="CU75" s="1307"/>
      <c r="CV75" s="1307">
        <v>6.3</v>
      </c>
      <c r="CW75" s="1307"/>
      <c r="CX75" s="1307"/>
      <c r="CY75" s="1307"/>
      <c r="CZ75" s="1307"/>
      <c r="DA75" s="1307"/>
      <c r="DB75" s="1307"/>
      <c r="DC75" s="1307"/>
    </row>
    <row r="76" spans="2:107" ht="13" x14ac:dyDescent="0.2">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ht="13" x14ac:dyDescent="0.2">
      <c r="B77" s="1276"/>
      <c r="G77" s="1295"/>
      <c r="H77" s="1295"/>
      <c r="I77" s="1295"/>
      <c r="J77" s="1295"/>
      <c r="K77" s="1324"/>
      <c r="L77" s="1324"/>
      <c r="M77" s="1324"/>
      <c r="N77" s="1324"/>
      <c r="AN77" s="1301" t="s">
        <v>635</v>
      </c>
      <c r="AO77" s="1301"/>
      <c r="AP77" s="1301"/>
      <c r="AQ77" s="1301"/>
      <c r="AR77" s="1301"/>
      <c r="AS77" s="1301"/>
      <c r="AT77" s="1301"/>
      <c r="AU77" s="1301"/>
      <c r="AV77" s="1301"/>
      <c r="AW77" s="1301"/>
      <c r="AX77" s="1301"/>
      <c r="AY77" s="1301"/>
      <c r="AZ77" s="1301"/>
      <c r="BA77" s="1301"/>
      <c r="BB77" s="1305" t="s">
        <v>633</v>
      </c>
      <c r="BC77" s="1305"/>
      <c r="BD77" s="1305"/>
      <c r="BE77" s="1305"/>
      <c r="BF77" s="1305"/>
      <c r="BG77" s="1305"/>
      <c r="BH77" s="1305"/>
      <c r="BI77" s="1305"/>
      <c r="BJ77" s="1305"/>
      <c r="BK77" s="1305"/>
      <c r="BL77" s="1305"/>
      <c r="BM77" s="1305"/>
      <c r="BN77" s="1305"/>
      <c r="BO77" s="1305"/>
      <c r="BP77" s="1307">
        <v>132.4</v>
      </c>
      <c r="BQ77" s="1307"/>
      <c r="BR77" s="1307"/>
      <c r="BS77" s="1307"/>
      <c r="BT77" s="1307"/>
      <c r="BU77" s="1307"/>
      <c r="BV77" s="1307"/>
      <c r="BW77" s="1307"/>
      <c r="BX77" s="1307">
        <v>124.2</v>
      </c>
      <c r="BY77" s="1307"/>
      <c r="BZ77" s="1307"/>
      <c r="CA77" s="1307"/>
      <c r="CB77" s="1307"/>
      <c r="CC77" s="1307"/>
      <c r="CD77" s="1307"/>
      <c r="CE77" s="1307"/>
      <c r="CF77" s="1307">
        <v>115.7</v>
      </c>
      <c r="CG77" s="1307"/>
      <c r="CH77" s="1307"/>
      <c r="CI77" s="1307"/>
      <c r="CJ77" s="1307"/>
      <c r="CK77" s="1307"/>
      <c r="CL77" s="1307"/>
      <c r="CM77" s="1307"/>
      <c r="CN77" s="1307">
        <v>106</v>
      </c>
      <c r="CO77" s="1307"/>
      <c r="CP77" s="1307"/>
      <c r="CQ77" s="1307"/>
      <c r="CR77" s="1307"/>
      <c r="CS77" s="1307"/>
      <c r="CT77" s="1307"/>
      <c r="CU77" s="1307"/>
      <c r="CV77" s="1307">
        <v>97.6</v>
      </c>
      <c r="CW77" s="1307"/>
      <c r="CX77" s="1307"/>
      <c r="CY77" s="1307"/>
      <c r="CZ77" s="1307"/>
      <c r="DA77" s="1307"/>
      <c r="DB77" s="1307"/>
      <c r="DC77" s="1307"/>
    </row>
    <row r="78" spans="2:107" ht="13" x14ac:dyDescent="0.2">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ht="13" x14ac:dyDescent="0.2">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638</v>
      </c>
      <c r="BC79" s="1305"/>
      <c r="BD79" s="1305"/>
      <c r="BE79" s="1305"/>
      <c r="BF79" s="1305"/>
      <c r="BG79" s="1305"/>
      <c r="BH79" s="1305"/>
      <c r="BI79" s="1305"/>
      <c r="BJ79" s="1305"/>
      <c r="BK79" s="1305"/>
      <c r="BL79" s="1305"/>
      <c r="BM79" s="1305"/>
      <c r="BN79" s="1305"/>
      <c r="BO79" s="1305"/>
      <c r="BP79" s="1307">
        <v>11.2</v>
      </c>
      <c r="BQ79" s="1307"/>
      <c r="BR79" s="1307"/>
      <c r="BS79" s="1307"/>
      <c r="BT79" s="1307"/>
      <c r="BU79" s="1307"/>
      <c r="BV79" s="1307"/>
      <c r="BW79" s="1307"/>
      <c r="BX79" s="1307">
        <v>10.9</v>
      </c>
      <c r="BY79" s="1307"/>
      <c r="BZ79" s="1307"/>
      <c r="CA79" s="1307"/>
      <c r="CB79" s="1307"/>
      <c r="CC79" s="1307"/>
      <c r="CD79" s="1307"/>
      <c r="CE79" s="1307"/>
      <c r="CF79" s="1307">
        <v>10.3</v>
      </c>
      <c r="CG79" s="1307"/>
      <c r="CH79" s="1307"/>
      <c r="CI79" s="1307"/>
      <c r="CJ79" s="1307"/>
      <c r="CK79" s="1307"/>
      <c r="CL79" s="1307"/>
      <c r="CM79" s="1307"/>
      <c r="CN79" s="1307">
        <v>9</v>
      </c>
      <c r="CO79" s="1307"/>
      <c r="CP79" s="1307"/>
      <c r="CQ79" s="1307"/>
      <c r="CR79" s="1307"/>
      <c r="CS79" s="1307"/>
      <c r="CT79" s="1307"/>
      <c r="CU79" s="1307"/>
      <c r="CV79" s="1307">
        <v>8</v>
      </c>
      <c r="CW79" s="1307"/>
      <c r="CX79" s="1307"/>
      <c r="CY79" s="1307"/>
      <c r="CZ79" s="1307"/>
      <c r="DA79" s="1307"/>
      <c r="DB79" s="1307"/>
      <c r="DC79" s="1307"/>
    </row>
    <row r="80" spans="2:107" ht="13" x14ac:dyDescent="0.2">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ht="13" x14ac:dyDescent="0.2">
      <c r="B81" s="1276"/>
    </row>
    <row r="82" spans="2:109" ht="16.5" x14ac:dyDescent="0.2">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ht="13" x14ac:dyDescent="0.2">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ht="13" x14ac:dyDescent="0.2">
      <c r="DD84" s="1269"/>
      <c r="DE84" s="1269"/>
    </row>
    <row r="85" spans="2:109" ht="13" x14ac:dyDescent="0.2">
      <c r="DD85" s="1269"/>
      <c r="DE85" s="1269"/>
    </row>
    <row r="86" spans="2:109" ht="13" hidden="1" x14ac:dyDescent="0.2">
      <c r="DD86" s="1269"/>
      <c r="DE86" s="1269"/>
    </row>
    <row r="87" spans="2:109" ht="13" hidden="1" x14ac:dyDescent="0.2">
      <c r="K87" s="1327"/>
      <c r="AQ87" s="1327"/>
      <c r="BC87" s="1327"/>
      <c r="BO87" s="1327"/>
      <c r="CA87" s="1327"/>
      <c r="CM87" s="1327"/>
      <c r="CY87" s="1327"/>
      <c r="DD87" s="1269"/>
      <c r="DE87" s="1269"/>
    </row>
    <row r="88" spans="2:109" ht="13" hidden="1" x14ac:dyDescent="0.2">
      <c r="DD88" s="1269"/>
      <c r="DE88" s="1269"/>
    </row>
    <row r="89" spans="2:109" ht="13" hidden="1" x14ac:dyDescent="0.2">
      <c r="DD89" s="1269"/>
      <c r="DE89" s="1269"/>
    </row>
    <row r="90" spans="2:109" ht="13" hidden="1" x14ac:dyDescent="0.2">
      <c r="DD90" s="1269"/>
      <c r="DE90" s="1269"/>
    </row>
    <row r="91" spans="2:109" ht="13" hidden="1" x14ac:dyDescent="0.2">
      <c r="DD91" s="1269"/>
      <c r="DE91" s="1269"/>
    </row>
    <row r="92" spans="2:109" ht="13.5" hidden="1" customHeight="1" x14ac:dyDescent="0.2">
      <c r="DD92" s="1269"/>
      <c r="DE92" s="1269"/>
    </row>
    <row r="93" spans="2:109" ht="13.5" hidden="1" customHeight="1" x14ac:dyDescent="0.2">
      <c r="DD93" s="1269"/>
      <c r="DE93" s="1269"/>
    </row>
    <row r="94" spans="2:109" ht="13.5" hidden="1" customHeight="1" x14ac:dyDescent="0.2">
      <c r="DD94" s="1269"/>
      <c r="DE94" s="1269"/>
    </row>
    <row r="95" spans="2:109" ht="13.5" hidden="1" customHeight="1" x14ac:dyDescent="0.2">
      <c r="DD95" s="1269"/>
      <c r="DE95" s="1269"/>
    </row>
    <row r="96" spans="2:109" ht="13.5" hidden="1" customHeight="1" x14ac:dyDescent="0.2">
      <c r="DD96" s="1269"/>
      <c r="DE96" s="1269"/>
    </row>
    <row r="97" spans="108:109" ht="13.5" hidden="1" customHeight="1" x14ac:dyDescent="0.2">
      <c r="DD97" s="1269"/>
      <c r="DE97" s="1269"/>
    </row>
    <row r="98" spans="108:109" ht="13.5" hidden="1" customHeight="1" x14ac:dyDescent="0.2">
      <c r="DD98" s="1269"/>
      <c r="DE98" s="1269"/>
    </row>
    <row r="99" spans="108:109" ht="13.5" hidden="1" customHeight="1" x14ac:dyDescent="0.2">
      <c r="DD99" s="1269"/>
      <c r="DE99" s="1269"/>
    </row>
    <row r="100" spans="108:109" ht="13.5" hidden="1" customHeight="1" x14ac:dyDescent="0.2">
      <c r="DD100" s="1269"/>
      <c r="DE100" s="1269"/>
    </row>
    <row r="101" spans="108:109" ht="13.5" hidden="1" customHeight="1" x14ac:dyDescent="0.2">
      <c r="DD101" s="1269"/>
      <c r="DE101" s="1269"/>
    </row>
    <row r="102" spans="108:109" ht="13.5" hidden="1" customHeight="1" x14ac:dyDescent="0.2">
      <c r="DD102" s="1269"/>
      <c r="DE102" s="1269"/>
    </row>
    <row r="103" spans="108:109" ht="13.5" hidden="1" customHeight="1" x14ac:dyDescent="0.2">
      <c r="DD103" s="1269"/>
      <c r="DE103" s="1269"/>
    </row>
    <row r="104" spans="108:109" ht="13.5" hidden="1" customHeight="1" x14ac:dyDescent="0.2">
      <c r="DD104" s="1269"/>
      <c r="DE104" s="1269"/>
    </row>
    <row r="105" spans="108:109" ht="13.5" hidden="1" customHeight="1" x14ac:dyDescent="0.2">
      <c r="DD105" s="1269"/>
      <c r="DE105" s="1269"/>
    </row>
    <row r="106" spans="108:109" ht="13.5" hidden="1" customHeight="1" x14ac:dyDescent="0.2">
      <c r="DD106" s="1269"/>
      <c r="DE106" s="1269"/>
    </row>
    <row r="107" spans="108:109" ht="13.5" hidden="1" customHeight="1" x14ac:dyDescent="0.2">
      <c r="DD107" s="1269"/>
      <c r="DE107" s="1269"/>
    </row>
    <row r="108" spans="108:109" ht="13.5" hidden="1" customHeight="1" x14ac:dyDescent="0.2">
      <c r="DD108" s="1269"/>
      <c r="DE108" s="1269"/>
    </row>
    <row r="109" spans="108:109" ht="13.5" hidden="1" customHeight="1" x14ac:dyDescent="0.2">
      <c r="DD109" s="1269"/>
      <c r="DE109" s="1269"/>
    </row>
    <row r="110" spans="108:109" ht="13.5" hidden="1" customHeight="1" x14ac:dyDescent="0.2">
      <c r="DD110" s="1269"/>
      <c r="DE110" s="1269"/>
    </row>
    <row r="111" spans="108:109" ht="13.5" hidden="1" customHeight="1" x14ac:dyDescent="0.2">
      <c r="DD111" s="1269"/>
      <c r="DE111" s="1269"/>
    </row>
    <row r="112" spans="108:109" ht="13.5" hidden="1" customHeight="1" x14ac:dyDescent="0.2">
      <c r="DD112" s="1269"/>
      <c r="DE112" s="1269"/>
    </row>
    <row r="113" spans="108:109" ht="13.5" hidden="1" customHeight="1" x14ac:dyDescent="0.2">
      <c r="DD113" s="1269"/>
      <c r="DE113" s="1269"/>
    </row>
    <row r="114" spans="108:109" ht="13.5" hidden="1" customHeight="1" x14ac:dyDescent="0.2">
      <c r="DD114" s="1269"/>
      <c r="DE114" s="1269"/>
    </row>
    <row r="115" spans="108:109" ht="13.5" hidden="1" customHeight="1" x14ac:dyDescent="0.2">
      <c r="DD115" s="1269"/>
      <c r="DE115" s="1269"/>
    </row>
    <row r="116" spans="108:109" ht="13.5" hidden="1" customHeight="1" x14ac:dyDescent="0.2">
      <c r="DD116" s="1269"/>
      <c r="DE116" s="1269"/>
    </row>
    <row r="117" spans="108:109" ht="13.5" hidden="1" customHeight="1" x14ac:dyDescent="0.2">
      <c r="DD117" s="1269"/>
      <c r="DE117" s="1269"/>
    </row>
    <row r="118" spans="108:109" ht="13.5" hidden="1" customHeight="1" x14ac:dyDescent="0.2">
      <c r="DD118" s="1269"/>
      <c r="DE118" s="1269"/>
    </row>
    <row r="119" spans="108:109" ht="13.5" hidden="1" customHeight="1" x14ac:dyDescent="0.2">
      <c r="DD119" s="1269"/>
      <c r="DE119" s="1269"/>
    </row>
    <row r="120" spans="108:109" ht="13.5" hidden="1" customHeight="1" x14ac:dyDescent="0.2">
      <c r="DD120" s="1269"/>
      <c r="DE120" s="1269"/>
    </row>
    <row r="121" spans="108:109" ht="13.5" hidden="1" customHeight="1" x14ac:dyDescent="0.2">
      <c r="DD121" s="1269"/>
      <c r="DE121" s="1269"/>
    </row>
    <row r="122" spans="108:109" ht="13.5" hidden="1" customHeight="1" x14ac:dyDescent="0.2">
      <c r="DD122" s="1269"/>
      <c r="DE122" s="1269"/>
    </row>
    <row r="123" spans="108:109" ht="13.5" hidden="1" customHeight="1" x14ac:dyDescent="0.2">
      <c r="DD123" s="1269"/>
      <c r="DE123" s="1269"/>
    </row>
    <row r="124" spans="108:109" ht="13.5" hidden="1" customHeight="1" x14ac:dyDescent="0.2">
      <c r="DD124" s="1269"/>
      <c r="DE124" s="1269"/>
    </row>
    <row r="125" spans="108:109" ht="13.5" hidden="1" customHeight="1" x14ac:dyDescent="0.2">
      <c r="DD125" s="1269"/>
      <c r="DE125" s="1269"/>
    </row>
    <row r="126" spans="108:109" ht="13.5" hidden="1" customHeight="1" x14ac:dyDescent="0.2">
      <c r="DD126" s="1269"/>
      <c r="DE126" s="1269"/>
    </row>
    <row r="127" spans="108:109" ht="13.5" hidden="1" customHeight="1" x14ac:dyDescent="0.2">
      <c r="DD127" s="1269"/>
      <c r="DE127" s="1269"/>
    </row>
    <row r="128" spans="108:109" ht="13.5" hidden="1" customHeight="1" x14ac:dyDescent="0.2">
      <c r="DD128" s="1269"/>
      <c r="DE128" s="1269"/>
    </row>
    <row r="129" spans="108:109" ht="13.5" hidden="1" customHeight="1" x14ac:dyDescent="0.2">
      <c r="DD129" s="1269"/>
      <c r="DE129" s="1269"/>
    </row>
    <row r="130" spans="108:109" ht="13.5" hidden="1" customHeight="1" x14ac:dyDescent="0.2">
      <c r="DD130" s="1269"/>
      <c r="DE130" s="1269"/>
    </row>
    <row r="131" spans="108:109" ht="13.5" hidden="1" customHeight="1" x14ac:dyDescent="0.2">
      <c r="DD131" s="1269"/>
      <c r="DE131" s="1269"/>
    </row>
    <row r="132" spans="108:109" ht="13.5" hidden="1" customHeight="1" x14ac:dyDescent="0.2">
      <c r="DD132" s="1269"/>
      <c r="DE132" s="1269"/>
    </row>
    <row r="133" spans="108:109" ht="13.5" hidden="1" customHeight="1" x14ac:dyDescent="0.2">
      <c r="DD133" s="1269"/>
      <c r="DE133" s="1269"/>
    </row>
    <row r="134" spans="108:109" ht="13.5" hidden="1" customHeight="1" x14ac:dyDescent="0.2">
      <c r="DD134" s="1269"/>
      <c r="DE134" s="1269"/>
    </row>
    <row r="135" spans="108:109" ht="13.5" hidden="1" customHeight="1" x14ac:dyDescent="0.2">
      <c r="DD135" s="1269"/>
      <c r="DE135" s="1269"/>
    </row>
    <row r="136" spans="108:109" ht="13.5" hidden="1" customHeight="1" x14ac:dyDescent="0.2">
      <c r="DD136" s="1269"/>
      <c r="DE136" s="1269"/>
    </row>
    <row r="137" spans="108:109" ht="13.5" hidden="1" customHeight="1" x14ac:dyDescent="0.2">
      <c r="DD137" s="1269"/>
      <c r="DE137" s="1269"/>
    </row>
    <row r="138" spans="108:109" ht="13.5" hidden="1" customHeight="1" x14ac:dyDescent="0.2">
      <c r="DD138" s="1269"/>
      <c r="DE138" s="1269"/>
    </row>
    <row r="139" spans="108:109" ht="13.5" hidden="1" customHeight="1" x14ac:dyDescent="0.2">
      <c r="DD139" s="1269"/>
      <c r="DE139" s="1269"/>
    </row>
    <row r="140" spans="108:109" ht="13.5" hidden="1" customHeight="1" x14ac:dyDescent="0.2">
      <c r="DD140" s="1269"/>
      <c r="DE140" s="1269"/>
    </row>
    <row r="141" spans="108:109" ht="13.5" hidden="1" customHeight="1" x14ac:dyDescent="0.2">
      <c r="DD141" s="1269"/>
      <c r="DE141" s="1269"/>
    </row>
    <row r="142" spans="108:109" ht="13.5" hidden="1" customHeight="1" x14ac:dyDescent="0.2">
      <c r="DD142" s="1269"/>
      <c r="DE142" s="1269"/>
    </row>
    <row r="143" spans="108:109" ht="13.5" hidden="1" customHeight="1" x14ac:dyDescent="0.2">
      <c r="DD143" s="1269"/>
      <c r="DE143" s="1269"/>
    </row>
    <row r="144" spans="108:109" ht="13.5" hidden="1" customHeight="1" x14ac:dyDescent="0.2">
      <c r="DD144" s="1269"/>
      <c r="DE144" s="1269"/>
    </row>
    <row r="145" spans="108:109" ht="13.5" hidden="1" customHeight="1" x14ac:dyDescent="0.2">
      <c r="DD145" s="1269"/>
      <c r="DE145" s="1269"/>
    </row>
    <row r="146" spans="108:109" ht="13.5" hidden="1" customHeight="1" x14ac:dyDescent="0.2">
      <c r="DD146" s="1269"/>
      <c r="DE146" s="1269"/>
    </row>
    <row r="147" spans="108:109" ht="13.5" hidden="1" customHeight="1" x14ac:dyDescent="0.2">
      <c r="DD147" s="1269"/>
      <c r="DE147" s="1269"/>
    </row>
    <row r="148" spans="108:109" ht="13.5" hidden="1" customHeight="1" x14ac:dyDescent="0.2">
      <c r="DD148" s="1269"/>
      <c r="DE148" s="1269"/>
    </row>
    <row r="149" spans="108:109" ht="13.5" hidden="1" customHeight="1" x14ac:dyDescent="0.2">
      <c r="DD149" s="1269"/>
      <c r="DE149" s="1269"/>
    </row>
    <row r="150" spans="108:109" ht="13.5" hidden="1" customHeight="1" x14ac:dyDescent="0.2">
      <c r="DD150" s="1269"/>
      <c r="DE150" s="1269"/>
    </row>
    <row r="151" spans="108:109" ht="13.5" hidden="1" customHeight="1" x14ac:dyDescent="0.2">
      <c r="DD151" s="1269"/>
      <c r="DE151" s="1269"/>
    </row>
    <row r="152" spans="108:109" ht="13.5" hidden="1" customHeight="1" x14ac:dyDescent="0.2">
      <c r="DD152" s="1269"/>
      <c r="DE152" s="1269"/>
    </row>
    <row r="153" spans="108:109" ht="13.5" hidden="1" customHeight="1" x14ac:dyDescent="0.2">
      <c r="DD153" s="1269"/>
      <c r="DE153" s="1269"/>
    </row>
    <row r="154" spans="108:109" ht="13.5" hidden="1" customHeight="1" x14ac:dyDescent="0.2">
      <c r="DD154" s="1269"/>
      <c r="DE154" s="1269"/>
    </row>
    <row r="155" spans="108:109" ht="13.5" hidden="1" customHeight="1" x14ac:dyDescent="0.2">
      <c r="DD155" s="1269"/>
      <c r="DE155" s="1269"/>
    </row>
    <row r="156" spans="108:109" ht="13.5" hidden="1" customHeight="1" x14ac:dyDescent="0.2">
      <c r="DD156" s="1269"/>
      <c r="DE156" s="1269"/>
    </row>
    <row r="157" spans="108:109" ht="13.5" hidden="1" customHeight="1" x14ac:dyDescent="0.2">
      <c r="DD157" s="1269"/>
      <c r="DE157" s="1269"/>
    </row>
    <row r="158" spans="108:109" ht="13.5" hidden="1" customHeight="1" x14ac:dyDescent="0.2">
      <c r="DD158" s="1269"/>
      <c r="DE158" s="1269"/>
    </row>
    <row r="159" spans="108:109" ht="13.5" hidden="1" customHeight="1" x14ac:dyDescent="0.2">
      <c r="DD159" s="1269"/>
      <c r="DE159" s="1269"/>
    </row>
    <row r="160" spans="108:109" ht="13.5" hidden="1" customHeight="1" x14ac:dyDescent="0.2">
      <c r="DD160" s="1269"/>
      <c r="DE160" s="1269"/>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1epaa43Kj5iGzU9IepOAE6Kdy6BZPo0WnGzzVkXmaC8J0hxd0Uu0mF1+Hs8atmye9Wsp0+0MecS8OFAqJ505vA==" saltValue="cvWEsY9zwcqy7P5zvfOSo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70" workbookViewId="0"/>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508</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VVV/6iYQbIZihwh9XF15tK7r6R2lboFet7kQJTI9F/eeVW4kbU8K6YSd4g6YKdxqnGgCN+Qh7bY92IAsUN/nBg==" saltValue="13uPLva6FZOvihJBG0Snq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c r="AG59" s="290"/>
      <c r="AH59" s="290"/>
    </row>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508</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3tY2dBQDlV2J42lBDfecFBfJuMSFbrpxgNr5jqvOkscNBH3+PoE5j+ghZHqlR7sP5ftK8pXRe6BY0DpYukwo6Q==" saltValue="gpb5SiN9mU5MYnI5EAhou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9" customWidth="1"/>
    <col min="2" max="8" width="13.36328125" style="149" customWidth="1"/>
    <col min="9" max="16384" width="11.08984375" style="149"/>
  </cols>
  <sheetData>
    <row r="1" spans="1:8" x14ac:dyDescent="0.2">
      <c r="A1" s="143"/>
      <c r="B1" s="144"/>
      <c r="C1" s="145"/>
      <c r="D1" s="146"/>
      <c r="E1" s="147"/>
      <c r="F1" s="147"/>
      <c r="G1" s="147"/>
      <c r="H1" s="148"/>
    </row>
    <row r="2" spans="1:8" x14ac:dyDescent="0.2">
      <c r="A2" s="150"/>
      <c r="B2" s="151"/>
      <c r="C2" s="152"/>
      <c r="D2" s="153" t="s">
        <v>52</v>
      </c>
      <c r="E2" s="154"/>
      <c r="F2" s="155" t="s">
        <v>559</v>
      </c>
      <c r="G2" s="156"/>
      <c r="H2" s="157"/>
    </row>
    <row r="3" spans="1:8" x14ac:dyDescent="0.2">
      <c r="A3" s="153" t="s">
        <v>552</v>
      </c>
      <c r="B3" s="158"/>
      <c r="C3" s="159"/>
      <c r="D3" s="160">
        <v>54631</v>
      </c>
      <c r="E3" s="161"/>
      <c r="F3" s="162">
        <v>53572</v>
      </c>
      <c r="G3" s="163"/>
      <c r="H3" s="164"/>
    </row>
    <row r="4" spans="1:8" x14ac:dyDescent="0.2">
      <c r="A4" s="165"/>
      <c r="B4" s="166"/>
      <c r="C4" s="167"/>
      <c r="D4" s="168">
        <v>30065</v>
      </c>
      <c r="E4" s="169"/>
      <c r="F4" s="170">
        <v>25259</v>
      </c>
      <c r="G4" s="171"/>
      <c r="H4" s="172"/>
    </row>
    <row r="5" spans="1:8" x14ac:dyDescent="0.2">
      <c r="A5" s="153" t="s">
        <v>554</v>
      </c>
      <c r="B5" s="158"/>
      <c r="C5" s="159"/>
      <c r="D5" s="160">
        <v>56618</v>
      </c>
      <c r="E5" s="161"/>
      <c r="F5" s="162">
        <v>51898</v>
      </c>
      <c r="G5" s="163"/>
      <c r="H5" s="164"/>
    </row>
    <row r="6" spans="1:8" x14ac:dyDescent="0.2">
      <c r="A6" s="165"/>
      <c r="B6" s="166"/>
      <c r="C6" s="167"/>
      <c r="D6" s="168">
        <v>34034</v>
      </c>
      <c r="E6" s="169"/>
      <c r="F6" s="170">
        <v>25986</v>
      </c>
      <c r="G6" s="171"/>
      <c r="H6" s="172"/>
    </row>
    <row r="7" spans="1:8" x14ac:dyDescent="0.2">
      <c r="A7" s="153" t="s">
        <v>555</v>
      </c>
      <c r="B7" s="158"/>
      <c r="C7" s="159"/>
      <c r="D7" s="160">
        <v>51405</v>
      </c>
      <c r="E7" s="161"/>
      <c r="F7" s="162">
        <v>51684</v>
      </c>
      <c r="G7" s="163"/>
      <c r="H7" s="164"/>
    </row>
    <row r="8" spans="1:8" x14ac:dyDescent="0.2">
      <c r="A8" s="165"/>
      <c r="B8" s="166"/>
      <c r="C8" s="167"/>
      <c r="D8" s="168">
        <v>27317</v>
      </c>
      <c r="E8" s="169"/>
      <c r="F8" s="170">
        <v>26671</v>
      </c>
      <c r="G8" s="171"/>
      <c r="H8" s="172"/>
    </row>
    <row r="9" spans="1:8" x14ac:dyDescent="0.2">
      <c r="A9" s="153" t="s">
        <v>556</v>
      </c>
      <c r="B9" s="158"/>
      <c r="C9" s="159"/>
      <c r="D9" s="160">
        <v>54614</v>
      </c>
      <c r="E9" s="161"/>
      <c r="F9" s="162">
        <v>52897</v>
      </c>
      <c r="G9" s="163"/>
      <c r="H9" s="164"/>
    </row>
    <row r="10" spans="1:8" x14ac:dyDescent="0.2">
      <c r="A10" s="165"/>
      <c r="B10" s="166"/>
      <c r="C10" s="167"/>
      <c r="D10" s="168">
        <v>27903</v>
      </c>
      <c r="E10" s="169"/>
      <c r="F10" s="170">
        <v>27013</v>
      </c>
      <c r="G10" s="171"/>
      <c r="H10" s="172"/>
    </row>
    <row r="11" spans="1:8" x14ac:dyDescent="0.2">
      <c r="A11" s="153" t="s">
        <v>557</v>
      </c>
      <c r="B11" s="158"/>
      <c r="C11" s="159"/>
      <c r="D11" s="160">
        <v>54145</v>
      </c>
      <c r="E11" s="161"/>
      <c r="F11" s="162">
        <v>54945</v>
      </c>
      <c r="G11" s="163"/>
      <c r="H11" s="164"/>
    </row>
    <row r="12" spans="1:8" x14ac:dyDescent="0.2">
      <c r="A12" s="165"/>
      <c r="B12" s="166"/>
      <c r="C12" s="173"/>
      <c r="D12" s="168">
        <v>30469</v>
      </c>
      <c r="E12" s="169"/>
      <c r="F12" s="170">
        <v>29293</v>
      </c>
      <c r="G12" s="171"/>
      <c r="H12" s="172"/>
    </row>
    <row r="13" spans="1:8" x14ac:dyDescent="0.2">
      <c r="A13" s="153"/>
      <c r="B13" s="158"/>
      <c r="C13" s="174"/>
      <c r="D13" s="175">
        <v>54283</v>
      </c>
      <c r="E13" s="176"/>
      <c r="F13" s="177">
        <v>52999</v>
      </c>
      <c r="G13" s="178"/>
      <c r="H13" s="164"/>
    </row>
    <row r="14" spans="1:8" x14ac:dyDescent="0.2">
      <c r="A14" s="165"/>
      <c r="B14" s="166"/>
      <c r="C14" s="167"/>
      <c r="D14" s="168">
        <v>29958</v>
      </c>
      <c r="E14" s="169"/>
      <c r="F14" s="170">
        <v>26844</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5.43</v>
      </c>
      <c r="C19" s="179">
        <f>ROUND(VALUE(SUBSTITUTE(実質収支比率等に係る経年分析!G$48,"▲","-")),2)</f>
        <v>4.32</v>
      </c>
      <c r="D19" s="179">
        <f>ROUND(VALUE(SUBSTITUTE(実質収支比率等に係る経年分析!H$48,"▲","-")),2)</f>
        <v>4.5199999999999996</v>
      </c>
      <c r="E19" s="179">
        <f>ROUND(VALUE(SUBSTITUTE(実質収支比率等に係る経年分析!I$48,"▲","-")),2)</f>
        <v>3.95</v>
      </c>
      <c r="F19" s="179">
        <f>ROUND(VALUE(SUBSTITUTE(実質収支比率等に係る経年分析!J$48,"▲","-")),2)</f>
        <v>4.71</v>
      </c>
    </row>
    <row r="20" spans="1:11" x14ac:dyDescent="0.2">
      <c r="A20" s="179" t="s">
        <v>55</v>
      </c>
      <c r="B20" s="179">
        <f>ROUND(VALUE(SUBSTITUTE(実質収支比率等に係る経年分析!F$47,"▲","-")),2)</f>
        <v>11.47</v>
      </c>
      <c r="C20" s="179">
        <f>ROUND(VALUE(SUBSTITUTE(実質収支比率等に係る経年分析!G$47,"▲","-")),2)</f>
        <v>12.34</v>
      </c>
      <c r="D20" s="179">
        <f>ROUND(VALUE(SUBSTITUTE(実質収支比率等に係る経年分析!H$47,"▲","-")),2)</f>
        <v>12.08</v>
      </c>
      <c r="E20" s="179">
        <f>ROUND(VALUE(SUBSTITUTE(実質収支比率等に係る経年分析!I$47,"▲","-")),2)</f>
        <v>10.199999999999999</v>
      </c>
      <c r="F20" s="179">
        <f>ROUND(VALUE(SUBSTITUTE(実質収支比率等に係る経年分析!J$47,"▲","-")),2)</f>
        <v>10.27</v>
      </c>
    </row>
    <row r="21" spans="1:11" x14ac:dyDescent="0.2">
      <c r="A21" s="179" t="s">
        <v>56</v>
      </c>
      <c r="B21" s="179">
        <f>IF(ISNUMBER(VALUE(SUBSTITUTE(実質収支比率等に係る経年分析!F$49,"▲","-"))),ROUND(VALUE(SUBSTITUTE(実質収支比率等に係る経年分析!F$49,"▲","-")),2),NA())</f>
        <v>-1.1200000000000001</v>
      </c>
      <c r="C21" s="179">
        <f>IF(ISNUMBER(VALUE(SUBSTITUTE(実質収支比率等に係る経年分析!G$49,"▲","-"))),ROUND(VALUE(SUBSTITUTE(実質収支比率等に係る経年分析!G$49,"▲","-")),2),NA())</f>
        <v>-3.46</v>
      </c>
      <c r="D21" s="179">
        <f>IF(ISNUMBER(VALUE(SUBSTITUTE(実質収支比率等に係る経年分析!H$49,"▲","-"))),ROUND(VALUE(SUBSTITUTE(実質収支比率等に係る経年分析!H$49,"▲","-")),2),NA())</f>
        <v>-2.5299999999999998</v>
      </c>
      <c r="E21" s="179">
        <f>IF(ISNUMBER(VALUE(SUBSTITUTE(実質収支比率等に係る経年分析!I$49,"▲","-"))),ROUND(VALUE(SUBSTITUTE(実質収支比率等に係る経年分析!I$49,"▲","-")),2),NA())</f>
        <v>-2.4700000000000002</v>
      </c>
      <c r="F21" s="179">
        <f>IF(ISNUMBER(VALUE(SUBSTITUTE(実質収支比率等に係る経年分析!J$49,"▲","-"))),ROUND(VALUE(SUBSTITUTE(実質収支比率等に係る経年分析!J$49,"▲","-")),2),NA())</f>
        <v>-1.2</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0.17</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2">
      <c r="A28" s="180" t="str">
        <f>IF(連結実質赤字比率に係る赤字・黒字の構成分析!C$42="",NA(),連結実質赤字比率に係る赤字・黒字の構成分析!C$42)</f>
        <v>その他会計（赤字）</v>
      </c>
      <c r="B28" s="180">
        <f>IF(ROUND(VALUE(SUBSTITUTE(連結実質赤字比率に係る赤字・黒字の構成分析!F$42,"▲", "-")), 2) &lt; 0, ABS(ROUND(VALUE(SUBSTITUTE(連結実質赤字比率に係る赤字・黒字の構成分析!F$42,"▲", "-")), 2)), NA())</f>
        <v>0.32</v>
      </c>
      <c r="C28" s="180" t="e">
        <f>IF(ROUND(VALUE(SUBSTITUTE(連結実質赤字比率に係る赤字・黒字の構成分析!F$42,"▲", "-")), 2) &gt;= 0, ABS(ROUND(VALUE(SUBSTITUTE(連結実質赤字比率に係る赤字・黒字の構成分析!F$42,"▲", "-")), 2)), NA())</f>
        <v>#N/A</v>
      </c>
      <c r="D28" s="180">
        <f>IF(ROUND(VALUE(SUBSTITUTE(連結実質赤字比率に係る赤字・黒字の構成分析!G$42,"▲", "-")), 2) &lt; 0, ABS(ROUND(VALUE(SUBSTITUTE(連結実質赤字比率に係る赤字・黒字の構成分析!G$42,"▲", "-")), 2)), NA())</f>
        <v>0.32</v>
      </c>
      <c r="E28" s="180" t="e">
        <f>IF(ROUND(VALUE(SUBSTITUTE(連結実質赤字比率に係る赤字・黒字の構成分析!G$42,"▲", "-")), 2) &gt;= 0, ABS(ROUND(VALUE(SUBSTITUTE(連結実質赤字比率に係る赤字・黒字の構成分析!G$42,"▲", "-")), 2)), NA())</f>
        <v>#N/A</v>
      </c>
      <c r="F28" s="180">
        <f>IF(ROUND(VALUE(SUBSTITUTE(連結実質赤字比率に係る赤字・黒字の構成分析!H$42,"▲", "-")), 2) &lt; 0, ABS(ROUND(VALUE(SUBSTITUTE(連結実質赤字比率に係る赤字・黒字の構成分析!H$42,"▲", "-")), 2)), NA())</f>
        <v>0.32</v>
      </c>
      <c r="G28" s="180" t="e">
        <f>IF(ROUND(VALUE(SUBSTITUTE(連結実質赤字比率に係る赤字・黒字の構成分析!H$42,"▲", "-")), 2) &gt;= 0, ABS(ROUND(VALUE(SUBSTITUTE(連結実質赤字比率に係る赤字・黒字の構成分析!H$42,"▲", "-")), 2)), NA())</f>
        <v>#N/A</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岡山市後期高齢者医療費特別会計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2">
      <c r="A30" s="180" t="str">
        <f>IF(連結実質赤字比率に係る赤字・黒字の構成分析!C$40="",NA(),連結実質赤字比率に係る赤字・黒字の構成分析!C$40)</f>
        <v>岡山市下水道事業会計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0.23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0.22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0.22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v>
      </c>
    </row>
    <row r="31" spans="1:11" x14ac:dyDescent="0.2">
      <c r="A31" s="180" t="str">
        <f>IF(連結実質赤字比率に係る赤字・黒字の構成分析!C$39="",NA(),連結実質赤字比率に係る赤字・黒字の構成分析!C$39)</f>
        <v>岡山市介護保険費特別会計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0.53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0.33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0.52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0.49</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0.28000000000000003</v>
      </c>
    </row>
    <row r="32" spans="1:11" x14ac:dyDescent="0.2">
      <c r="A32" s="180" t="str">
        <f>IF(連結実質赤字比率に係る赤字・黒字の構成分析!C$38="",NA(),連結実質赤字比率に係る赤字・黒字の構成分析!C$38)</f>
        <v>岡山市国民健康保険費特別会計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0.73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0.59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1.28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0.51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0.31</v>
      </c>
    </row>
    <row r="33" spans="1:16" x14ac:dyDescent="0.2">
      <c r="A33" s="180" t="str">
        <f>IF(連結実質赤字比率に係る赤字・黒字の構成分析!C$37="",NA(),連結実質赤字比率に係る赤字・黒字の構成分析!C$37)</f>
        <v>岡山市工業用水道事業会計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0.53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0.52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0.47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0.49</v>
      </c>
    </row>
    <row r="34" spans="1:16" x14ac:dyDescent="0.2">
      <c r="A34" s="180" t="str">
        <f>IF(連結実質赤字比率に係る赤字・黒字の構成分析!C$36="",NA(),連結実質赤字比率に係る赤字・黒字の構成分析!C$36)</f>
        <v>岡山市市場事業会計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1.43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1.52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1.41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1.44</v>
      </c>
    </row>
    <row r="35" spans="1:16" x14ac:dyDescent="0.2">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6.15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5.05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5.24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4.24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5.05</v>
      </c>
    </row>
    <row r="36" spans="1:16" x14ac:dyDescent="0.2">
      <c r="A36" s="180" t="str">
        <f>IF(連結実質赤字比率に係る赤字・黒字の構成分析!C$34="",NA(),連結実質赤字比率に係る赤字・黒字の構成分析!C$34)</f>
        <v>岡山市水道事業会計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7.31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7.39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6.65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5.49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5.62</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32288</v>
      </c>
      <c r="E42" s="181"/>
      <c r="F42" s="181"/>
      <c r="G42" s="181">
        <f>'実質公債費比率（分子）の構造'!L$52</f>
        <v>31182</v>
      </c>
      <c r="H42" s="181"/>
      <c r="I42" s="181"/>
      <c r="J42" s="181">
        <f>'実質公債費比率（分子）の構造'!M$52</f>
        <v>30956</v>
      </c>
      <c r="K42" s="181"/>
      <c r="L42" s="181"/>
      <c r="M42" s="181">
        <f>'実質公債費比率（分子）の構造'!N$52</f>
        <v>31016</v>
      </c>
      <c r="N42" s="181"/>
      <c r="O42" s="181"/>
      <c r="P42" s="181">
        <f>'実質公債費比率（分子）の構造'!O$52</f>
        <v>30972</v>
      </c>
    </row>
    <row r="43" spans="1:16" x14ac:dyDescent="0.2">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t="str">
        <f>'実質公債費比率（分子）の構造'!O$51</f>
        <v>-</v>
      </c>
      <c r="O43" s="181"/>
      <c r="P43" s="181"/>
    </row>
    <row r="44" spans="1:16" x14ac:dyDescent="0.2">
      <c r="A44" s="181" t="s">
        <v>65</v>
      </c>
      <c r="B44" s="181">
        <f>'実質公債費比率（分子）の構造'!K$50</f>
        <v>3696</v>
      </c>
      <c r="C44" s="181"/>
      <c r="D44" s="181"/>
      <c r="E44" s="181">
        <f>'実質公債費比率（分子）の構造'!L$50</f>
        <v>3671</v>
      </c>
      <c r="F44" s="181"/>
      <c r="G44" s="181"/>
      <c r="H44" s="181">
        <f>'実質公債費比率（分子）の構造'!M$50</f>
        <v>3328</v>
      </c>
      <c r="I44" s="181"/>
      <c r="J44" s="181"/>
      <c r="K44" s="181">
        <f>'実質公債費比率（分子）の構造'!N$50</f>
        <v>3199</v>
      </c>
      <c r="L44" s="181"/>
      <c r="M44" s="181"/>
      <c r="N44" s="181">
        <f>'実質公債費比率（分子）の構造'!O$50</f>
        <v>3079</v>
      </c>
      <c r="O44" s="181"/>
      <c r="P44" s="181"/>
    </row>
    <row r="45" spans="1:16" x14ac:dyDescent="0.2">
      <c r="A45" s="181" t="s">
        <v>66</v>
      </c>
      <c r="B45" s="181">
        <f>'実質公債費比率（分子）の構造'!K$49</f>
        <v>126</v>
      </c>
      <c r="C45" s="181"/>
      <c r="D45" s="181"/>
      <c r="E45" s="181">
        <f>'実質公債費比率（分子）の構造'!L$49</f>
        <v>152</v>
      </c>
      <c r="F45" s="181"/>
      <c r="G45" s="181"/>
      <c r="H45" s="181">
        <f>'実質公債費比率（分子）の構造'!M$49</f>
        <v>148</v>
      </c>
      <c r="I45" s="181"/>
      <c r="J45" s="181"/>
      <c r="K45" s="181">
        <f>'実質公債費比率（分子）の構造'!N$49</f>
        <v>145</v>
      </c>
      <c r="L45" s="181"/>
      <c r="M45" s="181"/>
      <c r="N45" s="181">
        <f>'実質公債費比率（分子）の構造'!O$49</f>
        <v>119</v>
      </c>
      <c r="O45" s="181"/>
      <c r="P45" s="181"/>
    </row>
    <row r="46" spans="1:16" x14ac:dyDescent="0.2">
      <c r="A46" s="181" t="s">
        <v>67</v>
      </c>
      <c r="B46" s="181">
        <f>'実質公債費比率（分子）の構造'!K$48</f>
        <v>7317</v>
      </c>
      <c r="C46" s="181"/>
      <c r="D46" s="181"/>
      <c r="E46" s="181">
        <f>'実質公債費比率（分子）の構造'!L$48</f>
        <v>7192</v>
      </c>
      <c r="F46" s="181"/>
      <c r="G46" s="181"/>
      <c r="H46" s="181">
        <f>'実質公債費比率（分子）の構造'!M$48</f>
        <v>7000</v>
      </c>
      <c r="I46" s="181"/>
      <c r="J46" s="181"/>
      <c r="K46" s="181">
        <f>'実質公債費比率（分子）の構造'!N$48</f>
        <v>6564</v>
      </c>
      <c r="L46" s="181"/>
      <c r="M46" s="181"/>
      <c r="N46" s="181">
        <f>'実質公債費比率（分子）の構造'!O$48</f>
        <v>6335</v>
      </c>
      <c r="O46" s="181"/>
      <c r="P46" s="181"/>
    </row>
    <row r="47" spans="1:16" x14ac:dyDescent="0.2">
      <c r="A47" s="181" t="s">
        <v>68</v>
      </c>
      <c r="B47" s="181">
        <f>'実質公債費比率（分子）の構造'!K$47</f>
        <v>1363</v>
      </c>
      <c r="C47" s="181"/>
      <c r="D47" s="181"/>
      <c r="E47" s="181">
        <f>'実質公債費比率（分子）の構造'!L$47</f>
        <v>1697</v>
      </c>
      <c r="F47" s="181"/>
      <c r="G47" s="181"/>
      <c r="H47" s="181">
        <f>'実質公債費比率（分子）の構造'!M$47</f>
        <v>2030</v>
      </c>
      <c r="I47" s="181"/>
      <c r="J47" s="181"/>
      <c r="K47" s="181">
        <f>'実質公債費比率（分子）の構造'!N$47</f>
        <v>2363</v>
      </c>
      <c r="L47" s="181"/>
      <c r="M47" s="181"/>
      <c r="N47" s="181">
        <f>'実質公債費比率（分子）の構造'!O$47</f>
        <v>2697</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32360</v>
      </c>
      <c r="C49" s="181"/>
      <c r="D49" s="181"/>
      <c r="E49" s="181">
        <f>'実質公債費比率（分子）の構造'!L$45</f>
        <v>30356</v>
      </c>
      <c r="F49" s="181"/>
      <c r="G49" s="181"/>
      <c r="H49" s="181">
        <f>'実質公債費比率（分子）の構造'!M$45</f>
        <v>28575</v>
      </c>
      <c r="I49" s="181"/>
      <c r="J49" s="181"/>
      <c r="K49" s="181">
        <f>'実質公債費比率（分子）の構造'!N$45</f>
        <v>28436</v>
      </c>
      <c r="L49" s="181"/>
      <c r="M49" s="181"/>
      <c r="N49" s="181">
        <f>'実質公債費比率（分子）の構造'!O$45</f>
        <v>29196</v>
      </c>
      <c r="O49" s="181"/>
      <c r="P49" s="181"/>
    </row>
    <row r="50" spans="1:16" x14ac:dyDescent="0.2">
      <c r="A50" s="181" t="s">
        <v>71</v>
      </c>
      <c r="B50" s="181" t="e">
        <f>NA()</f>
        <v>#N/A</v>
      </c>
      <c r="C50" s="181">
        <f>IF(ISNUMBER('実質公債費比率（分子）の構造'!K$53),'実質公債費比率（分子）の構造'!K$53,NA())</f>
        <v>12574</v>
      </c>
      <c r="D50" s="181" t="e">
        <f>NA()</f>
        <v>#N/A</v>
      </c>
      <c r="E50" s="181" t="e">
        <f>NA()</f>
        <v>#N/A</v>
      </c>
      <c r="F50" s="181">
        <f>IF(ISNUMBER('実質公債費比率（分子）の構造'!L$53),'実質公債費比率（分子）の構造'!L$53,NA())</f>
        <v>11886</v>
      </c>
      <c r="G50" s="181" t="e">
        <f>NA()</f>
        <v>#N/A</v>
      </c>
      <c r="H50" s="181" t="e">
        <f>NA()</f>
        <v>#N/A</v>
      </c>
      <c r="I50" s="181">
        <f>IF(ISNUMBER('実質公債費比率（分子）の構造'!M$53),'実質公債費比率（分子）の構造'!M$53,NA())</f>
        <v>10125</v>
      </c>
      <c r="J50" s="181" t="e">
        <f>NA()</f>
        <v>#N/A</v>
      </c>
      <c r="K50" s="181" t="e">
        <f>NA()</f>
        <v>#N/A</v>
      </c>
      <c r="L50" s="181">
        <f>IF(ISNUMBER('実質公債費比率（分子）の構造'!N$53),'実質公債費比率（分子）の構造'!N$53,NA())</f>
        <v>9691</v>
      </c>
      <c r="M50" s="181" t="e">
        <f>NA()</f>
        <v>#N/A</v>
      </c>
      <c r="N50" s="181" t="e">
        <f>NA()</f>
        <v>#N/A</v>
      </c>
      <c r="O50" s="181">
        <f>IF(ISNUMBER('実質公債費比率（分子）の構造'!O$53),'実質公債費比率（分子）の構造'!O$53,NA())</f>
        <v>10454</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334661</v>
      </c>
      <c r="E56" s="180"/>
      <c r="F56" s="180"/>
      <c r="G56" s="180">
        <f>'将来負担比率（分子）の構造'!J$52</f>
        <v>342826</v>
      </c>
      <c r="H56" s="180"/>
      <c r="I56" s="180"/>
      <c r="J56" s="180">
        <f>'将来負担比率（分子）の構造'!K$52</f>
        <v>350565</v>
      </c>
      <c r="K56" s="180"/>
      <c r="L56" s="180"/>
      <c r="M56" s="180">
        <f>'将来負担比率（分子）の構造'!L$52</f>
        <v>358292</v>
      </c>
      <c r="N56" s="180"/>
      <c r="O56" s="180"/>
      <c r="P56" s="180">
        <f>'将来負担比率（分子）の構造'!M$52</f>
        <v>369716</v>
      </c>
    </row>
    <row r="57" spans="1:16" x14ac:dyDescent="0.2">
      <c r="A57" s="180" t="s">
        <v>42</v>
      </c>
      <c r="B57" s="180"/>
      <c r="C57" s="180"/>
      <c r="D57" s="180">
        <f>'将来負担比率（分子）の構造'!I$51</f>
        <v>72392</v>
      </c>
      <c r="E57" s="180"/>
      <c r="F57" s="180"/>
      <c r="G57" s="180">
        <f>'将来負担比率（分子）の構造'!J$51</f>
        <v>71341</v>
      </c>
      <c r="H57" s="180"/>
      <c r="I57" s="180"/>
      <c r="J57" s="180">
        <f>'将来負担比率（分子）の構造'!K$51</f>
        <v>71399</v>
      </c>
      <c r="K57" s="180"/>
      <c r="L57" s="180"/>
      <c r="M57" s="180">
        <f>'将来負担比率（分子）の構造'!L$51</f>
        <v>70596</v>
      </c>
      <c r="N57" s="180"/>
      <c r="O57" s="180"/>
      <c r="P57" s="180">
        <f>'将来負担比率（分子）の構造'!M$51</f>
        <v>67968</v>
      </c>
    </row>
    <row r="58" spans="1:16" x14ac:dyDescent="0.2">
      <c r="A58" s="180" t="s">
        <v>41</v>
      </c>
      <c r="B58" s="180"/>
      <c r="C58" s="180"/>
      <c r="D58" s="180">
        <f>'将来負担比率（分子）の構造'!I$50</f>
        <v>47111</v>
      </c>
      <c r="E58" s="180"/>
      <c r="F58" s="180"/>
      <c r="G58" s="180">
        <f>'将来負担比率（分子）の構造'!J$50</f>
        <v>52496</v>
      </c>
      <c r="H58" s="180"/>
      <c r="I58" s="180"/>
      <c r="J58" s="180">
        <f>'将来負担比率（分子）の構造'!K$50</f>
        <v>59685</v>
      </c>
      <c r="K58" s="180"/>
      <c r="L58" s="180"/>
      <c r="M58" s="180">
        <f>'将来負担比率（分子）の構造'!L$50</f>
        <v>70132</v>
      </c>
      <c r="N58" s="180"/>
      <c r="O58" s="180"/>
      <c r="P58" s="180">
        <f>'将来負担比率（分子）の構造'!M$50</f>
        <v>76383</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f>'将来負担比率（分子）の構造'!I$46</f>
        <v>91</v>
      </c>
      <c r="C61" s="180"/>
      <c r="D61" s="180"/>
      <c r="E61" s="180">
        <f>'将来負担比率（分子）の構造'!J$46</f>
        <v>764</v>
      </c>
      <c r="F61" s="180"/>
      <c r="G61" s="180"/>
      <c r="H61" s="180">
        <f>'将来負担比率（分子）の構造'!K$46</f>
        <v>1026</v>
      </c>
      <c r="I61" s="180"/>
      <c r="J61" s="180"/>
      <c r="K61" s="180">
        <f>'将来負担比率（分子）の構造'!L$46</f>
        <v>1226</v>
      </c>
      <c r="L61" s="180"/>
      <c r="M61" s="180"/>
      <c r="N61" s="180">
        <f>'将来負担比率（分子）の構造'!M$46</f>
        <v>1433</v>
      </c>
      <c r="O61" s="180"/>
      <c r="P61" s="180"/>
    </row>
    <row r="62" spans="1:16" x14ac:dyDescent="0.2">
      <c r="A62" s="180" t="s">
        <v>35</v>
      </c>
      <c r="B62" s="180">
        <f>'将来負担比率（分子）の構造'!I$45</f>
        <v>39242</v>
      </c>
      <c r="C62" s="180"/>
      <c r="D62" s="180"/>
      <c r="E62" s="180">
        <f>'将来負担比率（分子）の構造'!J$45</f>
        <v>37759</v>
      </c>
      <c r="F62" s="180"/>
      <c r="G62" s="180"/>
      <c r="H62" s="180">
        <f>'将来負担比率（分子）の構造'!K$45</f>
        <v>37447</v>
      </c>
      <c r="I62" s="180"/>
      <c r="J62" s="180"/>
      <c r="K62" s="180">
        <f>'将来負担比率（分子）の構造'!L$45</f>
        <v>62247</v>
      </c>
      <c r="L62" s="180"/>
      <c r="M62" s="180"/>
      <c r="N62" s="180">
        <f>'将来負担比率（分子）の構造'!M$45</f>
        <v>58417</v>
      </c>
      <c r="O62" s="180"/>
      <c r="P62" s="180"/>
    </row>
    <row r="63" spans="1:16" x14ac:dyDescent="0.2">
      <c r="A63" s="180" t="s">
        <v>34</v>
      </c>
      <c r="B63" s="180">
        <f>'将来負担比率（分子）の構造'!I$44</f>
        <v>677</v>
      </c>
      <c r="C63" s="180"/>
      <c r="D63" s="180"/>
      <c r="E63" s="180">
        <f>'将来負担比率（分子）の構造'!J$44</f>
        <v>571</v>
      </c>
      <c r="F63" s="180"/>
      <c r="G63" s="180"/>
      <c r="H63" s="180">
        <f>'将来負担比率（分子）の構造'!K$44</f>
        <v>461</v>
      </c>
      <c r="I63" s="180"/>
      <c r="J63" s="180"/>
      <c r="K63" s="180">
        <f>'将来負担比率（分子）の構造'!L$44</f>
        <v>338</v>
      </c>
      <c r="L63" s="180"/>
      <c r="M63" s="180"/>
      <c r="N63" s="180">
        <f>'将来負担比率（分子）の構造'!M$44</f>
        <v>151</v>
      </c>
      <c r="O63" s="180"/>
      <c r="P63" s="180"/>
    </row>
    <row r="64" spans="1:16" x14ac:dyDescent="0.2">
      <c r="A64" s="180" t="s">
        <v>33</v>
      </c>
      <c r="B64" s="180">
        <f>'将来負担比率（分子）の構造'!I$43</f>
        <v>125586</v>
      </c>
      <c r="C64" s="180"/>
      <c r="D64" s="180"/>
      <c r="E64" s="180">
        <f>'将来負担比率（分子）の構造'!J$43</f>
        <v>118432</v>
      </c>
      <c r="F64" s="180"/>
      <c r="G64" s="180"/>
      <c r="H64" s="180">
        <f>'将来負担比率（分子）の構造'!K$43</f>
        <v>110078</v>
      </c>
      <c r="I64" s="180"/>
      <c r="J64" s="180"/>
      <c r="K64" s="180">
        <f>'将来負担比率（分子）の構造'!L$43</f>
        <v>106310</v>
      </c>
      <c r="L64" s="180"/>
      <c r="M64" s="180"/>
      <c r="N64" s="180">
        <f>'将来負担比率（分子）の構造'!M$43</f>
        <v>101405</v>
      </c>
      <c r="O64" s="180"/>
      <c r="P64" s="180"/>
    </row>
    <row r="65" spans="1:16" x14ac:dyDescent="0.2">
      <c r="A65" s="180" t="s">
        <v>32</v>
      </c>
      <c r="B65" s="180">
        <f>'将来負担比率（分子）の構造'!I$42</f>
        <v>38347</v>
      </c>
      <c r="C65" s="180"/>
      <c r="D65" s="180"/>
      <c r="E65" s="180">
        <f>'将来負担比率（分子）の構造'!J$42</f>
        <v>28765</v>
      </c>
      <c r="F65" s="180"/>
      <c r="G65" s="180"/>
      <c r="H65" s="180">
        <f>'将来負担比率（分子）の構造'!K$42</f>
        <v>24746</v>
      </c>
      <c r="I65" s="180"/>
      <c r="J65" s="180"/>
      <c r="K65" s="180">
        <f>'将来負担比率（分子）の構造'!L$42</f>
        <v>19697</v>
      </c>
      <c r="L65" s="180"/>
      <c r="M65" s="180"/>
      <c r="N65" s="180">
        <f>'将来負担比率（分子）の構造'!M$42</f>
        <v>16415</v>
      </c>
      <c r="O65" s="180"/>
      <c r="P65" s="180"/>
    </row>
    <row r="66" spans="1:16" x14ac:dyDescent="0.2">
      <c r="A66" s="180" t="s">
        <v>31</v>
      </c>
      <c r="B66" s="180">
        <f>'将来負担比率（分子）の構造'!I$41</f>
        <v>310912</v>
      </c>
      <c r="C66" s="180"/>
      <c r="D66" s="180"/>
      <c r="E66" s="180">
        <f>'将来負担比率（分子）の構造'!J$41</f>
        <v>319474</v>
      </c>
      <c r="F66" s="180"/>
      <c r="G66" s="180"/>
      <c r="H66" s="180">
        <f>'将来負担比率（分子）の構造'!K$41</f>
        <v>327125</v>
      </c>
      <c r="I66" s="180"/>
      <c r="J66" s="180"/>
      <c r="K66" s="180">
        <f>'将来負担比率（分子）の構造'!L$41</f>
        <v>340138</v>
      </c>
      <c r="L66" s="180"/>
      <c r="M66" s="180"/>
      <c r="N66" s="180">
        <f>'将来負担比率（分子）の構造'!M$41</f>
        <v>352156</v>
      </c>
      <c r="O66" s="180"/>
      <c r="P66" s="180"/>
    </row>
    <row r="67" spans="1:16" x14ac:dyDescent="0.2">
      <c r="A67" s="180" t="s">
        <v>75</v>
      </c>
      <c r="B67" s="180" t="e">
        <f>NA()</f>
        <v>#N/A</v>
      </c>
      <c r="C67" s="180">
        <f>IF(ISNUMBER('将来負担比率（分子）の構造'!I$53), IF('将来負担比率（分子）の構造'!I$53 &lt; 0, 0, '将来負担比率（分子）の構造'!I$53), NA())</f>
        <v>60692</v>
      </c>
      <c r="D67" s="180" t="e">
        <f>NA()</f>
        <v>#N/A</v>
      </c>
      <c r="E67" s="180" t="e">
        <f>NA()</f>
        <v>#N/A</v>
      </c>
      <c r="F67" s="180">
        <f>IF(ISNUMBER('将来負担比率（分子）の構造'!J$53), IF('将来負担比率（分子）の構造'!J$53 &lt; 0, 0, '将来負担比率（分子）の構造'!J$53), NA())</f>
        <v>39101</v>
      </c>
      <c r="G67" s="180" t="e">
        <f>NA()</f>
        <v>#N/A</v>
      </c>
      <c r="H67" s="180" t="e">
        <f>NA()</f>
        <v>#N/A</v>
      </c>
      <c r="I67" s="180">
        <f>IF(ISNUMBER('将来負担比率（分子）の構造'!K$53), IF('将来負担比率（分子）の構造'!K$53 &lt; 0, 0, '将来負担比率（分子）の構造'!K$53), NA())</f>
        <v>19233</v>
      </c>
      <c r="J67" s="180" t="e">
        <f>NA()</f>
        <v>#N/A</v>
      </c>
      <c r="K67" s="180" t="e">
        <f>NA()</f>
        <v>#N/A</v>
      </c>
      <c r="L67" s="180">
        <f>IF(ISNUMBER('将来負担比率（分子）の構造'!L$53), IF('将来負担比率（分子）の構造'!L$53 &lt; 0, 0, '将来負担比率（分子）の構造'!L$53), NA())</f>
        <v>30937</v>
      </c>
      <c r="M67" s="180" t="e">
        <f>NA()</f>
        <v>#N/A</v>
      </c>
      <c r="N67" s="180" t="e">
        <f>NA()</f>
        <v>#N/A</v>
      </c>
      <c r="O67" s="180">
        <f>IF(ISNUMBER('将来負担比率（分子）の構造'!M$53), IF('将来負担比率（分子）の構造'!M$53 &lt; 0, 0, '将来負担比率（分子）の構造'!M$53), NA())</f>
        <v>15910</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20136</v>
      </c>
      <c r="C72" s="184">
        <f>基金残高に係る経年分析!G55</f>
        <v>19744</v>
      </c>
      <c r="D72" s="184">
        <f>基金残高に係る経年分析!H55</f>
        <v>20050</v>
      </c>
    </row>
    <row r="73" spans="1:16" x14ac:dyDescent="0.2">
      <c r="A73" s="183" t="s">
        <v>78</v>
      </c>
      <c r="B73" s="184">
        <f>基金残高に係る経年分析!F56</f>
        <v>1397</v>
      </c>
      <c r="C73" s="184">
        <f>基金残高に係る経年分析!G56</f>
        <v>1402</v>
      </c>
      <c r="D73" s="184">
        <f>基金残高に係る経年分析!H56</f>
        <v>1412</v>
      </c>
    </row>
    <row r="74" spans="1:16" x14ac:dyDescent="0.2">
      <c r="A74" s="183" t="s">
        <v>79</v>
      </c>
      <c r="B74" s="184">
        <f>基金残高に係る経年分析!F57</f>
        <v>22919</v>
      </c>
      <c r="C74" s="184">
        <f>基金残高に係る経年分析!G57</f>
        <v>28867</v>
      </c>
      <c r="D74" s="184">
        <f>基金残高に係る経年分析!H57</f>
        <v>30152</v>
      </c>
    </row>
  </sheetData>
  <sheetProtection algorithmName="SHA-512" hashValue="F+SxOYrWT0wmiOS7cJJdkm1ITNvq5SMjKz7EWWAZGRgUAiSUobo6B+UIrgJNlxZ8X+Tn4+WNMWgjtbrII0R25A==" saltValue="+TZ7cyklh28qc6Ag0FB3K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2"/>
  <cols>
    <col min="1" max="95" width="1.6328125" style="225" customWidth="1"/>
    <col min="96" max="133" width="1.6328125" style="241" customWidth="1"/>
    <col min="134" max="143" width="1.63281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208</v>
      </c>
      <c r="DI1" s="756"/>
      <c r="DJ1" s="756"/>
      <c r="DK1" s="756"/>
      <c r="DL1" s="756"/>
      <c r="DM1" s="756"/>
      <c r="DN1" s="757"/>
      <c r="DO1" s="225"/>
      <c r="DP1" s="755" t="s">
        <v>209</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2">
      <c r="B2" s="226" t="s">
        <v>210</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97" t="s">
        <v>211</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212</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213</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2">
      <c r="B4" s="697" t="s">
        <v>1</v>
      </c>
      <c r="C4" s="698"/>
      <c r="D4" s="698"/>
      <c r="E4" s="698"/>
      <c r="F4" s="698"/>
      <c r="G4" s="698"/>
      <c r="H4" s="698"/>
      <c r="I4" s="698"/>
      <c r="J4" s="698"/>
      <c r="K4" s="698"/>
      <c r="L4" s="698"/>
      <c r="M4" s="698"/>
      <c r="N4" s="698"/>
      <c r="O4" s="698"/>
      <c r="P4" s="698"/>
      <c r="Q4" s="699"/>
      <c r="R4" s="697" t="s">
        <v>214</v>
      </c>
      <c r="S4" s="698"/>
      <c r="T4" s="698"/>
      <c r="U4" s="698"/>
      <c r="V4" s="698"/>
      <c r="W4" s="698"/>
      <c r="X4" s="698"/>
      <c r="Y4" s="699"/>
      <c r="Z4" s="697" t="s">
        <v>215</v>
      </c>
      <c r="AA4" s="698"/>
      <c r="AB4" s="698"/>
      <c r="AC4" s="699"/>
      <c r="AD4" s="697" t="s">
        <v>216</v>
      </c>
      <c r="AE4" s="698"/>
      <c r="AF4" s="698"/>
      <c r="AG4" s="698"/>
      <c r="AH4" s="698"/>
      <c r="AI4" s="698"/>
      <c r="AJ4" s="698"/>
      <c r="AK4" s="699"/>
      <c r="AL4" s="697" t="s">
        <v>215</v>
      </c>
      <c r="AM4" s="698"/>
      <c r="AN4" s="698"/>
      <c r="AO4" s="699"/>
      <c r="AP4" s="758" t="s">
        <v>217</v>
      </c>
      <c r="AQ4" s="758"/>
      <c r="AR4" s="758"/>
      <c r="AS4" s="758"/>
      <c r="AT4" s="758"/>
      <c r="AU4" s="758"/>
      <c r="AV4" s="758"/>
      <c r="AW4" s="758"/>
      <c r="AX4" s="758"/>
      <c r="AY4" s="758"/>
      <c r="AZ4" s="758"/>
      <c r="BA4" s="758"/>
      <c r="BB4" s="758"/>
      <c r="BC4" s="758"/>
      <c r="BD4" s="758"/>
      <c r="BE4" s="758"/>
      <c r="BF4" s="758"/>
      <c r="BG4" s="758" t="s">
        <v>218</v>
      </c>
      <c r="BH4" s="758"/>
      <c r="BI4" s="758"/>
      <c r="BJ4" s="758"/>
      <c r="BK4" s="758"/>
      <c r="BL4" s="758"/>
      <c r="BM4" s="758"/>
      <c r="BN4" s="758"/>
      <c r="BO4" s="758" t="s">
        <v>215</v>
      </c>
      <c r="BP4" s="758"/>
      <c r="BQ4" s="758"/>
      <c r="BR4" s="758"/>
      <c r="BS4" s="758" t="s">
        <v>219</v>
      </c>
      <c r="BT4" s="758"/>
      <c r="BU4" s="758"/>
      <c r="BV4" s="758"/>
      <c r="BW4" s="758"/>
      <c r="BX4" s="758"/>
      <c r="BY4" s="758"/>
      <c r="BZ4" s="758"/>
      <c r="CA4" s="758"/>
      <c r="CB4" s="758"/>
      <c r="CD4" s="740" t="s">
        <v>220</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2">
      <c r="B5" s="722" t="s">
        <v>221</v>
      </c>
      <c r="C5" s="723"/>
      <c r="D5" s="723"/>
      <c r="E5" s="723"/>
      <c r="F5" s="723"/>
      <c r="G5" s="723"/>
      <c r="H5" s="723"/>
      <c r="I5" s="723"/>
      <c r="J5" s="723"/>
      <c r="K5" s="723"/>
      <c r="L5" s="723"/>
      <c r="M5" s="723"/>
      <c r="N5" s="723"/>
      <c r="O5" s="723"/>
      <c r="P5" s="723"/>
      <c r="Q5" s="724"/>
      <c r="R5" s="688">
        <v>127631735</v>
      </c>
      <c r="S5" s="689"/>
      <c r="T5" s="689"/>
      <c r="U5" s="689"/>
      <c r="V5" s="689"/>
      <c r="W5" s="689"/>
      <c r="X5" s="689"/>
      <c r="Y5" s="735"/>
      <c r="Z5" s="753">
        <v>38.299999999999997</v>
      </c>
      <c r="AA5" s="753"/>
      <c r="AB5" s="753"/>
      <c r="AC5" s="753"/>
      <c r="AD5" s="754">
        <v>119855813</v>
      </c>
      <c r="AE5" s="754"/>
      <c r="AF5" s="754"/>
      <c r="AG5" s="754"/>
      <c r="AH5" s="754"/>
      <c r="AI5" s="754"/>
      <c r="AJ5" s="754"/>
      <c r="AK5" s="754"/>
      <c r="AL5" s="736">
        <v>67.900000000000006</v>
      </c>
      <c r="AM5" s="705"/>
      <c r="AN5" s="705"/>
      <c r="AO5" s="737"/>
      <c r="AP5" s="722" t="s">
        <v>222</v>
      </c>
      <c r="AQ5" s="723"/>
      <c r="AR5" s="723"/>
      <c r="AS5" s="723"/>
      <c r="AT5" s="723"/>
      <c r="AU5" s="723"/>
      <c r="AV5" s="723"/>
      <c r="AW5" s="723"/>
      <c r="AX5" s="723"/>
      <c r="AY5" s="723"/>
      <c r="AZ5" s="723"/>
      <c r="BA5" s="723"/>
      <c r="BB5" s="723"/>
      <c r="BC5" s="723"/>
      <c r="BD5" s="723"/>
      <c r="BE5" s="723"/>
      <c r="BF5" s="724"/>
      <c r="BG5" s="623">
        <v>115895652</v>
      </c>
      <c r="BH5" s="626"/>
      <c r="BI5" s="626"/>
      <c r="BJ5" s="626"/>
      <c r="BK5" s="626"/>
      <c r="BL5" s="626"/>
      <c r="BM5" s="626"/>
      <c r="BN5" s="627"/>
      <c r="BO5" s="685">
        <v>90.8</v>
      </c>
      <c r="BP5" s="685"/>
      <c r="BQ5" s="685"/>
      <c r="BR5" s="685"/>
      <c r="BS5" s="686">
        <v>1801016</v>
      </c>
      <c r="BT5" s="686"/>
      <c r="BU5" s="686"/>
      <c r="BV5" s="686"/>
      <c r="BW5" s="686"/>
      <c r="BX5" s="686"/>
      <c r="BY5" s="686"/>
      <c r="BZ5" s="686"/>
      <c r="CA5" s="686"/>
      <c r="CB5" s="727"/>
      <c r="CD5" s="740" t="s">
        <v>217</v>
      </c>
      <c r="CE5" s="741"/>
      <c r="CF5" s="741"/>
      <c r="CG5" s="741"/>
      <c r="CH5" s="741"/>
      <c r="CI5" s="741"/>
      <c r="CJ5" s="741"/>
      <c r="CK5" s="741"/>
      <c r="CL5" s="741"/>
      <c r="CM5" s="741"/>
      <c r="CN5" s="741"/>
      <c r="CO5" s="741"/>
      <c r="CP5" s="741"/>
      <c r="CQ5" s="742"/>
      <c r="CR5" s="740" t="s">
        <v>223</v>
      </c>
      <c r="CS5" s="741"/>
      <c r="CT5" s="741"/>
      <c r="CU5" s="741"/>
      <c r="CV5" s="741"/>
      <c r="CW5" s="741"/>
      <c r="CX5" s="741"/>
      <c r="CY5" s="742"/>
      <c r="CZ5" s="740" t="s">
        <v>215</v>
      </c>
      <c r="DA5" s="741"/>
      <c r="DB5" s="741"/>
      <c r="DC5" s="742"/>
      <c r="DD5" s="740" t="s">
        <v>224</v>
      </c>
      <c r="DE5" s="741"/>
      <c r="DF5" s="741"/>
      <c r="DG5" s="741"/>
      <c r="DH5" s="741"/>
      <c r="DI5" s="741"/>
      <c r="DJ5" s="741"/>
      <c r="DK5" s="741"/>
      <c r="DL5" s="741"/>
      <c r="DM5" s="741"/>
      <c r="DN5" s="741"/>
      <c r="DO5" s="741"/>
      <c r="DP5" s="742"/>
      <c r="DQ5" s="740" t="s">
        <v>225</v>
      </c>
      <c r="DR5" s="741"/>
      <c r="DS5" s="741"/>
      <c r="DT5" s="741"/>
      <c r="DU5" s="741"/>
      <c r="DV5" s="741"/>
      <c r="DW5" s="741"/>
      <c r="DX5" s="741"/>
      <c r="DY5" s="741"/>
      <c r="DZ5" s="741"/>
      <c r="EA5" s="741"/>
      <c r="EB5" s="741"/>
      <c r="EC5" s="742"/>
    </row>
    <row r="6" spans="2:143" ht="11.25" customHeight="1" x14ac:dyDescent="0.2">
      <c r="B6" s="620" t="s">
        <v>226</v>
      </c>
      <c r="C6" s="621"/>
      <c r="D6" s="621"/>
      <c r="E6" s="621"/>
      <c r="F6" s="621"/>
      <c r="G6" s="621"/>
      <c r="H6" s="621"/>
      <c r="I6" s="621"/>
      <c r="J6" s="621"/>
      <c r="K6" s="621"/>
      <c r="L6" s="621"/>
      <c r="M6" s="621"/>
      <c r="N6" s="621"/>
      <c r="O6" s="621"/>
      <c r="P6" s="621"/>
      <c r="Q6" s="622"/>
      <c r="R6" s="623">
        <v>2701520</v>
      </c>
      <c r="S6" s="626"/>
      <c r="T6" s="626"/>
      <c r="U6" s="626"/>
      <c r="V6" s="626"/>
      <c r="W6" s="626"/>
      <c r="X6" s="626"/>
      <c r="Y6" s="627"/>
      <c r="Z6" s="685">
        <v>0.8</v>
      </c>
      <c r="AA6" s="685"/>
      <c r="AB6" s="685"/>
      <c r="AC6" s="685"/>
      <c r="AD6" s="686">
        <v>2701520</v>
      </c>
      <c r="AE6" s="686"/>
      <c r="AF6" s="686"/>
      <c r="AG6" s="686"/>
      <c r="AH6" s="686"/>
      <c r="AI6" s="686"/>
      <c r="AJ6" s="686"/>
      <c r="AK6" s="686"/>
      <c r="AL6" s="628">
        <v>1.5</v>
      </c>
      <c r="AM6" s="629"/>
      <c r="AN6" s="629"/>
      <c r="AO6" s="687"/>
      <c r="AP6" s="620" t="s">
        <v>227</v>
      </c>
      <c r="AQ6" s="621"/>
      <c r="AR6" s="621"/>
      <c r="AS6" s="621"/>
      <c r="AT6" s="621"/>
      <c r="AU6" s="621"/>
      <c r="AV6" s="621"/>
      <c r="AW6" s="621"/>
      <c r="AX6" s="621"/>
      <c r="AY6" s="621"/>
      <c r="AZ6" s="621"/>
      <c r="BA6" s="621"/>
      <c r="BB6" s="621"/>
      <c r="BC6" s="621"/>
      <c r="BD6" s="621"/>
      <c r="BE6" s="621"/>
      <c r="BF6" s="622"/>
      <c r="BG6" s="623">
        <v>115895652</v>
      </c>
      <c r="BH6" s="626"/>
      <c r="BI6" s="626"/>
      <c r="BJ6" s="626"/>
      <c r="BK6" s="626"/>
      <c r="BL6" s="626"/>
      <c r="BM6" s="626"/>
      <c r="BN6" s="627"/>
      <c r="BO6" s="685">
        <v>90.8</v>
      </c>
      <c r="BP6" s="685"/>
      <c r="BQ6" s="685"/>
      <c r="BR6" s="685"/>
      <c r="BS6" s="686">
        <v>1801016</v>
      </c>
      <c r="BT6" s="686"/>
      <c r="BU6" s="686"/>
      <c r="BV6" s="686"/>
      <c r="BW6" s="686"/>
      <c r="BX6" s="686"/>
      <c r="BY6" s="686"/>
      <c r="BZ6" s="686"/>
      <c r="CA6" s="686"/>
      <c r="CB6" s="727"/>
      <c r="CD6" s="694" t="s">
        <v>228</v>
      </c>
      <c r="CE6" s="695"/>
      <c r="CF6" s="695"/>
      <c r="CG6" s="695"/>
      <c r="CH6" s="695"/>
      <c r="CI6" s="695"/>
      <c r="CJ6" s="695"/>
      <c r="CK6" s="695"/>
      <c r="CL6" s="695"/>
      <c r="CM6" s="695"/>
      <c r="CN6" s="695"/>
      <c r="CO6" s="695"/>
      <c r="CP6" s="695"/>
      <c r="CQ6" s="696"/>
      <c r="CR6" s="623">
        <v>1118592</v>
      </c>
      <c r="CS6" s="626"/>
      <c r="CT6" s="626"/>
      <c r="CU6" s="626"/>
      <c r="CV6" s="626"/>
      <c r="CW6" s="626"/>
      <c r="CX6" s="626"/>
      <c r="CY6" s="627"/>
      <c r="CZ6" s="736">
        <v>0.4</v>
      </c>
      <c r="DA6" s="705"/>
      <c r="DB6" s="705"/>
      <c r="DC6" s="739"/>
      <c r="DD6" s="631">
        <v>977</v>
      </c>
      <c r="DE6" s="626"/>
      <c r="DF6" s="626"/>
      <c r="DG6" s="626"/>
      <c r="DH6" s="626"/>
      <c r="DI6" s="626"/>
      <c r="DJ6" s="626"/>
      <c r="DK6" s="626"/>
      <c r="DL6" s="626"/>
      <c r="DM6" s="626"/>
      <c r="DN6" s="626"/>
      <c r="DO6" s="626"/>
      <c r="DP6" s="627"/>
      <c r="DQ6" s="631">
        <v>1118514</v>
      </c>
      <c r="DR6" s="626"/>
      <c r="DS6" s="626"/>
      <c r="DT6" s="626"/>
      <c r="DU6" s="626"/>
      <c r="DV6" s="626"/>
      <c r="DW6" s="626"/>
      <c r="DX6" s="626"/>
      <c r="DY6" s="626"/>
      <c r="DZ6" s="626"/>
      <c r="EA6" s="626"/>
      <c r="EB6" s="626"/>
      <c r="EC6" s="666"/>
    </row>
    <row r="7" spans="2:143" ht="11.25" customHeight="1" x14ac:dyDescent="0.2">
      <c r="B7" s="620" t="s">
        <v>229</v>
      </c>
      <c r="C7" s="621"/>
      <c r="D7" s="621"/>
      <c r="E7" s="621"/>
      <c r="F7" s="621"/>
      <c r="G7" s="621"/>
      <c r="H7" s="621"/>
      <c r="I7" s="621"/>
      <c r="J7" s="621"/>
      <c r="K7" s="621"/>
      <c r="L7" s="621"/>
      <c r="M7" s="621"/>
      <c r="N7" s="621"/>
      <c r="O7" s="621"/>
      <c r="P7" s="621"/>
      <c r="Q7" s="622"/>
      <c r="R7" s="623">
        <v>230269</v>
      </c>
      <c r="S7" s="626"/>
      <c r="T7" s="626"/>
      <c r="U7" s="626"/>
      <c r="V7" s="626"/>
      <c r="W7" s="626"/>
      <c r="X7" s="626"/>
      <c r="Y7" s="627"/>
      <c r="Z7" s="685">
        <v>0.1</v>
      </c>
      <c r="AA7" s="685"/>
      <c r="AB7" s="685"/>
      <c r="AC7" s="685"/>
      <c r="AD7" s="686">
        <v>230269</v>
      </c>
      <c r="AE7" s="686"/>
      <c r="AF7" s="686"/>
      <c r="AG7" s="686"/>
      <c r="AH7" s="686"/>
      <c r="AI7" s="686"/>
      <c r="AJ7" s="686"/>
      <c r="AK7" s="686"/>
      <c r="AL7" s="628">
        <v>0.1</v>
      </c>
      <c r="AM7" s="629"/>
      <c r="AN7" s="629"/>
      <c r="AO7" s="687"/>
      <c r="AP7" s="620" t="s">
        <v>230</v>
      </c>
      <c r="AQ7" s="621"/>
      <c r="AR7" s="621"/>
      <c r="AS7" s="621"/>
      <c r="AT7" s="621"/>
      <c r="AU7" s="621"/>
      <c r="AV7" s="621"/>
      <c r="AW7" s="621"/>
      <c r="AX7" s="621"/>
      <c r="AY7" s="621"/>
      <c r="AZ7" s="621"/>
      <c r="BA7" s="621"/>
      <c r="BB7" s="621"/>
      <c r="BC7" s="621"/>
      <c r="BD7" s="621"/>
      <c r="BE7" s="621"/>
      <c r="BF7" s="622"/>
      <c r="BG7" s="623">
        <v>63620128</v>
      </c>
      <c r="BH7" s="626"/>
      <c r="BI7" s="626"/>
      <c r="BJ7" s="626"/>
      <c r="BK7" s="626"/>
      <c r="BL7" s="626"/>
      <c r="BM7" s="626"/>
      <c r="BN7" s="627"/>
      <c r="BO7" s="685">
        <v>49.8</v>
      </c>
      <c r="BP7" s="685"/>
      <c r="BQ7" s="685"/>
      <c r="BR7" s="685"/>
      <c r="BS7" s="686">
        <v>1801016</v>
      </c>
      <c r="BT7" s="686"/>
      <c r="BU7" s="686"/>
      <c r="BV7" s="686"/>
      <c r="BW7" s="686"/>
      <c r="BX7" s="686"/>
      <c r="BY7" s="686"/>
      <c r="BZ7" s="686"/>
      <c r="CA7" s="686"/>
      <c r="CB7" s="727"/>
      <c r="CD7" s="667" t="s">
        <v>231</v>
      </c>
      <c r="CE7" s="664"/>
      <c r="CF7" s="664"/>
      <c r="CG7" s="664"/>
      <c r="CH7" s="664"/>
      <c r="CI7" s="664"/>
      <c r="CJ7" s="664"/>
      <c r="CK7" s="664"/>
      <c r="CL7" s="664"/>
      <c r="CM7" s="664"/>
      <c r="CN7" s="664"/>
      <c r="CO7" s="664"/>
      <c r="CP7" s="664"/>
      <c r="CQ7" s="665"/>
      <c r="CR7" s="623">
        <v>25194475</v>
      </c>
      <c r="CS7" s="626"/>
      <c r="CT7" s="626"/>
      <c r="CU7" s="626"/>
      <c r="CV7" s="626"/>
      <c r="CW7" s="626"/>
      <c r="CX7" s="626"/>
      <c r="CY7" s="627"/>
      <c r="CZ7" s="685">
        <v>7.9</v>
      </c>
      <c r="DA7" s="685"/>
      <c r="DB7" s="685"/>
      <c r="DC7" s="685"/>
      <c r="DD7" s="631">
        <v>3271145</v>
      </c>
      <c r="DE7" s="626"/>
      <c r="DF7" s="626"/>
      <c r="DG7" s="626"/>
      <c r="DH7" s="626"/>
      <c r="DI7" s="626"/>
      <c r="DJ7" s="626"/>
      <c r="DK7" s="626"/>
      <c r="DL7" s="626"/>
      <c r="DM7" s="626"/>
      <c r="DN7" s="626"/>
      <c r="DO7" s="626"/>
      <c r="DP7" s="627"/>
      <c r="DQ7" s="631">
        <v>20684926</v>
      </c>
      <c r="DR7" s="626"/>
      <c r="DS7" s="626"/>
      <c r="DT7" s="626"/>
      <c r="DU7" s="626"/>
      <c r="DV7" s="626"/>
      <c r="DW7" s="626"/>
      <c r="DX7" s="626"/>
      <c r="DY7" s="626"/>
      <c r="DZ7" s="626"/>
      <c r="EA7" s="626"/>
      <c r="EB7" s="626"/>
      <c r="EC7" s="666"/>
    </row>
    <row r="8" spans="2:143" ht="11.25" customHeight="1" x14ac:dyDescent="0.2">
      <c r="B8" s="620" t="s">
        <v>232</v>
      </c>
      <c r="C8" s="621"/>
      <c r="D8" s="621"/>
      <c r="E8" s="621"/>
      <c r="F8" s="621"/>
      <c r="G8" s="621"/>
      <c r="H8" s="621"/>
      <c r="I8" s="621"/>
      <c r="J8" s="621"/>
      <c r="K8" s="621"/>
      <c r="L8" s="621"/>
      <c r="M8" s="621"/>
      <c r="N8" s="621"/>
      <c r="O8" s="621"/>
      <c r="P8" s="621"/>
      <c r="Q8" s="622"/>
      <c r="R8" s="623">
        <v>476862</v>
      </c>
      <c r="S8" s="626"/>
      <c r="T8" s="626"/>
      <c r="U8" s="626"/>
      <c r="V8" s="626"/>
      <c r="W8" s="626"/>
      <c r="X8" s="626"/>
      <c r="Y8" s="627"/>
      <c r="Z8" s="685">
        <v>0.1</v>
      </c>
      <c r="AA8" s="685"/>
      <c r="AB8" s="685"/>
      <c r="AC8" s="685"/>
      <c r="AD8" s="686">
        <v>476862</v>
      </c>
      <c r="AE8" s="686"/>
      <c r="AF8" s="686"/>
      <c r="AG8" s="686"/>
      <c r="AH8" s="686"/>
      <c r="AI8" s="686"/>
      <c r="AJ8" s="686"/>
      <c r="AK8" s="686"/>
      <c r="AL8" s="628">
        <v>0.3</v>
      </c>
      <c r="AM8" s="629"/>
      <c r="AN8" s="629"/>
      <c r="AO8" s="687"/>
      <c r="AP8" s="620" t="s">
        <v>233</v>
      </c>
      <c r="AQ8" s="621"/>
      <c r="AR8" s="621"/>
      <c r="AS8" s="621"/>
      <c r="AT8" s="621"/>
      <c r="AU8" s="621"/>
      <c r="AV8" s="621"/>
      <c r="AW8" s="621"/>
      <c r="AX8" s="621"/>
      <c r="AY8" s="621"/>
      <c r="AZ8" s="621"/>
      <c r="BA8" s="621"/>
      <c r="BB8" s="621"/>
      <c r="BC8" s="621"/>
      <c r="BD8" s="621"/>
      <c r="BE8" s="621"/>
      <c r="BF8" s="622"/>
      <c r="BG8" s="623">
        <v>1198660</v>
      </c>
      <c r="BH8" s="626"/>
      <c r="BI8" s="626"/>
      <c r="BJ8" s="626"/>
      <c r="BK8" s="626"/>
      <c r="BL8" s="626"/>
      <c r="BM8" s="626"/>
      <c r="BN8" s="627"/>
      <c r="BO8" s="685">
        <v>0.9</v>
      </c>
      <c r="BP8" s="685"/>
      <c r="BQ8" s="685"/>
      <c r="BR8" s="685"/>
      <c r="BS8" s="631" t="s">
        <v>127</v>
      </c>
      <c r="BT8" s="626"/>
      <c r="BU8" s="626"/>
      <c r="BV8" s="626"/>
      <c r="BW8" s="626"/>
      <c r="BX8" s="626"/>
      <c r="BY8" s="626"/>
      <c r="BZ8" s="626"/>
      <c r="CA8" s="626"/>
      <c r="CB8" s="666"/>
      <c r="CD8" s="667" t="s">
        <v>234</v>
      </c>
      <c r="CE8" s="664"/>
      <c r="CF8" s="664"/>
      <c r="CG8" s="664"/>
      <c r="CH8" s="664"/>
      <c r="CI8" s="664"/>
      <c r="CJ8" s="664"/>
      <c r="CK8" s="664"/>
      <c r="CL8" s="664"/>
      <c r="CM8" s="664"/>
      <c r="CN8" s="664"/>
      <c r="CO8" s="664"/>
      <c r="CP8" s="664"/>
      <c r="CQ8" s="665"/>
      <c r="CR8" s="623">
        <v>120717393</v>
      </c>
      <c r="CS8" s="626"/>
      <c r="CT8" s="626"/>
      <c r="CU8" s="626"/>
      <c r="CV8" s="626"/>
      <c r="CW8" s="626"/>
      <c r="CX8" s="626"/>
      <c r="CY8" s="627"/>
      <c r="CZ8" s="685">
        <v>38.1</v>
      </c>
      <c r="DA8" s="685"/>
      <c r="DB8" s="685"/>
      <c r="DC8" s="685"/>
      <c r="DD8" s="631">
        <v>4111700</v>
      </c>
      <c r="DE8" s="626"/>
      <c r="DF8" s="626"/>
      <c r="DG8" s="626"/>
      <c r="DH8" s="626"/>
      <c r="DI8" s="626"/>
      <c r="DJ8" s="626"/>
      <c r="DK8" s="626"/>
      <c r="DL8" s="626"/>
      <c r="DM8" s="626"/>
      <c r="DN8" s="626"/>
      <c r="DO8" s="626"/>
      <c r="DP8" s="627"/>
      <c r="DQ8" s="631">
        <v>58579156</v>
      </c>
      <c r="DR8" s="626"/>
      <c r="DS8" s="626"/>
      <c r="DT8" s="626"/>
      <c r="DU8" s="626"/>
      <c r="DV8" s="626"/>
      <c r="DW8" s="626"/>
      <c r="DX8" s="626"/>
      <c r="DY8" s="626"/>
      <c r="DZ8" s="626"/>
      <c r="EA8" s="626"/>
      <c r="EB8" s="626"/>
      <c r="EC8" s="666"/>
    </row>
    <row r="9" spans="2:143" ht="11.25" customHeight="1" x14ac:dyDescent="0.2">
      <c r="B9" s="620" t="s">
        <v>235</v>
      </c>
      <c r="C9" s="621"/>
      <c r="D9" s="621"/>
      <c r="E9" s="621"/>
      <c r="F9" s="621"/>
      <c r="G9" s="621"/>
      <c r="H9" s="621"/>
      <c r="I9" s="621"/>
      <c r="J9" s="621"/>
      <c r="K9" s="621"/>
      <c r="L9" s="621"/>
      <c r="M9" s="621"/>
      <c r="N9" s="621"/>
      <c r="O9" s="621"/>
      <c r="P9" s="621"/>
      <c r="Q9" s="622"/>
      <c r="R9" s="623">
        <v>386024</v>
      </c>
      <c r="S9" s="626"/>
      <c r="T9" s="626"/>
      <c r="U9" s="626"/>
      <c r="V9" s="626"/>
      <c r="W9" s="626"/>
      <c r="X9" s="626"/>
      <c r="Y9" s="627"/>
      <c r="Z9" s="685">
        <v>0.1</v>
      </c>
      <c r="AA9" s="685"/>
      <c r="AB9" s="685"/>
      <c r="AC9" s="685"/>
      <c r="AD9" s="686">
        <v>386024</v>
      </c>
      <c r="AE9" s="686"/>
      <c r="AF9" s="686"/>
      <c r="AG9" s="686"/>
      <c r="AH9" s="686"/>
      <c r="AI9" s="686"/>
      <c r="AJ9" s="686"/>
      <c r="AK9" s="686"/>
      <c r="AL9" s="628">
        <v>0.2</v>
      </c>
      <c r="AM9" s="629"/>
      <c r="AN9" s="629"/>
      <c r="AO9" s="687"/>
      <c r="AP9" s="620" t="s">
        <v>236</v>
      </c>
      <c r="AQ9" s="621"/>
      <c r="AR9" s="621"/>
      <c r="AS9" s="621"/>
      <c r="AT9" s="621"/>
      <c r="AU9" s="621"/>
      <c r="AV9" s="621"/>
      <c r="AW9" s="621"/>
      <c r="AX9" s="621"/>
      <c r="AY9" s="621"/>
      <c r="AZ9" s="621"/>
      <c r="BA9" s="621"/>
      <c r="BB9" s="621"/>
      <c r="BC9" s="621"/>
      <c r="BD9" s="621"/>
      <c r="BE9" s="621"/>
      <c r="BF9" s="622"/>
      <c r="BG9" s="623">
        <v>50611011</v>
      </c>
      <c r="BH9" s="626"/>
      <c r="BI9" s="626"/>
      <c r="BJ9" s="626"/>
      <c r="BK9" s="626"/>
      <c r="BL9" s="626"/>
      <c r="BM9" s="626"/>
      <c r="BN9" s="627"/>
      <c r="BO9" s="685">
        <v>39.700000000000003</v>
      </c>
      <c r="BP9" s="685"/>
      <c r="BQ9" s="685"/>
      <c r="BR9" s="685"/>
      <c r="BS9" s="631" t="s">
        <v>237</v>
      </c>
      <c r="BT9" s="626"/>
      <c r="BU9" s="626"/>
      <c r="BV9" s="626"/>
      <c r="BW9" s="626"/>
      <c r="BX9" s="626"/>
      <c r="BY9" s="626"/>
      <c r="BZ9" s="626"/>
      <c r="CA9" s="626"/>
      <c r="CB9" s="666"/>
      <c r="CD9" s="667" t="s">
        <v>238</v>
      </c>
      <c r="CE9" s="664"/>
      <c r="CF9" s="664"/>
      <c r="CG9" s="664"/>
      <c r="CH9" s="664"/>
      <c r="CI9" s="664"/>
      <c r="CJ9" s="664"/>
      <c r="CK9" s="664"/>
      <c r="CL9" s="664"/>
      <c r="CM9" s="664"/>
      <c r="CN9" s="664"/>
      <c r="CO9" s="664"/>
      <c r="CP9" s="664"/>
      <c r="CQ9" s="665"/>
      <c r="CR9" s="623">
        <v>27920270</v>
      </c>
      <c r="CS9" s="626"/>
      <c r="CT9" s="626"/>
      <c r="CU9" s="626"/>
      <c r="CV9" s="626"/>
      <c r="CW9" s="626"/>
      <c r="CX9" s="626"/>
      <c r="CY9" s="627"/>
      <c r="CZ9" s="685">
        <v>8.8000000000000007</v>
      </c>
      <c r="DA9" s="685"/>
      <c r="DB9" s="685"/>
      <c r="DC9" s="685"/>
      <c r="DD9" s="631">
        <v>5292851</v>
      </c>
      <c r="DE9" s="626"/>
      <c r="DF9" s="626"/>
      <c r="DG9" s="626"/>
      <c r="DH9" s="626"/>
      <c r="DI9" s="626"/>
      <c r="DJ9" s="626"/>
      <c r="DK9" s="626"/>
      <c r="DL9" s="626"/>
      <c r="DM9" s="626"/>
      <c r="DN9" s="626"/>
      <c r="DO9" s="626"/>
      <c r="DP9" s="627"/>
      <c r="DQ9" s="631">
        <v>18763504</v>
      </c>
      <c r="DR9" s="626"/>
      <c r="DS9" s="626"/>
      <c r="DT9" s="626"/>
      <c r="DU9" s="626"/>
      <c r="DV9" s="626"/>
      <c r="DW9" s="626"/>
      <c r="DX9" s="626"/>
      <c r="DY9" s="626"/>
      <c r="DZ9" s="626"/>
      <c r="EA9" s="626"/>
      <c r="EB9" s="626"/>
      <c r="EC9" s="666"/>
    </row>
    <row r="10" spans="2:143" ht="11.25" customHeight="1" x14ac:dyDescent="0.2">
      <c r="B10" s="620" t="s">
        <v>239</v>
      </c>
      <c r="C10" s="621"/>
      <c r="D10" s="621"/>
      <c r="E10" s="621"/>
      <c r="F10" s="621"/>
      <c r="G10" s="621"/>
      <c r="H10" s="621"/>
      <c r="I10" s="621"/>
      <c r="J10" s="621"/>
      <c r="K10" s="621"/>
      <c r="L10" s="621"/>
      <c r="M10" s="621"/>
      <c r="N10" s="621"/>
      <c r="O10" s="621"/>
      <c r="P10" s="621"/>
      <c r="Q10" s="622"/>
      <c r="R10" s="623">
        <v>122624</v>
      </c>
      <c r="S10" s="626"/>
      <c r="T10" s="626"/>
      <c r="U10" s="626"/>
      <c r="V10" s="626"/>
      <c r="W10" s="626"/>
      <c r="X10" s="626"/>
      <c r="Y10" s="627"/>
      <c r="Z10" s="685">
        <v>0</v>
      </c>
      <c r="AA10" s="685"/>
      <c r="AB10" s="685"/>
      <c r="AC10" s="685"/>
      <c r="AD10" s="686">
        <v>122624</v>
      </c>
      <c r="AE10" s="686"/>
      <c r="AF10" s="686"/>
      <c r="AG10" s="686"/>
      <c r="AH10" s="686"/>
      <c r="AI10" s="686"/>
      <c r="AJ10" s="686"/>
      <c r="AK10" s="686"/>
      <c r="AL10" s="628">
        <v>0.1</v>
      </c>
      <c r="AM10" s="629"/>
      <c r="AN10" s="629"/>
      <c r="AO10" s="687"/>
      <c r="AP10" s="620" t="s">
        <v>240</v>
      </c>
      <c r="AQ10" s="621"/>
      <c r="AR10" s="621"/>
      <c r="AS10" s="621"/>
      <c r="AT10" s="621"/>
      <c r="AU10" s="621"/>
      <c r="AV10" s="621"/>
      <c r="AW10" s="621"/>
      <c r="AX10" s="621"/>
      <c r="AY10" s="621"/>
      <c r="AZ10" s="621"/>
      <c r="BA10" s="621"/>
      <c r="BB10" s="621"/>
      <c r="BC10" s="621"/>
      <c r="BD10" s="621"/>
      <c r="BE10" s="621"/>
      <c r="BF10" s="622"/>
      <c r="BG10" s="623">
        <v>2704699</v>
      </c>
      <c r="BH10" s="626"/>
      <c r="BI10" s="626"/>
      <c r="BJ10" s="626"/>
      <c r="BK10" s="626"/>
      <c r="BL10" s="626"/>
      <c r="BM10" s="626"/>
      <c r="BN10" s="627"/>
      <c r="BO10" s="685">
        <v>2.1</v>
      </c>
      <c r="BP10" s="685"/>
      <c r="BQ10" s="685"/>
      <c r="BR10" s="685"/>
      <c r="BS10" s="631" t="s">
        <v>127</v>
      </c>
      <c r="BT10" s="626"/>
      <c r="BU10" s="626"/>
      <c r="BV10" s="626"/>
      <c r="BW10" s="626"/>
      <c r="BX10" s="626"/>
      <c r="BY10" s="626"/>
      <c r="BZ10" s="626"/>
      <c r="CA10" s="626"/>
      <c r="CB10" s="666"/>
      <c r="CD10" s="667" t="s">
        <v>241</v>
      </c>
      <c r="CE10" s="664"/>
      <c r="CF10" s="664"/>
      <c r="CG10" s="664"/>
      <c r="CH10" s="664"/>
      <c r="CI10" s="664"/>
      <c r="CJ10" s="664"/>
      <c r="CK10" s="664"/>
      <c r="CL10" s="664"/>
      <c r="CM10" s="664"/>
      <c r="CN10" s="664"/>
      <c r="CO10" s="664"/>
      <c r="CP10" s="664"/>
      <c r="CQ10" s="665"/>
      <c r="CR10" s="623">
        <v>267699</v>
      </c>
      <c r="CS10" s="626"/>
      <c r="CT10" s="626"/>
      <c r="CU10" s="626"/>
      <c r="CV10" s="626"/>
      <c r="CW10" s="626"/>
      <c r="CX10" s="626"/>
      <c r="CY10" s="627"/>
      <c r="CZ10" s="685">
        <v>0.1</v>
      </c>
      <c r="DA10" s="685"/>
      <c r="DB10" s="685"/>
      <c r="DC10" s="685"/>
      <c r="DD10" s="631">
        <v>7636</v>
      </c>
      <c r="DE10" s="626"/>
      <c r="DF10" s="626"/>
      <c r="DG10" s="626"/>
      <c r="DH10" s="626"/>
      <c r="DI10" s="626"/>
      <c r="DJ10" s="626"/>
      <c r="DK10" s="626"/>
      <c r="DL10" s="626"/>
      <c r="DM10" s="626"/>
      <c r="DN10" s="626"/>
      <c r="DO10" s="626"/>
      <c r="DP10" s="627"/>
      <c r="DQ10" s="631">
        <v>63248</v>
      </c>
      <c r="DR10" s="626"/>
      <c r="DS10" s="626"/>
      <c r="DT10" s="626"/>
      <c r="DU10" s="626"/>
      <c r="DV10" s="626"/>
      <c r="DW10" s="626"/>
      <c r="DX10" s="626"/>
      <c r="DY10" s="626"/>
      <c r="DZ10" s="626"/>
      <c r="EA10" s="626"/>
      <c r="EB10" s="626"/>
      <c r="EC10" s="666"/>
    </row>
    <row r="11" spans="2:143" ht="11.25" customHeight="1" x14ac:dyDescent="0.2">
      <c r="B11" s="620" t="s">
        <v>242</v>
      </c>
      <c r="C11" s="621"/>
      <c r="D11" s="621"/>
      <c r="E11" s="621"/>
      <c r="F11" s="621"/>
      <c r="G11" s="621"/>
      <c r="H11" s="621"/>
      <c r="I11" s="621"/>
      <c r="J11" s="621"/>
      <c r="K11" s="621"/>
      <c r="L11" s="621"/>
      <c r="M11" s="621"/>
      <c r="N11" s="621"/>
      <c r="O11" s="621"/>
      <c r="P11" s="621"/>
      <c r="Q11" s="622"/>
      <c r="R11" s="623">
        <v>1114220</v>
      </c>
      <c r="S11" s="626"/>
      <c r="T11" s="626"/>
      <c r="U11" s="626"/>
      <c r="V11" s="626"/>
      <c r="W11" s="626"/>
      <c r="X11" s="626"/>
      <c r="Y11" s="627"/>
      <c r="Z11" s="685">
        <v>0.3</v>
      </c>
      <c r="AA11" s="685"/>
      <c r="AB11" s="685"/>
      <c r="AC11" s="685"/>
      <c r="AD11" s="686">
        <v>1114220</v>
      </c>
      <c r="AE11" s="686"/>
      <c r="AF11" s="686"/>
      <c r="AG11" s="686"/>
      <c r="AH11" s="686"/>
      <c r="AI11" s="686"/>
      <c r="AJ11" s="686"/>
      <c r="AK11" s="686"/>
      <c r="AL11" s="628">
        <v>0.6</v>
      </c>
      <c r="AM11" s="629"/>
      <c r="AN11" s="629"/>
      <c r="AO11" s="687"/>
      <c r="AP11" s="620" t="s">
        <v>243</v>
      </c>
      <c r="AQ11" s="621"/>
      <c r="AR11" s="621"/>
      <c r="AS11" s="621"/>
      <c r="AT11" s="621"/>
      <c r="AU11" s="621"/>
      <c r="AV11" s="621"/>
      <c r="AW11" s="621"/>
      <c r="AX11" s="621"/>
      <c r="AY11" s="621"/>
      <c r="AZ11" s="621"/>
      <c r="BA11" s="621"/>
      <c r="BB11" s="621"/>
      <c r="BC11" s="621"/>
      <c r="BD11" s="621"/>
      <c r="BE11" s="621"/>
      <c r="BF11" s="622"/>
      <c r="BG11" s="623">
        <v>9105758</v>
      </c>
      <c r="BH11" s="626"/>
      <c r="BI11" s="626"/>
      <c r="BJ11" s="626"/>
      <c r="BK11" s="626"/>
      <c r="BL11" s="626"/>
      <c r="BM11" s="626"/>
      <c r="BN11" s="627"/>
      <c r="BO11" s="685">
        <v>7.1</v>
      </c>
      <c r="BP11" s="685"/>
      <c r="BQ11" s="685"/>
      <c r="BR11" s="685"/>
      <c r="BS11" s="631">
        <v>1801016</v>
      </c>
      <c r="BT11" s="626"/>
      <c r="BU11" s="626"/>
      <c r="BV11" s="626"/>
      <c r="BW11" s="626"/>
      <c r="BX11" s="626"/>
      <c r="BY11" s="626"/>
      <c r="BZ11" s="626"/>
      <c r="CA11" s="626"/>
      <c r="CB11" s="666"/>
      <c r="CD11" s="667" t="s">
        <v>244</v>
      </c>
      <c r="CE11" s="664"/>
      <c r="CF11" s="664"/>
      <c r="CG11" s="664"/>
      <c r="CH11" s="664"/>
      <c r="CI11" s="664"/>
      <c r="CJ11" s="664"/>
      <c r="CK11" s="664"/>
      <c r="CL11" s="664"/>
      <c r="CM11" s="664"/>
      <c r="CN11" s="664"/>
      <c r="CO11" s="664"/>
      <c r="CP11" s="664"/>
      <c r="CQ11" s="665"/>
      <c r="CR11" s="623">
        <v>6886100</v>
      </c>
      <c r="CS11" s="626"/>
      <c r="CT11" s="626"/>
      <c r="CU11" s="626"/>
      <c r="CV11" s="626"/>
      <c r="CW11" s="626"/>
      <c r="CX11" s="626"/>
      <c r="CY11" s="627"/>
      <c r="CZ11" s="685">
        <v>2.2000000000000002</v>
      </c>
      <c r="DA11" s="685"/>
      <c r="DB11" s="685"/>
      <c r="DC11" s="685"/>
      <c r="DD11" s="631">
        <v>3366868</v>
      </c>
      <c r="DE11" s="626"/>
      <c r="DF11" s="626"/>
      <c r="DG11" s="626"/>
      <c r="DH11" s="626"/>
      <c r="DI11" s="626"/>
      <c r="DJ11" s="626"/>
      <c r="DK11" s="626"/>
      <c r="DL11" s="626"/>
      <c r="DM11" s="626"/>
      <c r="DN11" s="626"/>
      <c r="DO11" s="626"/>
      <c r="DP11" s="627"/>
      <c r="DQ11" s="631">
        <v>5351272</v>
      </c>
      <c r="DR11" s="626"/>
      <c r="DS11" s="626"/>
      <c r="DT11" s="626"/>
      <c r="DU11" s="626"/>
      <c r="DV11" s="626"/>
      <c r="DW11" s="626"/>
      <c r="DX11" s="626"/>
      <c r="DY11" s="626"/>
      <c r="DZ11" s="626"/>
      <c r="EA11" s="626"/>
      <c r="EB11" s="626"/>
      <c r="EC11" s="666"/>
    </row>
    <row r="12" spans="2:143" ht="11.25" customHeight="1" x14ac:dyDescent="0.2">
      <c r="B12" s="620" t="s">
        <v>245</v>
      </c>
      <c r="C12" s="621"/>
      <c r="D12" s="621"/>
      <c r="E12" s="621"/>
      <c r="F12" s="621"/>
      <c r="G12" s="621"/>
      <c r="H12" s="621"/>
      <c r="I12" s="621"/>
      <c r="J12" s="621"/>
      <c r="K12" s="621"/>
      <c r="L12" s="621"/>
      <c r="M12" s="621"/>
      <c r="N12" s="621"/>
      <c r="O12" s="621"/>
      <c r="P12" s="621"/>
      <c r="Q12" s="622"/>
      <c r="R12" s="623">
        <v>13701884</v>
      </c>
      <c r="S12" s="626"/>
      <c r="T12" s="626"/>
      <c r="U12" s="626"/>
      <c r="V12" s="626"/>
      <c r="W12" s="626"/>
      <c r="X12" s="626"/>
      <c r="Y12" s="627"/>
      <c r="Z12" s="685">
        <v>4.0999999999999996</v>
      </c>
      <c r="AA12" s="685"/>
      <c r="AB12" s="685"/>
      <c r="AC12" s="685"/>
      <c r="AD12" s="686">
        <v>13701884</v>
      </c>
      <c r="AE12" s="686"/>
      <c r="AF12" s="686"/>
      <c r="AG12" s="686"/>
      <c r="AH12" s="686"/>
      <c r="AI12" s="686"/>
      <c r="AJ12" s="686"/>
      <c r="AK12" s="686"/>
      <c r="AL12" s="628">
        <v>7.8</v>
      </c>
      <c r="AM12" s="629"/>
      <c r="AN12" s="629"/>
      <c r="AO12" s="687"/>
      <c r="AP12" s="620" t="s">
        <v>246</v>
      </c>
      <c r="AQ12" s="621"/>
      <c r="AR12" s="621"/>
      <c r="AS12" s="621"/>
      <c r="AT12" s="621"/>
      <c r="AU12" s="621"/>
      <c r="AV12" s="621"/>
      <c r="AW12" s="621"/>
      <c r="AX12" s="621"/>
      <c r="AY12" s="621"/>
      <c r="AZ12" s="621"/>
      <c r="BA12" s="621"/>
      <c r="BB12" s="621"/>
      <c r="BC12" s="621"/>
      <c r="BD12" s="621"/>
      <c r="BE12" s="621"/>
      <c r="BF12" s="622"/>
      <c r="BG12" s="623">
        <v>45593334</v>
      </c>
      <c r="BH12" s="626"/>
      <c r="BI12" s="626"/>
      <c r="BJ12" s="626"/>
      <c r="BK12" s="626"/>
      <c r="BL12" s="626"/>
      <c r="BM12" s="626"/>
      <c r="BN12" s="627"/>
      <c r="BO12" s="685">
        <v>35.700000000000003</v>
      </c>
      <c r="BP12" s="685"/>
      <c r="BQ12" s="685"/>
      <c r="BR12" s="685"/>
      <c r="BS12" s="631" t="s">
        <v>127</v>
      </c>
      <c r="BT12" s="626"/>
      <c r="BU12" s="626"/>
      <c r="BV12" s="626"/>
      <c r="BW12" s="626"/>
      <c r="BX12" s="626"/>
      <c r="BY12" s="626"/>
      <c r="BZ12" s="626"/>
      <c r="CA12" s="626"/>
      <c r="CB12" s="666"/>
      <c r="CD12" s="667" t="s">
        <v>247</v>
      </c>
      <c r="CE12" s="664"/>
      <c r="CF12" s="664"/>
      <c r="CG12" s="664"/>
      <c r="CH12" s="664"/>
      <c r="CI12" s="664"/>
      <c r="CJ12" s="664"/>
      <c r="CK12" s="664"/>
      <c r="CL12" s="664"/>
      <c r="CM12" s="664"/>
      <c r="CN12" s="664"/>
      <c r="CO12" s="664"/>
      <c r="CP12" s="664"/>
      <c r="CQ12" s="665"/>
      <c r="CR12" s="623">
        <v>2024931</v>
      </c>
      <c r="CS12" s="626"/>
      <c r="CT12" s="626"/>
      <c r="CU12" s="626"/>
      <c r="CV12" s="626"/>
      <c r="CW12" s="626"/>
      <c r="CX12" s="626"/>
      <c r="CY12" s="627"/>
      <c r="CZ12" s="685">
        <v>0.6</v>
      </c>
      <c r="DA12" s="685"/>
      <c r="DB12" s="685"/>
      <c r="DC12" s="685"/>
      <c r="DD12" s="631">
        <v>365239</v>
      </c>
      <c r="DE12" s="626"/>
      <c r="DF12" s="626"/>
      <c r="DG12" s="626"/>
      <c r="DH12" s="626"/>
      <c r="DI12" s="626"/>
      <c r="DJ12" s="626"/>
      <c r="DK12" s="626"/>
      <c r="DL12" s="626"/>
      <c r="DM12" s="626"/>
      <c r="DN12" s="626"/>
      <c r="DO12" s="626"/>
      <c r="DP12" s="627"/>
      <c r="DQ12" s="631">
        <v>1844028</v>
      </c>
      <c r="DR12" s="626"/>
      <c r="DS12" s="626"/>
      <c r="DT12" s="626"/>
      <c r="DU12" s="626"/>
      <c r="DV12" s="626"/>
      <c r="DW12" s="626"/>
      <c r="DX12" s="626"/>
      <c r="DY12" s="626"/>
      <c r="DZ12" s="626"/>
      <c r="EA12" s="626"/>
      <c r="EB12" s="626"/>
      <c r="EC12" s="666"/>
    </row>
    <row r="13" spans="2:143" ht="11.25" customHeight="1" x14ac:dyDescent="0.2">
      <c r="B13" s="620" t="s">
        <v>248</v>
      </c>
      <c r="C13" s="621"/>
      <c r="D13" s="621"/>
      <c r="E13" s="621"/>
      <c r="F13" s="621"/>
      <c r="G13" s="621"/>
      <c r="H13" s="621"/>
      <c r="I13" s="621"/>
      <c r="J13" s="621"/>
      <c r="K13" s="621"/>
      <c r="L13" s="621"/>
      <c r="M13" s="621"/>
      <c r="N13" s="621"/>
      <c r="O13" s="621"/>
      <c r="P13" s="621"/>
      <c r="Q13" s="622"/>
      <c r="R13" s="623">
        <v>105856</v>
      </c>
      <c r="S13" s="626"/>
      <c r="T13" s="626"/>
      <c r="U13" s="626"/>
      <c r="V13" s="626"/>
      <c r="W13" s="626"/>
      <c r="X13" s="626"/>
      <c r="Y13" s="627"/>
      <c r="Z13" s="685">
        <v>0</v>
      </c>
      <c r="AA13" s="685"/>
      <c r="AB13" s="685"/>
      <c r="AC13" s="685"/>
      <c r="AD13" s="686">
        <v>105856</v>
      </c>
      <c r="AE13" s="686"/>
      <c r="AF13" s="686"/>
      <c r="AG13" s="686"/>
      <c r="AH13" s="686"/>
      <c r="AI13" s="686"/>
      <c r="AJ13" s="686"/>
      <c r="AK13" s="686"/>
      <c r="AL13" s="628">
        <v>0.1</v>
      </c>
      <c r="AM13" s="629"/>
      <c r="AN13" s="629"/>
      <c r="AO13" s="687"/>
      <c r="AP13" s="620" t="s">
        <v>249</v>
      </c>
      <c r="AQ13" s="621"/>
      <c r="AR13" s="621"/>
      <c r="AS13" s="621"/>
      <c r="AT13" s="621"/>
      <c r="AU13" s="621"/>
      <c r="AV13" s="621"/>
      <c r="AW13" s="621"/>
      <c r="AX13" s="621"/>
      <c r="AY13" s="621"/>
      <c r="AZ13" s="621"/>
      <c r="BA13" s="621"/>
      <c r="BB13" s="621"/>
      <c r="BC13" s="621"/>
      <c r="BD13" s="621"/>
      <c r="BE13" s="621"/>
      <c r="BF13" s="622"/>
      <c r="BG13" s="623">
        <v>45326791</v>
      </c>
      <c r="BH13" s="626"/>
      <c r="BI13" s="626"/>
      <c r="BJ13" s="626"/>
      <c r="BK13" s="626"/>
      <c r="BL13" s="626"/>
      <c r="BM13" s="626"/>
      <c r="BN13" s="627"/>
      <c r="BO13" s="685">
        <v>35.5</v>
      </c>
      <c r="BP13" s="685"/>
      <c r="BQ13" s="685"/>
      <c r="BR13" s="685"/>
      <c r="BS13" s="631" t="s">
        <v>127</v>
      </c>
      <c r="BT13" s="626"/>
      <c r="BU13" s="626"/>
      <c r="BV13" s="626"/>
      <c r="BW13" s="626"/>
      <c r="BX13" s="626"/>
      <c r="BY13" s="626"/>
      <c r="BZ13" s="626"/>
      <c r="CA13" s="626"/>
      <c r="CB13" s="666"/>
      <c r="CD13" s="667" t="s">
        <v>250</v>
      </c>
      <c r="CE13" s="664"/>
      <c r="CF13" s="664"/>
      <c r="CG13" s="664"/>
      <c r="CH13" s="664"/>
      <c r="CI13" s="664"/>
      <c r="CJ13" s="664"/>
      <c r="CK13" s="664"/>
      <c r="CL13" s="664"/>
      <c r="CM13" s="664"/>
      <c r="CN13" s="664"/>
      <c r="CO13" s="664"/>
      <c r="CP13" s="664"/>
      <c r="CQ13" s="665"/>
      <c r="CR13" s="623">
        <v>38361319</v>
      </c>
      <c r="CS13" s="626"/>
      <c r="CT13" s="626"/>
      <c r="CU13" s="626"/>
      <c r="CV13" s="626"/>
      <c r="CW13" s="626"/>
      <c r="CX13" s="626"/>
      <c r="CY13" s="627"/>
      <c r="CZ13" s="685">
        <v>12.1</v>
      </c>
      <c r="DA13" s="685"/>
      <c r="DB13" s="685"/>
      <c r="DC13" s="685"/>
      <c r="DD13" s="631">
        <v>18171165</v>
      </c>
      <c r="DE13" s="626"/>
      <c r="DF13" s="626"/>
      <c r="DG13" s="626"/>
      <c r="DH13" s="626"/>
      <c r="DI13" s="626"/>
      <c r="DJ13" s="626"/>
      <c r="DK13" s="626"/>
      <c r="DL13" s="626"/>
      <c r="DM13" s="626"/>
      <c r="DN13" s="626"/>
      <c r="DO13" s="626"/>
      <c r="DP13" s="627"/>
      <c r="DQ13" s="631">
        <v>23338645</v>
      </c>
      <c r="DR13" s="626"/>
      <c r="DS13" s="626"/>
      <c r="DT13" s="626"/>
      <c r="DU13" s="626"/>
      <c r="DV13" s="626"/>
      <c r="DW13" s="626"/>
      <c r="DX13" s="626"/>
      <c r="DY13" s="626"/>
      <c r="DZ13" s="626"/>
      <c r="EA13" s="626"/>
      <c r="EB13" s="626"/>
      <c r="EC13" s="666"/>
    </row>
    <row r="14" spans="2:143" ht="11.25" customHeight="1" x14ac:dyDescent="0.2">
      <c r="B14" s="620" t="s">
        <v>251</v>
      </c>
      <c r="C14" s="621"/>
      <c r="D14" s="621"/>
      <c r="E14" s="621"/>
      <c r="F14" s="621"/>
      <c r="G14" s="621"/>
      <c r="H14" s="621"/>
      <c r="I14" s="621"/>
      <c r="J14" s="621"/>
      <c r="K14" s="621"/>
      <c r="L14" s="621"/>
      <c r="M14" s="621"/>
      <c r="N14" s="621"/>
      <c r="O14" s="621"/>
      <c r="P14" s="621"/>
      <c r="Q14" s="622"/>
      <c r="R14" s="623" t="s">
        <v>127</v>
      </c>
      <c r="S14" s="626"/>
      <c r="T14" s="626"/>
      <c r="U14" s="626"/>
      <c r="V14" s="626"/>
      <c r="W14" s="626"/>
      <c r="X14" s="626"/>
      <c r="Y14" s="627"/>
      <c r="Z14" s="685" t="s">
        <v>127</v>
      </c>
      <c r="AA14" s="685"/>
      <c r="AB14" s="685"/>
      <c r="AC14" s="685"/>
      <c r="AD14" s="686" t="s">
        <v>127</v>
      </c>
      <c r="AE14" s="686"/>
      <c r="AF14" s="686"/>
      <c r="AG14" s="686"/>
      <c r="AH14" s="686"/>
      <c r="AI14" s="686"/>
      <c r="AJ14" s="686"/>
      <c r="AK14" s="686"/>
      <c r="AL14" s="628" t="s">
        <v>127</v>
      </c>
      <c r="AM14" s="629"/>
      <c r="AN14" s="629"/>
      <c r="AO14" s="687"/>
      <c r="AP14" s="620" t="s">
        <v>252</v>
      </c>
      <c r="AQ14" s="621"/>
      <c r="AR14" s="621"/>
      <c r="AS14" s="621"/>
      <c r="AT14" s="621"/>
      <c r="AU14" s="621"/>
      <c r="AV14" s="621"/>
      <c r="AW14" s="621"/>
      <c r="AX14" s="621"/>
      <c r="AY14" s="621"/>
      <c r="AZ14" s="621"/>
      <c r="BA14" s="621"/>
      <c r="BB14" s="621"/>
      <c r="BC14" s="621"/>
      <c r="BD14" s="621"/>
      <c r="BE14" s="621"/>
      <c r="BF14" s="622"/>
      <c r="BG14" s="623">
        <v>1813355</v>
      </c>
      <c r="BH14" s="626"/>
      <c r="BI14" s="626"/>
      <c r="BJ14" s="626"/>
      <c r="BK14" s="626"/>
      <c r="BL14" s="626"/>
      <c r="BM14" s="626"/>
      <c r="BN14" s="627"/>
      <c r="BO14" s="685">
        <v>1.4</v>
      </c>
      <c r="BP14" s="685"/>
      <c r="BQ14" s="685"/>
      <c r="BR14" s="685"/>
      <c r="BS14" s="631" t="s">
        <v>127</v>
      </c>
      <c r="BT14" s="626"/>
      <c r="BU14" s="626"/>
      <c r="BV14" s="626"/>
      <c r="BW14" s="626"/>
      <c r="BX14" s="626"/>
      <c r="BY14" s="626"/>
      <c r="BZ14" s="626"/>
      <c r="CA14" s="626"/>
      <c r="CB14" s="666"/>
      <c r="CD14" s="667" t="s">
        <v>253</v>
      </c>
      <c r="CE14" s="664"/>
      <c r="CF14" s="664"/>
      <c r="CG14" s="664"/>
      <c r="CH14" s="664"/>
      <c r="CI14" s="664"/>
      <c r="CJ14" s="664"/>
      <c r="CK14" s="664"/>
      <c r="CL14" s="664"/>
      <c r="CM14" s="664"/>
      <c r="CN14" s="664"/>
      <c r="CO14" s="664"/>
      <c r="CP14" s="664"/>
      <c r="CQ14" s="665"/>
      <c r="CR14" s="623">
        <v>8201548</v>
      </c>
      <c r="CS14" s="626"/>
      <c r="CT14" s="626"/>
      <c r="CU14" s="626"/>
      <c r="CV14" s="626"/>
      <c r="CW14" s="626"/>
      <c r="CX14" s="626"/>
      <c r="CY14" s="627"/>
      <c r="CZ14" s="685">
        <v>2.6</v>
      </c>
      <c r="DA14" s="685"/>
      <c r="DB14" s="685"/>
      <c r="DC14" s="685"/>
      <c r="DD14" s="631">
        <v>507815</v>
      </c>
      <c r="DE14" s="626"/>
      <c r="DF14" s="626"/>
      <c r="DG14" s="626"/>
      <c r="DH14" s="626"/>
      <c r="DI14" s="626"/>
      <c r="DJ14" s="626"/>
      <c r="DK14" s="626"/>
      <c r="DL14" s="626"/>
      <c r="DM14" s="626"/>
      <c r="DN14" s="626"/>
      <c r="DO14" s="626"/>
      <c r="DP14" s="627"/>
      <c r="DQ14" s="631">
        <v>7572758</v>
      </c>
      <c r="DR14" s="626"/>
      <c r="DS14" s="626"/>
      <c r="DT14" s="626"/>
      <c r="DU14" s="626"/>
      <c r="DV14" s="626"/>
      <c r="DW14" s="626"/>
      <c r="DX14" s="626"/>
      <c r="DY14" s="626"/>
      <c r="DZ14" s="626"/>
      <c r="EA14" s="626"/>
      <c r="EB14" s="626"/>
      <c r="EC14" s="666"/>
    </row>
    <row r="15" spans="2:143" ht="11.25" customHeight="1" x14ac:dyDescent="0.2">
      <c r="B15" s="620" t="s">
        <v>254</v>
      </c>
      <c r="C15" s="621"/>
      <c r="D15" s="621"/>
      <c r="E15" s="621"/>
      <c r="F15" s="621"/>
      <c r="G15" s="621"/>
      <c r="H15" s="621"/>
      <c r="I15" s="621"/>
      <c r="J15" s="621"/>
      <c r="K15" s="621"/>
      <c r="L15" s="621"/>
      <c r="M15" s="621"/>
      <c r="N15" s="621"/>
      <c r="O15" s="621"/>
      <c r="P15" s="621"/>
      <c r="Q15" s="622"/>
      <c r="R15" s="623">
        <v>769497</v>
      </c>
      <c r="S15" s="626"/>
      <c r="T15" s="626"/>
      <c r="U15" s="626"/>
      <c r="V15" s="626"/>
      <c r="W15" s="626"/>
      <c r="X15" s="626"/>
      <c r="Y15" s="627"/>
      <c r="Z15" s="685">
        <v>0.2</v>
      </c>
      <c r="AA15" s="685"/>
      <c r="AB15" s="685"/>
      <c r="AC15" s="685"/>
      <c r="AD15" s="686">
        <v>769497</v>
      </c>
      <c r="AE15" s="686"/>
      <c r="AF15" s="686"/>
      <c r="AG15" s="686"/>
      <c r="AH15" s="686"/>
      <c r="AI15" s="686"/>
      <c r="AJ15" s="686"/>
      <c r="AK15" s="686"/>
      <c r="AL15" s="628">
        <v>0.4</v>
      </c>
      <c r="AM15" s="629"/>
      <c r="AN15" s="629"/>
      <c r="AO15" s="687"/>
      <c r="AP15" s="620" t="s">
        <v>255</v>
      </c>
      <c r="AQ15" s="621"/>
      <c r="AR15" s="621"/>
      <c r="AS15" s="621"/>
      <c r="AT15" s="621"/>
      <c r="AU15" s="621"/>
      <c r="AV15" s="621"/>
      <c r="AW15" s="621"/>
      <c r="AX15" s="621"/>
      <c r="AY15" s="621"/>
      <c r="AZ15" s="621"/>
      <c r="BA15" s="621"/>
      <c r="BB15" s="621"/>
      <c r="BC15" s="621"/>
      <c r="BD15" s="621"/>
      <c r="BE15" s="621"/>
      <c r="BF15" s="622"/>
      <c r="BG15" s="623">
        <v>4863243</v>
      </c>
      <c r="BH15" s="626"/>
      <c r="BI15" s="626"/>
      <c r="BJ15" s="626"/>
      <c r="BK15" s="626"/>
      <c r="BL15" s="626"/>
      <c r="BM15" s="626"/>
      <c r="BN15" s="627"/>
      <c r="BO15" s="685">
        <v>3.8</v>
      </c>
      <c r="BP15" s="685"/>
      <c r="BQ15" s="685"/>
      <c r="BR15" s="685"/>
      <c r="BS15" s="631" t="s">
        <v>127</v>
      </c>
      <c r="BT15" s="626"/>
      <c r="BU15" s="626"/>
      <c r="BV15" s="626"/>
      <c r="BW15" s="626"/>
      <c r="BX15" s="626"/>
      <c r="BY15" s="626"/>
      <c r="BZ15" s="626"/>
      <c r="CA15" s="626"/>
      <c r="CB15" s="666"/>
      <c r="CD15" s="667" t="s">
        <v>256</v>
      </c>
      <c r="CE15" s="664"/>
      <c r="CF15" s="664"/>
      <c r="CG15" s="664"/>
      <c r="CH15" s="664"/>
      <c r="CI15" s="664"/>
      <c r="CJ15" s="664"/>
      <c r="CK15" s="664"/>
      <c r="CL15" s="664"/>
      <c r="CM15" s="664"/>
      <c r="CN15" s="664"/>
      <c r="CO15" s="664"/>
      <c r="CP15" s="664"/>
      <c r="CQ15" s="665"/>
      <c r="CR15" s="623">
        <v>52296057</v>
      </c>
      <c r="CS15" s="626"/>
      <c r="CT15" s="626"/>
      <c r="CU15" s="626"/>
      <c r="CV15" s="626"/>
      <c r="CW15" s="626"/>
      <c r="CX15" s="626"/>
      <c r="CY15" s="627"/>
      <c r="CZ15" s="685">
        <v>16.5</v>
      </c>
      <c r="DA15" s="685"/>
      <c r="DB15" s="685"/>
      <c r="DC15" s="685"/>
      <c r="DD15" s="631">
        <v>3306256</v>
      </c>
      <c r="DE15" s="626"/>
      <c r="DF15" s="626"/>
      <c r="DG15" s="626"/>
      <c r="DH15" s="626"/>
      <c r="DI15" s="626"/>
      <c r="DJ15" s="626"/>
      <c r="DK15" s="626"/>
      <c r="DL15" s="626"/>
      <c r="DM15" s="626"/>
      <c r="DN15" s="626"/>
      <c r="DO15" s="626"/>
      <c r="DP15" s="627"/>
      <c r="DQ15" s="631">
        <v>41333071</v>
      </c>
      <c r="DR15" s="626"/>
      <c r="DS15" s="626"/>
      <c r="DT15" s="626"/>
      <c r="DU15" s="626"/>
      <c r="DV15" s="626"/>
      <c r="DW15" s="626"/>
      <c r="DX15" s="626"/>
      <c r="DY15" s="626"/>
      <c r="DZ15" s="626"/>
      <c r="EA15" s="626"/>
      <c r="EB15" s="626"/>
      <c r="EC15" s="666"/>
    </row>
    <row r="16" spans="2:143" ht="11.25" customHeight="1" x14ac:dyDescent="0.2">
      <c r="B16" s="620" t="s">
        <v>257</v>
      </c>
      <c r="C16" s="621"/>
      <c r="D16" s="621"/>
      <c r="E16" s="621"/>
      <c r="F16" s="621"/>
      <c r="G16" s="621"/>
      <c r="H16" s="621"/>
      <c r="I16" s="621"/>
      <c r="J16" s="621"/>
      <c r="K16" s="621"/>
      <c r="L16" s="621"/>
      <c r="M16" s="621"/>
      <c r="N16" s="621"/>
      <c r="O16" s="621"/>
      <c r="P16" s="621"/>
      <c r="Q16" s="622"/>
      <c r="R16" s="623">
        <v>5825992</v>
      </c>
      <c r="S16" s="626"/>
      <c r="T16" s="626"/>
      <c r="U16" s="626"/>
      <c r="V16" s="626"/>
      <c r="W16" s="626"/>
      <c r="X16" s="626"/>
      <c r="Y16" s="627"/>
      <c r="Z16" s="685">
        <v>1.8</v>
      </c>
      <c r="AA16" s="685"/>
      <c r="AB16" s="685"/>
      <c r="AC16" s="685"/>
      <c r="AD16" s="686">
        <v>5825992</v>
      </c>
      <c r="AE16" s="686"/>
      <c r="AF16" s="686"/>
      <c r="AG16" s="686"/>
      <c r="AH16" s="686"/>
      <c r="AI16" s="686"/>
      <c r="AJ16" s="686"/>
      <c r="AK16" s="686"/>
      <c r="AL16" s="628">
        <v>3.3</v>
      </c>
      <c r="AM16" s="629"/>
      <c r="AN16" s="629"/>
      <c r="AO16" s="687"/>
      <c r="AP16" s="620" t="s">
        <v>258</v>
      </c>
      <c r="AQ16" s="621"/>
      <c r="AR16" s="621"/>
      <c r="AS16" s="621"/>
      <c r="AT16" s="621"/>
      <c r="AU16" s="621"/>
      <c r="AV16" s="621"/>
      <c r="AW16" s="621"/>
      <c r="AX16" s="621"/>
      <c r="AY16" s="621"/>
      <c r="AZ16" s="621"/>
      <c r="BA16" s="621"/>
      <c r="BB16" s="621"/>
      <c r="BC16" s="621"/>
      <c r="BD16" s="621"/>
      <c r="BE16" s="621"/>
      <c r="BF16" s="622"/>
      <c r="BG16" s="623">
        <v>40</v>
      </c>
      <c r="BH16" s="626"/>
      <c r="BI16" s="626"/>
      <c r="BJ16" s="626"/>
      <c r="BK16" s="626"/>
      <c r="BL16" s="626"/>
      <c r="BM16" s="626"/>
      <c r="BN16" s="627"/>
      <c r="BO16" s="685">
        <v>0</v>
      </c>
      <c r="BP16" s="685"/>
      <c r="BQ16" s="685"/>
      <c r="BR16" s="685"/>
      <c r="BS16" s="631" t="s">
        <v>237</v>
      </c>
      <c r="BT16" s="626"/>
      <c r="BU16" s="626"/>
      <c r="BV16" s="626"/>
      <c r="BW16" s="626"/>
      <c r="BX16" s="626"/>
      <c r="BY16" s="626"/>
      <c r="BZ16" s="626"/>
      <c r="CA16" s="626"/>
      <c r="CB16" s="666"/>
      <c r="CD16" s="667" t="s">
        <v>259</v>
      </c>
      <c r="CE16" s="664"/>
      <c r="CF16" s="664"/>
      <c r="CG16" s="664"/>
      <c r="CH16" s="664"/>
      <c r="CI16" s="664"/>
      <c r="CJ16" s="664"/>
      <c r="CK16" s="664"/>
      <c r="CL16" s="664"/>
      <c r="CM16" s="664"/>
      <c r="CN16" s="664"/>
      <c r="CO16" s="664"/>
      <c r="CP16" s="664"/>
      <c r="CQ16" s="665"/>
      <c r="CR16" s="623">
        <v>1073483</v>
      </c>
      <c r="CS16" s="626"/>
      <c r="CT16" s="626"/>
      <c r="CU16" s="626"/>
      <c r="CV16" s="626"/>
      <c r="CW16" s="626"/>
      <c r="CX16" s="626"/>
      <c r="CY16" s="627"/>
      <c r="CZ16" s="685">
        <v>0.3</v>
      </c>
      <c r="DA16" s="685"/>
      <c r="DB16" s="685"/>
      <c r="DC16" s="685"/>
      <c r="DD16" s="631" t="s">
        <v>237</v>
      </c>
      <c r="DE16" s="626"/>
      <c r="DF16" s="626"/>
      <c r="DG16" s="626"/>
      <c r="DH16" s="626"/>
      <c r="DI16" s="626"/>
      <c r="DJ16" s="626"/>
      <c r="DK16" s="626"/>
      <c r="DL16" s="626"/>
      <c r="DM16" s="626"/>
      <c r="DN16" s="626"/>
      <c r="DO16" s="626"/>
      <c r="DP16" s="627"/>
      <c r="DQ16" s="631">
        <v>473255</v>
      </c>
      <c r="DR16" s="626"/>
      <c r="DS16" s="626"/>
      <c r="DT16" s="626"/>
      <c r="DU16" s="626"/>
      <c r="DV16" s="626"/>
      <c r="DW16" s="626"/>
      <c r="DX16" s="626"/>
      <c r="DY16" s="626"/>
      <c r="DZ16" s="626"/>
      <c r="EA16" s="626"/>
      <c r="EB16" s="626"/>
      <c r="EC16" s="666"/>
    </row>
    <row r="17" spans="2:133" ht="11.25" customHeight="1" x14ac:dyDescent="0.2">
      <c r="B17" s="620" t="s">
        <v>260</v>
      </c>
      <c r="C17" s="621"/>
      <c r="D17" s="621"/>
      <c r="E17" s="621"/>
      <c r="F17" s="621"/>
      <c r="G17" s="621"/>
      <c r="H17" s="621"/>
      <c r="I17" s="621"/>
      <c r="J17" s="621"/>
      <c r="K17" s="621"/>
      <c r="L17" s="621"/>
      <c r="M17" s="621"/>
      <c r="N17" s="621"/>
      <c r="O17" s="621"/>
      <c r="P17" s="621"/>
      <c r="Q17" s="622"/>
      <c r="R17" s="623">
        <v>762663</v>
      </c>
      <c r="S17" s="626"/>
      <c r="T17" s="626"/>
      <c r="U17" s="626"/>
      <c r="V17" s="626"/>
      <c r="W17" s="626"/>
      <c r="X17" s="626"/>
      <c r="Y17" s="627"/>
      <c r="Z17" s="685">
        <v>0.2</v>
      </c>
      <c r="AA17" s="685"/>
      <c r="AB17" s="685"/>
      <c r="AC17" s="685"/>
      <c r="AD17" s="686">
        <v>762663</v>
      </c>
      <c r="AE17" s="686"/>
      <c r="AF17" s="686"/>
      <c r="AG17" s="686"/>
      <c r="AH17" s="686"/>
      <c r="AI17" s="686"/>
      <c r="AJ17" s="686"/>
      <c r="AK17" s="686"/>
      <c r="AL17" s="628">
        <v>0.4</v>
      </c>
      <c r="AM17" s="629"/>
      <c r="AN17" s="629"/>
      <c r="AO17" s="687"/>
      <c r="AP17" s="620" t="s">
        <v>261</v>
      </c>
      <c r="AQ17" s="621"/>
      <c r="AR17" s="621"/>
      <c r="AS17" s="621"/>
      <c r="AT17" s="621"/>
      <c r="AU17" s="621"/>
      <c r="AV17" s="621"/>
      <c r="AW17" s="621"/>
      <c r="AX17" s="621"/>
      <c r="AY17" s="621"/>
      <c r="AZ17" s="621"/>
      <c r="BA17" s="621"/>
      <c r="BB17" s="621"/>
      <c r="BC17" s="621"/>
      <c r="BD17" s="621"/>
      <c r="BE17" s="621"/>
      <c r="BF17" s="622"/>
      <c r="BG17" s="623">
        <v>5552</v>
      </c>
      <c r="BH17" s="626"/>
      <c r="BI17" s="626"/>
      <c r="BJ17" s="626"/>
      <c r="BK17" s="626"/>
      <c r="BL17" s="626"/>
      <c r="BM17" s="626"/>
      <c r="BN17" s="627"/>
      <c r="BO17" s="685">
        <v>0</v>
      </c>
      <c r="BP17" s="685"/>
      <c r="BQ17" s="685"/>
      <c r="BR17" s="685"/>
      <c r="BS17" s="631" t="s">
        <v>127</v>
      </c>
      <c r="BT17" s="626"/>
      <c r="BU17" s="626"/>
      <c r="BV17" s="626"/>
      <c r="BW17" s="626"/>
      <c r="BX17" s="626"/>
      <c r="BY17" s="626"/>
      <c r="BZ17" s="626"/>
      <c r="CA17" s="626"/>
      <c r="CB17" s="666"/>
      <c r="CD17" s="667" t="s">
        <v>262</v>
      </c>
      <c r="CE17" s="664"/>
      <c r="CF17" s="664"/>
      <c r="CG17" s="664"/>
      <c r="CH17" s="664"/>
      <c r="CI17" s="664"/>
      <c r="CJ17" s="664"/>
      <c r="CK17" s="664"/>
      <c r="CL17" s="664"/>
      <c r="CM17" s="664"/>
      <c r="CN17" s="664"/>
      <c r="CO17" s="664"/>
      <c r="CP17" s="664"/>
      <c r="CQ17" s="665"/>
      <c r="CR17" s="623">
        <v>32906795</v>
      </c>
      <c r="CS17" s="626"/>
      <c r="CT17" s="626"/>
      <c r="CU17" s="626"/>
      <c r="CV17" s="626"/>
      <c r="CW17" s="626"/>
      <c r="CX17" s="626"/>
      <c r="CY17" s="627"/>
      <c r="CZ17" s="685">
        <v>10.4</v>
      </c>
      <c r="DA17" s="685"/>
      <c r="DB17" s="685"/>
      <c r="DC17" s="685"/>
      <c r="DD17" s="631" t="s">
        <v>237</v>
      </c>
      <c r="DE17" s="626"/>
      <c r="DF17" s="626"/>
      <c r="DG17" s="626"/>
      <c r="DH17" s="626"/>
      <c r="DI17" s="626"/>
      <c r="DJ17" s="626"/>
      <c r="DK17" s="626"/>
      <c r="DL17" s="626"/>
      <c r="DM17" s="626"/>
      <c r="DN17" s="626"/>
      <c r="DO17" s="626"/>
      <c r="DP17" s="627"/>
      <c r="DQ17" s="631">
        <v>31967587</v>
      </c>
      <c r="DR17" s="626"/>
      <c r="DS17" s="626"/>
      <c r="DT17" s="626"/>
      <c r="DU17" s="626"/>
      <c r="DV17" s="626"/>
      <c r="DW17" s="626"/>
      <c r="DX17" s="626"/>
      <c r="DY17" s="626"/>
      <c r="DZ17" s="626"/>
      <c r="EA17" s="626"/>
      <c r="EB17" s="626"/>
      <c r="EC17" s="666"/>
    </row>
    <row r="18" spans="2:133" ht="11.25" customHeight="1" x14ac:dyDescent="0.2">
      <c r="B18" s="620" t="s">
        <v>263</v>
      </c>
      <c r="C18" s="621"/>
      <c r="D18" s="621"/>
      <c r="E18" s="621"/>
      <c r="F18" s="621"/>
      <c r="G18" s="621"/>
      <c r="H18" s="621"/>
      <c r="I18" s="621"/>
      <c r="J18" s="621"/>
      <c r="K18" s="621"/>
      <c r="L18" s="621"/>
      <c r="M18" s="621"/>
      <c r="N18" s="621"/>
      <c r="O18" s="621"/>
      <c r="P18" s="621"/>
      <c r="Q18" s="622"/>
      <c r="R18" s="623">
        <v>32333190</v>
      </c>
      <c r="S18" s="626"/>
      <c r="T18" s="626"/>
      <c r="U18" s="626"/>
      <c r="V18" s="626"/>
      <c r="W18" s="626"/>
      <c r="X18" s="626"/>
      <c r="Y18" s="627"/>
      <c r="Z18" s="685">
        <v>9.6999999999999993</v>
      </c>
      <c r="AA18" s="685"/>
      <c r="AB18" s="685"/>
      <c r="AC18" s="685"/>
      <c r="AD18" s="686">
        <v>29727705</v>
      </c>
      <c r="AE18" s="686"/>
      <c r="AF18" s="686"/>
      <c r="AG18" s="686"/>
      <c r="AH18" s="686"/>
      <c r="AI18" s="686"/>
      <c r="AJ18" s="686"/>
      <c r="AK18" s="686"/>
      <c r="AL18" s="628">
        <v>16.8</v>
      </c>
      <c r="AM18" s="629"/>
      <c r="AN18" s="629"/>
      <c r="AO18" s="687"/>
      <c r="AP18" s="620" t="s">
        <v>264</v>
      </c>
      <c r="AQ18" s="621"/>
      <c r="AR18" s="621"/>
      <c r="AS18" s="621"/>
      <c r="AT18" s="621"/>
      <c r="AU18" s="621"/>
      <c r="AV18" s="621"/>
      <c r="AW18" s="621"/>
      <c r="AX18" s="621"/>
      <c r="AY18" s="621"/>
      <c r="AZ18" s="621"/>
      <c r="BA18" s="621"/>
      <c r="BB18" s="621"/>
      <c r="BC18" s="621"/>
      <c r="BD18" s="621"/>
      <c r="BE18" s="621"/>
      <c r="BF18" s="622"/>
      <c r="BG18" s="623" t="s">
        <v>237</v>
      </c>
      <c r="BH18" s="626"/>
      <c r="BI18" s="626"/>
      <c r="BJ18" s="626"/>
      <c r="BK18" s="626"/>
      <c r="BL18" s="626"/>
      <c r="BM18" s="626"/>
      <c r="BN18" s="627"/>
      <c r="BO18" s="685" t="s">
        <v>127</v>
      </c>
      <c r="BP18" s="685"/>
      <c r="BQ18" s="685"/>
      <c r="BR18" s="685"/>
      <c r="BS18" s="631" t="s">
        <v>237</v>
      </c>
      <c r="BT18" s="626"/>
      <c r="BU18" s="626"/>
      <c r="BV18" s="626"/>
      <c r="BW18" s="626"/>
      <c r="BX18" s="626"/>
      <c r="BY18" s="626"/>
      <c r="BZ18" s="626"/>
      <c r="CA18" s="626"/>
      <c r="CB18" s="666"/>
      <c r="CD18" s="667" t="s">
        <v>265</v>
      </c>
      <c r="CE18" s="664"/>
      <c r="CF18" s="664"/>
      <c r="CG18" s="664"/>
      <c r="CH18" s="664"/>
      <c r="CI18" s="664"/>
      <c r="CJ18" s="664"/>
      <c r="CK18" s="664"/>
      <c r="CL18" s="664"/>
      <c r="CM18" s="664"/>
      <c r="CN18" s="664"/>
      <c r="CO18" s="664"/>
      <c r="CP18" s="664"/>
      <c r="CQ18" s="665"/>
      <c r="CR18" s="623" t="s">
        <v>127</v>
      </c>
      <c r="CS18" s="626"/>
      <c r="CT18" s="626"/>
      <c r="CU18" s="626"/>
      <c r="CV18" s="626"/>
      <c r="CW18" s="626"/>
      <c r="CX18" s="626"/>
      <c r="CY18" s="627"/>
      <c r="CZ18" s="685" t="s">
        <v>127</v>
      </c>
      <c r="DA18" s="685"/>
      <c r="DB18" s="685"/>
      <c r="DC18" s="685"/>
      <c r="DD18" s="631" t="s">
        <v>127</v>
      </c>
      <c r="DE18" s="626"/>
      <c r="DF18" s="626"/>
      <c r="DG18" s="626"/>
      <c r="DH18" s="626"/>
      <c r="DI18" s="626"/>
      <c r="DJ18" s="626"/>
      <c r="DK18" s="626"/>
      <c r="DL18" s="626"/>
      <c r="DM18" s="626"/>
      <c r="DN18" s="626"/>
      <c r="DO18" s="626"/>
      <c r="DP18" s="627"/>
      <c r="DQ18" s="631" t="s">
        <v>237</v>
      </c>
      <c r="DR18" s="626"/>
      <c r="DS18" s="626"/>
      <c r="DT18" s="626"/>
      <c r="DU18" s="626"/>
      <c r="DV18" s="626"/>
      <c r="DW18" s="626"/>
      <c r="DX18" s="626"/>
      <c r="DY18" s="626"/>
      <c r="DZ18" s="626"/>
      <c r="EA18" s="626"/>
      <c r="EB18" s="626"/>
      <c r="EC18" s="666"/>
    </row>
    <row r="19" spans="2:133" ht="11.25" customHeight="1" x14ac:dyDescent="0.2">
      <c r="B19" s="620" t="s">
        <v>266</v>
      </c>
      <c r="C19" s="621"/>
      <c r="D19" s="621"/>
      <c r="E19" s="621"/>
      <c r="F19" s="621"/>
      <c r="G19" s="621"/>
      <c r="H19" s="621"/>
      <c r="I19" s="621"/>
      <c r="J19" s="621"/>
      <c r="K19" s="621"/>
      <c r="L19" s="621"/>
      <c r="M19" s="621"/>
      <c r="N19" s="621"/>
      <c r="O19" s="621"/>
      <c r="P19" s="621"/>
      <c r="Q19" s="622"/>
      <c r="R19" s="623">
        <v>29727705</v>
      </c>
      <c r="S19" s="626"/>
      <c r="T19" s="626"/>
      <c r="U19" s="626"/>
      <c r="V19" s="626"/>
      <c r="W19" s="626"/>
      <c r="X19" s="626"/>
      <c r="Y19" s="627"/>
      <c r="Z19" s="685">
        <v>8.9</v>
      </c>
      <c r="AA19" s="685"/>
      <c r="AB19" s="685"/>
      <c r="AC19" s="685"/>
      <c r="AD19" s="686">
        <v>29727705</v>
      </c>
      <c r="AE19" s="686"/>
      <c r="AF19" s="686"/>
      <c r="AG19" s="686"/>
      <c r="AH19" s="686"/>
      <c r="AI19" s="686"/>
      <c r="AJ19" s="686"/>
      <c r="AK19" s="686"/>
      <c r="AL19" s="628">
        <v>16.8</v>
      </c>
      <c r="AM19" s="629"/>
      <c r="AN19" s="629"/>
      <c r="AO19" s="687"/>
      <c r="AP19" s="620" t="s">
        <v>267</v>
      </c>
      <c r="AQ19" s="621"/>
      <c r="AR19" s="621"/>
      <c r="AS19" s="621"/>
      <c r="AT19" s="621"/>
      <c r="AU19" s="621"/>
      <c r="AV19" s="621"/>
      <c r="AW19" s="621"/>
      <c r="AX19" s="621"/>
      <c r="AY19" s="621"/>
      <c r="AZ19" s="621"/>
      <c r="BA19" s="621"/>
      <c r="BB19" s="621"/>
      <c r="BC19" s="621"/>
      <c r="BD19" s="621"/>
      <c r="BE19" s="621"/>
      <c r="BF19" s="622"/>
      <c r="BG19" s="623">
        <v>11736083</v>
      </c>
      <c r="BH19" s="626"/>
      <c r="BI19" s="626"/>
      <c r="BJ19" s="626"/>
      <c r="BK19" s="626"/>
      <c r="BL19" s="626"/>
      <c r="BM19" s="626"/>
      <c r="BN19" s="627"/>
      <c r="BO19" s="685">
        <v>9.1999999999999993</v>
      </c>
      <c r="BP19" s="685"/>
      <c r="BQ19" s="685"/>
      <c r="BR19" s="685"/>
      <c r="BS19" s="631" t="s">
        <v>127</v>
      </c>
      <c r="BT19" s="626"/>
      <c r="BU19" s="626"/>
      <c r="BV19" s="626"/>
      <c r="BW19" s="626"/>
      <c r="BX19" s="626"/>
      <c r="BY19" s="626"/>
      <c r="BZ19" s="626"/>
      <c r="CA19" s="626"/>
      <c r="CB19" s="666"/>
      <c r="CD19" s="667" t="s">
        <v>268</v>
      </c>
      <c r="CE19" s="664"/>
      <c r="CF19" s="664"/>
      <c r="CG19" s="664"/>
      <c r="CH19" s="664"/>
      <c r="CI19" s="664"/>
      <c r="CJ19" s="664"/>
      <c r="CK19" s="664"/>
      <c r="CL19" s="664"/>
      <c r="CM19" s="664"/>
      <c r="CN19" s="664"/>
      <c r="CO19" s="664"/>
      <c r="CP19" s="664"/>
      <c r="CQ19" s="665"/>
      <c r="CR19" s="623" t="s">
        <v>127</v>
      </c>
      <c r="CS19" s="626"/>
      <c r="CT19" s="626"/>
      <c r="CU19" s="626"/>
      <c r="CV19" s="626"/>
      <c r="CW19" s="626"/>
      <c r="CX19" s="626"/>
      <c r="CY19" s="627"/>
      <c r="CZ19" s="685" t="s">
        <v>127</v>
      </c>
      <c r="DA19" s="685"/>
      <c r="DB19" s="685"/>
      <c r="DC19" s="685"/>
      <c r="DD19" s="631" t="s">
        <v>127</v>
      </c>
      <c r="DE19" s="626"/>
      <c r="DF19" s="626"/>
      <c r="DG19" s="626"/>
      <c r="DH19" s="626"/>
      <c r="DI19" s="626"/>
      <c r="DJ19" s="626"/>
      <c r="DK19" s="626"/>
      <c r="DL19" s="626"/>
      <c r="DM19" s="626"/>
      <c r="DN19" s="626"/>
      <c r="DO19" s="626"/>
      <c r="DP19" s="627"/>
      <c r="DQ19" s="631" t="s">
        <v>127</v>
      </c>
      <c r="DR19" s="626"/>
      <c r="DS19" s="626"/>
      <c r="DT19" s="626"/>
      <c r="DU19" s="626"/>
      <c r="DV19" s="626"/>
      <c r="DW19" s="626"/>
      <c r="DX19" s="626"/>
      <c r="DY19" s="626"/>
      <c r="DZ19" s="626"/>
      <c r="EA19" s="626"/>
      <c r="EB19" s="626"/>
      <c r="EC19" s="666"/>
    </row>
    <row r="20" spans="2:133" ht="11.25" customHeight="1" x14ac:dyDescent="0.2">
      <c r="B20" s="620" t="s">
        <v>269</v>
      </c>
      <c r="C20" s="621"/>
      <c r="D20" s="621"/>
      <c r="E20" s="621"/>
      <c r="F20" s="621"/>
      <c r="G20" s="621"/>
      <c r="H20" s="621"/>
      <c r="I20" s="621"/>
      <c r="J20" s="621"/>
      <c r="K20" s="621"/>
      <c r="L20" s="621"/>
      <c r="M20" s="621"/>
      <c r="N20" s="621"/>
      <c r="O20" s="621"/>
      <c r="P20" s="621"/>
      <c r="Q20" s="622"/>
      <c r="R20" s="623">
        <v>2605443</v>
      </c>
      <c r="S20" s="626"/>
      <c r="T20" s="626"/>
      <c r="U20" s="626"/>
      <c r="V20" s="626"/>
      <c r="W20" s="626"/>
      <c r="X20" s="626"/>
      <c r="Y20" s="627"/>
      <c r="Z20" s="685">
        <v>0.8</v>
      </c>
      <c r="AA20" s="685"/>
      <c r="AB20" s="685"/>
      <c r="AC20" s="685"/>
      <c r="AD20" s="686" t="s">
        <v>127</v>
      </c>
      <c r="AE20" s="686"/>
      <c r="AF20" s="686"/>
      <c r="AG20" s="686"/>
      <c r="AH20" s="686"/>
      <c r="AI20" s="686"/>
      <c r="AJ20" s="686"/>
      <c r="AK20" s="686"/>
      <c r="AL20" s="628" t="s">
        <v>127</v>
      </c>
      <c r="AM20" s="629"/>
      <c r="AN20" s="629"/>
      <c r="AO20" s="687"/>
      <c r="AP20" s="620" t="s">
        <v>270</v>
      </c>
      <c r="AQ20" s="621"/>
      <c r="AR20" s="621"/>
      <c r="AS20" s="621"/>
      <c r="AT20" s="621"/>
      <c r="AU20" s="621"/>
      <c r="AV20" s="621"/>
      <c r="AW20" s="621"/>
      <c r="AX20" s="621"/>
      <c r="AY20" s="621"/>
      <c r="AZ20" s="621"/>
      <c r="BA20" s="621"/>
      <c r="BB20" s="621"/>
      <c r="BC20" s="621"/>
      <c r="BD20" s="621"/>
      <c r="BE20" s="621"/>
      <c r="BF20" s="622"/>
      <c r="BG20" s="623">
        <v>11736083</v>
      </c>
      <c r="BH20" s="626"/>
      <c r="BI20" s="626"/>
      <c r="BJ20" s="626"/>
      <c r="BK20" s="626"/>
      <c r="BL20" s="626"/>
      <c r="BM20" s="626"/>
      <c r="BN20" s="627"/>
      <c r="BO20" s="685">
        <v>9.1999999999999993</v>
      </c>
      <c r="BP20" s="685"/>
      <c r="BQ20" s="685"/>
      <c r="BR20" s="685"/>
      <c r="BS20" s="631" t="s">
        <v>127</v>
      </c>
      <c r="BT20" s="626"/>
      <c r="BU20" s="626"/>
      <c r="BV20" s="626"/>
      <c r="BW20" s="626"/>
      <c r="BX20" s="626"/>
      <c r="BY20" s="626"/>
      <c r="BZ20" s="626"/>
      <c r="CA20" s="626"/>
      <c r="CB20" s="666"/>
      <c r="CD20" s="667" t="s">
        <v>271</v>
      </c>
      <c r="CE20" s="664"/>
      <c r="CF20" s="664"/>
      <c r="CG20" s="664"/>
      <c r="CH20" s="664"/>
      <c r="CI20" s="664"/>
      <c r="CJ20" s="664"/>
      <c r="CK20" s="664"/>
      <c r="CL20" s="664"/>
      <c r="CM20" s="664"/>
      <c r="CN20" s="664"/>
      <c r="CO20" s="664"/>
      <c r="CP20" s="664"/>
      <c r="CQ20" s="665"/>
      <c r="CR20" s="623">
        <v>316968662</v>
      </c>
      <c r="CS20" s="626"/>
      <c r="CT20" s="626"/>
      <c r="CU20" s="626"/>
      <c r="CV20" s="626"/>
      <c r="CW20" s="626"/>
      <c r="CX20" s="626"/>
      <c r="CY20" s="627"/>
      <c r="CZ20" s="685">
        <v>100</v>
      </c>
      <c r="DA20" s="685"/>
      <c r="DB20" s="685"/>
      <c r="DC20" s="685"/>
      <c r="DD20" s="631">
        <v>38401652</v>
      </c>
      <c r="DE20" s="626"/>
      <c r="DF20" s="626"/>
      <c r="DG20" s="626"/>
      <c r="DH20" s="626"/>
      <c r="DI20" s="626"/>
      <c r="DJ20" s="626"/>
      <c r="DK20" s="626"/>
      <c r="DL20" s="626"/>
      <c r="DM20" s="626"/>
      <c r="DN20" s="626"/>
      <c r="DO20" s="626"/>
      <c r="DP20" s="627"/>
      <c r="DQ20" s="631">
        <v>211089964</v>
      </c>
      <c r="DR20" s="626"/>
      <c r="DS20" s="626"/>
      <c r="DT20" s="626"/>
      <c r="DU20" s="626"/>
      <c r="DV20" s="626"/>
      <c r="DW20" s="626"/>
      <c r="DX20" s="626"/>
      <c r="DY20" s="626"/>
      <c r="DZ20" s="626"/>
      <c r="EA20" s="626"/>
      <c r="EB20" s="626"/>
      <c r="EC20" s="666"/>
    </row>
    <row r="21" spans="2:133" ht="11.25" customHeight="1" x14ac:dyDescent="0.2">
      <c r="B21" s="620" t="s">
        <v>272</v>
      </c>
      <c r="C21" s="621"/>
      <c r="D21" s="621"/>
      <c r="E21" s="621"/>
      <c r="F21" s="621"/>
      <c r="G21" s="621"/>
      <c r="H21" s="621"/>
      <c r="I21" s="621"/>
      <c r="J21" s="621"/>
      <c r="K21" s="621"/>
      <c r="L21" s="621"/>
      <c r="M21" s="621"/>
      <c r="N21" s="621"/>
      <c r="O21" s="621"/>
      <c r="P21" s="621"/>
      <c r="Q21" s="622"/>
      <c r="R21" s="623">
        <v>42</v>
      </c>
      <c r="S21" s="626"/>
      <c r="T21" s="626"/>
      <c r="U21" s="626"/>
      <c r="V21" s="626"/>
      <c r="W21" s="626"/>
      <c r="X21" s="626"/>
      <c r="Y21" s="627"/>
      <c r="Z21" s="685">
        <v>0</v>
      </c>
      <c r="AA21" s="685"/>
      <c r="AB21" s="685"/>
      <c r="AC21" s="685"/>
      <c r="AD21" s="686" t="s">
        <v>237</v>
      </c>
      <c r="AE21" s="686"/>
      <c r="AF21" s="686"/>
      <c r="AG21" s="686"/>
      <c r="AH21" s="686"/>
      <c r="AI21" s="686"/>
      <c r="AJ21" s="686"/>
      <c r="AK21" s="686"/>
      <c r="AL21" s="628" t="s">
        <v>127</v>
      </c>
      <c r="AM21" s="629"/>
      <c r="AN21" s="629"/>
      <c r="AO21" s="687"/>
      <c r="AP21" s="731" t="s">
        <v>273</v>
      </c>
      <c r="AQ21" s="738"/>
      <c r="AR21" s="738"/>
      <c r="AS21" s="738"/>
      <c r="AT21" s="738"/>
      <c r="AU21" s="738"/>
      <c r="AV21" s="738"/>
      <c r="AW21" s="738"/>
      <c r="AX21" s="738"/>
      <c r="AY21" s="738"/>
      <c r="AZ21" s="738"/>
      <c r="BA21" s="738"/>
      <c r="BB21" s="738"/>
      <c r="BC21" s="738"/>
      <c r="BD21" s="738"/>
      <c r="BE21" s="738"/>
      <c r="BF21" s="733"/>
      <c r="BG21" s="623">
        <v>17969</v>
      </c>
      <c r="BH21" s="626"/>
      <c r="BI21" s="626"/>
      <c r="BJ21" s="626"/>
      <c r="BK21" s="626"/>
      <c r="BL21" s="626"/>
      <c r="BM21" s="626"/>
      <c r="BN21" s="627"/>
      <c r="BO21" s="685">
        <v>0</v>
      </c>
      <c r="BP21" s="685"/>
      <c r="BQ21" s="685"/>
      <c r="BR21" s="685"/>
      <c r="BS21" s="631" t="s">
        <v>237</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2">
      <c r="B22" s="620" t="s">
        <v>274</v>
      </c>
      <c r="C22" s="621"/>
      <c r="D22" s="621"/>
      <c r="E22" s="621"/>
      <c r="F22" s="621"/>
      <c r="G22" s="621"/>
      <c r="H22" s="621"/>
      <c r="I22" s="621"/>
      <c r="J22" s="621"/>
      <c r="K22" s="621"/>
      <c r="L22" s="621"/>
      <c r="M22" s="621"/>
      <c r="N22" s="621"/>
      <c r="O22" s="621"/>
      <c r="P22" s="621"/>
      <c r="Q22" s="622"/>
      <c r="R22" s="623">
        <v>186162336</v>
      </c>
      <c r="S22" s="626"/>
      <c r="T22" s="626"/>
      <c r="U22" s="626"/>
      <c r="V22" s="626"/>
      <c r="W22" s="626"/>
      <c r="X22" s="626"/>
      <c r="Y22" s="627"/>
      <c r="Z22" s="685">
        <v>55.9</v>
      </c>
      <c r="AA22" s="685"/>
      <c r="AB22" s="685"/>
      <c r="AC22" s="685"/>
      <c r="AD22" s="686">
        <v>175780929</v>
      </c>
      <c r="AE22" s="686"/>
      <c r="AF22" s="686"/>
      <c r="AG22" s="686"/>
      <c r="AH22" s="686"/>
      <c r="AI22" s="686"/>
      <c r="AJ22" s="686"/>
      <c r="AK22" s="686"/>
      <c r="AL22" s="628">
        <v>99.6</v>
      </c>
      <c r="AM22" s="629"/>
      <c r="AN22" s="629"/>
      <c r="AO22" s="687"/>
      <c r="AP22" s="731" t="s">
        <v>275</v>
      </c>
      <c r="AQ22" s="738"/>
      <c r="AR22" s="738"/>
      <c r="AS22" s="738"/>
      <c r="AT22" s="738"/>
      <c r="AU22" s="738"/>
      <c r="AV22" s="738"/>
      <c r="AW22" s="738"/>
      <c r="AX22" s="738"/>
      <c r="AY22" s="738"/>
      <c r="AZ22" s="738"/>
      <c r="BA22" s="738"/>
      <c r="BB22" s="738"/>
      <c r="BC22" s="738"/>
      <c r="BD22" s="738"/>
      <c r="BE22" s="738"/>
      <c r="BF22" s="733"/>
      <c r="BG22" s="623">
        <v>3942192</v>
      </c>
      <c r="BH22" s="626"/>
      <c r="BI22" s="626"/>
      <c r="BJ22" s="626"/>
      <c r="BK22" s="626"/>
      <c r="BL22" s="626"/>
      <c r="BM22" s="626"/>
      <c r="BN22" s="627"/>
      <c r="BO22" s="685">
        <v>3.1</v>
      </c>
      <c r="BP22" s="685"/>
      <c r="BQ22" s="685"/>
      <c r="BR22" s="685"/>
      <c r="BS22" s="631" t="s">
        <v>237</v>
      </c>
      <c r="BT22" s="626"/>
      <c r="BU22" s="626"/>
      <c r="BV22" s="626"/>
      <c r="BW22" s="626"/>
      <c r="BX22" s="626"/>
      <c r="BY22" s="626"/>
      <c r="BZ22" s="626"/>
      <c r="CA22" s="626"/>
      <c r="CB22" s="666"/>
      <c r="CD22" s="740" t="s">
        <v>276</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2">
      <c r="B23" s="620" t="s">
        <v>277</v>
      </c>
      <c r="C23" s="621"/>
      <c r="D23" s="621"/>
      <c r="E23" s="621"/>
      <c r="F23" s="621"/>
      <c r="G23" s="621"/>
      <c r="H23" s="621"/>
      <c r="I23" s="621"/>
      <c r="J23" s="621"/>
      <c r="K23" s="621"/>
      <c r="L23" s="621"/>
      <c r="M23" s="621"/>
      <c r="N23" s="621"/>
      <c r="O23" s="621"/>
      <c r="P23" s="621"/>
      <c r="Q23" s="622"/>
      <c r="R23" s="623">
        <v>262144</v>
      </c>
      <c r="S23" s="626"/>
      <c r="T23" s="626"/>
      <c r="U23" s="626"/>
      <c r="V23" s="626"/>
      <c r="W23" s="626"/>
      <c r="X23" s="626"/>
      <c r="Y23" s="627"/>
      <c r="Z23" s="685">
        <v>0.1</v>
      </c>
      <c r="AA23" s="685"/>
      <c r="AB23" s="685"/>
      <c r="AC23" s="685"/>
      <c r="AD23" s="686">
        <v>262144</v>
      </c>
      <c r="AE23" s="686"/>
      <c r="AF23" s="686"/>
      <c r="AG23" s="686"/>
      <c r="AH23" s="686"/>
      <c r="AI23" s="686"/>
      <c r="AJ23" s="686"/>
      <c r="AK23" s="686"/>
      <c r="AL23" s="628">
        <v>0.1</v>
      </c>
      <c r="AM23" s="629"/>
      <c r="AN23" s="629"/>
      <c r="AO23" s="687"/>
      <c r="AP23" s="731" t="s">
        <v>278</v>
      </c>
      <c r="AQ23" s="738"/>
      <c r="AR23" s="738"/>
      <c r="AS23" s="738"/>
      <c r="AT23" s="738"/>
      <c r="AU23" s="738"/>
      <c r="AV23" s="738"/>
      <c r="AW23" s="738"/>
      <c r="AX23" s="738"/>
      <c r="AY23" s="738"/>
      <c r="AZ23" s="738"/>
      <c r="BA23" s="738"/>
      <c r="BB23" s="738"/>
      <c r="BC23" s="738"/>
      <c r="BD23" s="738"/>
      <c r="BE23" s="738"/>
      <c r="BF23" s="733"/>
      <c r="BG23" s="623">
        <v>7775922</v>
      </c>
      <c r="BH23" s="626"/>
      <c r="BI23" s="626"/>
      <c r="BJ23" s="626"/>
      <c r="BK23" s="626"/>
      <c r="BL23" s="626"/>
      <c r="BM23" s="626"/>
      <c r="BN23" s="627"/>
      <c r="BO23" s="685">
        <v>6.1</v>
      </c>
      <c r="BP23" s="685"/>
      <c r="BQ23" s="685"/>
      <c r="BR23" s="685"/>
      <c r="BS23" s="631" t="s">
        <v>237</v>
      </c>
      <c r="BT23" s="626"/>
      <c r="BU23" s="626"/>
      <c r="BV23" s="626"/>
      <c r="BW23" s="626"/>
      <c r="BX23" s="626"/>
      <c r="BY23" s="626"/>
      <c r="BZ23" s="626"/>
      <c r="CA23" s="626"/>
      <c r="CB23" s="666"/>
      <c r="CD23" s="740" t="s">
        <v>217</v>
      </c>
      <c r="CE23" s="741"/>
      <c r="CF23" s="741"/>
      <c r="CG23" s="741"/>
      <c r="CH23" s="741"/>
      <c r="CI23" s="741"/>
      <c r="CJ23" s="741"/>
      <c r="CK23" s="741"/>
      <c r="CL23" s="741"/>
      <c r="CM23" s="741"/>
      <c r="CN23" s="741"/>
      <c r="CO23" s="741"/>
      <c r="CP23" s="741"/>
      <c r="CQ23" s="742"/>
      <c r="CR23" s="740" t="s">
        <v>279</v>
      </c>
      <c r="CS23" s="741"/>
      <c r="CT23" s="741"/>
      <c r="CU23" s="741"/>
      <c r="CV23" s="741"/>
      <c r="CW23" s="741"/>
      <c r="CX23" s="741"/>
      <c r="CY23" s="742"/>
      <c r="CZ23" s="740" t="s">
        <v>280</v>
      </c>
      <c r="DA23" s="741"/>
      <c r="DB23" s="741"/>
      <c r="DC23" s="742"/>
      <c r="DD23" s="740" t="s">
        <v>281</v>
      </c>
      <c r="DE23" s="741"/>
      <c r="DF23" s="741"/>
      <c r="DG23" s="741"/>
      <c r="DH23" s="741"/>
      <c r="DI23" s="741"/>
      <c r="DJ23" s="741"/>
      <c r="DK23" s="742"/>
      <c r="DL23" s="749" t="s">
        <v>282</v>
      </c>
      <c r="DM23" s="750"/>
      <c r="DN23" s="750"/>
      <c r="DO23" s="750"/>
      <c r="DP23" s="750"/>
      <c r="DQ23" s="750"/>
      <c r="DR23" s="750"/>
      <c r="DS23" s="750"/>
      <c r="DT23" s="750"/>
      <c r="DU23" s="750"/>
      <c r="DV23" s="751"/>
      <c r="DW23" s="740" t="s">
        <v>283</v>
      </c>
      <c r="DX23" s="741"/>
      <c r="DY23" s="741"/>
      <c r="DZ23" s="741"/>
      <c r="EA23" s="741"/>
      <c r="EB23" s="741"/>
      <c r="EC23" s="742"/>
    </row>
    <row r="24" spans="2:133" ht="11.25" customHeight="1" x14ac:dyDescent="0.2">
      <c r="B24" s="620" t="s">
        <v>284</v>
      </c>
      <c r="C24" s="621"/>
      <c r="D24" s="621"/>
      <c r="E24" s="621"/>
      <c r="F24" s="621"/>
      <c r="G24" s="621"/>
      <c r="H24" s="621"/>
      <c r="I24" s="621"/>
      <c r="J24" s="621"/>
      <c r="K24" s="621"/>
      <c r="L24" s="621"/>
      <c r="M24" s="621"/>
      <c r="N24" s="621"/>
      <c r="O24" s="621"/>
      <c r="P24" s="621"/>
      <c r="Q24" s="622"/>
      <c r="R24" s="623">
        <v>2922184</v>
      </c>
      <c r="S24" s="626"/>
      <c r="T24" s="626"/>
      <c r="U24" s="626"/>
      <c r="V24" s="626"/>
      <c r="W24" s="626"/>
      <c r="X24" s="626"/>
      <c r="Y24" s="627"/>
      <c r="Z24" s="685">
        <v>0.9</v>
      </c>
      <c r="AA24" s="685"/>
      <c r="AB24" s="685"/>
      <c r="AC24" s="685"/>
      <c r="AD24" s="686" t="s">
        <v>127</v>
      </c>
      <c r="AE24" s="686"/>
      <c r="AF24" s="686"/>
      <c r="AG24" s="686"/>
      <c r="AH24" s="686"/>
      <c r="AI24" s="686"/>
      <c r="AJ24" s="686"/>
      <c r="AK24" s="686"/>
      <c r="AL24" s="628" t="s">
        <v>127</v>
      </c>
      <c r="AM24" s="629"/>
      <c r="AN24" s="629"/>
      <c r="AO24" s="687"/>
      <c r="AP24" s="731" t="s">
        <v>285</v>
      </c>
      <c r="AQ24" s="738"/>
      <c r="AR24" s="738"/>
      <c r="AS24" s="738"/>
      <c r="AT24" s="738"/>
      <c r="AU24" s="738"/>
      <c r="AV24" s="738"/>
      <c r="AW24" s="738"/>
      <c r="AX24" s="738"/>
      <c r="AY24" s="738"/>
      <c r="AZ24" s="738"/>
      <c r="BA24" s="738"/>
      <c r="BB24" s="738"/>
      <c r="BC24" s="738"/>
      <c r="BD24" s="738"/>
      <c r="BE24" s="738"/>
      <c r="BF24" s="733"/>
      <c r="BG24" s="623" t="s">
        <v>127</v>
      </c>
      <c r="BH24" s="626"/>
      <c r="BI24" s="626"/>
      <c r="BJ24" s="626"/>
      <c r="BK24" s="626"/>
      <c r="BL24" s="626"/>
      <c r="BM24" s="626"/>
      <c r="BN24" s="627"/>
      <c r="BO24" s="685" t="s">
        <v>127</v>
      </c>
      <c r="BP24" s="685"/>
      <c r="BQ24" s="685"/>
      <c r="BR24" s="685"/>
      <c r="BS24" s="631" t="s">
        <v>237</v>
      </c>
      <c r="BT24" s="626"/>
      <c r="BU24" s="626"/>
      <c r="BV24" s="626"/>
      <c r="BW24" s="626"/>
      <c r="BX24" s="626"/>
      <c r="BY24" s="626"/>
      <c r="BZ24" s="626"/>
      <c r="CA24" s="626"/>
      <c r="CB24" s="666"/>
      <c r="CD24" s="694" t="s">
        <v>286</v>
      </c>
      <c r="CE24" s="695"/>
      <c r="CF24" s="695"/>
      <c r="CG24" s="695"/>
      <c r="CH24" s="695"/>
      <c r="CI24" s="695"/>
      <c r="CJ24" s="695"/>
      <c r="CK24" s="695"/>
      <c r="CL24" s="695"/>
      <c r="CM24" s="695"/>
      <c r="CN24" s="695"/>
      <c r="CO24" s="695"/>
      <c r="CP24" s="695"/>
      <c r="CQ24" s="696"/>
      <c r="CR24" s="688">
        <v>189318376</v>
      </c>
      <c r="CS24" s="689"/>
      <c r="CT24" s="689"/>
      <c r="CU24" s="689"/>
      <c r="CV24" s="689"/>
      <c r="CW24" s="689"/>
      <c r="CX24" s="689"/>
      <c r="CY24" s="735"/>
      <c r="CZ24" s="736">
        <v>59.7</v>
      </c>
      <c r="DA24" s="705"/>
      <c r="DB24" s="705"/>
      <c r="DC24" s="739"/>
      <c r="DD24" s="734">
        <v>125825799</v>
      </c>
      <c r="DE24" s="689"/>
      <c r="DF24" s="689"/>
      <c r="DG24" s="689"/>
      <c r="DH24" s="689"/>
      <c r="DI24" s="689"/>
      <c r="DJ24" s="689"/>
      <c r="DK24" s="735"/>
      <c r="DL24" s="734">
        <v>124520540</v>
      </c>
      <c r="DM24" s="689"/>
      <c r="DN24" s="689"/>
      <c r="DO24" s="689"/>
      <c r="DP24" s="689"/>
      <c r="DQ24" s="689"/>
      <c r="DR24" s="689"/>
      <c r="DS24" s="689"/>
      <c r="DT24" s="689"/>
      <c r="DU24" s="689"/>
      <c r="DV24" s="735"/>
      <c r="DW24" s="736">
        <v>62.9</v>
      </c>
      <c r="DX24" s="705"/>
      <c r="DY24" s="705"/>
      <c r="DZ24" s="705"/>
      <c r="EA24" s="705"/>
      <c r="EB24" s="705"/>
      <c r="EC24" s="737"/>
    </row>
    <row r="25" spans="2:133" ht="11.25" customHeight="1" x14ac:dyDescent="0.2">
      <c r="B25" s="620" t="s">
        <v>287</v>
      </c>
      <c r="C25" s="621"/>
      <c r="D25" s="621"/>
      <c r="E25" s="621"/>
      <c r="F25" s="621"/>
      <c r="G25" s="621"/>
      <c r="H25" s="621"/>
      <c r="I25" s="621"/>
      <c r="J25" s="621"/>
      <c r="K25" s="621"/>
      <c r="L25" s="621"/>
      <c r="M25" s="621"/>
      <c r="N25" s="621"/>
      <c r="O25" s="621"/>
      <c r="P25" s="621"/>
      <c r="Q25" s="622"/>
      <c r="R25" s="623">
        <v>4158488</v>
      </c>
      <c r="S25" s="626"/>
      <c r="T25" s="626"/>
      <c r="U25" s="626"/>
      <c r="V25" s="626"/>
      <c r="W25" s="626"/>
      <c r="X25" s="626"/>
      <c r="Y25" s="627"/>
      <c r="Z25" s="685">
        <v>1.2</v>
      </c>
      <c r="AA25" s="685"/>
      <c r="AB25" s="685"/>
      <c r="AC25" s="685"/>
      <c r="AD25" s="686">
        <v>358307</v>
      </c>
      <c r="AE25" s="686"/>
      <c r="AF25" s="686"/>
      <c r="AG25" s="686"/>
      <c r="AH25" s="686"/>
      <c r="AI25" s="686"/>
      <c r="AJ25" s="686"/>
      <c r="AK25" s="686"/>
      <c r="AL25" s="628">
        <v>0.2</v>
      </c>
      <c r="AM25" s="629"/>
      <c r="AN25" s="629"/>
      <c r="AO25" s="687"/>
      <c r="AP25" s="731" t="s">
        <v>288</v>
      </c>
      <c r="AQ25" s="738"/>
      <c r="AR25" s="738"/>
      <c r="AS25" s="738"/>
      <c r="AT25" s="738"/>
      <c r="AU25" s="738"/>
      <c r="AV25" s="738"/>
      <c r="AW25" s="738"/>
      <c r="AX25" s="738"/>
      <c r="AY25" s="738"/>
      <c r="AZ25" s="738"/>
      <c r="BA25" s="738"/>
      <c r="BB25" s="738"/>
      <c r="BC25" s="738"/>
      <c r="BD25" s="738"/>
      <c r="BE25" s="738"/>
      <c r="BF25" s="733"/>
      <c r="BG25" s="623" t="s">
        <v>127</v>
      </c>
      <c r="BH25" s="626"/>
      <c r="BI25" s="626"/>
      <c r="BJ25" s="626"/>
      <c r="BK25" s="626"/>
      <c r="BL25" s="626"/>
      <c r="BM25" s="626"/>
      <c r="BN25" s="627"/>
      <c r="BO25" s="685" t="s">
        <v>237</v>
      </c>
      <c r="BP25" s="685"/>
      <c r="BQ25" s="685"/>
      <c r="BR25" s="685"/>
      <c r="BS25" s="631" t="s">
        <v>127</v>
      </c>
      <c r="BT25" s="626"/>
      <c r="BU25" s="626"/>
      <c r="BV25" s="626"/>
      <c r="BW25" s="626"/>
      <c r="BX25" s="626"/>
      <c r="BY25" s="626"/>
      <c r="BZ25" s="626"/>
      <c r="CA25" s="626"/>
      <c r="CB25" s="666"/>
      <c r="CD25" s="667" t="s">
        <v>289</v>
      </c>
      <c r="CE25" s="664"/>
      <c r="CF25" s="664"/>
      <c r="CG25" s="664"/>
      <c r="CH25" s="664"/>
      <c r="CI25" s="664"/>
      <c r="CJ25" s="664"/>
      <c r="CK25" s="664"/>
      <c r="CL25" s="664"/>
      <c r="CM25" s="664"/>
      <c r="CN25" s="664"/>
      <c r="CO25" s="664"/>
      <c r="CP25" s="664"/>
      <c r="CQ25" s="665"/>
      <c r="CR25" s="623">
        <v>76749450</v>
      </c>
      <c r="CS25" s="624"/>
      <c r="CT25" s="624"/>
      <c r="CU25" s="624"/>
      <c r="CV25" s="624"/>
      <c r="CW25" s="624"/>
      <c r="CX25" s="624"/>
      <c r="CY25" s="625"/>
      <c r="CZ25" s="628">
        <v>24.2</v>
      </c>
      <c r="DA25" s="657"/>
      <c r="DB25" s="657"/>
      <c r="DC25" s="658"/>
      <c r="DD25" s="631">
        <v>65887503</v>
      </c>
      <c r="DE25" s="624"/>
      <c r="DF25" s="624"/>
      <c r="DG25" s="624"/>
      <c r="DH25" s="624"/>
      <c r="DI25" s="624"/>
      <c r="DJ25" s="624"/>
      <c r="DK25" s="625"/>
      <c r="DL25" s="631">
        <v>64842552</v>
      </c>
      <c r="DM25" s="624"/>
      <c r="DN25" s="624"/>
      <c r="DO25" s="624"/>
      <c r="DP25" s="624"/>
      <c r="DQ25" s="624"/>
      <c r="DR25" s="624"/>
      <c r="DS25" s="624"/>
      <c r="DT25" s="624"/>
      <c r="DU25" s="624"/>
      <c r="DV25" s="625"/>
      <c r="DW25" s="628">
        <v>32.700000000000003</v>
      </c>
      <c r="DX25" s="657"/>
      <c r="DY25" s="657"/>
      <c r="DZ25" s="657"/>
      <c r="EA25" s="657"/>
      <c r="EB25" s="657"/>
      <c r="EC25" s="659"/>
    </row>
    <row r="26" spans="2:133" ht="11.25" customHeight="1" x14ac:dyDescent="0.2">
      <c r="B26" s="620" t="s">
        <v>290</v>
      </c>
      <c r="C26" s="621"/>
      <c r="D26" s="621"/>
      <c r="E26" s="621"/>
      <c r="F26" s="621"/>
      <c r="G26" s="621"/>
      <c r="H26" s="621"/>
      <c r="I26" s="621"/>
      <c r="J26" s="621"/>
      <c r="K26" s="621"/>
      <c r="L26" s="621"/>
      <c r="M26" s="621"/>
      <c r="N26" s="621"/>
      <c r="O26" s="621"/>
      <c r="P26" s="621"/>
      <c r="Q26" s="622"/>
      <c r="R26" s="623">
        <v>2734750</v>
      </c>
      <c r="S26" s="626"/>
      <c r="T26" s="626"/>
      <c r="U26" s="626"/>
      <c r="V26" s="626"/>
      <c r="W26" s="626"/>
      <c r="X26" s="626"/>
      <c r="Y26" s="627"/>
      <c r="Z26" s="685">
        <v>0.8</v>
      </c>
      <c r="AA26" s="685"/>
      <c r="AB26" s="685"/>
      <c r="AC26" s="685"/>
      <c r="AD26" s="686" t="s">
        <v>127</v>
      </c>
      <c r="AE26" s="686"/>
      <c r="AF26" s="686"/>
      <c r="AG26" s="686"/>
      <c r="AH26" s="686"/>
      <c r="AI26" s="686"/>
      <c r="AJ26" s="686"/>
      <c r="AK26" s="686"/>
      <c r="AL26" s="628" t="s">
        <v>127</v>
      </c>
      <c r="AM26" s="629"/>
      <c r="AN26" s="629"/>
      <c r="AO26" s="687"/>
      <c r="AP26" s="731" t="s">
        <v>291</v>
      </c>
      <c r="AQ26" s="732"/>
      <c r="AR26" s="732"/>
      <c r="AS26" s="732"/>
      <c r="AT26" s="732"/>
      <c r="AU26" s="732"/>
      <c r="AV26" s="732"/>
      <c r="AW26" s="732"/>
      <c r="AX26" s="732"/>
      <c r="AY26" s="732"/>
      <c r="AZ26" s="732"/>
      <c r="BA26" s="732"/>
      <c r="BB26" s="732"/>
      <c r="BC26" s="732"/>
      <c r="BD26" s="732"/>
      <c r="BE26" s="732"/>
      <c r="BF26" s="733"/>
      <c r="BG26" s="623" t="s">
        <v>127</v>
      </c>
      <c r="BH26" s="626"/>
      <c r="BI26" s="626"/>
      <c r="BJ26" s="626"/>
      <c r="BK26" s="626"/>
      <c r="BL26" s="626"/>
      <c r="BM26" s="626"/>
      <c r="BN26" s="627"/>
      <c r="BO26" s="685" t="s">
        <v>127</v>
      </c>
      <c r="BP26" s="685"/>
      <c r="BQ26" s="685"/>
      <c r="BR26" s="685"/>
      <c r="BS26" s="631" t="s">
        <v>127</v>
      </c>
      <c r="BT26" s="626"/>
      <c r="BU26" s="626"/>
      <c r="BV26" s="626"/>
      <c r="BW26" s="626"/>
      <c r="BX26" s="626"/>
      <c r="BY26" s="626"/>
      <c r="BZ26" s="626"/>
      <c r="CA26" s="626"/>
      <c r="CB26" s="666"/>
      <c r="CD26" s="667" t="s">
        <v>292</v>
      </c>
      <c r="CE26" s="664"/>
      <c r="CF26" s="664"/>
      <c r="CG26" s="664"/>
      <c r="CH26" s="664"/>
      <c r="CI26" s="664"/>
      <c r="CJ26" s="664"/>
      <c r="CK26" s="664"/>
      <c r="CL26" s="664"/>
      <c r="CM26" s="664"/>
      <c r="CN26" s="664"/>
      <c r="CO26" s="664"/>
      <c r="CP26" s="664"/>
      <c r="CQ26" s="665"/>
      <c r="CR26" s="623">
        <v>54468347</v>
      </c>
      <c r="CS26" s="626"/>
      <c r="CT26" s="626"/>
      <c r="CU26" s="626"/>
      <c r="CV26" s="626"/>
      <c r="CW26" s="626"/>
      <c r="CX26" s="626"/>
      <c r="CY26" s="627"/>
      <c r="CZ26" s="628">
        <v>17.2</v>
      </c>
      <c r="DA26" s="657"/>
      <c r="DB26" s="657"/>
      <c r="DC26" s="658"/>
      <c r="DD26" s="631">
        <v>44149605</v>
      </c>
      <c r="DE26" s="626"/>
      <c r="DF26" s="626"/>
      <c r="DG26" s="626"/>
      <c r="DH26" s="626"/>
      <c r="DI26" s="626"/>
      <c r="DJ26" s="626"/>
      <c r="DK26" s="627"/>
      <c r="DL26" s="631" t="s">
        <v>127</v>
      </c>
      <c r="DM26" s="626"/>
      <c r="DN26" s="626"/>
      <c r="DO26" s="626"/>
      <c r="DP26" s="626"/>
      <c r="DQ26" s="626"/>
      <c r="DR26" s="626"/>
      <c r="DS26" s="626"/>
      <c r="DT26" s="626"/>
      <c r="DU26" s="626"/>
      <c r="DV26" s="627"/>
      <c r="DW26" s="628" t="s">
        <v>127</v>
      </c>
      <c r="DX26" s="657"/>
      <c r="DY26" s="657"/>
      <c r="DZ26" s="657"/>
      <c r="EA26" s="657"/>
      <c r="EB26" s="657"/>
      <c r="EC26" s="659"/>
    </row>
    <row r="27" spans="2:133" ht="11.25" customHeight="1" x14ac:dyDescent="0.2">
      <c r="B27" s="620" t="s">
        <v>293</v>
      </c>
      <c r="C27" s="621"/>
      <c r="D27" s="621"/>
      <c r="E27" s="621"/>
      <c r="F27" s="621"/>
      <c r="G27" s="621"/>
      <c r="H27" s="621"/>
      <c r="I27" s="621"/>
      <c r="J27" s="621"/>
      <c r="K27" s="621"/>
      <c r="L27" s="621"/>
      <c r="M27" s="621"/>
      <c r="N27" s="621"/>
      <c r="O27" s="621"/>
      <c r="P27" s="621"/>
      <c r="Q27" s="622"/>
      <c r="R27" s="623">
        <v>59797560</v>
      </c>
      <c r="S27" s="626"/>
      <c r="T27" s="626"/>
      <c r="U27" s="626"/>
      <c r="V27" s="626"/>
      <c r="W27" s="626"/>
      <c r="X27" s="626"/>
      <c r="Y27" s="627"/>
      <c r="Z27" s="685">
        <v>18</v>
      </c>
      <c r="AA27" s="685"/>
      <c r="AB27" s="685"/>
      <c r="AC27" s="685"/>
      <c r="AD27" s="686" t="s">
        <v>237</v>
      </c>
      <c r="AE27" s="686"/>
      <c r="AF27" s="686"/>
      <c r="AG27" s="686"/>
      <c r="AH27" s="686"/>
      <c r="AI27" s="686"/>
      <c r="AJ27" s="686"/>
      <c r="AK27" s="686"/>
      <c r="AL27" s="628" t="s">
        <v>127</v>
      </c>
      <c r="AM27" s="629"/>
      <c r="AN27" s="629"/>
      <c r="AO27" s="687"/>
      <c r="AP27" s="620" t="s">
        <v>294</v>
      </c>
      <c r="AQ27" s="621"/>
      <c r="AR27" s="621"/>
      <c r="AS27" s="621"/>
      <c r="AT27" s="621"/>
      <c r="AU27" s="621"/>
      <c r="AV27" s="621"/>
      <c r="AW27" s="621"/>
      <c r="AX27" s="621"/>
      <c r="AY27" s="621"/>
      <c r="AZ27" s="621"/>
      <c r="BA27" s="621"/>
      <c r="BB27" s="621"/>
      <c r="BC27" s="621"/>
      <c r="BD27" s="621"/>
      <c r="BE27" s="621"/>
      <c r="BF27" s="622"/>
      <c r="BG27" s="623">
        <v>127631735</v>
      </c>
      <c r="BH27" s="626"/>
      <c r="BI27" s="626"/>
      <c r="BJ27" s="626"/>
      <c r="BK27" s="626"/>
      <c r="BL27" s="626"/>
      <c r="BM27" s="626"/>
      <c r="BN27" s="627"/>
      <c r="BO27" s="685">
        <v>100</v>
      </c>
      <c r="BP27" s="685"/>
      <c r="BQ27" s="685"/>
      <c r="BR27" s="685"/>
      <c r="BS27" s="631">
        <v>1801016</v>
      </c>
      <c r="BT27" s="626"/>
      <c r="BU27" s="626"/>
      <c r="BV27" s="626"/>
      <c r="BW27" s="626"/>
      <c r="BX27" s="626"/>
      <c r="BY27" s="626"/>
      <c r="BZ27" s="626"/>
      <c r="CA27" s="626"/>
      <c r="CB27" s="666"/>
      <c r="CD27" s="667" t="s">
        <v>295</v>
      </c>
      <c r="CE27" s="664"/>
      <c r="CF27" s="664"/>
      <c r="CG27" s="664"/>
      <c r="CH27" s="664"/>
      <c r="CI27" s="664"/>
      <c r="CJ27" s="664"/>
      <c r="CK27" s="664"/>
      <c r="CL27" s="664"/>
      <c r="CM27" s="664"/>
      <c r="CN27" s="664"/>
      <c r="CO27" s="664"/>
      <c r="CP27" s="664"/>
      <c r="CQ27" s="665"/>
      <c r="CR27" s="623">
        <v>79700178</v>
      </c>
      <c r="CS27" s="624"/>
      <c r="CT27" s="624"/>
      <c r="CU27" s="624"/>
      <c r="CV27" s="624"/>
      <c r="CW27" s="624"/>
      <c r="CX27" s="624"/>
      <c r="CY27" s="625"/>
      <c r="CZ27" s="628">
        <v>25.1</v>
      </c>
      <c r="DA27" s="657"/>
      <c r="DB27" s="657"/>
      <c r="DC27" s="658"/>
      <c r="DD27" s="631">
        <v>28008756</v>
      </c>
      <c r="DE27" s="624"/>
      <c r="DF27" s="624"/>
      <c r="DG27" s="624"/>
      <c r="DH27" s="624"/>
      <c r="DI27" s="624"/>
      <c r="DJ27" s="624"/>
      <c r="DK27" s="625"/>
      <c r="DL27" s="631">
        <v>27748448</v>
      </c>
      <c r="DM27" s="624"/>
      <c r="DN27" s="624"/>
      <c r="DO27" s="624"/>
      <c r="DP27" s="624"/>
      <c r="DQ27" s="624"/>
      <c r="DR27" s="624"/>
      <c r="DS27" s="624"/>
      <c r="DT27" s="624"/>
      <c r="DU27" s="624"/>
      <c r="DV27" s="625"/>
      <c r="DW27" s="628">
        <v>14</v>
      </c>
      <c r="DX27" s="657"/>
      <c r="DY27" s="657"/>
      <c r="DZ27" s="657"/>
      <c r="EA27" s="657"/>
      <c r="EB27" s="657"/>
      <c r="EC27" s="659"/>
    </row>
    <row r="28" spans="2:133" ht="11.25" customHeight="1" x14ac:dyDescent="0.2">
      <c r="B28" s="728" t="s">
        <v>296</v>
      </c>
      <c r="C28" s="729"/>
      <c r="D28" s="729"/>
      <c r="E28" s="729"/>
      <c r="F28" s="729"/>
      <c r="G28" s="729"/>
      <c r="H28" s="729"/>
      <c r="I28" s="729"/>
      <c r="J28" s="729"/>
      <c r="K28" s="729"/>
      <c r="L28" s="729"/>
      <c r="M28" s="729"/>
      <c r="N28" s="729"/>
      <c r="O28" s="729"/>
      <c r="P28" s="729"/>
      <c r="Q28" s="730"/>
      <c r="R28" s="623">
        <v>64339</v>
      </c>
      <c r="S28" s="626"/>
      <c r="T28" s="626"/>
      <c r="U28" s="626"/>
      <c r="V28" s="626"/>
      <c r="W28" s="626"/>
      <c r="X28" s="626"/>
      <c r="Y28" s="627"/>
      <c r="Z28" s="685">
        <v>0</v>
      </c>
      <c r="AA28" s="685"/>
      <c r="AB28" s="685"/>
      <c r="AC28" s="685"/>
      <c r="AD28" s="686">
        <v>64339</v>
      </c>
      <c r="AE28" s="686"/>
      <c r="AF28" s="686"/>
      <c r="AG28" s="686"/>
      <c r="AH28" s="686"/>
      <c r="AI28" s="686"/>
      <c r="AJ28" s="686"/>
      <c r="AK28" s="686"/>
      <c r="AL28" s="628">
        <v>0</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297</v>
      </c>
      <c r="CE28" s="664"/>
      <c r="CF28" s="664"/>
      <c r="CG28" s="664"/>
      <c r="CH28" s="664"/>
      <c r="CI28" s="664"/>
      <c r="CJ28" s="664"/>
      <c r="CK28" s="664"/>
      <c r="CL28" s="664"/>
      <c r="CM28" s="664"/>
      <c r="CN28" s="664"/>
      <c r="CO28" s="664"/>
      <c r="CP28" s="664"/>
      <c r="CQ28" s="665"/>
      <c r="CR28" s="623">
        <v>32868748</v>
      </c>
      <c r="CS28" s="626"/>
      <c r="CT28" s="626"/>
      <c r="CU28" s="626"/>
      <c r="CV28" s="626"/>
      <c r="CW28" s="626"/>
      <c r="CX28" s="626"/>
      <c r="CY28" s="627"/>
      <c r="CZ28" s="628">
        <v>10.4</v>
      </c>
      <c r="DA28" s="657"/>
      <c r="DB28" s="657"/>
      <c r="DC28" s="658"/>
      <c r="DD28" s="631">
        <v>31929540</v>
      </c>
      <c r="DE28" s="626"/>
      <c r="DF28" s="626"/>
      <c r="DG28" s="626"/>
      <c r="DH28" s="626"/>
      <c r="DI28" s="626"/>
      <c r="DJ28" s="626"/>
      <c r="DK28" s="627"/>
      <c r="DL28" s="631">
        <v>31929540</v>
      </c>
      <c r="DM28" s="626"/>
      <c r="DN28" s="626"/>
      <c r="DO28" s="626"/>
      <c r="DP28" s="626"/>
      <c r="DQ28" s="626"/>
      <c r="DR28" s="626"/>
      <c r="DS28" s="626"/>
      <c r="DT28" s="626"/>
      <c r="DU28" s="626"/>
      <c r="DV28" s="627"/>
      <c r="DW28" s="628">
        <v>16.100000000000001</v>
      </c>
      <c r="DX28" s="657"/>
      <c r="DY28" s="657"/>
      <c r="DZ28" s="657"/>
      <c r="EA28" s="657"/>
      <c r="EB28" s="657"/>
      <c r="EC28" s="659"/>
    </row>
    <row r="29" spans="2:133" ht="11.25" customHeight="1" x14ac:dyDescent="0.2">
      <c r="B29" s="620" t="s">
        <v>298</v>
      </c>
      <c r="C29" s="621"/>
      <c r="D29" s="621"/>
      <c r="E29" s="621"/>
      <c r="F29" s="621"/>
      <c r="G29" s="621"/>
      <c r="H29" s="621"/>
      <c r="I29" s="621"/>
      <c r="J29" s="621"/>
      <c r="K29" s="621"/>
      <c r="L29" s="621"/>
      <c r="M29" s="621"/>
      <c r="N29" s="621"/>
      <c r="O29" s="621"/>
      <c r="P29" s="621"/>
      <c r="Q29" s="622"/>
      <c r="R29" s="623">
        <v>15196193</v>
      </c>
      <c r="S29" s="626"/>
      <c r="T29" s="626"/>
      <c r="U29" s="626"/>
      <c r="V29" s="626"/>
      <c r="W29" s="626"/>
      <c r="X29" s="626"/>
      <c r="Y29" s="627"/>
      <c r="Z29" s="685">
        <v>4.5999999999999996</v>
      </c>
      <c r="AA29" s="685"/>
      <c r="AB29" s="685"/>
      <c r="AC29" s="685"/>
      <c r="AD29" s="686" t="s">
        <v>127</v>
      </c>
      <c r="AE29" s="686"/>
      <c r="AF29" s="686"/>
      <c r="AG29" s="686"/>
      <c r="AH29" s="686"/>
      <c r="AI29" s="686"/>
      <c r="AJ29" s="686"/>
      <c r="AK29" s="686"/>
      <c r="AL29" s="628" t="s">
        <v>127</v>
      </c>
      <c r="AM29" s="629"/>
      <c r="AN29" s="629"/>
      <c r="AO29" s="687"/>
      <c r="AP29" s="697" t="s">
        <v>217</v>
      </c>
      <c r="AQ29" s="698"/>
      <c r="AR29" s="698"/>
      <c r="AS29" s="698"/>
      <c r="AT29" s="698"/>
      <c r="AU29" s="698"/>
      <c r="AV29" s="698"/>
      <c r="AW29" s="698"/>
      <c r="AX29" s="698"/>
      <c r="AY29" s="698"/>
      <c r="AZ29" s="698"/>
      <c r="BA29" s="698"/>
      <c r="BB29" s="698"/>
      <c r="BC29" s="698"/>
      <c r="BD29" s="698"/>
      <c r="BE29" s="698"/>
      <c r="BF29" s="699"/>
      <c r="BG29" s="697" t="s">
        <v>299</v>
      </c>
      <c r="BH29" s="725"/>
      <c r="BI29" s="725"/>
      <c r="BJ29" s="725"/>
      <c r="BK29" s="725"/>
      <c r="BL29" s="725"/>
      <c r="BM29" s="725"/>
      <c r="BN29" s="725"/>
      <c r="BO29" s="725"/>
      <c r="BP29" s="725"/>
      <c r="BQ29" s="726"/>
      <c r="BR29" s="697" t="s">
        <v>300</v>
      </c>
      <c r="BS29" s="725"/>
      <c r="BT29" s="725"/>
      <c r="BU29" s="725"/>
      <c r="BV29" s="725"/>
      <c r="BW29" s="725"/>
      <c r="BX29" s="725"/>
      <c r="BY29" s="725"/>
      <c r="BZ29" s="725"/>
      <c r="CA29" s="725"/>
      <c r="CB29" s="726"/>
      <c r="CD29" s="707" t="s">
        <v>301</v>
      </c>
      <c r="CE29" s="708"/>
      <c r="CF29" s="667" t="s">
        <v>70</v>
      </c>
      <c r="CG29" s="664"/>
      <c r="CH29" s="664"/>
      <c r="CI29" s="664"/>
      <c r="CJ29" s="664"/>
      <c r="CK29" s="664"/>
      <c r="CL29" s="664"/>
      <c r="CM29" s="664"/>
      <c r="CN29" s="664"/>
      <c r="CO29" s="664"/>
      <c r="CP29" s="664"/>
      <c r="CQ29" s="665"/>
      <c r="CR29" s="623">
        <v>32867248</v>
      </c>
      <c r="CS29" s="624"/>
      <c r="CT29" s="624"/>
      <c r="CU29" s="624"/>
      <c r="CV29" s="624"/>
      <c r="CW29" s="624"/>
      <c r="CX29" s="624"/>
      <c r="CY29" s="625"/>
      <c r="CZ29" s="628">
        <v>10.4</v>
      </c>
      <c r="DA29" s="657"/>
      <c r="DB29" s="657"/>
      <c r="DC29" s="658"/>
      <c r="DD29" s="631">
        <v>31928040</v>
      </c>
      <c r="DE29" s="624"/>
      <c r="DF29" s="624"/>
      <c r="DG29" s="624"/>
      <c r="DH29" s="624"/>
      <c r="DI29" s="624"/>
      <c r="DJ29" s="624"/>
      <c r="DK29" s="625"/>
      <c r="DL29" s="631">
        <v>31928040</v>
      </c>
      <c r="DM29" s="624"/>
      <c r="DN29" s="624"/>
      <c r="DO29" s="624"/>
      <c r="DP29" s="624"/>
      <c r="DQ29" s="624"/>
      <c r="DR29" s="624"/>
      <c r="DS29" s="624"/>
      <c r="DT29" s="624"/>
      <c r="DU29" s="624"/>
      <c r="DV29" s="625"/>
      <c r="DW29" s="628">
        <v>16.100000000000001</v>
      </c>
      <c r="DX29" s="657"/>
      <c r="DY29" s="657"/>
      <c r="DZ29" s="657"/>
      <c r="EA29" s="657"/>
      <c r="EB29" s="657"/>
      <c r="EC29" s="659"/>
    </row>
    <row r="30" spans="2:133" ht="11.25" customHeight="1" x14ac:dyDescent="0.2">
      <c r="B30" s="620" t="s">
        <v>302</v>
      </c>
      <c r="C30" s="621"/>
      <c r="D30" s="621"/>
      <c r="E30" s="621"/>
      <c r="F30" s="621"/>
      <c r="G30" s="621"/>
      <c r="H30" s="621"/>
      <c r="I30" s="621"/>
      <c r="J30" s="621"/>
      <c r="K30" s="621"/>
      <c r="L30" s="621"/>
      <c r="M30" s="621"/>
      <c r="N30" s="621"/>
      <c r="O30" s="621"/>
      <c r="P30" s="621"/>
      <c r="Q30" s="622"/>
      <c r="R30" s="623">
        <v>1741325</v>
      </c>
      <c r="S30" s="626"/>
      <c r="T30" s="626"/>
      <c r="U30" s="626"/>
      <c r="V30" s="626"/>
      <c r="W30" s="626"/>
      <c r="X30" s="626"/>
      <c r="Y30" s="627"/>
      <c r="Z30" s="685">
        <v>0.5</v>
      </c>
      <c r="AA30" s="685"/>
      <c r="AB30" s="685"/>
      <c r="AC30" s="685"/>
      <c r="AD30" s="686" t="s">
        <v>127</v>
      </c>
      <c r="AE30" s="686"/>
      <c r="AF30" s="686"/>
      <c r="AG30" s="686"/>
      <c r="AH30" s="686"/>
      <c r="AI30" s="686"/>
      <c r="AJ30" s="686"/>
      <c r="AK30" s="686"/>
      <c r="AL30" s="628" t="s">
        <v>127</v>
      </c>
      <c r="AM30" s="629"/>
      <c r="AN30" s="629"/>
      <c r="AO30" s="687"/>
      <c r="AP30" s="713" t="s">
        <v>303</v>
      </c>
      <c r="AQ30" s="714"/>
      <c r="AR30" s="714"/>
      <c r="AS30" s="714"/>
      <c r="AT30" s="719" t="s">
        <v>304</v>
      </c>
      <c r="AU30" s="230"/>
      <c r="AV30" s="230"/>
      <c r="AW30" s="230"/>
      <c r="AX30" s="722" t="s">
        <v>183</v>
      </c>
      <c r="AY30" s="723"/>
      <c r="AZ30" s="723"/>
      <c r="BA30" s="723"/>
      <c r="BB30" s="723"/>
      <c r="BC30" s="723"/>
      <c r="BD30" s="723"/>
      <c r="BE30" s="723"/>
      <c r="BF30" s="724"/>
      <c r="BG30" s="703">
        <v>99.2</v>
      </c>
      <c r="BH30" s="704"/>
      <c r="BI30" s="704"/>
      <c r="BJ30" s="704"/>
      <c r="BK30" s="704"/>
      <c r="BL30" s="704"/>
      <c r="BM30" s="705">
        <v>97.4</v>
      </c>
      <c r="BN30" s="704"/>
      <c r="BO30" s="704"/>
      <c r="BP30" s="704"/>
      <c r="BQ30" s="706"/>
      <c r="BR30" s="703">
        <v>99.3</v>
      </c>
      <c r="BS30" s="704"/>
      <c r="BT30" s="704"/>
      <c r="BU30" s="704"/>
      <c r="BV30" s="704"/>
      <c r="BW30" s="704"/>
      <c r="BX30" s="705">
        <v>96.7</v>
      </c>
      <c r="BY30" s="704"/>
      <c r="BZ30" s="704"/>
      <c r="CA30" s="704"/>
      <c r="CB30" s="706"/>
      <c r="CD30" s="709"/>
      <c r="CE30" s="710"/>
      <c r="CF30" s="667" t="s">
        <v>305</v>
      </c>
      <c r="CG30" s="664"/>
      <c r="CH30" s="664"/>
      <c r="CI30" s="664"/>
      <c r="CJ30" s="664"/>
      <c r="CK30" s="664"/>
      <c r="CL30" s="664"/>
      <c r="CM30" s="664"/>
      <c r="CN30" s="664"/>
      <c r="CO30" s="664"/>
      <c r="CP30" s="664"/>
      <c r="CQ30" s="665"/>
      <c r="CR30" s="623">
        <v>30222559</v>
      </c>
      <c r="CS30" s="626"/>
      <c r="CT30" s="626"/>
      <c r="CU30" s="626"/>
      <c r="CV30" s="626"/>
      <c r="CW30" s="626"/>
      <c r="CX30" s="626"/>
      <c r="CY30" s="627"/>
      <c r="CZ30" s="628">
        <v>9.5</v>
      </c>
      <c r="DA30" s="657"/>
      <c r="DB30" s="657"/>
      <c r="DC30" s="658"/>
      <c r="DD30" s="631">
        <v>29395238</v>
      </c>
      <c r="DE30" s="626"/>
      <c r="DF30" s="626"/>
      <c r="DG30" s="626"/>
      <c r="DH30" s="626"/>
      <c r="DI30" s="626"/>
      <c r="DJ30" s="626"/>
      <c r="DK30" s="627"/>
      <c r="DL30" s="631">
        <v>29395238</v>
      </c>
      <c r="DM30" s="626"/>
      <c r="DN30" s="626"/>
      <c r="DO30" s="626"/>
      <c r="DP30" s="626"/>
      <c r="DQ30" s="626"/>
      <c r="DR30" s="626"/>
      <c r="DS30" s="626"/>
      <c r="DT30" s="626"/>
      <c r="DU30" s="626"/>
      <c r="DV30" s="627"/>
      <c r="DW30" s="628">
        <v>14.8</v>
      </c>
      <c r="DX30" s="657"/>
      <c r="DY30" s="657"/>
      <c r="DZ30" s="657"/>
      <c r="EA30" s="657"/>
      <c r="EB30" s="657"/>
      <c r="EC30" s="659"/>
    </row>
    <row r="31" spans="2:133" ht="11.25" customHeight="1" x14ac:dyDescent="0.2">
      <c r="B31" s="620" t="s">
        <v>306</v>
      </c>
      <c r="C31" s="621"/>
      <c r="D31" s="621"/>
      <c r="E31" s="621"/>
      <c r="F31" s="621"/>
      <c r="G31" s="621"/>
      <c r="H31" s="621"/>
      <c r="I31" s="621"/>
      <c r="J31" s="621"/>
      <c r="K31" s="621"/>
      <c r="L31" s="621"/>
      <c r="M31" s="621"/>
      <c r="N31" s="621"/>
      <c r="O31" s="621"/>
      <c r="P31" s="621"/>
      <c r="Q31" s="622"/>
      <c r="R31" s="623">
        <v>191901</v>
      </c>
      <c r="S31" s="626"/>
      <c r="T31" s="626"/>
      <c r="U31" s="626"/>
      <c r="V31" s="626"/>
      <c r="W31" s="626"/>
      <c r="X31" s="626"/>
      <c r="Y31" s="627"/>
      <c r="Z31" s="685">
        <v>0.1</v>
      </c>
      <c r="AA31" s="685"/>
      <c r="AB31" s="685"/>
      <c r="AC31" s="685"/>
      <c r="AD31" s="686" t="s">
        <v>237</v>
      </c>
      <c r="AE31" s="686"/>
      <c r="AF31" s="686"/>
      <c r="AG31" s="686"/>
      <c r="AH31" s="686"/>
      <c r="AI31" s="686"/>
      <c r="AJ31" s="686"/>
      <c r="AK31" s="686"/>
      <c r="AL31" s="628" t="s">
        <v>127</v>
      </c>
      <c r="AM31" s="629"/>
      <c r="AN31" s="629"/>
      <c r="AO31" s="687"/>
      <c r="AP31" s="715"/>
      <c r="AQ31" s="716"/>
      <c r="AR31" s="716"/>
      <c r="AS31" s="716"/>
      <c r="AT31" s="720"/>
      <c r="AU31" s="229" t="s">
        <v>307</v>
      </c>
      <c r="AV31" s="229"/>
      <c r="AW31" s="229"/>
      <c r="AX31" s="620" t="s">
        <v>308</v>
      </c>
      <c r="AY31" s="621"/>
      <c r="AZ31" s="621"/>
      <c r="BA31" s="621"/>
      <c r="BB31" s="621"/>
      <c r="BC31" s="621"/>
      <c r="BD31" s="621"/>
      <c r="BE31" s="621"/>
      <c r="BF31" s="622"/>
      <c r="BG31" s="701">
        <v>99</v>
      </c>
      <c r="BH31" s="624"/>
      <c r="BI31" s="624"/>
      <c r="BJ31" s="624"/>
      <c r="BK31" s="624"/>
      <c r="BL31" s="624"/>
      <c r="BM31" s="629">
        <v>97.1</v>
      </c>
      <c r="BN31" s="702"/>
      <c r="BO31" s="702"/>
      <c r="BP31" s="702"/>
      <c r="BQ31" s="663"/>
      <c r="BR31" s="701">
        <v>99.1</v>
      </c>
      <c r="BS31" s="624"/>
      <c r="BT31" s="624"/>
      <c r="BU31" s="624"/>
      <c r="BV31" s="624"/>
      <c r="BW31" s="624"/>
      <c r="BX31" s="629">
        <v>96.2</v>
      </c>
      <c r="BY31" s="702"/>
      <c r="BZ31" s="702"/>
      <c r="CA31" s="702"/>
      <c r="CB31" s="663"/>
      <c r="CD31" s="709"/>
      <c r="CE31" s="710"/>
      <c r="CF31" s="667" t="s">
        <v>309</v>
      </c>
      <c r="CG31" s="664"/>
      <c r="CH31" s="664"/>
      <c r="CI31" s="664"/>
      <c r="CJ31" s="664"/>
      <c r="CK31" s="664"/>
      <c r="CL31" s="664"/>
      <c r="CM31" s="664"/>
      <c r="CN31" s="664"/>
      <c r="CO31" s="664"/>
      <c r="CP31" s="664"/>
      <c r="CQ31" s="665"/>
      <c r="CR31" s="623">
        <v>2644689</v>
      </c>
      <c r="CS31" s="624"/>
      <c r="CT31" s="624"/>
      <c r="CU31" s="624"/>
      <c r="CV31" s="624"/>
      <c r="CW31" s="624"/>
      <c r="CX31" s="624"/>
      <c r="CY31" s="625"/>
      <c r="CZ31" s="628">
        <v>0.8</v>
      </c>
      <c r="DA31" s="657"/>
      <c r="DB31" s="657"/>
      <c r="DC31" s="658"/>
      <c r="DD31" s="631">
        <v>2532802</v>
      </c>
      <c r="DE31" s="624"/>
      <c r="DF31" s="624"/>
      <c r="DG31" s="624"/>
      <c r="DH31" s="624"/>
      <c r="DI31" s="624"/>
      <c r="DJ31" s="624"/>
      <c r="DK31" s="625"/>
      <c r="DL31" s="631">
        <v>2532802</v>
      </c>
      <c r="DM31" s="624"/>
      <c r="DN31" s="624"/>
      <c r="DO31" s="624"/>
      <c r="DP31" s="624"/>
      <c r="DQ31" s="624"/>
      <c r="DR31" s="624"/>
      <c r="DS31" s="624"/>
      <c r="DT31" s="624"/>
      <c r="DU31" s="624"/>
      <c r="DV31" s="625"/>
      <c r="DW31" s="628">
        <v>1.3</v>
      </c>
      <c r="DX31" s="657"/>
      <c r="DY31" s="657"/>
      <c r="DZ31" s="657"/>
      <c r="EA31" s="657"/>
      <c r="EB31" s="657"/>
      <c r="EC31" s="659"/>
    </row>
    <row r="32" spans="2:133" ht="11.25" customHeight="1" x14ac:dyDescent="0.2">
      <c r="B32" s="620" t="s">
        <v>310</v>
      </c>
      <c r="C32" s="621"/>
      <c r="D32" s="621"/>
      <c r="E32" s="621"/>
      <c r="F32" s="621"/>
      <c r="G32" s="621"/>
      <c r="H32" s="621"/>
      <c r="I32" s="621"/>
      <c r="J32" s="621"/>
      <c r="K32" s="621"/>
      <c r="L32" s="621"/>
      <c r="M32" s="621"/>
      <c r="N32" s="621"/>
      <c r="O32" s="621"/>
      <c r="P32" s="621"/>
      <c r="Q32" s="622"/>
      <c r="R32" s="623">
        <v>8404659</v>
      </c>
      <c r="S32" s="626"/>
      <c r="T32" s="626"/>
      <c r="U32" s="626"/>
      <c r="V32" s="626"/>
      <c r="W32" s="626"/>
      <c r="X32" s="626"/>
      <c r="Y32" s="627"/>
      <c r="Z32" s="685">
        <v>2.5</v>
      </c>
      <c r="AA32" s="685"/>
      <c r="AB32" s="685"/>
      <c r="AC32" s="685"/>
      <c r="AD32" s="686" t="s">
        <v>127</v>
      </c>
      <c r="AE32" s="686"/>
      <c r="AF32" s="686"/>
      <c r="AG32" s="686"/>
      <c r="AH32" s="686"/>
      <c r="AI32" s="686"/>
      <c r="AJ32" s="686"/>
      <c r="AK32" s="686"/>
      <c r="AL32" s="628" t="s">
        <v>127</v>
      </c>
      <c r="AM32" s="629"/>
      <c r="AN32" s="629"/>
      <c r="AO32" s="687"/>
      <c r="AP32" s="717"/>
      <c r="AQ32" s="718"/>
      <c r="AR32" s="718"/>
      <c r="AS32" s="718"/>
      <c r="AT32" s="721"/>
      <c r="AU32" s="231"/>
      <c r="AV32" s="231"/>
      <c r="AW32" s="231"/>
      <c r="AX32" s="635" t="s">
        <v>311</v>
      </c>
      <c r="AY32" s="636"/>
      <c r="AZ32" s="636"/>
      <c r="BA32" s="636"/>
      <c r="BB32" s="636"/>
      <c r="BC32" s="636"/>
      <c r="BD32" s="636"/>
      <c r="BE32" s="636"/>
      <c r="BF32" s="637"/>
      <c r="BG32" s="700">
        <v>99.4</v>
      </c>
      <c r="BH32" s="639"/>
      <c r="BI32" s="639"/>
      <c r="BJ32" s="639"/>
      <c r="BK32" s="639"/>
      <c r="BL32" s="639"/>
      <c r="BM32" s="683">
        <v>97.6</v>
      </c>
      <c r="BN32" s="639"/>
      <c r="BO32" s="639"/>
      <c r="BP32" s="639"/>
      <c r="BQ32" s="676"/>
      <c r="BR32" s="700">
        <v>99.4</v>
      </c>
      <c r="BS32" s="639"/>
      <c r="BT32" s="639"/>
      <c r="BU32" s="639"/>
      <c r="BV32" s="639"/>
      <c r="BW32" s="639"/>
      <c r="BX32" s="683">
        <v>96.9</v>
      </c>
      <c r="BY32" s="639"/>
      <c r="BZ32" s="639"/>
      <c r="CA32" s="639"/>
      <c r="CB32" s="676"/>
      <c r="CD32" s="711"/>
      <c r="CE32" s="712"/>
      <c r="CF32" s="667" t="s">
        <v>312</v>
      </c>
      <c r="CG32" s="664"/>
      <c r="CH32" s="664"/>
      <c r="CI32" s="664"/>
      <c r="CJ32" s="664"/>
      <c r="CK32" s="664"/>
      <c r="CL32" s="664"/>
      <c r="CM32" s="664"/>
      <c r="CN32" s="664"/>
      <c r="CO32" s="664"/>
      <c r="CP32" s="664"/>
      <c r="CQ32" s="665"/>
      <c r="CR32" s="623">
        <v>1500</v>
      </c>
      <c r="CS32" s="626"/>
      <c r="CT32" s="626"/>
      <c r="CU32" s="626"/>
      <c r="CV32" s="626"/>
      <c r="CW32" s="626"/>
      <c r="CX32" s="626"/>
      <c r="CY32" s="627"/>
      <c r="CZ32" s="628">
        <v>0</v>
      </c>
      <c r="DA32" s="657"/>
      <c r="DB32" s="657"/>
      <c r="DC32" s="658"/>
      <c r="DD32" s="631">
        <v>1500</v>
      </c>
      <c r="DE32" s="626"/>
      <c r="DF32" s="626"/>
      <c r="DG32" s="626"/>
      <c r="DH32" s="626"/>
      <c r="DI32" s="626"/>
      <c r="DJ32" s="626"/>
      <c r="DK32" s="627"/>
      <c r="DL32" s="631">
        <v>1500</v>
      </c>
      <c r="DM32" s="626"/>
      <c r="DN32" s="626"/>
      <c r="DO32" s="626"/>
      <c r="DP32" s="626"/>
      <c r="DQ32" s="626"/>
      <c r="DR32" s="626"/>
      <c r="DS32" s="626"/>
      <c r="DT32" s="626"/>
      <c r="DU32" s="626"/>
      <c r="DV32" s="627"/>
      <c r="DW32" s="628">
        <v>0</v>
      </c>
      <c r="DX32" s="657"/>
      <c r="DY32" s="657"/>
      <c r="DZ32" s="657"/>
      <c r="EA32" s="657"/>
      <c r="EB32" s="657"/>
      <c r="EC32" s="659"/>
    </row>
    <row r="33" spans="2:133" ht="11.25" customHeight="1" x14ac:dyDescent="0.2">
      <c r="B33" s="620" t="s">
        <v>313</v>
      </c>
      <c r="C33" s="621"/>
      <c r="D33" s="621"/>
      <c r="E33" s="621"/>
      <c r="F33" s="621"/>
      <c r="G33" s="621"/>
      <c r="H33" s="621"/>
      <c r="I33" s="621"/>
      <c r="J33" s="621"/>
      <c r="K33" s="621"/>
      <c r="L33" s="621"/>
      <c r="M33" s="621"/>
      <c r="N33" s="621"/>
      <c r="O33" s="621"/>
      <c r="P33" s="621"/>
      <c r="Q33" s="622"/>
      <c r="R33" s="623">
        <v>6783611</v>
      </c>
      <c r="S33" s="626"/>
      <c r="T33" s="626"/>
      <c r="U33" s="626"/>
      <c r="V33" s="626"/>
      <c r="W33" s="626"/>
      <c r="X33" s="626"/>
      <c r="Y33" s="627"/>
      <c r="Z33" s="685">
        <v>2</v>
      </c>
      <c r="AA33" s="685"/>
      <c r="AB33" s="685"/>
      <c r="AC33" s="685"/>
      <c r="AD33" s="686" t="s">
        <v>127</v>
      </c>
      <c r="AE33" s="686"/>
      <c r="AF33" s="686"/>
      <c r="AG33" s="686"/>
      <c r="AH33" s="686"/>
      <c r="AI33" s="686"/>
      <c r="AJ33" s="686"/>
      <c r="AK33" s="686"/>
      <c r="AL33" s="628" t="s">
        <v>127</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314</v>
      </c>
      <c r="CE33" s="664"/>
      <c r="CF33" s="664"/>
      <c r="CG33" s="664"/>
      <c r="CH33" s="664"/>
      <c r="CI33" s="664"/>
      <c r="CJ33" s="664"/>
      <c r="CK33" s="664"/>
      <c r="CL33" s="664"/>
      <c r="CM33" s="664"/>
      <c r="CN33" s="664"/>
      <c r="CO33" s="664"/>
      <c r="CP33" s="664"/>
      <c r="CQ33" s="665"/>
      <c r="CR33" s="623">
        <v>88175151</v>
      </c>
      <c r="CS33" s="624"/>
      <c r="CT33" s="624"/>
      <c r="CU33" s="624"/>
      <c r="CV33" s="624"/>
      <c r="CW33" s="624"/>
      <c r="CX33" s="624"/>
      <c r="CY33" s="625"/>
      <c r="CZ33" s="628">
        <v>27.8</v>
      </c>
      <c r="DA33" s="657"/>
      <c r="DB33" s="657"/>
      <c r="DC33" s="658"/>
      <c r="DD33" s="631">
        <v>73968067</v>
      </c>
      <c r="DE33" s="624"/>
      <c r="DF33" s="624"/>
      <c r="DG33" s="624"/>
      <c r="DH33" s="624"/>
      <c r="DI33" s="624"/>
      <c r="DJ33" s="624"/>
      <c r="DK33" s="625"/>
      <c r="DL33" s="631">
        <v>53433495</v>
      </c>
      <c r="DM33" s="624"/>
      <c r="DN33" s="624"/>
      <c r="DO33" s="624"/>
      <c r="DP33" s="624"/>
      <c r="DQ33" s="624"/>
      <c r="DR33" s="624"/>
      <c r="DS33" s="624"/>
      <c r="DT33" s="624"/>
      <c r="DU33" s="624"/>
      <c r="DV33" s="625"/>
      <c r="DW33" s="628">
        <v>27</v>
      </c>
      <c r="DX33" s="657"/>
      <c r="DY33" s="657"/>
      <c r="DZ33" s="657"/>
      <c r="EA33" s="657"/>
      <c r="EB33" s="657"/>
      <c r="EC33" s="659"/>
    </row>
    <row r="34" spans="2:133" ht="11.25" customHeight="1" x14ac:dyDescent="0.2">
      <c r="B34" s="620" t="s">
        <v>315</v>
      </c>
      <c r="C34" s="621"/>
      <c r="D34" s="621"/>
      <c r="E34" s="621"/>
      <c r="F34" s="621"/>
      <c r="G34" s="621"/>
      <c r="H34" s="621"/>
      <c r="I34" s="621"/>
      <c r="J34" s="621"/>
      <c r="K34" s="621"/>
      <c r="L34" s="621"/>
      <c r="M34" s="621"/>
      <c r="N34" s="621"/>
      <c r="O34" s="621"/>
      <c r="P34" s="621"/>
      <c r="Q34" s="622"/>
      <c r="R34" s="623">
        <v>5997327</v>
      </c>
      <c r="S34" s="626"/>
      <c r="T34" s="626"/>
      <c r="U34" s="626"/>
      <c r="V34" s="626"/>
      <c r="W34" s="626"/>
      <c r="X34" s="626"/>
      <c r="Y34" s="627"/>
      <c r="Z34" s="685">
        <v>1.8</v>
      </c>
      <c r="AA34" s="685"/>
      <c r="AB34" s="685"/>
      <c r="AC34" s="685"/>
      <c r="AD34" s="686">
        <v>34128</v>
      </c>
      <c r="AE34" s="686"/>
      <c r="AF34" s="686"/>
      <c r="AG34" s="686"/>
      <c r="AH34" s="686"/>
      <c r="AI34" s="686"/>
      <c r="AJ34" s="686"/>
      <c r="AK34" s="686"/>
      <c r="AL34" s="628">
        <v>0</v>
      </c>
      <c r="AM34" s="629"/>
      <c r="AN34" s="629"/>
      <c r="AO34" s="687"/>
      <c r="AP34" s="234"/>
      <c r="AQ34" s="697" t="s">
        <v>316</v>
      </c>
      <c r="AR34" s="698"/>
      <c r="AS34" s="698"/>
      <c r="AT34" s="698"/>
      <c r="AU34" s="698"/>
      <c r="AV34" s="698"/>
      <c r="AW34" s="698"/>
      <c r="AX34" s="698"/>
      <c r="AY34" s="698"/>
      <c r="AZ34" s="698"/>
      <c r="BA34" s="698"/>
      <c r="BB34" s="698"/>
      <c r="BC34" s="698"/>
      <c r="BD34" s="698"/>
      <c r="BE34" s="698"/>
      <c r="BF34" s="699"/>
      <c r="BG34" s="697" t="s">
        <v>317</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318</v>
      </c>
      <c r="CE34" s="664"/>
      <c r="CF34" s="664"/>
      <c r="CG34" s="664"/>
      <c r="CH34" s="664"/>
      <c r="CI34" s="664"/>
      <c r="CJ34" s="664"/>
      <c r="CK34" s="664"/>
      <c r="CL34" s="664"/>
      <c r="CM34" s="664"/>
      <c r="CN34" s="664"/>
      <c r="CO34" s="664"/>
      <c r="CP34" s="664"/>
      <c r="CQ34" s="665"/>
      <c r="CR34" s="623">
        <v>30719736</v>
      </c>
      <c r="CS34" s="626"/>
      <c r="CT34" s="626"/>
      <c r="CU34" s="626"/>
      <c r="CV34" s="626"/>
      <c r="CW34" s="626"/>
      <c r="CX34" s="626"/>
      <c r="CY34" s="627"/>
      <c r="CZ34" s="628">
        <v>9.6999999999999993</v>
      </c>
      <c r="DA34" s="657"/>
      <c r="DB34" s="657"/>
      <c r="DC34" s="658"/>
      <c r="DD34" s="631">
        <v>23898286</v>
      </c>
      <c r="DE34" s="626"/>
      <c r="DF34" s="626"/>
      <c r="DG34" s="626"/>
      <c r="DH34" s="626"/>
      <c r="DI34" s="626"/>
      <c r="DJ34" s="626"/>
      <c r="DK34" s="627"/>
      <c r="DL34" s="631">
        <v>21032727</v>
      </c>
      <c r="DM34" s="626"/>
      <c r="DN34" s="626"/>
      <c r="DO34" s="626"/>
      <c r="DP34" s="626"/>
      <c r="DQ34" s="626"/>
      <c r="DR34" s="626"/>
      <c r="DS34" s="626"/>
      <c r="DT34" s="626"/>
      <c r="DU34" s="626"/>
      <c r="DV34" s="627"/>
      <c r="DW34" s="628">
        <v>10.6</v>
      </c>
      <c r="DX34" s="657"/>
      <c r="DY34" s="657"/>
      <c r="DZ34" s="657"/>
      <c r="EA34" s="657"/>
      <c r="EB34" s="657"/>
      <c r="EC34" s="659"/>
    </row>
    <row r="35" spans="2:133" ht="11.25" customHeight="1" x14ac:dyDescent="0.2">
      <c r="B35" s="620" t="s">
        <v>319</v>
      </c>
      <c r="C35" s="621"/>
      <c r="D35" s="621"/>
      <c r="E35" s="621"/>
      <c r="F35" s="621"/>
      <c r="G35" s="621"/>
      <c r="H35" s="621"/>
      <c r="I35" s="621"/>
      <c r="J35" s="621"/>
      <c r="K35" s="621"/>
      <c r="L35" s="621"/>
      <c r="M35" s="621"/>
      <c r="N35" s="621"/>
      <c r="O35" s="621"/>
      <c r="P35" s="621"/>
      <c r="Q35" s="622"/>
      <c r="R35" s="623">
        <v>38493067</v>
      </c>
      <c r="S35" s="626"/>
      <c r="T35" s="626"/>
      <c r="U35" s="626"/>
      <c r="V35" s="626"/>
      <c r="W35" s="626"/>
      <c r="X35" s="626"/>
      <c r="Y35" s="627"/>
      <c r="Z35" s="685">
        <v>11.6</v>
      </c>
      <c r="AA35" s="685"/>
      <c r="AB35" s="685"/>
      <c r="AC35" s="685"/>
      <c r="AD35" s="686" t="s">
        <v>237</v>
      </c>
      <c r="AE35" s="686"/>
      <c r="AF35" s="686"/>
      <c r="AG35" s="686"/>
      <c r="AH35" s="686"/>
      <c r="AI35" s="686"/>
      <c r="AJ35" s="686"/>
      <c r="AK35" s="686"/>
      <c r="AL35" s="628" t="s">
        <v>127</v>
      </c>
      <c r="AM35" s="629"/>
      <c r="AN35" s="629"/>
      <c r="AO35" s="687"/>
      <c r="AP35" s="234"/>
      <c r="AQ35" s="691" t="s">
        <v>320</v>
      </c>
      <c r="AR35" s="692"/>
      <c r="AS35" s="692"/>
      <c r="AT35" s="692"/>
      <c r="AU35" s="692"/>
      <c r="AV35" s="692"/>
      <c r="AW35" s="692"/>
      <c r="AX35" s="692"/>
      <c r="AY35" s="693"/>
      <c r="AZ35" s="688">
        <v>33848215</v>
      </c>
      <c r="BA35" s="689"/>
      <c r="BB35" s="689"/>
      <c r="BC35" s="689"/>
      <c r="BD35" s="689"/>
      <c r="BE35" s="689"/>
      <c r="BF35" s="690"/>
      <c r="BG35" s="694" t="s">
        <v>321</v>
      </c>
      <c r="BH35" s="695"/>
      <c r="BI35" s="695"/>
      <c r="BJ35" s="695"/>
      <c r="BK35" s="695"/>
      <c r="BL35" s="695"/>
      <c r="BM35" s="695"/>
      <c r="BN35" s="695"/>
      <c r="BO35" s="695"/>
      <c r="BP35" s="695"/>
      <c r="BQ35" s="695"/>
      <c r="BR35" s="695"/>
      <c r="BS35" s="695"/>
      <c r="BT35" s="695"/>
      <c r="BU35" s="696"/>
      <c r="BV35" s="688">
        <v>606263</v>
      </c>
      <c r="BW35" s="689"/>
      <c r="BX35" s="689"/>
      <c r="BY35" s="689"/>
      <c r="BZ35" s="689"/>
      <c r="CA35" s="689"/>
      <c r="CB35" s="690"/>
      <c r="CD35" s="667" t="s">
        <v>322</v>
      </c>
      <c r="CE35" s="664"/>
      <c r="CF35" s="664"/>
      <c r="CG35" s="664"/>
      <c r="CH35" s="664"/>
      <c r="CI35" s="664"/>
      <c r="CJ35" s="664"/>
      <c r="CK35" s="664"/>
      <c r="CL35" s="664"/>
      <c r="CM35" s="664"/>
      <c r="CN35" s="664"/>
      <c r="CO35" s="664"/>
      <c r="CP35" s="664"/>
      <c r="CQ35" s="665"/>
      <c r="CR35" s="623">
        <v>5210703</v>
      </c>
      <c r="CS35" s="624"/>
      <c r="CT35" s="624"/>
      <c r="CU35" s="624"/>
      <c r="CV35" s="624"/>
      <c r="CW35" s="624"/>
      <c r="CX35" s="624"/>
      <c r="CY35" s="625"/>
      <c r="CZ35" s="628">
        <v>1.6</v>
      </c>
      <c r="DA35" s="657"/>
      <c r="DB35" s="657"/>
      <c r="DC35" s="658"/>
      <c r="DD35" s="631">
        <v>4500375</v>
      </c>
      <c r="DE35" s="624"/>
      <c r="DF35" s="624"/>
      <c r="DG35" s="624"/>
      <c r="DH35" s="624"/>
      <c r="DI35" s="624"/>
      <c r="DJ35" s="624"/>
      <c r="DK35" s="625"/>
      <c r="DL35" s="631">
        <v>4482019</v>
      </c>
      <c r="DM35" s="624"/>
      <c r="DN35" s="624"/>
      <c r="DO35" s="624"/>
      <c r="DP35" s="624"/>
      <c r="DQ35" s="624"/>
      <c r="DR35" s="624"/>
      <c r="DS35" s="624"/>
      <c r="DT35" s="624"/>
      <c r="DU35" s="624"/>
      <c r="DV35" s="625"/>
      <c r="DW35" s="628">
        <v>2.2999999999999998</v>
      </c>
      <c r="DX35" s="657"/>
      <c r="DY35" s="657"/>
      <c r="DZ35" s="657"/>
      <c r="EA35" s="657"/>
      <c r="EB35" s="657"/>
      <c r="EC35" s="659"/>
    </row>
    <row r="36" spans="2:133" ht="11.25" customHeight="1" x14ac:dyDescent="0.2">
      <c r="B36" s="620" t="s">
        <v>323</v>
      </c>
      <c r="C36" s="621"/>
      <c r="D36" s="621"/>
      <c r="E36" s="621"/>
      <c r="F36" s="621"/>
      <c r="G36" s="621"/>
      <c r="H36" s="621"/>
      <c r="I36" s="621"/>
      <c r="J36" s="621"/>
      <c r="K36" s="621"/>
      <c r="L36" s="621"/>
      <c r="M36" s="621"/>
      <c r="N36" s="621"/>
      <c r="O36" s="621"/>
      <c r="P36" s="621"/>
      <c r="Q36" s="622"/>
      <c r="R36" s="623" t="s">
        <v>127</v>
      </c>
      <c r="S36" s="626"/>
      <c r="T36" s="626"/>
      <c r="U36" s="626"/>
      <c r="V36" s="626"/>
      <c r="W36" s="626"/>
      <c r="X36" s="626"/>
      <c r="Y36" s="627"/>
      <c r="Z36" s="685" t="s">
        <v>127</v>
      </c>
      <c r="AA36" s="685"/>
      <c r="AB36" s="685"/>
      <c r="AC36" s="685"/>
      <c r="AD36" s="686" t="s">
        <v>127</v>
      </c>
      <c r="AE36" s="686"/>
      <c r="AF36" s="686"/>
      <c r="AG36" s="686"/>
      <c r="AH36" s="686"/>
      <c r="AI36" s="686"/>
      <c r="AJ36" s="686"/>
      <c r="AK36" s="686"/>
      <c r="AL36" s="628" t="s">
        <v>127</v>
      </c>
      <c r="AM36" s="629"/>
      <c r="AN36" s="629"/>
      <c r="AO36" s="687"/>
      <c r="AQ36" s="660" t="s">
        <v>324</v>
      </c>
      <c r="AR36" s="661"/>
      <c r="AS36" s="661"/>
      <c r="AT36" s="661"/>
      <c r="AU36" s="661"/>
      <c r="AV36" s="661"/>
      <c r="AW36" s="661"/>
      <c r="AX36" s="661"/>
      <c r="AY36" s="662"/>
      <c r="AZ36" s="623">
        <v>9535325</v>
      </c>
      <c r="BA36" s="626"/>
      <c r="BB36" s="626"/>
      <c r="BC36" s="626"/>
      <c r="BD36" s="624"/>
      <c r="BE36" s="624"/>
      <c r="BF36" s="663"/>
      <c r="BG36" s="667" t="s">
        <v>325</v>
      </c>
      <c r="BH36" s="664"/>
      <c r="BI36" s="664"/>
      <c r="BJ36" s="664"/>
      <c r="BK36" s="664"/>
      <c r="BL36" s="664"/>
      <c r="BM36" s="664"/>
      <c r="BN36" s="664"/>
      <c r="BO36" s="664"/>
      <c r="BP36" s="664"/>
      <c r="BQ36" s="664"/>
      <c r="BR36" s="664"/>
      <c r="BS36" s="664"/>
      <c r="BT36" s="664"/>
      <c r="BU36" s="665"/>
      <c r="BV36" s="623">
        <v>-1330462</v>
      </c>
      <c r="BW36" s="626"/>
      <c r="BX36" s="626"/>
      <c r="BY36" s="626"/>
      <c r="BZ36" s="626"/>
      <c r="CA36" s="626"/>
      <c r="CB36" s="666"/>
      <c r="CD36" s="667" t="s">
        <v>326</v>
      </c>
      <c r="CE36" s="664"/>
      <c r="CF36" s="664"/>
      <c r="CG36" s="664"/>
      <c r="CH36" s="664"/>
      <c r="CI36" s="664"/>
      <c r="CJ36" s="664"/>
      <c r="CK36" s="664"/>
      <c r="CL36" s="664"/>
      <c r="CM36" s="664"/>
      <c r="CN36" s="664"/>
      <c r="CO36" s="664"/>
      <c r="CP36" s="664"/>
      <c r="CQ36" s="665"/>
      <c r="CR36" s="623">
        <v>19313549</v>
      </c>
      <c r="CS36" s="626"/>
      <c r="CT36" s="626"/>
      <c r="CU36" s="626"/>
      <c r="CV36" s="626"/>
      <c r="CW36" s="626"/>
      <c r="CX36" s="626"/>
      <c r="CY36" s="627"/>
      <c r="CZ36" s="628">
        <v>6.1</v>
      </c>
      <c r="DA36" s="657"/>
      <c r="DB36" s="657"/>
      <c r="DC36" s="658"/>
      <c r="DD36" s="631">
        <v>17640574</v>
      </c>
      <c r="DE36" s="626"/>
      <c r="DF36" s="626"/>
      <c r="DG36" s="626"/>
      <c r="DH36" s="626"/>
      <c r="DI36" s="626"/>
      <c r="DJ36" s="626"/>
      <c r="DK36" s="627"/>
      <c r="DL36" s="631">
        <v>10955248</v>
      </c>
      <c r="DM36" s="626"/>
      <c r="DN36" s="626"/>
      <c r="DO36" s="626"/>
      <c r="DP36" s="626"/>
      <c r="DQ36" s="626"/>
      <c r="DR36" s="626"/>
      <c r="DS36" s="626"/>
      <c r="DT36" s="626"/>
      <c r="DU36" s="626"/>
      <c r="DV36" s="627"/>
      <c r="DW36" s="628">
        <v>5.5</v>
      </c>
      <c r="DX36" s="657"/>
      <c r="DY36" s="657"/>
      <c r="DZ36" s="657"/>
      <c r="EA36" s="657"/>
      <c r="EB36" s="657"/>
      <c r="EC36" s="659"/>
    </row>
    <row r="37" spans="2:133" ht="11.25" customHeight="1" x14ac:dyDescent="0.2">
      <c r="B37" s="620" t="s">
        <v>327</v>
      </c>
      <c r="C37" s="621"/>
      <c r="D37" s="621"/>
      <c r="E37" s="621"/>
      <c r="F37" s="621"/>
      <c r="G37" s="621"/>
      <c r="H37" s="621"/>
      <c r="I37" s="621"/>
      <c r="J37" s="621"/>
      <c r="K37" s="621"/>
      <c r="L37" s="621"/>
      <c r="M37" s="621"/>
      <c r="N37" s="621"/>
      <c r="O37" s="621"/>
      <c r="P37" s="621"/>
      <c r="Q37" s="622"/>
      <c r="R37" s="623">
        <v>21600000</v>
      </c>
      <c r="S37" s="626"/>
      <c r="T37" s="626"/>
      <c r="U37" s="626"/>
      <c r="V37" s="626"/>
      <c r="W37" s="626"/>
      <c r="X37" s="626"/>
      <c r="Y37" s="627"/>
      <c r="Z37" s="685">
        <v>6.5</v>
      </c>
      <c r="AA37" s="685"/>
      <c r="AB37" s="685"/>
      <c r="AC37" s="685"/>
      <c r="AD37" s="686" t="s">
        <v>127</v>
      </c>
      <c r="AE37" s="686"/>
      <c r="AF37" s="686"/>
      <c r="AG37" s="686"/>
      <c r="AH37" s="686"/>
      <c r="AI37" s="686"/>
      <c r="AJ37" s="686"/>
      <c r="AK37" s="686"/>
      <c r="AL37" s="628" t="s">
        <v>127</v>
      </c>
      <c r="AM37" s="629"/>
      <c r="AN37" s="629"/>
      <c r="AO37" s="687"/>
      <c r="AQ37" s="660" t="s">
        <v>328</v>
      </c>
      <c r="AR37" s="661"/>
      <c r="AS37" s="661"/>
      <c r="AT37" s="661"/>
      <c r="AU37" s="661"/>
      <c r="AV37" s="661"/>
      <c r="AW37" s="661"/>
      <c r="AX37" s="661"/>
      <c r="AY37" s="662"/>
      <c r="AZ37" s="623">
        <v>274898</v>
      </c>
      <c r="BA37" s="626"/>
      <c r="BB37" s="626"/>
      <c r="BC37" s="626"/>
      <c r="BD37" s="624"/>
      <c r="BE37" s="624"/>
      <c r="BF37" s="663"/>
      <c r="BG37" s="667" t="s">
        <v>329</v>
      </c>
      <c r="BH37" s="664"/>
      <c r="BI37" s="664"/>
      <c r="BJ37" s="664"/>
      <c r="BK37" s="664"/>
      <c r="BL37" s="664"/>
      <c r="BM37" s="664"/>
      <c r="BN37" s="664"/>
      <c r="BO37" s="664"/>
      <c r="BP37" s="664"/>
      <c r="BQ37" s="664"/>
      <c r="BR37" s="664"/>
      <c r="BS37" s="664"/>
      <c r="BT37" s="664"/>
      <c r="BU37" s="665"/>
      <c r="BV37" s="623">
        <v>90628</v>
      </c>
      <c r="BW37" s="626"/>
      <c r="BX37" s="626"/>
      <c r="BY37" s="626"/>
      <c r="BZ37" s="626"/>
      <c r="CA37" s="626"/>
      <c r="CB37" s="666"/>
      <c r="CD37" s="667" t="s">
        <v>330</v>
      </c>
      <c r="CE37" s="664"/>
      <c r="CF37" s="664"/>
      <c r="CG37" s="664"/>
      <c r="CH37" s="664"/>
      <c r="CI37" s="664"/>
      <c r="CJ37" s="664"/>
      <c r="CK37" s="664"/>
      <c r="CL37" s="664"/>
      <c r="CM37" s="664"/>
      <c r="CN37" s="664"/>
      <c r="CO37" s="664"/>
      <c r="CP37" s="664"/>
      <c r="CQ37" s="665"/>
      <c r="CR37" s="623">
        <v>501942</v>
      </c>
      <c r="CS37" s="624"/>
      <c r="CT37" s="624"/>
      <c r="CU37" s="624"/>
      <c r="CV37" s="624"/>
      <c r="CW37" s="624"/>
      <c r="CX37" s="624"/>
      <c r="CY37" s="625"/>
      <c r="CZ37" s="628">
        <v>0.2</v>
      </c>
      <c r="DA37" s="657"/>
      <c r="DB37" s="657"/>
      <c r="DC37" s="658"/>
      <c r="DD37" s="631">
        <v>501942</v>
      </c>
      <c r="DE37" s="624"/>
      <c r="DF37" s="624"/>
      <c r="DG37" s="624"/>
      <c r="DH37" s="624"/>
      <c r="DI37" s="624"/>
      <c r="DJ37" s="624"/>
      <c r="DK37" s="625"/>
      <c r="DL37" s="631">
        <v>480309</v>
      </c>
      <c r="DM37" s="624"/>
      <c r="DN37" s="624"/>
      <c r="DO37" s="624"/>
      <c r="DP37" s="624"/>
      <c r="DQ37" s="624"/>
      <c r="DR37" s="624"/>
      <c r="DS37" s="624"/>
      <c r="DT37" s="624"/>
      <c r="DU37" s="624"/>
      <c r="DV37" s="625"/>
      <c r="DW37" s="628">
        <v>0.2</v>
      </c>
      <c r="DX37" s="657"/>
      <c r="DY37" s="657"/>
      <c r="DZ37" s="657"/>
      <c r="EA37" s="657"/>
      <c r="EB37" s="657"/>
      <c r="EC37" s="659"/>
    </row>
    <row r="38" spans="2:133" ht="11.25" customHeight="1" x14ac:dyDescent="0.2">
      <c r="B38" s="635" t="s">
        <v>331</v>
      </c>
      <c r="C38" s="636"/>
      <c r="D38" s="636"/>
      <c r="E38" s="636"/>
      <c r="F38" s="636"/>
      <c r="G38" s="636"/>
      <c r="H38" s="636"/>
      <c r="I38" s="636"/>
      <c r="J38" s="636"/>
      <c r="K38" s="636"/>
      <c r="L38" s="636"/>
      <c r="M38" s="636"/>
      <c r="N38" s="636"/>
      <c r="O38" s="636"/>
      <c r="P38" s="636"/>
      <c r="Q38" s="637"/>
      <c r="R38" s="638">
        <v>332909884</v>
      </c>
      <c r="S38" s="675"/>
      <c r="T38" s="675"/>
      <c r="U38" s="675"/>
      <c r="V38" s="675"/>
      <c r="W38" s="675"/>
      <c r="X38" s="675"/>
      <c r="Y38" s="680"/>
      <c r="Z38" s="681">
        <v>100</v>
      </c>
      <c r="AA38" s="681"/>
      <c r="AB38" s="681"/>
      <c r="AC38" s="681"/>
      <c r="AD38" s="682">
        <v>176499847</v>
      </c>
      <c r="AE38" s="682"/>
      <c r="AF38" s="682"/>
      <c r="AG38" s="682"/>
      <c r="AH38" s="682"/>
      <c r="AI38" s="682"/>
      <c r="AJ38" s="682"/>
      <c r="AK38" s="682"/>
      <c r="AL38" s="641">
        <v>100</v>
      </c>
      <c r="AM38" s="683"/>
      <c r="AN38" s="683"/>
      <c r="AO38" s="684"/>
      <c r="AQ38" s="660" t="s">
        <v>332</v>
      </c>
      <c r="AR38" s="661"/>
      <c r="AS38" s="661"/>
      <c r="AT38" s="661"/>
      <c r="AU38" s="661"/>
      <c r="AV38" s="661"/>
      <c r="AW38" s="661"/>
      <c r="AX38" s="661"/>
      <c r="AY38" s="662"/>
      <c r="AZ38" s="623">
        <v>195842</v>
      </c>
      <c r="BA38" s="626"/>
      <c r="BB38" s="626"/>
      <c r="BC38" s="626"/>
      <c r="BD38" s="624"/>
      <c r="BE38" s="624"/>
      <c r="BF38" s="663"/>
      <c r="BG38" s="667" t="s">
        <v>333</v>
      </c>
      <c r="BH38" s="664"/>
      <c r="BI38" s="664"/>
      <c r="BJ38" s="664"/>
      <c r="BK38" s="664"/>
      <c r="BL38" s="664"/>
      <c r="BM38" s="664"/>
      <c r="BN38" s="664"/>
      <c r="BO38" s="664"/>
      <c r="BP38" s="664"/>
      <c r="BQ38" s="664"/>
      <c r="BR38" s="664"/>
      <c r="BS38" s="664"/>
      <c r="BT38" s="664"/>
      <c r="BU38" s="665"/>
      <c r="BV38" s="623">
        <v>137997</v>
      </c>
      <c r="BW38" s="626"/>
      <c r="BX38" s="626"/>
      <c r="BY38" s="626"/>
      <c r="BZ38" s="626"/>
      <c r="CA38" s="626"/>
      <c r="CB38" s="666"/>
      <c r="CD38" s="667" t="s">
        <v>334</v>
      </c>
      <c r="CE38" s="664"/>
      <c r="CF38" s="664"/>
      <c r="CG38" s="664"/>
      <c r="CH38" s="664"/>
      <c r="CI38" s="664"/>
      <c r="CJ38" s="664"/>
      <c r="CK38" s="664"/>
      <c r="CL38" s="664"/>
      <c r="CM38" s="664"/>
      <c r="CN38" s="664"/>
      <c r="CO38" s="664"/>
      <c r="CP38" s="664"/>
      <c r="CQ38" s="665"/>
      <c r="CR38" s="623">
        <v>23692842</v>
      </c>
      <c r="CS38" s="626"/>
      <c r="CT38" s="626"/>
      <c r="CU38" s="626"/>
      <c r="CV38" s="626"/>
      <c r="CW38" s="626"/>
      <c r="CX38" s="626"/>
      <c r="CY38" s="627"/>
      <c r="CZ38" s="628">
        <v>7.5</v>
      </c>
      <c r="DA38" s="657"/>
      <c r="DB38" s="657"/>
      <c r="DC38" s="658"/>
      <c r="DD38" s="631">
        <v>19576388</v>
      </c>
      <c r="DE38" s="626"/>
      <c r="DF38" s="626"/>
      <c r="DG38" s="626"/>
      <c r="DH38" s="626"/>
      <c r="DI38" s="626"/>
      <c r="DJ38" s="626"/>
      <c r="DK38" s="627"/>
      <c r="DL38" s="631">
        <v>16956468</v>
      </c>
      <c r="DM38" s="626"/>
      <c r="DN38" s="626"/>
      <c r="DO38" s="626"/>
      <c r="DP38" s="626"/>
      <c r="DQ38" s="626"/>
      <c r="DR38" s="626"/>
      <c r="DS38" s="626"/>
      <c r="DT38" s="626"/>
      <c r="DU38" s="626"/>
      <c r="DV38" s="627"/>
      <c r="DW38" s="628">
        <v>8.6</v>
      </c>
      <c r="DX38" s="657"/>
      <c r="DY38" s="657"/>
      <c r="DZ38" s="657"/>
      <c r="EA38" s="657"/>
      <c r="EB38" s="657"/>
      <c r="EC38" s="659"/>
    </row>
    <row r="39" spans="2:133" ht="11.25" customHeight="1" x14ac:dyDescent="0.2">
      <c r="AQ39" s="660" t="s">
        <v>335</v>
      </c>
      <c r="AR39" s="661"/>
      <c r="AS39" s="661"/>
      <c r="AT39" s="661"/>
      <c r="AU39" s="661"/>
      <c r="AV39" s="661"/>
      <c r="AW39" s="661"/>
      <c r="AX39" s="661"/>
      <c r="AY39" s="662"/>
      <c r="AZ39" s="623">
        <v>146851</v>
      </c>
      <c r="BA39" s="626"/>
      <c r="BB39" s="626"/>
      <c r="BC39" s="626"/>
      <c r="BD39" s="624"/>
      <c r="BE39" s="624"/>
      <c r="BF39" s="663"/>
      <c r="BG39" s="668" t="s">
        <v>336</v>
      </c>
      <c r="BH39" s="669"/>
      <c r="BI39" s="669"/>
      <c r="BJ39" s="669"/>
      <c r="BK39" s="669"/>
      <c r="BL39" s="235"/>
      <c r="BM39" s="664" t="s">
        <v>337</v>
      </c>
      <c r="BN39" s="664"/>
      <c r="BO39" s="664"/>
      <c r="BP39" s="664"/>
      <c r="BQ39" s="664"/>
      <c r="BR39" s="664"/>
      <c r="BS39" s="664"/>
      <c r="BT39" s="664"/>
      <c r="BU39" s="665"/>
      <c r="BV39" s="623">
        <v>95</v>
      </c>
      <c r="BW39" s="626"/>
      <c r="BX39" s="626"/>
      <c r="BY39" s="626"/>
      <c r="BZ39" s="626"/>
      <c r="CA39" s="626"/>
      <c r="CB39" s="666"/>
      <c r="CD39" s="667" t="s">
        <v>338</v>
      </c>
      <c r="CE39" s="664"/>
      <c r="CF39" s="664"/>
      <c r="CG39" s="664"/>
      <c r="CH39" s="664"/>
      <c r="CI39" s="664"/>
      <c r="CJ39" s="664"/>
      <c r="CK39" s="664"/>
      <c r="CL39" s="664"/>
      <c r="CM39" s="664"/>
      <c r="CN39" s="664"/>
      <c r="CO39" s="664"/>
      <c r="CP39" s="664"/>
      <c r="CQ39" s="665"/>
      <c r="CR39" s="623">
        <v>5780599</v>
      </c>
      <c r="CS39" s="624"/>
      <c r="CT39" s="624"/>
      <c r="CU39" s="624"/>
      <c r="CV39" s="624"/>
      <c r="CW39" s="624"/>
      <c r="CX39" s="624"/>
      <c r="CY39" s="625"/>
      <c r="CZ39" s="628">
        <v>1.8</v>
      </c>
      <c r="DA39" s="657"/>
      <c r="DB39" s="657"/>
      <c r="DC39" s="658"/>
      <c r="DD39" s="631">
        <v>5697204</v>
      </c>
      <c r="DE39" s="624"/>
      <c r="DF39" s="624"/>
      <c r="DG39" s="624"/>
      <c r="DH39" s="624"/>
      <c r="DI39" s="624"/>
      <c r="DJ39" s="624"/>
      <c r="DK39" s="625"/>
      <c r="DL39" s="631" t="s">
        <v>127</v>
      </c>
      <c r="DM39" s="624"/>
      <c r="DN39" s="624"/>
      <c r="DO39" s="624"/>
      <c r="DP39" s="624"/>
      <c r="DQ39" s="624"/>
      <c r="DR39" s="624"/>
      <c r="DS39" s="624"/>
      <c r="DT39" s="624"/>
      <c r="DU39" s="624"/>
      <c r="DV39" s="625"/>
      <c r="DW39" s="628" t="s">
        <v>127</v>
      </c>
      <c r="DX39" s="657"/>
      <c r="DY39" s="657"/>
      <c r="DZ39" s="657"/>
      <c r="EA39" s="657"/>
      <c r="EB39" s="657"/>
      <c r="EC39" s="659"/>
    </row>
    <row r="40" spans="2:133" ht="11.25" customHeight="1" x14ac:dyDescent="0.2">
      <c r="AQ40" s="660" t="s">
        <v>339</v>
      </c>
      <c r="AR40" s="661"/>
      <c r="AS40" s="661"/>
      <c r="AT40" s="661"/>
      <c r="AU40" s="661"/>
      <c r="AV40" s="661"/>
      <c r="AW40" s="661"/>
      <c r="AX40" s="661"/>
      <c r="AY40" s="662"/>
      <c r="AZ40" s="623">
        <v>6702858</v>
      </c>
      <c r="BA40" s="626"/>
      <c r="BB40" s="626"/>
      <c r="BC40" s="626"/>
      <c r="BD40" s="624"/>
      <c r="BE40" s="624"/>
      <c r="BF40" s="663"/>
      <c r="BG40" s="668"/>
      <c r="BH40" s="669"/>
      <c r="BI40" s="669"/>
      <c r="BJ40" s="669"/>
      <c r="BK40" s="669"/>
      <c r="BL40" s="235"/>
      <c r="BM40" s="664" t="s">
        <v>340</v>
      </c>
      <c r="BN40" s="664"/>
      <c r="BO40" s="664"/>
      <c r="BP40" s="664"/>
      <c r="BQ40" s="664"/>
      <c r="BR40" s="664"/>
      <c r="BS40" s="664"/>
      <c r="BT40" s="664"/>
      <c r="BU40" s="665"/>
      <c r="BV40" s="623" t="s">
        <v>237</v>
      </c>
      <c r="BW40" s="626"/>
      <c r="BX40" s="626"/>
      <c r="BY40" s="626"/>
      <c r="BZ40" s="626"/>
      <c r="CA40" s="626"/>
      <c r="CB40" s="666"/>
      <c r="CD40" s="667" t="s">
        <v>341</v>
      </c>
      <c r="CE40" s="664"/>
      <c r="CF40" s="664"/>
      <c r="CG40" s="664"/>
      <c r="CH40" s="664"/>
      <c r="CI40" s="664"/>
      <c r="CJ40" s="664"/>
      <c r="CK40" s="664"/>
      <c r="CL40" s="664"/>
      <c r="CM40" s="664"/>
      <c r="CN40" s="664"/>
      <c r="CO40" s="664"/>
      <c r="CP40" s="664"/>
      <c r="CQ40" s="665"/>
      <c r="CR40" s="623">
        <v>3457722</v>
      </c>
      <c r="CS40" s="626"/>
      <c r="CT40" s="626"/>
      <c r="CU40" s="626"/>
      <c r="CV40" s="626"/>
      <c r="CW40" s="626"/>
      <c r="CX40" s="626"/>
      <c r="CY40" s="627"/>
      <c r="CZ40" s="628">
        <v>1.1000000000000001</v>
      </c>
      <c r="DA40" s="657"/>
      <c r="DB40" s="657"/>
      <c r="DC40" s="658"/>
      <c r="DD40" s="631">
        <v>2655240</v>
      </c>
      <c r="DE40" s="626"/>
      <c r="DF40" s="626"/>
      <c r="DG40" s="626"/>
      <c r="DH40" s="626"/>
      <c r="DI40" s="626"/>
      <c r="DJ40" s="626"/>
      <c r="DK40" s="627"/>
      <c r="DL40" s="631">
        <v>7033</v>
      </c>
      <c r="DM40" s="626"/>
      <c r="DN40" s="626"/>
      <c r="DO40" s="626"/>
      <c r="DP40" s="626"/>
      <c r="DQ40" s="626"/>
      <c r="DR40" s="626"/>
      <c r="DS40" s="626"/>
      <c r="DT40" s="626"/>
      <c r="DU40" s="626"/>
      <c r="DV40" s="627"/>
      <c r="DW40" s="628">
        <v>0</v>
      </c>
      <c r="DX40" s="657"/>
      <c r="DY40" s="657"/>
      <c r="DZ40" s="657"/>
      <c r="EA40" s="657"/>
      <c r="EB40" s="657"/>
      <c r="EC40" s="659"/>
    </row>
    <row r="41" spans="2:133" ht="11.25" customHeight="1" x14ac:dyDescent="0.2">
      <c r="AQ41" s="672" t="s">
        <v>342</v>
      </c>
      <c r="AR41" s="673"/>
      <c r="AS41" s="673"/>
      <c r="AT41" s="673"/>
      <c r="AU41" s="673"/>
      <c r="AV41" s="673"/>
      <c r="AW41" s="673"/>
      <c r="AX41" s="673"/>
      <c r="AY41" s="674"/>
      <c r="AZ41" s="638">
        <v>16992441</v>
      </c>
      <c r="BA41" s="675"/>
      <c r="BB41" s="675"/>
      <c r="BC41" s="675"/>
      <c r="BD41" s="639"/>
      <c r="BE41" s="639"/>
      <c r="BF41" s="676"/>
      <c r="BG41" s="670"/>
      <c r="BH41" s="671"/>
      <c r="BI41" s="671"/>
      <c r="BJ41" s="671"/>
      <c r="BK41" s="671"/>
      <c r="BL41" s="236"/>
      <c r="BM41" s="677" t="s">
        <v>343</v>
      </c>
      <c r="BN41" s="677"/>
      <c r="BO41" s="677"/>
      <c r="BP41" s="677"/>
      <c r="BQ41" s="677"/>
      <c r="BR41" s="677"/>
      <c r="BS41" s="677"/>
      <c r="BT41" s="677"/>
      <c r="BU41" s="678"/>
      <c r="BV41" s="638">
        <v>358</v>
      </c>
      <c r="BW41" s="675"/>
      <c r="BX41" s="675"/>
      <c r="BY41" s="675"/>
      <c r="BZ41" s="675"/>
      <c r="CA41" s="675"/>
      <c r="CB41" s="679"/>
      <c r="CD41" s="667" t="s">
        <v>344</v>
      </c>
      <c r="CE41" s="664"/>
      <c r="CF41" s="664"/>
      <c r="CG41" s="664"/>
      <c r="CH41" s="664"/>
      <c r="CI41" s="664"/>
      <c r="CJ41" s="664"/>
      <c r="CK41" s="664"/>
      <c r="CL41" s="664"/>
      <c r="CM41" s="664"/>
      <c r="CN41" s="664"/>
      <c r="CO41" s="664"/>
      <c r="CP41" s="664"/>
      <c r="CQ41" s="665"/>
      <c r="CR41" s="623" t="s">
        <v>127</v>
      </c>
      <c r="CS41" s="624"/>
      <c r="CT41" s="624"/>
      <c r="CU41" s="624"/>
      <c r="CV41" s="624"/>
      <c r="CW41" s="624"/>
      <c r="CX41" s="624"/>
      <c r="CY41" s="625"/>
      <c r="CZ41" s="628" t="s">
        <v>127</v>
      </c>
      <c r="DA41" s="657"/>
      <c r="DB41" s="657"/>
      <c r="DC41" s="658"/>
      <c r="DD41" s="631" t="s">
        <v>127</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2">
      <c r="B42" s="229" t="s">
        <v>345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346</v>
      </c>
      <c r="CE42" s="621"/>
      <c r="CF42" s="621"/>
      <c r="CG42" s="621"/>
      <c r="CH42" s="621"/>
      <c r="CI42" s="621"/>
      <c r="CJ42" s="621"/>
      <c r="CK42" s="621"/>
      <c r="CL42" s="621"/>
      <c r="CM42" s="621"/>
      <c r="CN42" s="621"/>
      <c r="CO42" s="621"/>
      <c r="CP42" s="621"/>
      <c r="CQ42" s="622"/>
      <c r="CR42" s="623">
        <v>39475135</v>
      </c>
      <c r="CS42" s="626"/>
      <c r="CT42" s="626"/>
      <c r="CU42" s="626"/>
      <c r="CV42" s="626"/>
      <c r="CW42" s="626"/>
      <c r="CX42" s="626"/>
      <c r="CY42" s="627"/>
      <c r="CZ42" s="628">
        <v>12.5</v>
      </c>
      <c r="DA42" s="629"/>
      <c r="DB42" s="629"/>
      <c r="DC42" s="630"/>
      <c r="DD42" s="631">
        <v>11296098</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2">
      <c r="B43" s="239" t="s">
        <v>347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348</v>
      </c>
      <c r="CE43" s="621"/>
      <c r="CF43" s="621"/>
      <c r="CG43" s="621"/>
      <c r="CH43" s="621"/>
      <c r="CI43" s="621"/>
      <c r="CJ43" s="621"/>
      <c r="CK43" s="621"/>
      <c r="CL43" s="621"/>
      <c r="CM43" s="621"/>
      <c r="CN43" s="621"/>
      <c r="CO43" s="621"/>
      <c r="CP43" s="621"/>
      <c r="CQ43" s="622"/>
      <c r="CR43" s="623">
        <v>813205</v>
      </c>
      <c r="CS43" s="624"/>
      <c r="CT43" s="624"/>
      <c r="CU43" s="624"/>
      <c r="CV43" s="624"/>
      <c r="CW43" s="624"/>
      <c r="CX43" s="624"/>
      <c r="CY43" s="625"/>
      <c r="CZ43" s="628">
        <v>0.3</v>
      </c>
      <c r="DA43" s="657"/>
      <c r="DB43" s="657"/>
      <c r="DC43" s="658"/>
      <c r="DD43" s="631">
        <v>813205</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2">
      <c r="B44" s="240" t="s">
        <v>349</v>
      </c>
      <c r="CD44" s="651" t="s">
        <v>301</v>
      </c>
      <c r="CE44" s="652"/>
      <c r="CF44" s="620" t="s">
        <v>350</v>
      </c>
      <c r="CG44" s="621"/>
      <c r="CH44" s="621"/>
      <c r="CI44" s="621"/>
      <c r="CJ44" s="621"/>
      <c r="CK44" s="621"/>
      <c r="CL44" s="621"/>
      <c r="CM44" s="621"/>
      <c r="CN44" s="621"/>
      <c r="CO44" s="621"/>
      <c r="CP44" s="621"/>
      <c r="CQ44" s="622"/>
      <c r="CR44" s="623">
        <v>38401652</v>
      </c>
      <c r="CS44" s="626"/>
      <c r="CT44" s="626"/>
      <c r="CU44" s="626"/>
      <c r="CV44" s="626"/>
      <c r="CW44" s="626"/>
      <c r="CX44" s="626"/>
      <c r="CY44" s="627"/>
      <c r="CZ44" s="628">
        <v>12.1</v>
      </c>
      <c r="DA44" s="629"/>
      <c r="DB44" s="629"/>
      <c r="DC44" s="630"/>
      <c r="DD44" s="631">
        <v>10822843</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2">
      <c r="CD45" s="653"/>
      <c r="CE45" s="654"/>
      <c r="CF45" s="620" t="s">
        <v>351</v>
      </c>
      <c r="CG45" s="621"/>
      <c r="CH45" s="621"/>
      <c r="CI45" s="621"/>
      <c r="CJ45" s="621"/>
      <c r="CK45" s="621"/>
      <c r="CL45" s="621"/>
      <c r="CM45" s="621"/>
      <c r="CN45" s="621"/>
      <c r="CO45" s="621"/>
      <c r="CP45" s="621"/>
      <c r="CQ45" s="622"/>
      <c r="CR45" s="623">
        <v>14796618</v>
      </c>
      <c r="CS45" s="624"/>
      <c r="CT45" s="624"/>
      <c r="CU45" s="624"/>
      <c r="CV45" s="624"/>
      <c r="CW45" s="624"/>
      <c r="CX45" s="624"/>
      <c r="CY45" s="625"/>
      <c r="CZ45" s="628">
        <v>4.7</v>
      </c>
      <c r="DA45" s="657"/>
      <c r="DB45" s="657"/>
      <c r="DC45" s="658"/>
      <c r="DD45" s="631">
        <v>1000621</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2">
      <c r="CD46" s="653"/>
      <c r="CE46" s="654"/>
      <c r="CF46" s="620" t="s">
        <v>352</v>
      </c>
      <c r="CG46" s="621"/>
      <c r="CH46" s="621"/>
      <c r="CI46" s="621"/>
      <c r="CJ46" s="621"/>
      <c r="CK46" s="621"/>
      <c r="CL46" s="621"/>
      <c r="CM46" s="621"/>
      <c r="CN46" s="621"/>
      <c r="CO46" s="621"/>
      <c r="CP46" s="621"/>
      <c r="CQ46" s="622"/>
      <c r="CR46" s="623">
        <v>21609577</v>
      </c>
      <c r="CS46" s="626"/>
      <c r="CT46" s="626"/>
      <c r="CU46" s="626"/>
      <c r="CV46" s="626"/>
      <c r="CW46" s="626"/>
      <c r="CX46" s="626"/>
      <c r="CY46" s="627"/>
      <c r="CZ46" s="628">
        <v>6.8</v>
      </c>
      <c r="DA46" s="629"/>
      <c r="DB46" s="629"/>
      <c r="DC46" s="630"/>
      <c r="DD46" s="631">
        <v>9521322</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2">
      <c r="CD47" s="653"/>
      <c r="CE47" s="654"/>
      <c r="CF47" s="620" t="s">
        <v>353</v>
      </c>
      <c r="CG47" s="621"/>
      <c r="CH47" s="621"/>
      <c r="CI47" s="621"/>
      <c r="CJ47" s="621"/>
      <c r="CK47" s="621"/>
      <c r="CL47" s="621"/>
      <c r="CM47" s="621"/>
      <c r="CN47" s="621"/>
      <c r="CO47" s="621"/>
      <c r="CP47" s="621"/>
      <c r="CQ47" s="622"/>
      <c r="CR47" s="623">
        <v>1073483</v>
      </c>
      <c r="CS47" s="624"/>
      <c r="CT47" s="624"/>
      <c r="CU47" s="624"/>
      <c r="CV47" s="624"/>
      <c r="CW47" s="624"/>
      <c r="CX47" s="624"/>
      <c r="CY47" s="625"/>
      <c r="CZ47" s="628">
        <v>0.3</v>
      </c>
      <c r="DA47" s="657"/>
      <c r="DB47" s="657"/>
      <c r="DC47" s="658"/>
      <c r="DD47" s="631">
        <v>473255</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ht="11" x14ac:dyDescent="0.2">
      <c r="CD48" s="655"/>
      <c r="CE48" s="656"/>
      <c r="CF48" s="620" t="s">
        <v>354</v>
      </c>
      <c r="CG48" s="621"/>
      <c r="CH48" s="621"/>
      <c r="CI48" s="621"/>
      <c r="CJ48" s="621"/>
      <c r="CK48" s="621"/>
      <c r="CL48" s="621"/>
      <c r="CM48" s="621"/>
      <c r="CN48" s="621"/>
      <c r="CO48" s="621"/>
      <c r="CP48" s="621"/>
      <c r="CQ48" s="622"/>
      <c r="CR48" s="623" t="s">
        <v>237</v>
      </c>
      <c r="CS48" s="626"/>
      <c r="CT48" s="626"/>
      <c r="CU48" s="626"/>
      <c r="CV48" s="626"/>
      <c r="CW48" s="626"/>
      <c r="CX48" s="626"/>
      <c r="CY48" s="627"/>
      <c r="CZ48" s="628" t="s">
        <v>127</v>
      </c>
      <c r="DA48" s="629"/>
      <c r="DB48" s="629"/>
      <c r="DC48" s="630"/>
      <c r="DD48" s="631" t="s">
        <v>237</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2">
      <c r="CD49" s="635" t="s">
        <v>355</v>
      </c>
      <c r="CE49" s="636"/>
      <c r="CF49" s="636"/>
      <c r="CG49" s="636"/>
      <c r="CH49" s="636"/>
      <c r="CI49" s="636"/>
      <c r="CJ49" s="636"/>
      <c r="CK49" s="636"/>
      <c r="CL49" s="636"/>
      <c r="CM49" s="636"/>
      <c r="CN49" s="636"/>
      <c r="CO49" s="636"/>
      <c r="CP49" s="636"/>
      <c r="CQ49" s="637"/>
      <c r="CR49" s="638">
        <v>316968662</v>
      </c>
      <c r="CS49" s="639"/>
      <c r="CT49" s="639"/>
      <c r="CU49" s="639"/>
      <c r="CV49" s="639"/>
      <c r="CW49" s="639"/>
      <c r="CX49" s="639"/>
      <c r="CY49" s="640"/>
      <c r="CZ49" s="641">
        <v>100</v>
      </c>
      <c r="DA49" s="642"/>
      <c r="DB49" s="642"/>
      <c r="DC49" s="643"/>
      <c r="DD49" s="644">
        <v>211089964</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t="11" hidden="1" x14ac:dyDescent="0.2"/>
    <row r="51" spans="82:133" ht="11" hidden="1" x14ac:dyDescent="0.2"/>
    <row r="52" spans="82:133" ht="11" hidden="1" x14ac:dyDescent="0.2"/>
    <row r="53" spans="82:133" ht="11" hidden="1" x14ac:dyDescent="0.2"/>
  </sheetData>
  <sheetProtection algorithmName="SHA-512" hashValue="KNEAVZ7OVf0NQWA+Y44sg1L2pU7gnqE8F9fyH91WnAJ874BiyHCQYOY6tYgHuR19lqvQOWjDlcWd5p9vvRON/Q==" saltValue="imBQD3EHUPTGAcBDhvwXm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 zeroHeight="1" x14ac:dyDescent="0.2"/>
  <cols>
    <col min="1" max="130" width="2.7265625" style="289" customWidth="1"/>
    <col min="131" max="131" width="1.63281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356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357</v>
      </c>
      <c r="DK2" s="1162"/>
      <c r="DL2" s="1162"/>
      <c r="DM2" s="1162"/>
      <c r="DN2" s="1162"/>
      <c r="DO2" s="1163"/>
      <c r="DP2" s="249"/>
      <c r="DQ2" s="1161" t="s">
        <v>358</v>
      </c>
      <c r="DR2" s="1162"/>
      <c r="DS2" s="1162"/>
      <c r="DT2" s="1162"/>
      <c r="DU2" s="1162"/>
      <c r="DV2" s="1162"/>
      <c r="DW2" s="1162"/>
      <c r="DX2" s="1162"/>
      <c r="DY2" s="1162"/>
      <c r="DZ2" s="1163"/>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14" t="s">
        <v>359</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46" t="s">
        <v>361</v>
      </c>
      <c r="B5" s="1047"/>
      <c r="C5" s="1047"/>
      <c r="D5" s="1047"/>
      <c r="E5" s="1047"/>
      <c r="F5" s="1047"/>
      <c r="G5" s="1047"/>
      <c r="H5" s="1047"/>
      <c r="I5" s="1047"/>
      <c r="J5" s="1047"/>
      <c r="K5" s="1047"/>
      <c r="L5" s="1047"/>
      <c r="M5" s="1047"/>
      <c r="N5" s="1047"/>
      <c r="O5" s="1047"/>
      <c r="P5" s="1048"/>
      <c r="Q5" s="1052" t="s">
        <v>362</v>
      </c>
      <c r="R5" s="1053"/>
      <c r="S5" s="1053"/>
      <c r="T5" s="1053"/>
      <c r="U5" s="1054"/>
      <c r="V5" s="1052" t="s">
        <v>363</v>
      </c>
      <c r="W5" s="1053"/>
      <c r="X5" s="1053"/>
      <c r="Y5" s="1053"/>
      <c r="Z5" s="1054"/>
      <c r="AA5" s="1052" t="s">
        <v>364</v>
      </c>
      <c r="AB5" s="1053"/>
      <c r="AC5" s="1053"/>
      <c r="AD5" s="1053"/>
      <c r="AE5" s="1053"/>
      <c r="AF5" s="1164" t="s">
        <v>365</v>
      </c>
      <c r="AG5" s="1053"/>
      <c r="AH5" s="1053"/>
      <c r="AI5" s="1053"/>
      <c r="AJ5" s="1068"/>
      <c r="AK5" s="1053" t="s">
        <v>366</v>
      </c>
      <c r="AL5" s="1053"/>
      <c r="AM5" s="1053"/>
      <c r="AN5" s="1053"/>
      <c r="AO5" s="1054"/>
      <c r="AP5" s="1052" t="s">
        <v>367</v>
      </c>
      <c r="AQ5" s="1053"/>
      <c r="AR5" s="1053"/>
      <c r="AS5" s="1053"/>
      <c r="AT5" s="1054"/>
      <c r="AU5" s="1052" t="s">
        <v>368</v>
      </c>
      <c r="AV5" s="1053"/>
      <c r="AW5" s="1053"/>
      <c r="AX5" s="1053"/>
      <c r="AY5" s="1068"/>
      <c r="AZ5" s="256"/>
      <c r="BA5" s="256"/>
      <c r="BB5" s="256"/>
      <c r="BC5" s="256"/>
      <c r="BD5" s="256"/>
      <c r="BE5" s="257"/>
      <c r="BF5" s="257"/>
      <c r="BG5" s="257"/>
      <c r="BH5" s="257"/>
      <c r="BI5" s="257"/>
      <c r="BJ5" s="257"/>
      <c r="BK5" s="257"/>
      <c r="BL5" s="257"/>
      <c r="BM5" s="257"/>
      <c r="BN5" s="257"/>
      <c r="BO5" s="257"/>
      <c r="BP5" s="257"/>
      <c r="BQ5" s="1046" t="s">
        <v>369</v>
      </c>
      <c r="BR5" s="1047"/>
      <c r="BS5" s="1047"/>
      <c r="BT5" s="1047"/>
      <c r="BU5" s="1047"/>
      <c r="BV5" s="1047"/>
      <c r="BW5" s="1047"/>
      <c r="BX5" s="1047"/>
      <c r="BY5" s="1047"/>
      <c r="BZ5" s="1047"/>
      <c r="CA5" s="1047"/>
      <c r="CB5" s="1047"/>
      <c r="CC5" s="1047"/>
      <c r="CD5" s="1047"/>
      <c r="CE5" s="1047"/>
      <c r="CF5" s="1047"/>
      <c r="CG5" s="1048"/>
      <c r="CH5" s="1052" t="s">
        <v>370</v>
      </c>
      <c r="CI5" s="1053"/>
      <c r="CJ5" s="1053"/>
      <c r="CK5" s="1053"/>
      <c r="CL5" s="1054"/>
      <c r="CM5" s="1052" t="s">
        <v>371</v>
      </c>
      <c r="CN5" s="1053"/>
      <c r="CO5" s="1053"/>
      <c r="CP5" s="1053"/>
      <c r="CQ5" s="1054"/>
      <c r="CR5" s="1052" t="s">
        <v>372</v>
      </c>
      <c r="CS5" s="1053"/>
      <c r="CT5" s="1053"/>
      <c r="CU5" s="1053"/>
      <c r="CV5" s="1054"/>
      <c r="CW5" s="1052" t="s">
        <v>373</v>
      </c>
      <c r="CX5" s="1053"/>
      <c r="CY5" s="1053"/>
      <c r="CZ5" s="1053"/>
      <c r="DA5" s="1054"/>
      <c r="DB5" s="1052" t="s">
        <v>374</v>
      </c>
      <c r="DC5" s="1053"/>
      <c r="DD5" s="1053"/>
      <c r="DE5" s="1053"/>
      <c r="DF5" s="1054"/>
      <c r="DG5" s="1149" t="s">
        <v>375</v>
      </c>
      <c r="DH5" s="1150"/>
      <c r="DI5" s="1150"/>
      <c r="DJ5" s="1150"/>
      <c r="DK5" s="1151"/>
      <c r="DL5" s="1149" t="s">
        <v>376</v>
      </c>
      <c r="DM5" s="1150"/>
      <c r="DN5" s="1150"/>
      <c r="DO5" s="1150"/>
      <c r="DP5" s="1151"/>
      <c r="DQ5" s="1052" t="s">
        <v>377</v>
      </c>
      <c r="DR5" s="1053"/>
      <c r="DS5" s="1053"/>
      <c r="DT5" s="1053"/>
      <c r="DU5" s="1054"/>
      <c r="DV5" s="1052" t="s">
        <v>368</v>
      </c>
      <c r="DW5" s="1053"/>
      <c r="DX5" s="1053"/>
      <c r="DY5" s="1053"/>
      <c r="DZ5" s="1068"/>
      <c r="EA5" s="254"/>
    </row>
    <row r="6" spans="1:131" s="255" customFormat="1" ht="26.25" customHeight="1" thickBot="1" x14ac:dyDescent="0.25">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2">
      <c r="A7" s="258">
        <v>1</v>
      </c>
      <c r="B7" s="1101" t="s">
        <v>378</v>
      </c>
      <c r="C7" s="1102"/>
      <c r="D7" s="1102"/>
      <c r="E7" s="1102"/>
      <c r="F7" s="1102"/>
      <c r="G7" s="1102"/>
      <c r="H7" s="1102"/>
      <c r="I7" s="1102"/>
      <c r="J7" s="1102"/>
      <c r="K7" s="1102"/>
      <c r="L7" s="1102"/>
      <c r="M7" s="1102"/>
      <c r="N7" s="1102"/>
      <c r="O7" s="1102"/>
      <c r="P7" s="1103"/>
      <c r="Q7" s="1155">
        <v>331747</v>
      </c>
      <c r="R7" s="1156"/>
      <c r="S7" s="1156"/>
      <c r="T7" s="1156"/>
      <c r="U7" s="1156"/>
      <c r="V7" s="1156">
        <v>315410</v>
      </c>
      <c r="W7" s="1156"/>
      <c r="X7" s="1156"/>
      <c r="Y7" s="1156"/>
      <c r="Z7" s="1156"/>
      <c r="AA7" s="1156">
        <v>16337</v>
      </c>
      <c r="AB7" s="1156"/>
      <c r="AC7" s="1156"/>
      <c r="AD7" s="1156"/>
      <c r="AE7" s="1157"/>
      <c r="AF7" s="1158">
        <v>9871</v>
      </c>
      <c r="AG7" s="1159"/>
      <c r="AH7" s="1159"/>
      <c r="AI7" s="1159"/>
      <c r="AJ7" s="1160"/>
      <c r="AK7" s="1142">
        <v>8436</v>
      </c>
      <c r="AL7" s="1143"/>
      <c r="AM7" s="1143"/>
      <c r="AN7" s="1143"/>
      <c r="AO7" s="1143"/>
      <c r="AP7" s="1143">
        <v>336611</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t="s">
        <v>621</v>
      </c>
      <c r="BS7" s="1146" t="s">
        <v>605</v>
      </c>
      <c r="BT7" s="1147"/>
      <c r="BU7" s="1147"/>
      <c r="BV7" s="1147"/>
      <c r="BW7" s="1147"/>
      <c r="BX7" s="1147"/>
      <c r="BY7" s="1147"/>
      <c r="BZ7" s="1147"/>
      <c r="CA7" s="1147"/>
      <c r="CB7" s="1147"/>
      <c r="CC7" s="1147"/>
      <c r="CD7" s="1147"/>
      <c r="CE7" s="1147"/>
      <c r="CF7" s="1147"/>
      <c r="CG7" s="1148"/>
      <c r="CH7" s="1139">
        <v>4</v>
      </c>
      <c r="CI7" s="1140"/>
      <c r="CJ7" s="1140"/>
      <c r="CK7" s="1140"/>
      <c r="CL7" s="1141"/>
      <c r="CM7" s="1139">
        <v>159</v>
      </c>
      <c r="CN7" s="1140"/>
      <c r="CO7" s="1140"/>
      <c r="CP7" s="1140"/>
      <c r="CQ7" s="1141"/>
      <c r="CR7" s="1139">
        <v>100</v>
      </c>
      <c r="CS7" s="1140"/>
      <c r="CT7" s="1140"/>
      <c r="CU7" s="1140"/>
      <c r="CV7" s="1141"/>
      <c r="CW7" s="1139">
        <v>5</v>
      </c>
      <c r="CX7" s="1140"/>
      <c r="CY7" s="1140"/>
      <c r="CZ7" s="1140"/>
      <c r="DA7" s="1141"/>
      <c r="DB7" s="1139" t="s">
        <v>521</v>
      </c>
      <c r="DC7" s="1140"/>
      <c r="DD7" s="1140"/>
      <c r="DE7" s="1140"/>
      <c r="DF7" s="1141"/>
      <c r="DG7" s="1139" t="s">
        <v>521</v>
      </c>
      <c r="DH7" s="1140"/>
      <c r="DI7" s="1140"/>
      <c r="DJ7" s="1140"/>
      <c r="DK7" s="1141"/>
      <c r="DL7" s="1139" t="s">
        <v>521</v>
      </c>
      <c r="DM7" s="1140"/>
      <c r="DN7" s="1140"/>
      <c r="DO7" s="1140"/>
      <c r="DP7" s="1141"/>
      <c r="DQ7" s="1139" t="s">
        <v>521</v>
      </c>
      <c r="DR7" s="1140"/>
      <c r="DS7" s="1140"/>
      <c r="DT7" s="1140"/>
      <c r="DU7" s="1141"/>
      <c r="DV7" s="1166"/>
      <c r="DW7" s="1167"/>
      <c r="DX7" s="1167"/>
      <c r="DY7" s="1167"/>
      <c r="DZ7" s="1168"/>
      <c r="EA7" s="254"/>
    </row>
    <row r="8" spans="1:131" s="255" customFormat="1" ht="26.25" customHeight="1" x14ac:dyDescent="0.2">
      <c r="A8" s="261">
        <v>2</v>
      </c>
      <c r="B8" s="1088" t="s">
        <v>379</v>
      </c>
      <c r="C8" s="1089"/>
      <c r="D8" s="1089"/>
      <c r="E8" s="1089"/>
      <c r="F8" s="1089"/>
      <c r="G8" s="1089"/>
      <c r="H8" s="1089"/>
      <c r="I8" s="1089"/>
      <c r="J8" s="1089"/>
      <c r="K8" s="1089"/>
      <c r="L8" s="1089"/>
      <c r="M8" s="1089"/>
      <c r="N8" s="1089"/>
      <c r="O8" s="1089"/>
      <c r="P8" s="1090"/>
      <c r="Q8" s="1094">
        <v>38</v>
      </c>
      <c r="R8" s="1095"/>
      <c r="S8" s="1095"/>
      <c r="T8" s="1095"/>
      <c r="U8" s="1095"/>
      <c r="V8" s="1095">
        <v>36</v>
      </c>
      <c r="W8" s="1095"/>
      <c r="X8" s="1095"/>
      <c r="Y8" s="1095"/>
      <c r="Z8" s="1095"/>
      <c r="AA8" s="1095">
        <v>2</v>
      </c>
      <c r="AB8" s="1095"/>
      <c r="AC8" s="1095"/>
      <c r="AD8" s="1095"/>
      <c r="AE8" s="1096"/>
      <c r="AF8" s="1070">
        <v>2</v>
      </c>
      <c r="AG8" s="1071"/>
      <c r="AH8" s="1071"/>
      <c r="AI8" s="1071"/>
      <c r="AJ8" s="1072"/>
      <c r="AK8" s="1137" t="s">
        <v>521</v>
      </c>
      <c r="AL8" s="1138"/>
      <c r="AM8" s="1138"/>
      <c r="AN8" s="1138"/>
      <c r="AO8" s="1138"/>
      <c r="AP8" s="1138" t="s">
        <v>521</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t="s">
        <v>621</v>
      </c>
      <c r="BS8" s="1065" t="s">
        <v>606</v>
      </c>
      <c r="BT8" s="1066"/>
      <c r="BU8" s="1066"/>
      <c r="BV8" s="1066"/>
      <c r="BW8" s="1066"/>
      <c r="BX8" s="1066"/>
      <c r="BY8" s="1066"/>
      <c r="BZ8" s="1066"/>
      <c r="CA8" s="1066"/>
      <c r="CB8" s="1066"/>
      <c r="CC8" s="1066"/>
      <c r="CD8" s="1066"/>
      <c r="CE8" s="1066"/>
      <c r="CF8" s="1066"/>
      <c r="CG8" s="1067"/>
      <c r="CH8" s="1040">
        <v>2</v>
      </c>
      <c r="CI8" s="1041"/>
      <c r="CJ8" s="1041"/>
      <c r="CK8" s="1041"/>
      <c r="CL8" s="1042"/>
      <c r="CM8" s="1040">
        <v>652</v>
      </c>
      <c r="CN8" s="1041"/>
      <c r="CO8" s="1041"/>
      <c r="CP8" s="1041"/>
      <c r="CQ8" s="1042"/>
      <c r="CR8" s="1040">
        <v>57</v>
      </c>
      <c r="CS8" s="1041"/>
      <c r="CT8" s="1041"/>
      <c r="CU8" s="1041"/>
      <c r="CV8" s="1042"/>
      <c r="CW8" s="1040">
        <v>0</v>
      </c>
      <c r="CX8" s="1041"/>
      <c r="CY8" s="1041"/>
      <c r="CZ8" s="1041"/>
      <c r="DA8" s="1042"/>
      <c r="DB8" s="1040" t="s">
        <v>521</v>
      </c>
      <c r="DC8" s="1041"/>
      <c r="DD8" s="1041"/>
      <c r="DE8" s="1041"/>
      <c r="DF8" s="1042"/>
      <c r="DG8" s="1040" t="s">
        <v>521</v>
      </c>
      <c r="DH8" s="1041"/>
      <c r="DI8" s="1041"/>
      <c r="DJ8" s="1041"/>
      <c r="DK8" s="1042"/>
      <c r="DL8" s="1040" t="s">
        <v>521</v>
      </c>
      <c r="DM8" s="1041"/>
      <c r="DN8" s="1041"/>
      <c r="DO8" s="1041"/>
      <c r="DP8" s="1042"/>
      <c r="DQ8" s="1040" t="s">
        <v>521</v>
      </c>
      <c r="DR8" s="1041"/>
      <c r="DS8" s="1041"/>
      <c r="DT8" s="1041"/>
      <c r="DU8" s="1042"/>
      <c r="DV8" s="1043"/>
      <c r="DW8" s="1044"/>
      <c r="DX8" s="1044"/>
      <c r="DY8" s="1044"/>
      <c r="DZ8" s="1045"/>
      <c r="EA8" s="254"/>
    </row>
    <row r="9" spans="1:131" s="255" customFormat="1" ht="26.25" customHeight="1" x14ac:dyDescent="0.2">
      <c r="A9" s="261">
        <v>3</v>
      </c>
      <c r="B9" s="1088" t="s">
        <v>380</v>
      </c>
      <c r="C9" s="1089"/>
      <c r="D9" s="1089"/>
      <c r="E9" s="1089"/>
      <c r="F9" s="1089"/>
      <c r="G9" s="1089"/>
      <c r="H9" s="1089"/>
      <c r="I9" s="1089"/>
      <c r="J9" s="1089"/>
      <c r="K9" s="1089"/>
      <c r="L9" s="1089"/>
      <c r="M9" s="1089"/>
      <c r="N9" s="1089"/>
      <c r="O9" s="1089"/>
      <c r="P9" s="1090"/>
      <c r="Q9" s="1094">
        <v>11</v>
      </c>
      <c r="R9" s="1095"/>
      <c r="S9" s="1095"/>
      <c r="T9" s="1095"/>
      <c r="U9" s="1095"/>
      <c r="V9" s="1095">
        <v>11</v>
      </c>
      <c r="W9" s="1095"/>
      <c r="X9" s="1095"/>
      <c r="Y9" s="1095"/>
      <c r="Z9" s="1095"/>
      <c r="AA9" s="1095">
        <v>0</v>
      </c>
      <c r="AB9" s="1095"/>
      <c r="AC9" s="1095"/>
      <c r="AD9" s="1095"/>
      <c r="AE9" s="1096"/>
      <c r="AF9" s="1070" t="s">
        <v>127</v>
      </c>
      <c r="AG9" s="1071"/>
      <c r="AH9" s="1071"/>
      <c r="AI9" s="1071"/>
      <c r="AJ9" s="1072"/>
      <c r="AK9" s="1137">
        <v>3</v>
      </c>
      <c r="AL9" s="1138"/>
      <c r="AM9" s="1138"/>
      <c r="AN9" s="1138"/>
      <c r="AO9" s="1138"/>
      <c r="AP9" s="1138" t="s">
        <v>521</v>
      </c>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t="s">
        <v>621</v>
      </c>
      <c r="BS9" s="1065" t="s">
        <v>607</v>
      </c>
      <c r="BT9" s="1066"/>
      <c r="BU9" s="1066"/>
      <c r="BV9" s="1066"/>
      <c r="BW9" s="1066"/>
      <c r="BX9" s="1066"/>
      <c r="BY9" s="1066"/>
      <c r="BZ9" s="1066"/>
      <c r="CA9" s="1066"/>
      <c r="CB9" s="1066"/>
      <c r="CC9" s="1066"/>
      <c r="CD9" s="1066"/>
      <c r="CE9" s="1066"/>
      <c r="CF9" s="1066"/>
      <c r="CG9" s="1067"/>
      <c r="CH9" s="1040">
        <v>28</v>
      </c>
      <c r="CI9" s="1041"/>
      <c r="CJ9" s="1041"/>
      <c r="CK9" s="1041"/>
      <c r="CL9" s="1042"/>
      <c r="CM9" s="1040">
        <v>214</v>
      </c>
      <c r="CN9" s="1041"/>
      <c r="CO9" s="1041"/>
      <c r="CP9" s="1041"/>
      <c r="CQ9" s="1042"/>
      <c r="CR9" s="1040">
        <v>50</v>
      </c>
      <c r="CS9" s="1041"/>
      <c r="CT9" s="1041"/>
      <c r="CU9" s="1041"/>
      <c r="CV9" s="1042"/>
      <c r="CW9" s="1040">
        <v>28</v>
      </c>
      <c r="CX9" s="1041"/>
      <c r="CY9" s="1041"/>
      <c r="CZ9" s="1041"/>
      <c r="DA9" s="1042"/>
      <c r="DB9" s="1040" t="s">
        <v>521</v>
      </c>
      <c r="DC9" s="1041"/>
      <c r="DD9" s="1041"/>
      <c r="DE9" s="1041"/>
      <c r="DF9" s="1042"/>
      <c r="DG9" s="1040" t="s">
        <v>521</v>
      </c>
      <c r="DH9" s="1041"/>
      <c r="DI9" s="1041"/>
      <c r="DJ9" s="1041"/>
      <c r="DK9" s="1042"/>
      <c r="DL9" s="1040" t="s">
        <v>521</v>
      </c>
      <c r="DM9" s="1041"/>
      <c r="DN9" s="1041"/>
      <c r="DO9" s="1041"/>
      <c r="DP9" s="1042"/>
      <c r="DQ9" s="1040" t="s">
        <v>521</v>
      </c>
      <c r="DR9" s="1041"/>
      <c r="DS9" s="1041"/>
      <c r="DT9" s="1041"/>
      <c r="DU9" s="1042"/>
      <c r="DV9" s="1043"/>
      <c r="DW9" s="1044"/>
      <c r="DX9" s="1044"/>
      <c r="DY9" s="1044"/>
      <c r="DZ9" s="1045"/>
      <c r="EA9" s="254"/>
    </row>
    <row r="10" spans="1:131" s="255" customFormat="1" ht="26.25" customHeight="1" x14ac:dyDescent="0.2">
      <c r="A10" s="261">
        <v>4</v>
      </c>
      <c r="B10" s="1088" t="s">
        <v>381</v>
      </c>
      <c r="C10" s="1089"/>
      <c r="D10" s="1089"/>
      <c r="E10" s="1089"/>
      <c r="F10" s="1089"/>
      <c r="G10" s="1089"/>
      <c r="H10" s="1089"/>
      <c r="I10" s="1089"/>
      <c r="J10" s="1089"/>
      <c r="K10" s="1089"/>
      <c r="L10" s="1089"/>
      <c r="M10" s="1089"/>
      <c r="N10" s="1089"/>
      <c r="O10" s="1089"/>
      <c r="P10" s="1090"/>
      <c r="Q10" s="1094">
        <v>349</v>
      </c>
      <c r="R10" s="1095"/>
      <c r="S10" s="1095"/>
      <c r="T10" s="1095"/>
      <c r="U10" s="1095"/>
      <c r="V10" s="1095">
        <v>246</v>
      </c>
      <c r="W10" s="1095"/>
      <c r="X10" s="1095"/>
      <c r="Y10" s="1095"/>
      <c r="Z10" s="1095"/>
      <c r="AA10" s="1095">
        <v>103</v>
      </c>
      <c r="AB10" s="1095"/>
      <c r="AC10" s="1095"/>
      <c r="AD10" s="1095"/>
      <c r="AE10" s="1096"/>
      <c r="AF10" s="1070" t="s">
        <v>127</v>
      </c>
      <c r="AG10" s="1071"/>
      <c r="AH10" s="1071"/>
      <c r="AI10" s="1071"/>
      <c r="AJ10" s="1072"/>
      <c r="AK10" s="1137" t="s">
        <v>521</v>
      </c>
      <c r="AL10" s="1138"/>
      <c r="AM10" s="1138"/>
      <c r="AN10" s="1138"/>
      <c r="AO10" s="1138"/>
      <c r="AP10" s="1138" t="s">
        <v>521</v>
      </c>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t="s">
        <v>621</v>
      </c>
      <c r="BS10" s="1065" t="s">
        <v>608</v>
      </c>
      <c r="BT10" s="1066"/>
      <c r="BU10" s="1066"/>
      <c r="BV10" s="1066"/>
      <c r="BW10" s="1066"/>
      <c r="BX10" s="1066"/>
      <c r="BY10" s="1066"/>
      <c r="BZ10" s="1066"/>
      <c r="CA10" s="1066"/>
      <c r="CB10" s="1066"/>
      <c r="CC10" s="1066"/>
      <c r="CD10" s="1066"/>
      <c r="CE10" s="1066"/>
      <c r="CF10" s="1066"/>
      <c r="CG10" s="1067"/>
      <c r="CH10" s="1040">
        <v>-18</v>
      </c>
      <c r="CI10" s="1041"/>
      <c r="CJ10" s="1041"/>
      <c r="CK10" s="1041"/>
      <c r="CL10" s="1042"/>
      <c r="CM10" s="1040">
        <v>179</v>
      </c>
      <c r="CN10" s="1041"/>
      <c r="CO10" s="1041"/>
      <c r="CP10" s="1041"/>
      <c r="CQ10" s="1042"/>
      <c r="CR10" s="1040">
        <v>35</v>
      </c>
      <c r="CS10" s="1041"/>
      <c r="CT10" s="1041"/>
      <c r="CU10" s="1041"/>
      <c r="CV10" s="1042"/>
      <c r="CW10" s="1040">
        <v>37</v>
      </c>
      <c r="CX10" s="1041"/>
      <c r="CY10" s="1041"/>
      <c r="CZ10" s="1041"/>
      <c r="DA10" s="1042"/>
      <c r="DB10" s="1040" t="s">
        <v>521</v>
      </c>
      <c r="DC10" s="1041"/>
      <c r="DD10" s="1041"/>
      <c r="DE10" s="1041"/>
      <c r="DF10" s="1042"/>
      <c r="DG10" s="1040" t="s">
        <v>521</v>
      </c>
      <c r="DH10" s="1041"/>
      <c r="DI10" s="1041"/>
      <c r="DJ10" s="1041"/>
      <c r="DK10" s="1042"/>
      <c r="DL10" s="1040" t="s">
        <v>521</v>
      </c>
      <c r="DM10" s="1041"/>
      <c r="DN10" s="1041"/>
      <c r="DO10" s="1041"/>
      <c r="DP10" s="1042"/>
      <c r="DQ10" s="1040" t="s">
        <v>521</v>
      </c>
      <c r="DR10" s="1041"/>
      <c r="DS10" s="1041"/>
      <c r="DT10" s="1041"/>
      <c r="DU10" s="1042"/>
      <c r="DV10" s="1043"/>
      <c r="DW10" s="1044"/>
      <c r="DX10" s="1044"/>
      <c r="DY10" s="1044"/>
      <c r="DZ10" s="1045"/>
      <c r="EA10" s="254"/>
    </row>
    <row r="11" spans="1:131" s="255" customFormat="1" ht="26.25" customHeight="1" x14ac:dyDescent="0.2">
      <c r="A11" s="261">
        <v>5</v>
      </c>
      <c r="B11" s="1088" t="s">
        <v>382</v>
      </c>
      <c r="C11" s="1089"/>
      <c r="D11" s="1089"/>
      <c r="E11" s="1089"/>
      <c r="F11" s="1089"/>
      <c r="G11" s="1089"/>
      <c r="H11" s="1089"/>
      <c r="I11" s="1089"/>
      <c r="J11" s="1089"/>
      <c r="K11" s="1089"/>
      <c r="L11" s="1089"/>
      <c r="M11" s="1089"/>
      <c r="N11" s="1089"/>
      <c r="O11" s="1089"/>
      <c r="P11" s="1090"/>
      <c r="Q11" s="1094">
        <v>14</v>
      </c>
      <c r="R11" s="1095"/>
      <c r="S11" s="1095"/>
      <c r="T11" s="1095"/>
      <c r="U11" s="1095"/>
      <c r="V11" s="1095">
        <v>13</v>
      </c>
      <c r="W11" s="1095"/>
      <c r="X11" s="1095"/>
      <c r="Y11" s="1095"/>
      <c r="Z11" s="1095"/>
      <c r="AA11" s="1095">
        <v>1</v>
      </c>
      <c r="AB11" s="1095"/>
      <c r="AC11" s="1095"/>
      <c r="AD11" s="1095"/>
      <c r="AE11" s="1096"/>
      <c r="AF11" s="1070" t="s">
        <v>127</v>
      </c>
      <c r="AG11" s="1071"/>
      <c r="AH11" s="1071"/>
      <c r="AI11" s="1071"/>
      <c r="AJ11" s="1072"/>
      <c r="AK11" s="1137" t="s">
        <v>521</v>
      </c>
      <c r="AL11" s="1138"/>
      <c r="AM11" s="1138"/>
      <c r="AN11" s="1138"/>
      <c r="AO11" s="1138"/>
      <c r="AP11" s="1138" t="s">
        <v>521</v>
      </c>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t="s">
        <v>621</v>
      </c>
      <c r="BS11" s="1065" t="s">
        <v>609</v>
      </c>
      <c r="BT11" s="1066"/>
      <c r="BU11" s="1066"/>
      <c r="BV11" s="1066"/>
      <c r="BW11" s="1066"/>
      <c r="BX11" s="1066"/>
      <c r="BY11" s="1066"/>
      <c r="BZ11" s="1066"/>
      <c r="CA11" s="1066"/>
      <c r="CB11" s="1066"/>
      <c r="CC11" s="1066"/>
      <c r="CD11" s="1066"/>
      <c r="CE11" s="1066"/>
      <c r="CF11" s="1066"/>
      <c r="CG11" s="1067"/>
      <c r="CH11" s="1040">
        <v>-1</v>
      </c>
      <c r="CI11" s="1041"/>
      <c r="CJ11" s="1041"/>
      <c r="CK11" s="1041"/>
      <c r="CL11" s="1042"/>
      <c r="CM11" s="1040">
        <v>267</v>
      </c>
      <c r="CN11" s="1041"/>
      <c r="CO11" s="1041"/>
      <c r="CP11" s="1041"/>
      <c r="CQ11" s="1042"/>
      <c r="CR11" s="1040">
        <v>230</v>
      </c>
      <c r="CS11" s="1041"/>
      <c r="CT11" s="1041"/>
      <c r="CU11" s="1041"/>
      <c r="CV11" s="1042"/>
      <c r="CW11" s="1040">
        <v>0</v>
      </c>
      <c r="CX11" s="1041"/>
      <c r="CY11" s="1041"/>
      <c r="CZ11" s="1041"/>
      <c r="DA11" s="1042"/>
      <c r="DB11" s="1040" t="s">
        <v>521</v>
      </c>
      <c r="DC11" s="1041"/>
      <c r="DD11" s="1041"/>
      <c r="DE11" s="1041"/>
      <c r="DF11" s="1042"/>
      <c r="DG11" s="1040" t="s">
        <v>521</v>
      </c>
      <c r="DH11" s="1041"/>
      <c r="DI11" s="1041"/>
      <c r="DJ11" s="1041"/>
      <c r="DK11" s="1042"/>
      <c r="DL11" s="1040" t="s">
        <v>521</v>
      </c>
      <c r="DM11" s="1041"/>
      <c r="DN11" s="1041"/>
      <c r="DO11" s="1041"/>
      <c r="DP11" s="1042"/>
      <c r="DQ11" s="1040" t="s">
        <v>521</v>
      </c>
      <c r="DR11" s="1041"/>
      <c r="DS11" s="1041"/>
      <c r="DT11" s="1041"/>
      <c r="DU11" s="1042"/>
      <c r="DV11" s="1043"/>
      <c r="DW11" s="1044"/>
      <c r="DX11" s="1044"/>
      <c r="DY11" s="1044"/>
      <c r="DZ11" s="1045"/>
      <c r="EA11" s="254"/>
    </row>
    <row r="12" spans="1:131" s="255" customFormat="1" ht="26.25" customHeight="1" x14ac:dyDescent="0.2">
      <c r="A12" s="261">
        <v>6</v>
      </c>
      <c r="B12" s="1088" t="s">
        <v>383</v>
      </c>
      <c r="C12" s="1089"/>
      <c r="D12" s="1089"/>
      <c r="E12" s="1089"/>
      <c r="F12" s="1089"/>
      <c r="G12" s="1089"/>
      <c r="H12" s="1089"/>
      <c r="I12" s="1089"/>
      <c r="J12" s="1089"/>
      <c r="K12" s="1089"/>
      <c r="L12" s="1089"/>
      <c r="M12" s="1089"/>
      <c r="N12" s="1089"/>
      <c r="O12" s="1089"/>
      <c r="P12" s="1090"/>
      <c r="Q12" s="1094">
        <v>308</v>
      </c>
      <c r="R12" s="1095"/>
      <c r="S12" s="1095"/>
      <c r="T12" s="1095"/>
      <c r="U12" s="1095"/>
      <c r="V12" s="1095">
        <v>141</v>
      </c>
      <c r="W12" s="1095"/>
      <c r="X12" s="1095"/>
      <c r="Y12" s="1095"/>
      <c r="Z12" s="1095"/>
      <c r="AA12" s="1095">
        <v>167</v>
      </c>
      <c r="AB12" s="1095"/>
      <c r="AC12" s="1095"/>
      <c r="AD12" s="1095"/>
      <c r="AE12" s="1096"/>
      <c r="AF12" s="1070" t="s">
        <v>127</v>
      </c>
      <c r="AG12" s="1071"/>
      <c r="AH12" s="1071"/>
      <c r="AI12" s="1071"/>
      <c r="AJ12" s="1072"/>
      <c r="AK12" s="1137">
        <v>4</v>
      </c>
      <c r="AL12" s="1138"/>
      <c r="AM12" s="1138"/>
      <c r="AN12" s="1138"/>
      <c r="AO12" s="1138"/>
      <c r="AP12" s="1138">
        <v>848</v>
      </c>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t="s">
        <v>621</v>
      </c>
      <c r="BS12" s="1065" t="s">
        <v>610</v>
      </c>
      <c r="BT12" s="1066"/>
      <c r="BU12" s="1066"/>
      <c r="BV12" s="1066"/>
      <c r="BW12" s="1066"/>
      <c r="BX12" s="1066"/>
      <c r="BY12" s="1066"/>
      <c r="BZ12" s="1066"/>
      <c r="CA12" s="1066"/>
      <c r="CB12" s="1066"/>
      <c r="CC12" s="1066"/>
      <c r="CD12" s="1066"/>
      <c r="CE12" s="1066"/>
      <c r="CF12" s="1066"/>
      <c r="CG12" s="1067"/>
      <c r="CH12" s="1040">
        <v>-6</v>
      </c>
      <c r="CI12" s="1041"/>
      <c r="CJ12" s="1041"/>
      <c r="CK12" s="1041"/>
      <c r="CL12" s="1042"/>
      <c r="CM12" s="1040">
        <v>486</v>
      </c>
      <c r="CN12" s="1041"/>
      <c r="CO12" s="1041"/>
      <c r="CP12" s="1041"/>
      <c r="CQ12" s="1042"/>
      <c r="CR12" s="1040">
        <v>419</v>
      </c>
      <c r="CS12" s="1041"/>
      <c r="CT12" s="1041"/>
      <c r="CU12" s="1041"/>
      <c r="CV12" s="1042"/>
      <c r="CW12" s="1040">
        <v>64</v>
      </c>
      <c r="CX12" s="1041"/>
      <c r="CY12" s="1041"/>
      <c r="CZ12" s="1041"/>
      <c r="DA12" s="1042"/>
      <c r="DB12" s="1040" t="s">
        <v>521</v>
      </c>
      <c r="DC12" s="1041"/>
      <c r="DD12" s="1041"/>
      <c r="DE12" s="1041"/>
      <c r="DF12" s="1042"/>
      <c r="DG12" s="1040" t="s">
        <v>521</v>
      </c>
      <c r="DH12" s="1041"/>
      <c r="DI12" s="1041"/>
      <c r="DJ12" s="1041"/>
      <c r="DK12" s="1042"/>
      <c r="DL12" s="1040" t="s">
        <v>521</v>
      </c>
      <c r="DM12" s="1041"/>
      <c r="DN12" s="1041"/>
      <c r="DO12" s="1041"/>
      <c r="DP12" s="1042"/>
      <c r="DQ12" s="1040" t="s">
        <v>521</v>
      </c>
      <c r="DR12" s="1041"/>
      <c r="DS12" s="1041"/>
      <c r="DT12" s="1041"/>
      <c r="DU12" s="1042"/>
      <c r="DV12" s="1043"/>
      <c r="DW12" s="1044"/>
      <c r="DX12" s="1044"/>
      <c r="DY12" s="1044"/>
      <c r="DZ12" s="1045"/>
      <c r="EA12" s="254"/>
    </row>
    <row r="13" spans="1:131" s="255" customFormat="1" ht="26.25" customHeight="1" x14ac:dyDescent="0.2">
      <c r="A13" s="261">
        <v>7</v>
      </c>
      <c r="B13" s="1088" t="s">
        <v>384</v>
      </c>
      <c r="C13" s="1089"/>
      <c r="D13" s="1089"/>
      <c r="E13" s="1089"/>
      <c r="F13" s="1089"/>
      <c r="G13" s="1089"/>
      <c r="H13" s="1089"/>
      <c r="I13" s="1089"/>
      <c r="J13" s="1089"/>
      <c r="K13" s="1089"/>
      <c r="L13" s="1089"/>
      <c r="M13" s="1089"/>
      <c r="N13" s="1089"/>
      <c r="O13" s="1089"/>
      <c r="P13" s="1090"/>
      <c r="Q13" s="1094">
        <v>33289</v>
      </c>
      <c r="R13" s="1095"/>
      <c r="S13" s="1095"/>
      <c r="T13" s="1095"/>
      <c r="U13" s="1095"/>
      <c r="V13" s="1095">
        <v>33289</v>
      </c>
      <c r="W13" s="1095"/>
      <c r="X13" s="1095"/>
      <c r="Y13" s="1095"/>
      <c r="Z13" s="1095"/>
      <c r="AA13" s="1095">
        <v>0</v>
      </c>
      <c r="AB13" s="1095"/>
      <c r="AC13" s="1095"/>
      <c r="AD13" s="1095"/>
      <c r="AE13" s="1096"/>
      <c r="AF13" s="1070" t="s">
        <v>127</v>
      </c>
      <c r="AG13" s="1071"/>
      <c r="AH13" s="1071"/>
      <c r="AI13" s="1071"/>
      <c r="AJ13" s="1072"/>
      <c r="AK13" s="1137">
        <v>33279</v>
      </c>
      <c r="AL13" s="1138"/>
      <c r="AM13" s="1138"/>
      <c r="AN13" s="1138"/>
      <c r="AO13" s="1138"/>
      <c r="AP13" s="1138" t="s">
        <v>521</v>
      </c>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t="s">
        <v>621</v>
      </c>
      <c r="BS13" s="1065" t="s">
        <v>611</v>
      </c>
      <c r="BT13" s="1066"/>
      <c r="BU13" s="1066"/>
      <c r="BV13" s="1066"/>
      <c r="BW13" s="1066"/>
      <c r="BX13" s="1066"/>
      <c r="BY13" s="1066"/>
      <c r="BZ13" s="1066"/>
      <c r="CA13" s="1066"/>
      <c r="CB13" s="1066"/>
      <c r="CC13" s="1066"/>
      <c r="CD13" s="1066"/>
      <c r="CE13" s="1066"/>
      <c r="CF13" s="1066"/>
      <c r="CG13" s="1067"/>
      <c r="CH13" s="1040">
        <v>-15</v>
      </c>
      <c r="CI13" s="1041"/>
      <c r="CJ13" s="1041"/>
      <c r="CK13" s="1041"/>
      <c r="CL13" s="1042"/>
      <c r="CM13" s="1040">
        <v>827</v>
      </c>
      <c r="CN13" s="1041"/>
      <c r="CO13" s="1041"/>
      <c r="CP13" s="1041"/>
      <c r="CQ13" s="1042"/>
      <c r="CR13" s="1040">
        <v>100</v>
      </c>
      <c r="CS13" s="1041"/>
      <c r="CT13" s="1041"/>
      <c r="CU13" s="1041"/>
      <c r="CV13" s="1042"/>
      <c r="CW13" s="1040">
        <v>31</v>
      </c>
      <c r="CX13" s="1041"/>
      <c r="CY13" s="1041"/>
      <c r="CZ13" s="1041"/>
      <c r="DA13" s="1042"/>
      <c r="DB13" s="1040" t="s">
        <v>521</v>
      </c>
      <c r="DC13" s="1041"/>
      <c r="DD13" s="1041"/>
      <c r="DE13" s="1041"/>
      <c r="DF13" s="1042"/>
      <c r="DG13" s="1040" t="s">
        <v>521</v>
      </c>
      <c r="DH13" s="1041"/>
      <c r="DI13" s="1041"/>
      <c r="DJ13" s="1041"/>
      <c r="DK13" s="1042"/>
      <c r="DL13" s="1040" t="s">
        <v>521</v>
      </c>
      <c r="DM13" s="1041"/>
      <c r="DN13" s="1041"/>
      <c r="DO13" s="1041"/>
      <c r="DP13" s="1042"/>
      <c r="DQ13" s="1040" t="s">
        <v>521</v>
      </c>
      <c r="DR13" s="1041"/>
      <c r="DS13" s="1041"/>
      <c r="DT13" s="1041"/>
      <c r="DU13" s="1042"/>
      <c r="DV13" s="1043"/>
      <c r="DW13" s="1044"/>
      <c r="DX13" s="1044"/>
      <c r="DY13" s="1044"/>
      <c r="DZ13" s="1045"/>
      <c r="EA13" s="254"/>
    </row>
    <row r="14" spans="1:131" s="255" customFormat="1" ht="26.25" customHeight="1" x14ac:dyDescent="0.2">
      <c r="A14" s="261">
        <v>8</v>
      </c>
      <c r="B14" s="1088" t="s">
        <v>385</v>
      </c>
      <c r="C14" s="1089"/>
      <c r="D14" s="1089"/>
      <c r="E14" s="1089"/>
      <c r="F14" s="1089"/>
      <c r="G14" s="1089"/>
      <c r="H14" s="1089"/>
      <c r="I14" s="1089"/>
      <c r="J14" s="1089"/>
      <c r="K14" s="1089"/>
      <c r="L14" s="1089"/>
      <c r="M14" s="1089"/>
      <c r="N14" s="1089"/>
      <c r="O14" s="1089"/>
      <c r="P14" s="1090"/>
      <c r="Q14" s="1094">
        <v>1747</v>
      </c>
      <c r="R14" s="1095"/>
      <c r="S14" s="1095"/>
      <c r="T14" s="1095"/>
      <c r="U14" s="1095"/>
      <c r="V14" s="1095">
        <v>1747</v>
      </c>
      <c r="W14" s="1095"/>
      <c r="X14" s="1095"/>
      <c r="Y14" s="1095"/>
      <c r="Z14" s="1095"/>
      <c r="AA14" s="1095">
        <v>0</v>
      </c>
      <c r="AB14" s="1095"/>
      <c r="AC14" s="1095"/>
      <c r="AD14" s="1095"/>
      <c r="AE14" s="1096"/>
      <c r="AF14" s="1070" t="s">
        <v>127</v>
      </c>
      <c r="AG14" s="1071"/>
      <c r="AH14" s="1071"/>
      <c r="AI14" s="1071"/>
      <c r="AJ14" s="1072"/>
      <c r="AK14" s="1137" t="s">
        <v>521</v>
      </c>
      <c r="AL14" s="1138"/>
      <c r="AM14" s="1138"/>
      <c r="AN14" s="1138"/>
      <c r="AO14" s="1138"/>
      <c r="AP14" s="1138">
        <v>14697</v>
      </c>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t="s">
        <v>621</v>
      </c>
      <c r="BS14" s="1065" t="s">
        <v>612</v>
      </c>
      <c r="BT14" s="1066"/>
      <c r="BU14" s="1066"/>
      <c r="BV14" s="1066"/>
      <c r="BW14" s="1066"/>
      <c r="BX14" s="1066"/>
      <c r="BY14" s="1066"/>
      <c r="BZ14" s="1066"/>
      <c r="CA14" s="1066"/>
      <c r="CB14" s="1066"/>
      <c r="CC14" s="1066"/>
      <c r="CD14" s="1066"/>
      <c r="CE14" s="1066"/>
      <c r="CF14" s="1066"/>
      <c r="CG14" s="1067"/>
      <c r="CH14" s="1040">
        <v>110</v>
      </c>
      <c r="CI14" s="1041"/>
      <c r="CJ14" s="1041"/>
      <c r="CK14" s="1041"/>
      <c r="CL14" s="1042"/>
      <c r="CM14" s="1040">
        <v>1193</v>
      </c>
      <c r="CN14" s="1041"/>
      <c r="CO14" s="1041"/>
      <c r="CP14" s="1041"/>
      <c r="CQ14" s="1042"/>
      <c r="CR14" s="1040">
        <v>50</v>
      </c>
      <c r="CS14" s="1041"/>
      <c r="CT14" s="1041"/>
      <c r="CU14" s="1041"/>
      <c r="CV14" s="1042"/>
      <c r="CW14" s="1040">
        <v>0</v>
      </c>
      <c r="CX14" s="1041"/>
      <c r="CY14" s="1041"/>
      <c r="CZ14" s="1041"/>
      <c r="DA14" s="1042"/>
      <c r="DB14" s="1040" t="s">
        <v>521</v>
      </c>
      <c r="DC14" s="1041"/>
      <c r="DD14" s="1041"/>
      <c r="DE14" s="1041"/>
      <c r="DF14" s="1042"/>
      <c r="DG14" s="1040" t="s">
        <v>521</v>
      </c>
      <c r="DH14" s="1041"/>
      <c r="DI14" s="1041"/>
      <c r="DJ14" s="1041"/>
      <c r="DK14" s="1042"/>
      <c r="DL14" s="1040" t="s">
        <v>521</v>
      </c>
      <c r="DM14" s="1041"/>
      <c r="DN14" s="1041"/>
      <c r="DO14" s="1041"/>
      <c r="DP14" s="1042"/>
      <c r="DQ14" s="1040" t="s">
        <v>521</v>
      </c>
      <c r="DR14" s="1041"/>
      <c r="DS14" s="1041"/>
      <c r="DT14" s="1041"/>
      <c r="DU14" s="1042"/>
      <c r="DV14" s="1043"/>
      <c r="DW14" s="1044"/>
      <c r="DX14" s="1044"/>
      <c r="DY14" s="1044"/>
      <c r="DZ14" s="1045"/>
      <c r="EA14" s="254"/>
    </row>
    <row r="15" spans="1:131" s="255" customFormat="1" ht="26.25" customHeight="1" x14ac:dyDescent="0.2">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t="s">
        <v>621</v>
      </c>
      <c r="BS15" s="1065" t="s">
        <v>613</v>
      </c>
      <c r="BT15" s="1066"/>
      <c r="BU15" s="1066"/>
      <c r="BV15" s="1066"/>
      <c r="BW15" s="1066"/>
      <c r="BX15" s="1066"/>
      <c r="BY15" s="1066"/>
      <c r="BZ15" s="1066"/>
      <c r="CA15" s="1066"/>
      <c r="CB15" s="1066"/>
      <c r="CC15" s="1066"/>
      <c r="CD15" s="1066"/>
      <c r="CE15" s="1066"/>
      <c r="CF15" s="1066"/>
      <c r="CG15" s="1067"/>
      <c r="CH15" s="1040">
        <v>-5</v>
      </c>
      <c r="CI15" s="1041"/>
      <c r="CJ15" s="1041"/>
      <c r="CK15" s="1041"/>
      <c r="CL15" s="1042"/>
      <c r="CM15" s="1040">
        <v>25</v>
      </c>
      <c r="CN15" s="1041"/>
      <c r="CO15" s="1041"/>
      <c r="CP15" s="1041"/>
      <c r="CQ15" s="1042"/>
      <c r="CR15" s="1040">
        <v>5</v>
      </c>
      <c r="CS15" s="1041"/>
      <c r="CT15" s="1041"/>
      <c r="CU15" s="1041"/>
      <c r="CV15" s="1042"/>
      <c r="CW15" s="1040">
        <v>0</v>
      </c>
      <c r="CX15" s="1041"/>
      <c r="CY15" s="1041"/>
      <c r="CZ15" s="1041"/>
      <c r="DA15" s="1042"/>
      <c r="DB15" s="1040" t="s">
        <v>521</v>
      </c>
      <c r="DC15" s="1041"/>
      <c r="DD15" s="1041"/>
      <c r="DE15" s="1041"/>
      <c r="DF15" s="1042"/>
      <c r="DG15" s="1040" t="s">
        <v>521</v>
      </c>
      <c r="DH15" s="1041"/>
      <c r="DI15" s="1041"/>
      <c r="DJ15" s="1041"/>
      <c r="DK15" s="1042"/>
      <c r="DL15" s="1040" t="s">
        <v>521</v>
      </c>
      <c r="DM15" s="1041"/>
      <c r="DN15" s="1041"/>
      <c r="DO15" s="1041"/>
      <c r="DP15" s="1042"/>
      <c r="DQ15" s="1040" t="s">
        <v>521</v>
      </c>
      <c r="DR15" s="1041"/>
      <c r="DS15" s="1041"/>
      <c r="DT15" s="1041"/>
      <c r="DU15" s="1042"/>
      <c r="DV15" s="1043"/>
      <c r="DW15" s="1044"/>
      <c r="DX15" s="1044"/>
      <c r="DY15" s="1044"/>
      <c r="DZ15" s="1045"/>
      <c r="EA15" s="254"/>
    </row>
    <row r="16" spans="1:131" s="255" customFormat="1" ht="26.25" customHeight="1" x14ac:dyDescent="0.2">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t="s">
        <v>621</v>
      </c>
      <c r="BS16" s="1065" t="s">
        <v>614</v>
      </c>
      <c r="BT16" s="1066"/>
      <c r="BU16" s="1066"/>
      <c r="BV16" s="1066"/>
      <c r="BW16" s="1066"/>
      <c r="BX16" s="1066"/>
      <c r="BY16" s="1066"/>
      <c r="BZ16" s="1066"/>
      <c r="CA16" s="1066"/>
      <c r="CB16" s="1066"/>
      <c r="CC16" s="1066"/>
      <c r="CD16" s="1066"/>
      <c r="CE16" s="1066"/>
      <c r="CF16" s="1066"/>
      <c r="CG16" s="1067"/>
      <c r="CH16" s="1040">
        <v>-2</v>
      </c>
      <c r="CI16" s="1041"/>
      <c r="CJ16" s="1041"/>
      <c r="CK16" s="1041"/>
      <c r="CL16" s="1042"/>
      <c r="CM16" s="1040">
        <v>101</v>
      </c>
      <c r="CN16" s="1041"/>
      <c r="CO16" s="1041"/>
      <c r="CP16" s="1041"/>
      <c r="CQ16" s="1042"/>
      <c r="CR16" s="1040">
        <v>6</v>
      </c>
      <c r="CS16" s="1041"/>
      <c r="CT16" s="1041"/>
      <c r="CU16" s="1041"/>
      <c r="CV16" s="1042"/>
      <c r="CW16" s="1040">
        <v>0</v>
      </c>
      <c r="CX16" s="1041"/>
      <c r="CY16" s="1041"/>
      <c r="CZ16" s="1041"/>
      <c r="DA16" s="1042"/>
      <c r="DB16" s="1040" t="s">
        <v>521</v>
      </c>
      <c r="DC16" s="1041"/>
      <c r="DD16" s="1041"/>
      <c r="DE16" s="1041"/>
      <c r="DF16" s="1042"/>
      <c r="DG16" s="1040" t="s">
        <v>521</v>
      </c>
      <c r="DH16" s="1041"/>
      <c r="DI16" s="1041"/>
      <c r="DJ16" s="1041"/>
      <c r="DK16" s="1042"/>
      <c r="DL16" s="1040" t="s">
        <v>521</v>
      </c>
      <c r="DM16" s="1041"/>
      <c r="DN16" s="1041"/>
      <c r="DO16" s="1041"/>
      <c r="DP16" s="1042"/>
      <c r="DQ16" s="1040" t="s">
        <v>521</v>
      </c>
      <c r="DR16" s="1041"/>
      <c r="DS16" s="1041"/>
      <c r="DT16" s="1041"/>
      <c r="DU16" s="1042"/>
      <c r="DV16" s="1043"/>
      <c r="DW16" s="1044"/>
      <c r="DX16" s="1044"/>
      <c r="DY16" s="1044"/>
      <c r="DZ16" s="1045"/>
      <c r="EA16" s="254"/>
    </row>
    <row r="17" spans="1:131" s="255" customFormat="1" ht="26.25" customHeight="1" x14ac:dyDescent="0.2">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t="s">
        <v>621</v>
      </c>
      <c r="BS17" s="1065" t="s">
        <v>615</v>
      </c>
      <c r="BT17" s="1066"/>
      <c r="BU17" s="1066"/>
      <c r="BV17" s="1066"/>
      <c r="BW17" s="1066"/>
      <c r="BX17" s="1066"/>
      <c r="BY17" s="1066"/>
      <c r="BZ17" s="1066"/>
      <c r="CA17" s="1066"/>
      <c r="CB17" s="1066"/>
      <c r="CC17" s="1066"/>
      <c r="CD17" s="1066"/>
      <c r="CE17" s="1066"/>
      <c r="CF17" s="1066"/>
      <c r="CG17" s="1067"/>
      <c r="CH17" s="1040">
        <v>20</v>
      </c>
      <c r="CI17" s="1041"/>
      <c r="CJ17" s="1041"/>
      <c r="CK17" s="1041"/>
      <c r="CL17" s="1042"/>
      <c r="CM17" s="1040">
        <v>183</v>
      </c>
      <c r="CN17" s="1041"/>
      <c r="CO17" s="1041"/>
      <c r="CP17" s="1041"/>
      <c r="CQ17" s="1042"/>
      <c r="CR17" s="1040">
        <v>7</v>
      </c>
      <c r="CS17" s="1041"/>
      <c r="CT17" s="1041"/>
      <c r="CU17" s="1041"/>
      <c r="CV17" s="1042"/>
      <c r="CW17" s="1040">
        <v>0</v>
      </c>
      <c r="CX17" s="1041"/>
      <c r="CY17" s="1041"/>
      <c r="CZ17" s="1041"/>
      <c r="DA17" s="1042"/>
      <c r="DB17" s="1040" t="s">
        <v>521</v>
      </c>
      <c r="DC17" s="1041"/>
      <c r="DD17" s="1041"/>
      <c r="DE17" s="1041"/>
      <c r="DF17" s="1042"/>
      <c r="DG17" s="1040" t="s">
        <v>521</v>
      </c>
      <c r="DH17" s="1041"/>
      <c r="DI17" s="1041"/>
      <c r="DJ17" s="1041"/>
      <c r="DK17" s="1042"/>
      <c r="DL17" s="1040" t="s">
        <v>521</v>
      </c>
      <c r="DM17" s="1041"/>
      <c r="DN17" s="1041"/>
      <c r="DO17" s="1041"/>
      <c r="DP17" s="1042"/>
      <c r="DQ17" s="1040" t="s">
        <v>521</v>
      </c>
      <c r="DR17" s="1041"/>
      <c r="DS17" s="1041"/>
      <c r="DT17" s="1041"/>
      <c r="DU17" s="1042"/>
      <c r="DV17" s="1043"/>
      <c r="DW17" s="1044"/>
      <c r="DX17" s="1044"/>
      <c r="DY17" s="1044"/>
      <c r="DZ17" s="1045"/>
      <c r="EA17" s="254"/>
    </row>
    <row r="18" spans="1:131" s="255" customFormat="1" ht="26.25" customHeight="1" x14ac:dyDescent="0.2">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t="s">
        <v>621</v>
      </c>
      <c r="BS18" s="1065" t="s">
        <v>616</v>
      </c>
      <c r="BT18" s="1066"/>
      <c r="BU18" s="1066"/>
      <c r="BV18" s="1066"/>
      <c r="BW18" s="1066"/>
      <c r="BX18" s="1066"/>
      <c r="BY18" s="1066"/>
      <c r="BZ18" s="1066"/>
      <c r="CA18" s="1066"/>
      <c r="CB18" s="1066"/>
      <c r="CC18" s="1066"/>
      <c r="CD18" s="1066"/>
      <c r="CE18" s="1066"/>
      <c r="CF18" s="1066"/>
      <c r="CG18" s="1067"/>
      <c r="CH18" s="1040">
        <v>6</v>
      </c>
      <c r="CI18" s="1041"/>
      <c r="CJ18" s="1041"/>
      <c r="CK18" s="1041"/>
      <c r="CL18" s="1042"/>
      <c r="CM18" s="1040">
        <v>959</v>
      </c>
      <c r="CN18" s="1041"/>
      <c r="CO18" s="1041"/>
      <c r="CP18" s="1041"/>
      <c r="CQ18" s="1042"/>
      <c r="CR18" s="1040">
        <v>20</v>
      </c>
      <c r="CS18" s="1041"/>
      <c r="CT18" s="1041"/>
      <c r="CU18" s="1041"/>
      <c r="CV18" s="1042"/>
      <c r="CW18" s="1040">
        <v>0</v>
      </c>
      <c r="CX18" s="1041"/>
      <c r="CY18" s="1041"/>
      <c r="CZ18" s="1041"/>
      <c r="DA18" s="1042"/>
      <c r="DB18" s="1040">
        <v>5000</v>
      </c>
      <c r="DC18" s="1041"/>
      <c r="DD18" s="1041"/>
      <c r="DE18" s="1041"/>
      <c r="DF18" s="1042"/>
      <c r="DG18" s="1040" t="s">
        <v>521</v>
      </c>
      <c r="DH18" s="1041"/>
      <c r="DI18" s="1041"/>
      <c r="DJ18" s="1041"/>
      <c r="DK18" s="1042"/>
      <c r="DL18" s="1040" t="s">
        <v>521</v>
      </c>
      <c r="DM18" s="1041"/>
      <c r="DN18" s="1041"/>
      <c r="DO18" s="1041"/>
      <c r="DP18" s="1042"/>
      <c r="DQ18" s="1040" t="s">
        <v>521</v>
      </c>
      <c r="DR18" s="1041"/>
      <c r="DS18" s="1041"/>
      <c r="DT18" s="1041"/>
      <c r="DU18" s="1042"/>
      <c r="DV18" s="1043"/>
      <c r="DW18" s="1044"/>
      <c r="DX18" s="1044"/>
      <c r="DY18" s="1044"/>
      <c r="DZ18" s="1045"/>
      <c r="EA18" s="254"/>
    </row>
    <row r="19" spans="1:131" s="255" customFormat="1" ht="26.25" customHeight="1" x14ac:dyDescent="0.2">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t="s">
        <v>621</v>
      </c>
      <c r="BS19" s="1065" t="s">
        <v>617</v>
      </c>
      <c r="BT19" s="1066"/>
      <c r="BU19" s="1066"/>
      <c r="BV19" s="1066"/>
      <c r="BW19" s="1066"/>
      <c r="BX19" s="1066"/>
      <c r="BY19" s="1066"/>
      <c r="BZ19" s="1066"/>
      <c r="CA19" s="1066"/>
      <c r="CB19" s="1066"/>
      <c r="CC19" s="1066"/>
      <c r="CD19" s="1066"/>
      <c r="CE19" s="1066"/>
      <c r="CF19" s="1066"/>
      <c r="CG19" s="1067"/>
      <c r="CH19" s="1040">
        <v>31</v>
      </c>
      <c r="CI19" s="1041"/>
      <c r="CJ19" s="1041"/>
      <c r="CK19" s="1041"/>
      <c r="CL19" s="1042"/>
      <c r="CM19" s="1040">
        <v>3130</v>
      </c>
      <c r="CN19" s="1041"/>
      <c r="CO19" s="1041"/>
      <c r="CP19" s="1041"/>
      <c r="CQ19" s="1042"/>
      <c r="CR19" s="1040">
        <v>1540</v>
      </c>
      <c r="CS19" s="1041"/>
      <c r="CT19" s="1041"/>
      <c r="CU19" s="1041"/>
      <c r="CV19" s="1042"/>
      <c r="CW19" s="1040">
        <v>0</v>
      </c>
      <c r="CX19" s="1041"/>
      <c r="CY19" s="1041"/>
      <c r="CZ19" s="1041"/>
      <c r="DA19" s="1042"/>
      <c r="DB19" s="1040" t="s">
        <v>521</v>
      </c>
      <c r="DC19" s="1041"/>
      <c r="DD19" s="1041"/>
      <c r="DE19" s="1041"/>
      <c r="DF19" s="1042"/>
      <c r="DG19" s="1040" t="s">
        <v>521</v>
      </c>
      <c r="DH19" s="1041"/>
      <c r="DI19" s="1041"/>
      <c r="DJ19" s="1041"/>
      <c r="DK19" s="1042"/>
      <c r="DL19" s="1040" t="s">
        <v>521</v>
      </c>
      <c r="DM19" s="1041"/>
      <c r="DN19" s="1041"/>
      <c r="DO19" s="1041"/>
      <c r="DP19" s="1042"/>
      <c r="DQ19" s="1040" t="s">
        <v>521</v>
      </c>
      <c r="DR19" s="1041"/>
      <c r="DS19" s="1041"/>
      <c r="DT19" s="1041"/>
      <c r="DU19" s="1042"/>
      <c r="DV19" s="1043"/>
      <c r="DW19" s="1044"/>
      <c r="DX19" s="1044"/>
      <c r="DY19" s="1044"/>
      <c r="DZ19" s="1045"/>
      <c r="EA19" s="254"/>
    </row>
    <row r="20" spans="1:131" s="255" customFormat="1" ht="26.25" customHeight="1" x14ac:dyDescent="0.2">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t="s">
        <v>621</v>
      </c>
      <c r="BS20" s="1065" t="s">
        <v>618</v>
      </c>
      <c r="BT20" s="1066"/>
      <c r="BU20" s="1066"/>
      <c r="BV20" s="1066"/>
      <c r="BW20" s="1066"/>
      <c r="BX20" s="1066"/>
      <c r="BY20" s="1066"/>
      <c r="BZ20" s="1066"/>
      <c r="CA20" s="1066"/>
      <c r="CB20" s="1066"/>
      <c r="CC20" s="1066"/>
      <c r="CD20" s="1066"/>
      <c r="CE20" s="1066"/>
      <c r="CF20" s="1066"/>
      <c r="CG20" s="1067"/>
      <c r="CH20" s="1040">
        <v>0</v>
      </c>
      <c r="CI20" s="1041"/>
      <c r="CJ20" s="1041"/>
      <c r="CK20" s="1041"/>
      <c r="CL20" s="1042"/>
      <c r="CM20" s="1040">
        <v>72</v>
      </c>
      <c r="CN20" s="1041"/>
      <c r="CO20" s="1041"/>
      <c r="CP20" s="1041"/>
      <c r="CQ20" s="1042"/>
      <c r="CR20" s="1040">
        <v>50</v>
      </c>
      <c r="CS20" s="1041"/>
      <c r="CT20" s="1041"/>
      <c r="CU20" s="1041"/>
      <c r="CV20" s="1042"/>
      <c r="CW20" s="1040">
        <v>0</v>
      </c>
      <c r="CX20" s="1041"/>
      <c r="CY20" s="1041"/>
      <c r="CZ20" s="1041"/>
      <c r="DA20" s="1042"/>
      <c r="DB20" s="1040" t="s">
        <v>521</v>
      </c>
      <c r="DC20" s="1041"/>
      <c r="DD20" s="1041"/>
      <c r="DE20" s="1041"/>
      <c r="DF20" s="1042"/>
      <c r="DG20" s="1040" t="s">
        <v>521</v>
      </c>
      <c r="DH20" s="1041"/>
      <c r="DI20" s="1041"/>
      <c r="DJ20" s="1041"/>
      <c r="DK20" s="1042"/>
      <c r="DL20" s="1040" t="s">
        <v>521</v>
      </c>
      <c r="DM20" s="1041"/>
      <c r="DN20" s="1041"/>
      <c r="DO20" s="1041"/>
      <c r="DP20" s="1042"/>
      <c r="DQ20" s="1040" t="s">
        <v>521</v>
      </c>
      <c r="DR20" s="1041"/>
      <c r="DS20" s="1041"/>
      <c r="DT20" s="1041"/>
      <c r="DU20" s="1042"/>
      <c r="DV20" s="1043"/>
      <c r="DW20" s="1044"/>
      <c r="DX20" s="1044"/>
      <c r="DY20" s="1044"/>
      <c r="DZ20" s="1045"/>
      <c r="EA20" s="254"/>
    </row>
    <row r="21" spans="1:131" s="255" customFormat="1" ht="26.25" customHeight="1" thickBot="1" x14ac:dyDescent="0.25">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t="s">
        <v>621</v>
      </c>
      <c r="BS21" s="1065" t="s">
        <v>619</v>
      </c>
      <c r="BT21" s="1066"/>
      <c r="BU21" s="1066"/>
      <c r="BV21" s="1066"/>
      <c r="BW21" s="1066"/>
      <c r="BX21" s="1066"/>
      <c r="BY21" s="1066"/>
      <c r="BZ21" s="1066"/>
      <c r="CA21" s="1066"/>
      <c r="CB21" s="1066"/>
      <c r="CC21" s="1066"/>
      <c r="CD21" s="1066"/>
      <c r="CE21" s="1066"/>
      <c r="CF21" s="1066"/>
      <c r="CG21" s="1067"/>
      <c r="CH21" s="1040">
        <v>-150</v>
      </c>
      <c r="CI21" s="1041"/>
      <c r="CJ21" s="1041"/>
      <c r="CK21" s="1041"/>
      <c r="CL21" s="1042"/>
      <c r="CM21" s="1040">
        <v>915</v>
      </c>
      <c r="CN21" s="1041"/>
      <c r="CO21" s="1041"/>
      <c r="CP21" s="1041"/>
      <c r="CQ21" s="1042"/>
      <c r="CR21" s="1040">
        <v>2322</v>
      </c>
      <c r="CS21" s="1041"/>
      <c r="CT21" s="1041"/>
      <c r="CU21" s="1041"/>
      <c r="CV21" s="1042"/>
      <c r="CW21" s="1040">
        <v>989</v>
      </c>
      <c r="CX21" s="1041"/>
      <c r="CY21" s="1041"/>
      <c r="CZ21" s="1041"/>
      <c r="DA21" s="1042"/>
      <c r="DB21" s="1040">
        <v>14697</v>
      </c>
      <c r="DC21" s="1041"/>
      <c r="DD21" s="1041"/>
      <c r="DE21" s="1041"/>
      <c r="DF21" s="1042"/>
      <c r="DG21" s="1040" t="s">
        <v>521</v>
      </c>
      <c r="DH21" s="1041"/>
      <c r="DI21" s="1041"/>
      <c r="DJ21" s="1041"/>
      <c r="DK21" s="1042"/>
      <c r="DL21" s="1040" t="s">
        <v>521</v>
      </c>
      <c r="DM21" s="1041"/>
      <c r="DN21" s="1041"/>
      <c r="DO21" s="1041"/>
      <c r="DP21" s="1042"/>
      <c r="DQ21" s="1040">
        <v>1407</v>
      </c>
      <c r="DR21" s="1041"/>
      <c r="DS21" s="1041"/>
      <c r="DT21" s="1041"/>
      <c r="DU21" s="1042"/>
      <c r="DV21" s="1043"/>
      <c r="DW21" s="1044"/>
      <c r="DX21" s="1044"/>
      <c r="DY21" s="1044"/>
      <c r="DZ21" s="1045"/>
      <c r="EA21" s="254"/>
    </row>
    <row r="22" spans="1:131" s="255" customFormat="1" ht="26.25" customHeight="1" x14ac:dyDescent="0.2">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386</v>
      </c>
      <c r="BA22" s="1086"/>
      <c r="BB22" s="1086"/>
      <c r="BC22" s="1086"/>
      <c r="BD22" s="1087"/>
      <c r="BE22" s="253"/>
      <c r="BF22" s="253"/>
      <c r="BG22" s="253"/>
      <c r="BH22" s="253"/>
      <c r="BI22" s="253"/>
      <c r="BJ22" s="253"/>
      <c r="BK22" s="253"/>
      <c r="BL22" s="253"/>
      <c r="BM22" s="253"/>
      <c r="BN22" s="253"/>
      <c r="BO22" s="253"/>
      <c r="BP22" s="253"/>
      <c r="BQ22" s="262">
        <v>16</v>
      </c>
      <c r="BR22" s="263" t="s">
        <v>621</v>
      </c>
      <c r="BS22" s="1065" t="s">
        <v>620</v>
      </c>
      <c r="BT22" s="1066"/>
      <c r="BU22" s="1066"/>
      <c r="BV22" s="1066"/>
      <c r="BW22" s="1066"/>
      <c r="BX22" s="1066"/>
      <c r="BY22" s="1066"/>
      <c r="BZ22" s="1066"/>
      <c r="CA22" s="1066"/>
      <c r="CB22" s="1066"/>
      <c r="CC22" s="1066"/>
      <c r="CD22" s="1066"/>
      <c r="CE22" s="1066"/>
      <c r="CF22" s="1066"/>
      <c r="CG22" s="1067"/>
      <c r="CH22" s="1040">
        <v>1</v>
      </c>
      <c r="CI22" s="1041"/>
      <c r="CJ22" s="1041"/>
      <c r="CK22" s="1041"/>
      <c r="CL22" s="1042"/>
      <c r="CM22" s="1040">
        <v>67</v>
      </c>
      <c r="CN22" s="1041"/>
      <c r="CO22" s="1041"/>
      <c r="CP22" s="1041"/>
      <c r="CQ22" s="1042"/>
      <c r="CR22" s="1040">
        <v>30</v>
      </c>
      <c r="CS22" s="1041"/>
      <c r="CT22" s="1041"/>
      <c r="CU22" s="1041"/>
      <c r="CV22" s="1042"/>
      <c r="CW22" s="1040">
        <v>53</v>
      </c>
      <c r="CX22" s="1041"/>
      <c r="CY22" s="1041"/>
      <c r="CZ22" s="1041"/>
      <c r="DA22" s="1042"/>
      <c r="DB22" s="1040" t="s">
        <v>521</v>
      </c>
      <c r="DC22" s="1041"/>
      <c r="DD22" s="1041"/>
      <c r="DE22" s="1041"/>
      <c r="DF22" s="1042"/>
      <c r="DG22" s="1040" t="s">
        <v>521</v>
      </c>
      <c r="DH22" s="1041"/>
      <c r="DI22" s="1041"/>
      <c r="DJ22" s="1041"/>
      <c r="DK22" s="1042"/>
      <c r="DL22" s="1040" t="s">
        <v>521</v>
      </c>
      <c r="DM22" s="1041"/>
      <c r="DN22" s="1041"/>
      <c r="DO22" s="1041"/>
      <c r="DP22" s="1042"/>
      <c r="DQ22" s="1040" t="s">
        <v>521</v>
      </c>
      <c r="DR22" s="1041"/>
      <c r="DS22" s="1041"/>
      <c r="DT22" s="1041"/>
      <c r="DU22" s="1042"/>
      <c r="DV22" s="1043"/>
      <c r="DW22" s="1044"/>
      <c r="DX22" s="1044"/>
      <c r="DY22" s="1044"/>
      <c r="DZ22" s="1045"/>
      <c r="EA22" s="254"/>
    </row>
    <row r="23" spans="1:131" s="255" customFormat="1" ht="26.25" customHeight="1" thickBot="1" x14ac:dyDescent="0.25">
      <c r="A23" s="264" t="s">
        <v>387</v>
      </c>
      <c r="B23" s="995" t="s">
        <v>388</v>
      </c>
      <c r="C23" s="996"/>
      <c r="D23" s="996"/>
      <c r="E23" s="996"/>
      <c r="F23" s="996"/>
      <c r="G23" s="996"/>
      <c r="H23" s="996"/>
      <c r="I23" s="996"/>
      <c r="J23" s="996"/>
      <c r="K23" s="996"/>
      <c r="L23" s="996"/>
      <c r="M23" s="996"/>
      <c r="N23" s="996"/>
      <c r="O23" s="996"/>
      <c r="P23" s="997"/>
      <c r="Q23" s="1119">
        <v>333565</v>
      </c>
      <c r="R23" s="1120"/>
      <c r="S23" s="1120"/>
      <c r="T23" s="1120"/>
      <c r="U23" s="1120"/>
      <c r="V23" s="1120">
        <v>316955</v>
      </c>
      <c r="W23" s="1120"/>
      <c r="X23" s="1120"/>
      <c r="Y23" s="1120"/>
      <c r="Z23" s="1120"/>
      <c r="AA23" s="1120">
        <v>16610</v>
      </c>
      <c r="AB23" s="1120"/>
      <c r="AC23" s="1120"/>
      <c r="AD23" s="1120"/>
      <c r="AE23" s="1121"/>
      <c r="AF23" s="1122">
        <v>9873</v>
      </c>
      <c r="AG23" s="1120"/>
      <c r="AH23" s="1120"/>
      <c r="AI23" s="1120"/>
      <c r="AJ23" s="1123"/>
      <c r="AK23" s="1124"/>
      <c r="AL23" s="1125"/>
      <c r="AM23" s="1125"/>
      <c r="AN23" s="1125"/>
      <c r="AO23" s="1125"/>
      <c r="AP23" s="1120">
        <v>352156</v>
      </c>
      <c r="AQ23" s="1120"/>
      <c r="AR23" s="1120"/>
      <c r="AS23" s="1120"/>
      <c r="AT23" s="1120"/>
      <c r="AU23" s="1126"/>
      <c r="AV23" s="1126"/>
      <c r="AW23" s="1126"/>
      <c r="AX23" s="1126"/>
      <c r="AY23" s="1127"/>
      <c r="AZ23" s="1116" t="s">
        <v>127</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2">
      <c r="A24" s="1115" t="s">
        <v>389</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5">
      <c r="A25" s="1114" t="s">
        <v>390</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2">
      <c r="A26" s="1046" t="s">
        <v>361</v>
      </c>
      <c r="B26" s="1047"/>
      <c r="C26" s="1047"/>
      <c r="D26" s="1047"/>
      <c r="E26" s="1047"/>
      <c r="F26" s="1047"/>
      <c r="G26" s="1047"/>
      <c r="H26" s="1047"/>
      <c r="I26" s="1047"/>
      <c r="J26" s="1047"/>
      <c r="K26" s="1047"/>
      <c r="L26" s="1047"/>
      <c r="M26" s="1047"/>
      <c r="N26" s="1047"/>
      <c r="O26" s="1047"/>
      <c r="P26" s="1048"/>
      <c r="Q26" s="1052" t="s">
        <v>391</v>
      </c>
      <c r="R26" s="1053"/>
      <c r="S26" s="1053"/>
      <c r="T26" s="1053"/>
      <c r="U26" s="1054"/>
      <c r="V26" s="1052" t="s">
        <v>392</v>
      </c>
      <c r="W26" s="1053"/>
      <c r="X26" s="1053"/>
      <c r="Y26" s="1053"/>
      <c r="Z26" s="1054"/>
      <c r="AA26" s="1052" t="s">
        <v>393</v>
      </c>
      <c r="AB26" s="1053"/>
      <c r="AC26" s="1053"/>
      <c r="AD26" s="1053"/>
      <c r="AE26" s="1053"/>
      <c r="AF26" s="1110" t="s">
        <v>394</v>
      </c>
      <c r="AG26" s="1059"/>
      <c r="AH26" s="1059"/>
      <c r="AI26" s="1059"/>
      <c r="AJ26" s="1111"/>
      <c r="AK26" s="1053" t="s">
        <v>395</v>
      </c>
      <c r="AL26" s="1053"/>
      <c r="AM26" s="1053"/>
      <c r="AN26" s="1053"/>
      <c r="AO26" s="1054"/>
      <c r="AP26" s="1052" t="s">
        <v>396</v>
      </c>
      <c r="AQ26" s="1053"/>
      <c r="AR26" s="1053"/>
      <c r="AS26" s="1053"/>
      <c r="AT26" s="1054"/>
      <c r="AU26" s="1052" t="s">
        <v>397</v>
      </c>
      <c r="AV26" s="1053"/>
      <c r="AW26" s="1053"/>
      <c r="AX26" s="1053"/>
      <c r="AY26" s="1054"/>
      <c r="AZ26" s="1052" t="s">
        <v>398</v>
      </c>
      <c r="BA26" s="1053"/>
      <c r="BB26" s="1053"/>
      <c r="BC26" s="1053"/>
      <c r="BD26" s="1054"/>
      <c r="BE26" s="1052" t="s">
        <v>368</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5">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2">
      <c r="A28" s="266">
        <v>1</v>
      </c>
      <c r="B28" s="1101" t="s">
        <v>399</v>
      </c>
      <c r="C28" s="1102"/>
      <c r="D28" s="1102"/>
      <c r="E28" s="1102"/>
      <c r="F28" s="1102"/>
      <c r="G28" s="1102"/>
      <c r="H28" s="1102"/>
      <c r="I28" s="1102"/>
      <c r="J28" s="1102"/>
      <c r="K28" s="1102"/>
      <c r="L28" s="1102"/>
      <c r="M28" s="1102"/>
      <c r="N28" s="1102"/>
      <c r="O28" s="1102"/>
      <c r="P28" s="1103"/>
      <c r="Q28" s="1104">
        <v>71280</v>
      </c>
      <c r="R28" s="1105"/>
      <c r="S28" s="1105"/>
      <c r="T28" s="1105"/>
      <c r="U28" s="1105"/>
      <c r="V28" s="1105">
        <v>70674</v>
      </c>
      <c r="W28" s="1105"/>
      <c r="X28" s="1105"/>
      <c r="Y28" s="1105"/>
      <c r="Z28" s="1105"/>
      <c r="AA28" s="1105">
        <v>606</v>
      </c>
      <c r="AB28" s="1105"/>
      <c r="AC28" s="1105"/>
      <c r="AD28" s="1105"/>
      <c r="AE28" s="1106"/>
      <c r="AF28" s="1107">
        <v>606</v>
      </c>
      <c r="AG28" s="1105"/>
      <c r="AH28" s="1105"/>
      <c r="AI28" s="1105"/>
      <c r="AJ28" s="1108"/>
      <c r="AK28" s="1109">
        <v>6743</v>
      </c>
      <c r="AL28" s="1097"/>
      <c r="AM28" s="1097"/>
      <c r="AN28" s="1097"/>
      <c r="AO28" s="1097"/>
      <c r="AP28" s="1097" t="s">
        <v>521</v>
      </c>
      <c r="AQ28" s="1097"/>
      <c r="AR28" s="1097"/>
      <c r="AS28" s="1097"/>
      <c r="AT28" s="1097"/>
      <c r="AU28" s="1097" t="s">
        <v>521</v>
      </c>
      <c r="AV28" s="1097"/>
      <c r="AW28" s="1097"/>
      <c r="AX28" s="1097"/>
      <c r="AY28" s="1097"/>
      <c r="AZ28" s="1098" t="s">
        <v>521</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2">
      <c r="A29" s="266">
        <v>2</v>
      </c>
      <c r="B29" s="1088" t="s">
        <v>400</v>
      </c>
      <c r="C29" s="1089"/>
      <c r="D29" s="1089"/>
      <c r="E29" s="1089"/>
      <c r="F29" s="1089"/>
      <c r="G29" s="1089"/>
      <c r="H29" s="1089"/>
      <c r="I29" s="1089"/>
      <c r="J29" s="1089"/>
      <c r="K29" s="1089"/>
      <c r="L29" s="1089"/>
      <c r="M29" s="1089"/>
      <c r="N29" s="1089"/>
      <c r="O29" s="1089"/>
      <c r="P29" s="1090"/>
      <c r="Q29" s="1094">
        <v>61287</v>
      </c>
      <c r="R29" s="1095"/>
      <c r="S29" s="1095"/>
      <c r="T29" s="1095"/>
      <c r="U29" s="1095"/>
      <c r="V29" s="1095">
        <v>60733</v>
      </c>
      <c r="W29" s="1095"/>
      <c r="X29" s="1095"/>
      <c r="Y29" s="1095"/>
      <c r="Z29" s="1095"/>
      <c r="AA29" s="1095">
        <v>554</v>
      </c>
      <c r="AB29" s="1095"/>
      <c r="AC29" s="1095"/>
      <c r="AD29" s="1095"/>
      <c r="AE29" s="1096"/>
      <c r="AF29" s="1070">
        <v>554</v>
      </c>
      <c r="AG29" s="1071"/>
      <c r="AH29" s="1071"/>
      <c r="AI29" s="1071"/>
      <c r="AJ29" s="1072"/>
      <c r="AK29" s="1031">
        <v>8907</v>
      </c>
      <c r="AL29" s="1022"/>
      <c r="AM29" s="1022"/>
      <c r="AN29" s="1022"/>
      <c r="AO29" s="1022"/>
      <c r="AP29" s="1022" t="s">
        <v>521</v>
      </c>
      <c r="AQ29" s="1022"/>
      <c r="AR29" s="1022"/>
      <c r="AS29" s="1022"/>
      <c r="AT29" s="1022"/>
      <c r="AU29" s="1022" t="s">
        <v>521</v>
      </c>
      <c r="AV29" s="1022"/>
      <c r="AW29" s="1022"/>
      <c r="AX29" s="1022"/>
      <c r="AY29" s="1022"/>
      <c r="AZ29" s="1093" t="s">
        <v>521</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2">
      <c r="A30" s="266">
        <v>3</v>
      </c>
      <c r="B30" s="1088" t="s">
        <v>401</v>
      </c>
      <c r="C30" s="1089"/>
      <c r="D30" s="1089"/>
      <c r="E30" s="1089"/>
      <c r="F30" s="1089"/>
      <c r="G30" s="1089"/>
      <c r="H30" s="1089"/>
      <c r="I30" s="1089"/>
      <c r="J30" s="1089"/>
      <c r="K30" s="1089"/>
      <c r="L30" s="1089"/>
      <c r="M30" s="1089"/>
      <c r="N30" s="1089"/>
      <c r="O30" s="1089"/>
      <c r="P30" s="1090"/>
      <c r="Q30" s="1094">
        <v>8734</v>
      </c>
      <c r="R30" s="1095"/>
      <c r="S30" s="1095"/>
      <c r="T30" s="1095"/>
      <c r="U30" s="1095"/>
      <c r="V30" s="1095">
        <v>8730</v>
      </c>
      <c r="W30" s="1095"/>
      <c r="X30" s="1095"/>
      <c r="Y30" s="1095"/>
      <c r="Z30" s="1095"/>
      <c r="AA30" s="1095">
        <v>4</v>
      </c>
      <c r="AB30" s="1095"/>
      <c r="AC30" s="1095"/>
      <c r="AD30" s="1095"/>
      <c r="AE30" s="1096"/>
      <c r="AF30" s="1070">
        <v>4</v>
      </c>
      <c r="AG30" s="1071"/>
      <c r="AH30" s="1071"/>
      <c r="AI30" s="1071"/>
      <c r="AJ30" s="1072"/>
      <c r="AK30" s="1031">
        <v>1647</v>
      </c>
      <c r="AL30" s="1022"/>
      <c r="AM30" s="1022"/>
      <c r="AN30" s="1022"/>
      <c r="AO30" s="1022"/>
      <c r="AP30" s="1022" t="s">
        <v>521</v>
      </c>
      <c r="AQ30" s="1022"/>
      <c r="AR30" s="1022"/>
      <c r="AS30" s="1022"/>
      <c r="AT30" s="1022"/>
      <c r="AU30" s="1022" t="s">
        <v>521</v>
      </c>
      <c r="AV30" s="1022"/>
      <c r="AW30" s="1022"/>
      <c r="AX30" s="1022"/>
      <c r="AY30" s="1022"/>
      <c r="AZ30" s="1093" t="s">
        <v>521</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2">
      <c r="A31" s="266">
        <v>4</v>
      </c>
      <c r="B31" s="1088" t="s">
        <v>402</v>
      </c>
      <c r="C31" s="1089"/>
      <c r="D31" s="1089"/>
      <c r="E31" s="1089"/>
      <c r="F31" s="1089"/>
      <c r="G31" s="1089"/>
      <c r="H31" s="1089"/>
      <c r="I31" s="1089"/>
      <c r="J31" s="1089"/>
      <c r="K31" s="1089"/>
      <c r="L31" s="1089"/>
      <c r="M31" s="1089"/>
      <c r="N31" s="1089"/>
      <c r="O31" s="1089"/>
      <c r="P31" s="1090"/>
      <c r="Q31" s="1094">
        <v>15306</v>
      </c>
      <c r="R31" s="1095"/>
      <c r="S31" s="1095"/>
      <c r="T31" s="1095"/>
      <c r="U31" s="1095"/>
      <c r="V31" s="1095">
        <v>13594</v>
      </c>
      <c r="W31" s="1095"/>
      <c r="X31" s="1095"/>
      <c r="Y31" s="1095"/>
      <c r="Z31" s="1095"/>
      <c r="AA31" s="1095">
        <v>1712</v>
      </c>
      <c r="AB31" s="1095"/>
      <c r="AC31" s="1095"/>
      <c r="AD31" s="1095"/>
      <c r="AE31" s="1096"/>
      <c r="AF31" s="1070">
        <v>10985</v>
      </c>
      <c r="AG31" s="1071"/>
      <c r="AH31" s="1071"/>
      <c r="AI31" s="1071"/>
      <c r="AJ31" s="1072"/>
      <c r="AK31" s="1031">
        <v>149</v>
      </c>
      <c r="AL31" s="1022"/>
      <c r="AM31" s="1022"/>
      <c r="AN31" s="1022"/>
      <c r="AO31" s="1022"/>
      <c r="AP31" s="1022">
        <v>23632</v>
      </c>
      <c r="AQ31" s="1022"/>
      <c r="AR31" s="1022"/>
      <c r="AS31" s="1022"/>
      <c r="AT31" s="1022"/>
      <c r="AU31" s="1022">
        <v>213</v>
      </c>
      <c r="AV31" s="1022"/>
      <c r="AW31" s="1022"/>
      <c r="AX31" s="1022"/>
      <c r="AY31" s="1022"/>
      <c r="AZ31" s="1093" t="s">
        <v>521</v>
      </c>
      <c r="BA31" s="1093"/>
      <c r="BB31" s="1093"/>
      <c r="BC31" s="1093"/>
      <c r="BD31" s="1093"/>
      <c r="BE31" s="1083" t="s">
        <v>403</v>
      </c>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2">
      <c r="A32" s="266">
        <v>5</v>
      </c>
      <c r="B32" s="1088" t="s">
        <v>404</v>
      </c>
      <c r="C32" s="1089"/>
      <c r="D32" s="1089"/>
      <c r="E32" s="1089"/>
      <c r="F32" s="1089"/>
      <c r="G32" s="1089"/>
      <c r="H32" s="1089"/>
      <c r="I32" s="1089"/>
      <c r="J32" s="1089"/>
      <c r="K32" s="1089"/>
      <c r="L32" s="1089"/>
      <c r="M32" s="1089"/>
      <c r="N32" s="1089"/>
      <c r="O32" s="1089"/>
      <c r="P32" s="1090"/>
      <c r="Q32" s="1094">
        <v>245</v>
      </c>
      <c r="R32" s="1095"/>
      <c r="S32" s="1095"/>
      <c r="T32" s="1095"/>
      <c r="U32" s="1095"/>
      <c r="V32" s="1095">
        <v>212</v>
      </c>
      <c r="W32" s="1095"/>
      <c r="X32" s="1095"/>
      <c r="Y32" s="1095"/>
      <c r="Z32" s="1095"/>
      <c r="AA32" s="1095">
        <v>33</v>
      </c>
      <c r="AB32" s="1095"/>
      <c r="AC32" s="1095"/>
      <c r="AD32" s="1095"/>
      <c r="AE32" s="1096"/>
      <c r="AF32" s="1070">
        <v>966</v>
      </c>
      <c r="AG32" s="1071"/>
      <c r="AH32" s="1071"/>
      <c r="AI32" s="1071"/>
      <c r="AJ32" s="1072"/>
      <c r="AK32" s="1031">
        <v>2</v>
      </c>
      <c r="AL32" s="1022"/>
      <c r="AM32" s="1022"/>
      <c r="AN32" s="1022"/>
      <c r="AO32" s="1022"/>
      <c r="AP32" s="1022">
        <v>28</v>
      </c>
      <c r="AQ32" s="1022"/>
      <c r="AR32" s="1022"/>
      <c r="AS32" s="1022"/>
      <c r="AT32" s="1022"/>
      <c r="AU32" s="1022" t="s">
        <v>521</v>
      </c>
      <c r="AV32" s="1022"/>
      <c r="AW32" s="1022"/>
      <c r="AX32" s="1022"/>
      <c r="AY32" s="1022"/>
      <c r="AZ32" s="1093" t="s">
        <v>521</v>
      </c>
      <c r="BA32" s="1093"/>
      <c r="BB32" s="1093"/>
      <c r="BC32" s="1093"/>
      <c r="BD32" s="1093"/>
      <c r="BE32" s="1083" t="s">
        <v>405</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2">
      <c r="A33" s="266">
        <v>6</v>
      </c>
      <c r="B33" s="1088" t="s">
        <v>406</v>
      </c>
      <c r="C33" s="1089"/>
      <c r="D33" s="1089"/>
      <c r="E33" s="1089"/>
      <c r="F33" s="1089"/>
      <c r="G33" s="1089"/>
      <c r="H33" s="1089"/>
      <c r="I33" s="1089"/>
      <c r="J33" s="1089"/>
      <c r="K33" s="1089"/>
      <c r="L33" s="1089"/>
      <c r="M33" s="1089"/>
      <c r="N33" s="1089"/>
      <c r="O33" s="1089"/>
      <c r="P33" s="1090"/>
      <c r="Q33" s="1094">
        <v>32</v>
      </c>
      <c r="R33" s="1095"/>
      <c r="S33" s="1095"/>
      <c r="T33" s="1095"/>
      <c r="U33" s="1095"/>
      <c r="V33" s="1095">
        <v>50</v>
      </c>
      <c r="W33" s="1095"/>
      <c r="X33" s="1095"/>
      <c r="Y33" s="1095"/>
      <c r="Z33" s="1095"/>
      <c r="AA33" s="1095">
        <v>-18</v>
      </c>
      <c r="AB33" s="1095"/>
      <c r="AC33" s="1095"/>
      <c r="AD33" s="1095"/>
      <c r="AE33" s="1096"/>
      <c r="AF33" s="1070" t="s">
        <v>127</v>
      </c>
      <c r="AG33" s="1071"/>
      <c r="AH33" s="1071"/>
      <c r="AI33" s="1071"/>
      <c r="AJ33" s="1072"/>
      <c r="AK33" s="1031">
        <v>32</v>
      </c>
      <c r="AL33" s="1022"/>
      <c r="AM33" s="1022"/>
      <c r="AN33" s="1022"/>
      <c r="AO33" s="1022"/>
      <c r="AP33" s="1022">
        <v>586</v>
      </c>
      <c r="AQ33" s="1022"/>
      <c r="AR33" s="1022"/>
      <c r="AS33" s="1022"/>
      <c r="AT33" s="1022"/>
      <c r="AU33" s="1022">
        <v>519</v>
      </c>
      <c r="AV33" s="1022"/>
      <c r="AW33" s="1022"/>
      <c r="AX33" s="1022"/>
      <c r="AY33" s="1022"/>
      <c r="AZ33" s="1093" t="s">
        <v>521</v>
      </c>
      <c r="BA33" s="1093"/>
      <c r="BB33" s="1093"/>
      <c r="BC33" s="1093"/>
      <c r="BD33" s="1093"/>
      <c r="BE33" s="1083" t="s">
        <v>407</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2">
      <c r="A34" s="266">
        <v>7</v>
      </c>
      <c r="B34" s="1088" t="s">
        <v>408</v>
      </c>
      <c r="C34" s="1089"/>
      <c r="D34" s="1089"/>
      <c r="E34" s="1089"/>
      <c r="F34" s="1089"/>
      <c r="G34" s="1089"/>
      <c r="H34" s="1089"/>
      <c r="I34" s="1089"/>
      <c r="J34" s="1089"/>
      <c r="K34" s="1089"/>
      <c r="L34" s="1089"/>
      <c r="M34" s="1089"/>
      <c r="N34" s="1089"/>
      <c r="O34" s="1089"/>
      <c r="P34" s="1090"/>
      <c r="Q34" s="1094">
        <v>802</v>
      </c>
      <c r="R34" s="1095"/>
      <c r="S34" s="1095"/>
      <c r="T34" s="1095"/>
      <c r="U34" s="1095"/>
      <c r="V34" s="1095">
        <v>714</v>
      </c>
      <c r="W34" s="1095"/>
      <c r="X34" s="1095"/>
      <c r="Y34" s="1095"/>
      <c r="Z34" s="1095"/>
      <c r="AA34" s="1095">
        <v>88</v>
      </c>
      <c r="AB34" s="1095"/>
      <c r="AC34" s="1095"/>
      <c r="AD34" s="1095"/>
      <c r="AE34" s="1096"/>
      <c r="AF34" s="1070">
        <v>2818</v>
      </c>
      <c r="AG34" s="1071"/>
      <c r="AH34" s="1071"/>
      <c r="AI34" s="1071"/>
      <c r="AJ34" s="1072"/>
      <c r="AK34" s="1031">
        <v>147</v>
      </c>
      <c r="AL34" s="1022"/>
      <c r="AM34" s="1022"/>
      <c r="AN34" s="1022"/>
      <c r="AO34" s="1022"/>
      <c r="AP34" s="1022">
        <v>714</v>
      </c>
      <c r="AQ34" s="1022"/>
      <c r="AR34" s="1022"/>
      <c r="AS34" s="1022"/>
      <c r="AT34" s="1022"/>
      <c r="AU34" s="1022">
        <v>372</v>
      </c>
      <c r="AV34" s="1022"/>
      <c r="AW34" s="1022"/>
      <c r="AX34" s="1022"/>
      <c r="AY34" s="1022"/>
      <c r="AZ34" s="1093" t="s">
        <v>521</v>
      </c>
      <c r="BA34" s="1093"/>
      <c r="BB34" s="1093"/>
      <c r="BC34" s="1093"/>
      <c r="BD34" s="1093"/>
      <c r="BE34" s="1083" t="s">
        <v>409</v>
      </c>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2">
      <c r="A35" s="266">
        <v>8</v>
      </c>
      <c r="B35" s="1088" t="s">
        <v>410</v>
      </c>
      <c r="C35" s="1089"/>
      <c r="D35" s="1089"/>
      <c r="E35" s="1089"/>
      <c r="F35" s="1089"/>
      <c r="G35" s="1089"/>
      <c r="H35" s="1089"/>
      <c r="I35" s="1089"/>
      <c r="J35" s="1089"/>
      <c r="K35" s="1089"/>
      <c r="L35" s="1089"/>
      <c r="M35" s="1089"/>
      <c r="N35" s="1089"/>
      <c r="O35" s="1089"/>
      <c r="P35" s="1090"/>
      <c r="Q35" s="1094">
        <v>19398</v>
      </c>
      <c r="R35" s="1095"/>
      <c r="S35" s="1095"/>
      <c r="T35" s="1095"/>
      <c r="U35" s="1095"/>
      <c r="V35" s="1095">
        <v>19398</v>
      </c>
      <c r="W35" s="1095"/>
      <c r="X35" s="1095"/>
      <c r="Y35" s="1095"/>
      <c r="Z35" s="1095"/>
      <c r="AA35" s="1095">
        <v>0</v>
      </c>
      <c r="AB35" s="1095"/>
      <c r="AC35" s="1095"/>
      <c r="AD35" s="1095"/>
      <c r="AE35" s="1096"/>
      <c r="AF35" s="1070">
        <v>197</v>
      </c>
      <c r="AG35" s="1071"/>
      <c r="AH35" s="1071"/>
      <c r="AI35" s="1071"/>
      <c r="AJ35" s="1072"/>
      <c r="AK35" s="1031">
        <v>9535</v>
      </c>
      <c r="AL35" s="1022"/>
      <c r="AM35" s="1022"/>
      <c r="AN35" s="1022"/>
      <c r="AO35" s="1022"/>
      <c r="AP35" s="1022">
        <v>216165</v>
      </c>
      <c r="AQ35" s="1022"/>
      <c r="AR35" s="1022"/>
      <c r="AS35" s="1022"/>
      <c r="AT35" s="1022"/>
      <c r="AU35" s="1022">
        <v>100301</v>
      </c>
      <c r="AV35" s="1022"/>
      <c r="AW35" s="1022"/>
      <c r="AX35" s="1022"/>
      <c r="AY35" s="1022"/>
      <c r="AZ35" s="1093" t="s">
        <v>521</v>
      </c>
      <c r="BA35" s="1093"/>
      <c r="BB35" s="1093"/>
      <c r="BC35" s="1093"/>
      <c r="BD35" s="1093"/>
      <c r="BE35" s="1083" t="s">
        <v>407</v>
      </c>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2">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2">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2">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2">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2">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2">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2">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2">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2">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2">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2">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2">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2">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2">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2">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2">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2">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2">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2">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2">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2">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2">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2">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2">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2">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5">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2">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411</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5">
      <c r="A63" s="264" t="s">
        <v>387</v>
      </c>
      <c r="B63" s="995" t="s">
        <v>412</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16130</v>
      </c>
      <c r="AG63" s="1010"/>
      <c r="AH63" s="1010"/>
      <c r="AI63" s="1010"/>
      <c r="AJ63" s="1081"/>
      <c r="AK63" s="1082"/>
      <c r="AL63" s="1014"/>
      <c r="AM63" s="1014"/>
      <c r="AN63" s="1014"/>
      <c r="AO63" s="1014"/>
      <c r="AP63" s="1010">
        <v>241125</v>
      </c>
      <c r="AQ63" s="1010"/>
      <c r="AR63" s="1010"/>
      <c r="AS63" s="1010"/>
      <c r="AT63" s="1010"/>
      <c r="AU63" s="1010">
        <v>101405</v>
      </c>
      <c r="AV63" s="1010"/>
      <c r="AW63" s="1010"/>
      <c r="AX63" s="1010"/>
      <c r="AY63" s="1010"/>
      <c r="AZ63" s="1076"/>
      <c r="BA63" s="1076"/>
      <c r="BB63" s="1076"/>
      <c r="BC63" s="1076"/>
      <c r="BD63" s="1076"/>
      <c r="BE63" s="1011"/>
      <c r="BF63" s="1011"/>
      <c r="BG63" s="1011"/>
      <c r="BH63" s="1011"/>
      <c r="BI63" s="1012"/>
      <c r="BJ63" s="1077" t="s">
        <v>413</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5">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2">
      <c r="A66" s="1046" t="s">
        <v>415</v>
      </c>
      <c r="B66" s="1047"/>
      <c r="C66" s="1047"/>
      <c r="D66" s="1047"/>
      <c r="E66" s="1047"/>
      <c r="F66" s="1047"/>
      <c r="G66" s="1047"/>
      <c r="H66" s="1047"/>
      <c r="I66" s="1047"/>
      <c r="J66" s="1047"/>
      <c r="K66" s="1047"/>
      <c r="L66" s="1047"/>
      <c r="M66" s="1047"/>
      <c r="N66" s="1047"/>
      <c r="O66" s="1047"/>
      <c r="P66" s="1048"/>
      <c r="Q66" s="1052" t="s">
        <v>416</v>
      </c>
      <c r="R66" s="1053"/>
      <c r="S66" s="1053"/>
      <c r="T66" s="1053"/>
      <c r="U66" s="1054"/>
      <c r="V66" s="1052" t="s">
        <v>417</v>
      </c>
      <c r="W66" s="1053"/>
      <c r="X66" s="1053"/>
      <c r="Y66" s="1053"/>
      <c r="Z66" s="1054"/>
      <c r="AA66" s="1052" t="s">
        <v>418</v>
      </c>
      <c r="AB66" s="1053"/>
      <c r="AC66" s="1053"/>
      <c r="AD66" s="1053"/>
      <c r="AE66" s="1054"/>
      <c r="AF66" s="1058" t="s">
        <v>419</v>
      </c>
      <c r="AG66" s="1059"/>
      <c r="AH66" s="1059"/>
      <c r="AI66" s="1059"/>
      <c r="AJ66" s="1060"/>
      <c r="AK66" s="1052" t="s">
        <v>420</v>
      </c>
      <c r="AL66" s="1047"/>
      <c r="AM66" s="1047"/>
      <c r="AN66" s="1047"/>
      <c r="AO66" s="1048"/>
      <c r="AP66" s="1052" t="s">
        <v>421</v>
      </c>
      <c r="AQ66" s="1053"/>
      <c r="AR66" s="1053"/>
      <c r="AS66" s="1053"/>
      <c r="AT66" s="1054"/>
      <c r="AU66" s="1052" t="s">
        <v>422</v>
      </c>
      <c r="AV66" s="1053"/>
      <c r="AW66" s="1053"/>
      <c r="AX66" s="1053"/>
      <c r="AY66" s="1054"/>
      <c r="AZ66" s="1052" t="s">
        <v>368</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5">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2">
      <c r="A68" s="258">
        <v>1</v>
      </c>
      <c r="B68" s="1036" t="s">
        <v>588</v>
      </c>
      <c r="C68" s="1037"/>
      <c r="D68" s="1037"/>
      <c r="E68" s="1037"/>
      <c r="F68" s="1037"/>
      <c r="G68" s="1037"/>
      <c r="H68" s="1037"/>
      <c r="I68" s="1037"/>
      <c r="J68" s="1037"/>
      <c r="K68" s="1037"/>
      <c r="L68" s="1037"/>
      <c r="M68" s="1037"/>
      <c r="N68" s="1037"/>
      <c r="O68" s="1037"/>
      <c r="P68" s="1038"/>
      <c r="Q68" s="1039">
        <v>236</v>
      </c>
      <c r="R68" s="1033"/>
      <c r="S68" s="1033"/>
      <c r="T68" s="1033"/>
      <c r="U68" s="1033"/>
      <c r="V68" s="1033">
        <v>220</v>
      </c>
      <c r="W68" s="1033"/>
      <c r="X68" s="1033"/>
      <c r="Y68" s="1033"/>
      <c r="Z68" s="1033"/>
      <c r="AA68" s="1033">
        <v>16</v>
      </c>
      <c r="AB68" s="1033"/>
      <c r="AC68" s="1033"/>
      <c r="AD68" s="1033"/>
      <c r="AE68" s="1033"/>
      <c r="AF68" s="1033">
        <v>16</v>
      </c>
      <c r="AG68" s="1033"/>
      <c r="AH68" s="1033"/>
      <c r="AI68" s="1033"/>
      <c r="AJ68" s="1033"/>
      <c r="AK68" s="1033">
        <v>211</v>
      </c>
      <c r="AL68" s="1033"/>
      <c r="AM68" s="1033"/>
      <c r="AN68" s="1033"/>
      <c r="AO68" s="1033"/>
      <c r="AP68" s="1033" t="s">
        <v>521</v>
      </c>
      <c r="AQ68" s="1033"/>
      <c r="AR68" s="1033"/>
      <c r="AS68" s="1033"/>
      <c r="AT68" s="1033"/>
      <c r="AU68" s="1033" t="s">
        <v>521</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2">
      <c r="A69" s="261">
        <v>2</v>
      </c>
      <c r="B69" s="1025" t="s">
        <v>589</v>
      </c>
      <c r="C69" s="1026"/>
      <c r="D69" s="1026"/>
      <c r="E69" s="1026"/>
      <c r="F69" s="1026"/>
      <c r="G69" s="1026"/>
      <c r="H69" s="1026"/>
      <c r="I69" s="1026"/>
      <c r="J69" s="1026"/>
      <c r="K69" s="1026"/>
      <c r="L69" s="1026"/>
      <c r="M69" s="1026"/>
      <c r="N69" s="1026"/>
      <c r="O69" s="1026"/>
      <c r="P69" s="1027"/>
      <c r="Q69" s="1028">
        <v>252</v>
      </c>
      <c r="R69" s="1022"/>
      <c r="S69" s="1022"/>
      <c r="T69" s="1022"/>
      <c r="U69" s="1022"/>
      <c r="V69" s="1022">
        <v>178</v>
      </c>
      <c r="W69" s="1022"/>
      <c r="X69" s="1022"/>
      <c r="Y69" s="1022"/>
      <c r="Z69" s="1022"/>
      <c r="AA69" s="1022">
        <v>74</v>
      </c>
      <c r="AB69" s="1022"/>
      <c r="AC69" s="1022"/>
      <c r="AD69" s="1022"/>
      <c r="AE69" s="1022"/>
      <c r="AF69" s="1022">
        <v>74</v>
      </c>
      <c r="AG69" s="1022"/>
      <c r="AH69" s="1022"/>
      <c r="AI69" s="1022"/>
      <c r="AJ69" s="1022"/>
      <c r="AK69" s="1022">
        <v>221</v>
      </c>
      <c r="AL69" s="1022"/>
      <c r="AM69" s="1022"/>
      <c r="AN69" s="1022"/>
      <c r="AO69" s="1022"/>
      <c r="AP69" s="1022" t="s">
        <v>521</v>
      </c>
      <c r="AQ69" s="1022"/>
      <c r="AR69" s="1022"/>
      <c r="AS69" s="1022"/>
      <c r="AT69" s="1022"/>
      <c r="AU69" s="1022" t="s">
        <v>521</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2">
      <c r="A70" s="261">
        <v>3</v>
      </c>
      <c r="B70" s="1025" t="s">
        <v>590</v>
      </c>
      <c r="C70" s="1026"/>
      <c r="D70" s="1026"/>
      <c r="E70" s="1026"/>
      <c r="F70" s="1026"/>
      <c r="G70" s="1026"/>
      <c r="H70" s="1026"/>
      <c r="I70" s="1026"/>
      <c r="J70" s="1026"/>
      <c r="K70" s="1026"/>
      <c r="L70" s="1026"/>
      <c r="M70" s="1026"/>
      <c r="N70" s="1026"/>
      <c r="O70" s="1026"/>
      <c r="P70" s="1027"/>
      <c r="Q70" s="1028">
        <v>114</v>
      </c>
      <c r="R70" s="1022"/>
      <c r="S70" s="1022"/>
      <c r="T70" s="1022"/>
      <c r="U70" s="1022"/>
      <c r="V70" s="1022">
        <v>107</v>
      </c>
      <c r="W70" s="1022"/>
      <c r="X70" s="1022"/>
      <c r="Y70" s="1022"/>
      <c r="Z70" s="1022"/>
      <c r="AA70" s="1022">
        <v>7</v>
      </c>
      <c r="AB70" s="1022"/>
      <c r="AC70" s="1022"/>
      <c r="AD70" s="1022"/>
      <c r="AE70" s="1022"/>
      <c r="AF70" s="1022">
        <v>7</v>
      </c>
      <c r="AG70" s="1022"/>
      <c r="AH70" s="1022"/>
      <c r="AI70" s="1022"/>
      <c r="AJ70" s="1022"/>
      <c r="AK70" s="1022">
        <v>52</v>
      </c>
      <c r="AL70" s="1022"/>
      <c r="AM70" s="1022"/>
      <c r="AN70" s="1022"/>
      <c r="AO70" s="1022"/>
      <c r="AP70" s="1022" t="s">
        <v>521</v>
      </c>
      <c r="AQ70" s="1022"/>
      <c r="AR70" s="1022"/>
      <c r="AS70" s="1022"/>
      <c r="AT70" s="1022"/>
      <c r="AU70" s="1022" t="s">
        <v>521</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2">
      <c r="A71" s="261">
        <v>4</v>
      </c>
      <c r="B71" s="1025" t="s">
        <v>591</v>
      </c>
      <c r="C71" s="1026"/>
      <c r="D71" s="1026"/>
      <c r="E71" s="1026"/>
      <c r="F71" s="1026"/>
      <c r="G71" s="1026"/>
      <c r="H71" s="1026"/>
      <c r="I71" s="1026"/>
      <c r="J71" s="1026"/>
      <c r="K71" s="1026"/>
      <c r="L71" s="1026"/>
      <c r="M71" s="1026"/>
      <c r="N71" s="1026"/>
      <c r="O71" s="1026"/>
      <c r="P71" s="1027"/>
      <c r="Q71" s="1028">
        <v>157</v>
      </c>
      <c r="R71" s="1022"/>
      <c r="S71" s="1022"/>
      <c r="T71" s="1022"/>
      <c r="U71" s="1022"/>
      <c r="V71" s="1022">
        <v>139</v>
      </c>
      <c r="W71" s="1022"/>
      <c r="X71" s="1022"/>
      <c r="Y71" s="1022"/>
      <c r="Z71" s="1022"/>
      <c r="AA71" s="1022">
        <v>18</v>
      </c>
      <c r="AB71" s="1022"/>
      <c r="AC71" s="1022"/>
      <c r="AD71" s="1022"/>
      <c r="AE71" s="1022"/>
      <c r="AF71" s="1022">
        <v>18</v>
      </c>
      <c r="AG71" s="1022"/>
      <c r="AH71" s="1022"/>
      <c r="AI71" s="1022"/>
      <c r="AJ71" s="1022"/>
      <c r="AK71" s="1022">
        <v>112</v>
      </c>
      <c r="AL71" s="1022"/>
      <c r="AM71" s="1022"/>
      <c r="AN71" s="1022"/>
      <c r="AO71" s="1022"/>
      <c r="AP71" s="1022" t="s">
        <v>521</v>
      </c>
      <c r="AQ71" s="1022"/>
      <c r="AR71" s="1022"/>
      <c r="AS71" s="1022"/>
      <c r="AT71" s="1022"/>
      <c r="AU71" s="1022" t="s">
        <v>521</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2">
      <c r="A72" s="261">
        <v>5</v>
      </c>
      <c r="B72" s="1025" t="s">
        <v>592</v>
      </c>
      <c r="C72" s="1026"/>
      <c r="D72" s="1026"/>
      <c r="E72" s="1026"/>
      <c r="F72" s="1026"/>
      <c r="G72" s="1026"/>
      <c r="H72" s="1026"/>
      <c r="I72" s="1026"/>
      <c r="J72" s="1026"/>
      <c r="K72" s="1026"/>
      <c r="L72" s="1026"/>
      <c r="M72" s="1026"/>
      <c r="N72" s="1026"/>
      <c r="O72" s="1026"/>
      <c r="P72" s="1027"/>
      <c r="Q72" s="1028">
        <v>947</v>
      </c>
      <c r="R72" s="1022"/>
      <c r="S72" s="1022"/>
      <c r="T72" s="1022"/>
      <c r="U72" s="1022"/>
      <c r="V72" s="1022">
        <v>977</v>
      </c>
      <c r="W72" s="1022"/>
      <c r="X72" s="1022"/>
      <c r="Y72" s="1022"/>
      <c r="Z72" s="1022"/>
      <c r="AA72" s="1022">
        <v>-30</v>
      </c>
      <c r="AB72" s="1022"/>
      <c r="AC72" s="1022"/>
      <c r="AD72" s="1022"/>
      <c r="AE72" s="1022"/>
      <c r="AF72" s="1022">
        <v>910</v>
      </c>
      <c r="AG72" s="1022"/>
      <c r="AH72" s="1022"/>
      <c r="AI72" s="1022"/>
      <c r="AJ72" s="1022"/>
      <c r="AK72" s="1022">
        <v>221</v>
      </c>
      <c r="AL72" s="1022"/>
      <c r="AM72" s="1022"/>
      <c r="AN72" s="1022"/>
      <c r="AO72" s="1022"/>
      <c r="AP72" s="1022">
        <v>336</v>
      </c>
      <c r="AQ72" s="1022"/>
      <c r="AR72" s="1022"/>
      <c r="AS72" s="1022"/>
      <c r="AT72" s="1022"/>
      <c r="AU72" s="1022">
        <v>151</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2">
      <c r="A73" s="261">
        <v>6</v>
      </c>
      <c r="B73" s="1025" t="s">
        <v>593</v>
      </c>
      <c r="C73" s="1026"/>
      <c r="D73" s="1026"/>
      <c r="E73" s="1026"/>
      <c r="F73" s="1026"/>
      <c r="G73" s="1026"/>
      <c r="H73" s="1026"/>
      <c r="I73" s="1026"/>
      <c r="J73" s="1026"/>
      <c r="K73" s="1026"/>
      <c r="L73" s="1026"/>
      <c r="M73" s="1026"/>
      <c r="N73" s="1026"/>
      <c r="O73" s="1026"/>
      <c r="P73" s="1027"/>
      <c r="Q73" s="1028">
        <v>6526</v>
      </c>
      <c r="R73" s="1022"/>
      <c r="S73" s="1022"/>
      <c r="T73" s="1022"/>
      <c r="U73" s="1022"/>
      <c r="V73" s="1022">
        <v>7535</v>
      </c>
      <c r="W73" s="1022"/>
      <c r="X73" s="1022"/>
      <c r="Y73" s="1022"/>
      <c r="Z73" s="1022"/>
      <c r="AA73" s="1022">
        <v>-1008</v>
      </c>
      <c r="AB73" s="1022"/>
      <c r="AC73" s="1022"/>
      <c r="AD73" s="1022"/>
      <c r="AE73" s="1022"/>
      <c r="AF73" s="1022">
        <v>3663</v>
      </c>
      <c r="AG73" s="1022"/>
      <c r="AH73" s="1022"/>
      <c r="AI73" s="1022"/>
      <c r="AJ73" s="1022"/>
      <c r="AK73" s="1022">
        <v>0</v>
      </c>
      <c r="AL73" s="1022"/>
      <c r="AM73" s="1022"/>
      <c r="AN73" s="1022"/>
      <c r="AO73" s="1022"/>
      <c r="AP73" s="1022">
        <v>26113</v>
      </c>
      <c r="AQ73" s="1022"/>
      <c r="AR73" s="1022"/>
      <c r="AS73" s="1022"/>
      <c r="AT73" s="1022"/>
      <c r="AU73" s="1022" t="s">
        <v>521</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2">
      <c r="A74" s="261">
        <v>7</v>
      </c>
      <c r="B74" s="1025" t="s">
        <v>594</v>
      </c>
      <c r="C74" s="1026"/>
      <c r="D74" s="1026"/>
      <c r="E74" s="1026"/>
      <c r="F74" s="1026"/>
      <c r="G74" s="1026"/>
      <c r="H74" s="1026"/>
      <c r="I74" s="1026"/>
      <c r="J74" s="1026"/>
      <c r="K74" s="1026"/>
      <c r="L74" s="1026"/>
      <c r="M74" s="1026"/>
      <c r="N74" s="1026"/>
      <c r="O74" s="1026"/>
      <c r="P74" s="1027"/>
      <c r="Q74" s="1028">
        <v>1549</v>
      </c>
      <c r="R74" s="1022"/>
      <c r="S74" s="1022"/>
      <c r="T74" s="1022"/>
      <c r="U74" s="1022"/>
      <c r="V74" s="1022">
        <v>1233</v>
      </c>
      <c r="W74" s="1022"/>
      <c r="X74" s="1022"/>
      <c r="Y74" s="1022"/>
      <c r="Z74" s="1022"/>
      <c r="AA74" s="1022">
        <v>316</v>
      </c>
      <c r="AB74" s="1022"/>
      <c r="AC74" s="1022"/>
      <c r="AD74" s="1022"/>
      <c r="AE74" s="1022"/>
      <c r="AF74" s="1022">
        <v>4222</v>
      </c>
      <c r="AG74" s="1022"/>
      <c r="AH74" s="1022"/>
      <c r="AI74" s="1022"/>
      <c r="AJ74" s="1022"/>
      <c r="AK74" s="1022">
        <v>3</v>
      </c>
      <c r="AL74" s="1022"/>
      <c r="AM74" s="1022"/>
      <c r="AN74" s="1022"/>
      <c r="AO74" s="1022"/>
      <c r="AP74" s="1022">
        <v>2955</v>
      </c>
      <c r="AQ74" s="1022"/>
      <c r="AR74" s="1022"/>
      <c r="AS74" s="1022"/>
      <c r="AT74" s="1022"/>
      <c r="AU74" s="1022" t="s">
        <v>521</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2">
      <c r="A75" s="261">
        <v>8</v>
      </c>
      <c r="B75" s="1025" t="s">
        <v>595</v>
      </c>
      <c r="C75" s="1026"/>
      <c r="D75" s="1026"/>
      <c r="E75" s="1026"/>
      <c r="F75" s="1026"/>
      <c r="G75" s="1026"/>
      <c r="H75" s="1026"/>
      <c r="I75" s="1026"/>
      <c r="J75" s="1026"/>
      <c r="K75" s="1026"/>
      <c r="L75" s="1026"/>
      <c r="M75" s="1026"/>
      <c r="N75" s="1026"/>
      <c r="O75" s="1026"/>
      <c r="P75" s="1027"/>
      <c r="Q75" s="1029">
        <v>25</v>
      </c>
      <c r="R75" s="1030"/>
      <c r="S75" s="1030"/>
      <c r="T75" s="1030"/>
      <c r="U75" s="1031"/>
      <c r="V75" s="1032">
        <v>17</v>
      </c>
      <c r="W75" s="1030"/>
      <c r="X75" s="1030"/>
      <c r="Y75" s="1030"/>
      <c r="Z75" s="1031"/>
      <c r="AA75" s="1032">
        <v>8</v>
      </c>
      <c r="AB75" s="1030"/>
      <c r="AC75" s="1030"/>
      <c r="AD75" s="1030"/>
      <c r="AE75" s="1031"/>
      <c r="AF75" s="1032">
        <v>8</v>
      </c>
      <c r="AG75" s="1030"/>
      <c r="AH75" s="1030"/>
      <c r="AI75" s="1030"/>
      <c r="AJ75" s="1031"/>
      <c r="AK75" s="1032">
        <v>17</v>
      </c>
      <c r="AL75" s="1030"/>
      <c r="AM75" s="1030"/>
      <c r="AN75" s="1030"/>
      <c r="AO75" s="1031"/>
      <c r="AP75" s="1032" t="s">
        <v>521</v>
      </c>
      <c r="AQ75" s="1030"/>
      <c r="AR75" s="1030"/>
      <c r="AS75" s="1030"/>
      <c r="AT75" s="1031"/>
      <c r="AU75" s="1032" t="s">
        <v>521</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2">
      <c r="A76" s="261">
        <v>9</v>
      </c>
      <c r="B76" s="1025" t="s">
        <v>596</v>
      </c>
      <c r="C76" s="1026"/>
      <c r="D76" s="1026"/>
      <c r="E76" s="1026"/>
      <c r="F76" s="1026"/>
      <c r="G76" s="1026"/>
      <c r="H76" s="1026"/>
      <c r="I76" s="1026"/>
      <c r="J76" s="1026"/>
      <c r="K76" s="1026"/>
      <c r="L76" s="1026"/>
      <c r="M76" s="1026"/>
      <c r="N76" s="1026"/>
      <c r="O76" s="1026"/>
      <c r="P76" s="1027"/>
      <c r="Q76" s="1029">
        <v>7</v>
      </c>
      <c r="R76" s="1030"/>
      <c r="S76" s="1030"/>
      <c r="T76" s="1030"/>
      <c r="U76" s="1031"/>
      <c r="V76" s="1032">
        <v>4</v>
      </c>
      <c r="W76" s="1030"/>
      <c r="X76" s="1030"/>
      <c r="Y76" s="1030"/>
      <c r="Z76" s="1031"/>
      <c r="AA76" s="1032">
        <v>3</v>
      </c>
      <c r="AB76" s="1030"/>
      <c r="AC76" s="1030"/>
      <c r="AD76" s="1030"/>
      <c r="AE76" s="1031"/>
      <c r="AF76" s="1032">
        <v>3</v>
      </c>
      <c r="AG76" s="1030"/>
      <c r="AH76" s="1030"/>
      <c r="AI76" s="1030"/>
      <c r="AJ76" s="1031"/>
      <c r="AK76" s="1032">
        <v>4</v>
      </c>
      <c r="AL76" s="1030"/>
      <c r="AM76" s="1030"/>
      <c r="AN76" s="1030"/>
      <c r="AO76" s="1031"/>
      <c r="AP76" s="1032" t="s">
        <v>521</v>
      </c>
      <c r="AQ76" s="1030"/>
      <c r="AR76" s="1030"/>
      <c r="AS76" s="1030"/>
      <c r="AT76" s="1031"/>
      <c r="AU76" s="1032" t="s">
        <v>521</v>
      </c>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2">
      <c r="A77" s="261">
        <v>10</v>
      </c>
      <c r="B77" s="1025" t="s">
        <v>597</v>
      </c>
      <c r="C77" s="1026"/>
      <c r="D77" s="1026"/>
      <c r="E77" s="1026"/>
      <c r="F77" s="1026"/>
      <c r="G77" s="1026"/>
      <c r="H77" s="1026"/>
      <c r="I77" s="1026"/>
      <c r="J77" s="1026"/>
      <c r="K77" s="1026"/>
      <c r="L77" s="1026"/>
      <c r="M77" s="1026"/>
      <c r="N77" s="1026"/>
      <c r="O77" s="1026"/>
      <c r="P77" s="1027"/>
      <c r="Q77" s="1029">
        <v>16</v>
      </c>
      <c r="R77" s="1030"/>
      <c r="S77" s="1030"/>
      <c r="T77" s="1030"/>
      <c r="U77" s="1031"/>
      <c r="V77" s="1032">
        <v>12</v>
      </c>
      <c r="W77" s="1030"/>
      <c r="X77" s="1030"/>
      <c r="Y77" s="1030"/>
      <c r="Z77" s="1031"/>
      <c r="AA77" s="1032">
        <v>4</v>
      </c>
      <c r="AB77" s="1030"/>
      <c r="AC77" s="1030"/>
      <c r="AD77" s="1030"/>
      <c r="AE77" s="1031"/>
      <c r="AF77" s="1032">
        <v>4</v>
      </c>
      <c r="AG77" s="1030"/>
      <c r="AH77" s="1030"/>
      <c r="AI77" s="1030"/>
      <c r="AJ77" s="1031"/>
      <c r="AK77" s="1032">
        <v>12</v>
      </c>
      <c r="AL77" s="1030"/>
      <c r="AM77" s="1030"/>
      <c r="AN77" s="1030"/>
      <c r="AO77" s="1031"/>
      <c r="AP77" s="1032" t="s">
        <v>521</v>
      </c>
      <c r="AQ77" s="1030"/>
      <c r="AR77" s="1030"/>
      <c r="AS77" s="1030"/>
      <c r="AT77" s="1031"/>
      <c r="AU77" s="1032" t="s">
        <v>521</v>
      </c>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2">
      <c r="A78" s="261">
        <v>11</v>
      </c>
      <c r="B78" s="1025" t="s">
        <v>598</v>
      </c>
      <c r="C78" s="1026"/>
      <c r="D78" s="1026"/>
      <c r="E78" s="1026"/>
      <c r="F78" s="1026"/>
      <c r="G78" s="1026"/>
      <c r="H78" s="1026"/>
      <c r="I78" s="1026"/>
      <c r="J78" s="1026"/>
      <c r="K78" s="1026"/>
      <c r="L78" s="1026"/>
      <c r="M78" s="1026"/>
      <c r="N78" s="1026"/>
      <c r="O78" s="1026"/>
      <c r="P78" s="1027"/>
      <c r="Q78" s="1028">
        <v>275640</v>
      </c>
      <c r="R78" s="1022"/>
      <c r="S78" s="1022"/>
      <c r="T78" s="1022"/>
      <c r="U78" s="1022"/>
      <c r="V78" s="1022">
        <v>275612</v>
      </c>
      <c r="W78" s="1022"/>
      <c r="X78" s="1022"/>
      <c r="Y78" s="1022"/>
      <c r="Z78" s="1022"/>
      <c r="AA78" s="1022">
        <v>28</v>
      </c>
      <c r="AB78" s="1022"/>
      <c r="AC78" s="1022"/>
      <c r="AD78" s="1022"/>
      <c r="AE78" s="1022"/>
      <c r="AF78" s="1022">
        <v>28</v>
      </c>
      <c r="AG78" s="1022"/>
      <c r="AH78" s="1022"/>
      <c r="AI78" s="1022"/>
      <c r="AJ78" s="1022"/>
      <c r="AK78" s="1022">
        <v>8618</v>
      </c>
      <c r="AL78" s="1022"/>
      <c r="AM78" s="1022"/>
      <c r="AN78" s="1022"/>
      <c r="AO78" s="1022"/>
      <c r="AP78" s="1022" t="s">
        <v>521</v>
      </c>
      <c r="AQ78" s="1022"/>
      <c r="AR78" s="1022"/>
      <c r="AS78" s="1022"/>
      <c r="AT78" s="1022"/>
      <c r="AU78" s="1022" t="s">
        <v>521</v>
      </c>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2">
      <c r="A79" s="261">
        <v>12</v>
      </c>
      <c r="B79" s="1025" t="s">
        <v>599</v>
      </c>
      <c r="C79" s="1026"/>
      <c r="D79" s="1026"/>
      <c r="E79" s="1026"/>
      <c r="F79" s="1026"/>
      <c r="G79" s="1026"/>
      <c r="H79" s="1026"/>
      <c r="I79" s="1026"/>
      <c r="J79" s="1026"/>
      <c r="K79" s="1026"/>
      <c r="L79" s="1026"/>
      <c r="M79" s="1026"/>
      <c r="N79" s="1026"/>
      <c r="O79" s="1026"/>
      <c r="P79" s="1027"/>
      <c r="Q79" s="1028">
        <v>7948</v>
      </c>
      <c r="R79" s="1022"/>
      <c r="S79" s="1022"/>
      <c r="T79" s="1022"/>
      <c r="U79" s="1022"/>
      <c r="V79" s="1022">
        <v>7631</v>
      </c>
      <c r="W79" s="1022"/>
      <c r="X79" s="1022"/>
      <c r="Y79" s="1022"/>
      <c r="Z79" s="1022"/>
      <c r="AA79" s="1022">
        <v>318</v>
      </c>
      <c r="AB79" s="1022"/>
      <c r="AC79" s="1022"/>
      <c r="AD79" s="1022"/>
      <c r="AE79" s="1022"/>
      <c r="AF79" s="1022">
        <v>318</v>
      </c>
      <c r="AG79" s="1022"/>
      <c r="AH79" s="1022"/>
      <c r="AI79" s="1022"/>
      <c r="AJ79" s="1022"/>
      <c r="AK79" s="1022">
        <v>1080</v>
      </c>
      <c r="AL79" s="1022"/>
      <c r="AM79" s="1022"/>
      <c r="AN79" s="1022"/>
      <c r="AO79" s="1022"/>
      <c r="AP79" s="1022" t="s">
        <v>521</v>
      </c>
      <c r="AQ79" s="1022"/>
      <c r="AR79" s="1022"/>
      <c r="AS79" s="1022"/>
      <c r="AT79" s="1022"/>
      <c r="AU79" s="1022" t="s">
        <v>521</v>
      </c>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2">
      <c r="A80" s="261">
        <v>13</v>
      </c>
      <c r="B80" s="1025" t="s">
        <v>600</v>
      </c>
      <c r="C80" s="1026"/>
      <c r="D80" s="1026"/>
      <c r="E80" s="1026"/>
      <c r="F80" s="1026"/>
      <c r="G80" s="1026"/>
      <c r="H80" s="1026"/>
      <c r="I80" s="1026"/>
      <c r="J80" s="1026"/>
      <c r="K80" s="1026"/>
      <c r="L80" s="1026"/>
      <c r="M80" s="1026"/>
      <c r="N80" s="1026"/>
      <c r="O80" s="1026"/>
      <c r="P80" s="1027"/>
      <c r="Q80" s="1028">
        <v>2</v>
      </c>
      <c r="R80" s="1022"/>
      <c r="S80" s="1022"/>
      <c r="T80" s="1022"/>
      <c r="U80" s="1022"/>
      <c r="V80" s="1022">
        <v>1</v>
      </c>
      <c r="W80" s="1022"/>
      <c r="X80" s="1022"/>
      <c r="Y80" s="1022"/>
      <c r="Z80" s="1022"/>
      <c r="AA80" s="1022">
        <v>1</v>
      </c>
      <c r="AB80" s="1022"/>
      <c r="AC80" s="1022"/>
      <c r="AD80" s="1022"/>
      <c r="AE80" s="1022"/>
      <c r="AF80" s="1022">
        <v>1</v>
      </c>
      <c r="AG80" s="1022"/>
      <c r="AH80" s="1022"/>
      <c r="AI80" s="1022"/>
      <c r="AJ80" s="1022"/>
      <c r="AK80" s="1022">
        <v>1</v>
      </c>
      <c r="AL80" s="1022"/>
      <c r="AM80" s="1022"/>
      <c r="AN80" s="1022"/>
      <c r="AO80" s="1022"/>
      <c r="AP80" s="1022" t="s">
        <v>521</v>
      </c>
      <c r="AQ80" s="1022"/>
      <c r="AR80" s="1022"/>
      <c r="AS80" s="1022"/>
      <c r="AT80" s="1022"/>
      <c r="AU80" s="1022" t="s">
        <v>521</v>
      </c>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2">
      <c r="A81" s="261">
        <v>14</v>
      </c>
      <c r="B81" s="1025" t="s">
        <v>601</v>
      </c>
      <c r="C81" s="1026"/>
      <c r="D81" s="1026"/>
      <c r="E81" s="1026"/>
      <c r="F81" s="1026"/>
      <c r="G81" s="1026"/>
      <c r="H81" s="1026"/>
      <c r="I81" s="1026"/>
      <c r="J81" s="1026"/>
      <c r="K81" s="1026"/>
      <c r="L81" s="1026"/>
      <c r="M81" s="1026"/>
      <c r="N81" s="1026"/>
      <c r="O81" s="1026"/>
      <c r="P81" s="1027"/>
      <c r="Q81" s="1028">
        <v>2</v>
      </c>
      <c r="R81" s="1022"/>
      <c r="S81" s="1022"/>
      <c r="T81" s="1022"/>
      <c r="U81" s="1022"/>
      <c r="V81" s="1022">
        <v>1</v>
      </c>
      <c r="W81" s="1022"/>
      <c r="X81" s="1022"/>
      <c r="Y81" s="1022"/>
      <c r="Z81" s="1022"/>
      <c r="AA81" s="1022">
        <v>1</v>
      </c>
      <c r="AB81" s="1022"/>
      <c r="AC81" s="1022"/>
      <c r="AD81" s="1022"/>
      <c r="AE81" s="1022"/>
      <c r="AF81" s="1022">
        <v>1</v>
      </c>
      <c r="AG81" s="1022"/>
      <c r="AH81" s="1022"/>
      <c r="AI81" s="1022"/>
      <c r="AJ81" s="1022"/>
      <c r="AK81" s="1022">
        <v>0</v>
      </c>
      <c r="AL81" s="1022"/>
      <c r="AM81" s="1022"/>
      <c r="AN81" s="1022"/>
      <c r="AO81" s="1022"/>
      <c r="AP81" s="1022" t="s">
        <v>521</v>
      </c>
      <c r="AQ81" s="1022"/>
      <c r="AR81" s="1022"/>
      <c r="AS81" s="1022"/>
      <c r="AT81" s="1022"/>
      <c r="AU81" s="1022" t="s">
        <v>521</v>
      </c>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2">
      <c r="A82" s="261">
        <v>15</v>
      </c>
      <c r="B82" s="1025" t="s">
        <v>602</v>
      </c>
      <c r="C82" s="1026"/>
      <c r="D82" s="1026"/>
      <c r="E82" s="1026"/>
      <c r="F82" s="1026"/>
      <c r="G82" s="1026"/>
      <c r="H82" s="1026"/>
      <c r="I82" s="1026"/>
      <c r="J82" s="1026"/>
      <c r="K82" s="1026"/>
      <c r="L82" s="1026"/>
      <c r="M82" s="1026"/>
      <c r="N82" s="1026"/>
      <c r="O82" s="1026"/>
      <c r="P82" s="1027"/>
      <c r="Q82" s="1028">
        <v>6</v>
      </c>
      <c r="R82" s="1022"/>
      <c r="S82" s="1022"/>
      <c r="T82" s="1022"/>
      <c r="U82" s="1022"/>
      <c r="V82" s="1022">
        <v>4</v>
      </c>
      <c r="W82" s="1022"/>
      <c r="X82" s="1022"/>
      <c r="Y82" s="1022"/>
      <c r="Z82" s="1022"/>
      <c r="AA82" s="1022">
        <v>2</v>
      </c>
      <c r="AB82" s="1022"/>
      <c r="AC82" s="1022"/>
      <c r="AD82" s="1022"/>
      <c r="AE82" s="1022"/>
      <c r="AF82" s="1022">
        <v>2</v>
      </c>
      <c r="AG82" s="1022"/>
      <c r="AH82" s="1022"/>
      <c r="AI82" s="1022"/>
      <c r="AJ82" s="1022"/>
      <c r="AK82" s="1022">
        <v>4</v>
      </c>
      <c r="AL82" s="1022"/>
      <c r="AM82" s="1022"/>
      <c r="AN82" s="1022"/>
      <c r="AO82" s="1022"/>
      <c r="AP82" s="1022" t="s">
        <v>521</v>
      </c>
      <c r="AQ82" s="1022"/>
      <c r="AR82" s="1022"/>
      <c r="AS82" s="1022"/>
      <c r="AT82" s="1022"/>
      <c r="AU82" s="1022" t="s">
        <v>521</v>
      </c>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2">
      <c r="A83" s="261">
        <v>16</v>
      </c>
      <c r="B83" s="1025" t="s">
        <v>603</v>
      </c>
      <c r="C83" s="1026"/>
      <c r="D83" s="1026"/>
      <c r="E83" s="1026"/>
      <c r="F83" s="1026"/>
      <c r="G83" s="1026"/>
      <c r="H83" s="1026"/>
      <c r="I83" s="1026"/>
      <c r="J83" s="1026"/>
      <c r="K83" s="1026"/>
      <c r="L83" s="1026"/>
      <c r="M83" s="1026"/>
      <c r="N83" s="1026"/>
      <c r="O83" s="1026"/>
      <c r="P83" s="1027"/>
      <c r="Q83" s="1028">
        <v>3</v>
      </c>
      <c r="R83" s="1022"/>
      <c r="S83" s="1022"/>
      <c r="T83" s="1022"/>
      <c r="U83" s="1022"/>
      <c r="V83" s="1022">
        <v>1</v>
      </c>
      <c r="W83" s="1022"/>
      <c r="X83" s="1022"/>
      <c r="Y83" s="1022"/>
      <c r="Z83" s="1022"/>
      <c r="AA83" s="1022">
        <v>2</v>
      </c>
      <c r="AB83" s="1022"/>
      <c r="AC83" s="1022"/>
      <c r="AD83" s="1022"/>
      <c r="AE83" s="1022"/>
      <c r="AF83" s="1022">
        <v>2</v>
      </c>
      <c r="AG83" s="1022"/>
      <c r="AH83" s="1022"/>
      <c r="AI83" s="1022"/>
      <c r="AJ83" s="1022"/>
      <c r="AK83" s="1022">
        <v>1</v>
      </c>
      <c r="AL83" s="1022"/>
      <c r="AM83" s="1022"/>
      <c r="AN83" s="1022"/>
      <c r="AO83" s="1022"/>
      <c r="AP83" s="1022" t="s">
        <v>521</v>
      </c>
      <c r="AQ83" s="1022"/>
      <c r="AR83" s="1022"/>
      <c r="AS83" s="1022"/>
      <c r="AT83" s="1022"/>
      <c r="AU83" s="1022" t="s">
        <v>521</v>
      </c>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2">
      <c r="A84" s="261">
        <v>17</v>
      </c>
      <c r="B84" s="1025" t="s">
        <v>604</v>
      </c>
      <c r="C84" s="1026"/>
      <c r="D84" s="1026"/>
      <c r="E84" s="1026"/>
      <c r="F84" s="1026"/>
      <c r="G84" s="1026"/>
      <c r="H84" s="1026"/>
      <c r="I84" s="1026"/>
      <c r="J84" s="1026"/>
      <c r="K84" s="1026"/>
      <c r="L84" s="1026"/>
      <c r="M84" s="1026"/>
      <c r="N84" s="1026"/>
      <c r="O84" s="1026"/>
      <c r="P84" s="1027"/>
      <c r="Q84" s="1028">
        <v>37</v>
      </c>
      <c r="R84" s="1022"/>
      <c r="S84" s="1022"/>
      <c r="T84" s="1022"/>
      <c r="U84" s="1022"/>
      <c r="V84" s="1022">
        <v>34</v>
      </c>
      <c r="W84" s="1022"/>
      <c r="X84" s="1022"/>
      <c r="Y84" s="1022"/>
      <c r="Z84" s="1022"/>
      <c r="AA84" s="1022">
        <v>3</v>
      </c>
      <c r="AB84" s="1022"/>
      <c r="AC84" s="1022"/>
      <c r="AD84" s="1022"/>
      <c r="AE84" s="1022"/>
      <c r="AF84" s="1022">
        <v>3</v>
      </c>
      <c r="AG84" s="1022"/>
      <c r="AH84" s="1022"/>
      <c r="AI84" s="1022"/>
      <c r="AJ84" s="1022"/>
      <c r="AK84" s="1022">
        <v>33</v>
      </c>
      <c r="AL84" s="1022"/>
      <c r="AM84" s="1022"/>
      <c r="AN84" s="1022"/>
      <c r="AO84" s="1022"/>
      <c r="AP84" s="1022" t="s">
        <v>521</v>
      </c>
      <c r="AQ84" s="1022"/>
      <c r="AR84" s="1022"/>
      <c r="AS84" s="1022"/>
      <c r="AT84" s="1022"/>
      <c r="AU84" s="1022" t="s">
        <v>521</v>
      </c>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2">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2">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2">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5">
      <c r="A88" s="264" t="s">
        <v>387</v>
      </c>
      <c r="B88" s="995" t="s">
        <v>423</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9280</v>
      </c>
      <c r="AG88" s="1010"/>
      <c r="AH88" s="1010"/>
      <c r="AI88" s="1010"/>
      <c r="AJ88" s="1010"/>
      <c r="AK88" s="1014"/>
      <c r="AL88" s="1014"/>
      <c r="AM88" s="1014"/>
      <c r="AN88" s="1014"/>
      <c r="AO88" s="1014"/>
      <c r="AP88" s="1010">
        <v>299404</v>
      </c>
      <c r="AQ88" s="1010"/>
      <c r="AR88" s="1010"/>
      <c r="AS88" s="1010"/>
      <c r="AT88" s="1010"/>
      <c r="AU88" s="1010">
        <v>151</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995" t="s">
        <v>424</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5021</v>
      </c>
      <c r="CS102" s="1002"/>
      <c r="CT102" s="1002"/>
      <c r="CU102" s="1002"/>
      <c r="CV102" s="1003"/>
      <c r="CW102" s="1001">
        <v>1207</v>
      </c>
      <c r="CX102" s="1002"/>
      <c r="CY102" s="1002"/>
      <c r="CZ102" s="1002"/>
      <c r="DA102" s="1003"/>
      <c r="DB102" s="1001">
        <v>19697</v>
      </c>
      <c r="DC102" s="1002"/>
      <c r="DD102" s="1002"/>
      <c r="DE102" s="1002"/>
      <c r="DF102" s="1003"/>
      <c r="DG102" s="1001"/>
      <c r="DH102" s="1002"/>
      <c r="DI102" s="1002"/>
      <c r="DJ102" s="1002"/>
      <c r="DK102" s="1003"/>
      <c r="DL102" s="1001"/>
      <c r="DM102" s="1002"/>
      <c r="DN102" s="1002"/>
      <c r="DO102" s="1002"/>
      <c r="DP102" s="1003"/>
      <c r="DQ102" s="1001">
        <v>1407</v>
      </c>
      <c r="DR102" s="1002"/>
      <c r="DS102" s="1002"/>
      <c r="DT102" s="1002"/>
      <c r="DU102" s="1003"/>
      <c r="DV102" s="984"/>
      <c r="DW102" s="985"/>
      <c r="DX102" s="985"/>
      <c r="DY102" s="985"/>
      <c r="DZ102" s="986"/>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425</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426</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989" t="s">
        <v>429</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430</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2">
      <c r="A109" s="944" t="s">
        <v>431</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432</v>
      </c>
      <c r="AB109" s="945"/>
      <c r="AC109" s="945"/>
      <c r="AD109" s="945"/>
      <c r="AE109" s="946"/>
      <c r="AF109" s="947" t="s">
        <v>300</v>
      </c>
      <c r="AG109" s="945"/>
      <c r="AH109" s="945"/>
      <c r="AI109" s="945"/>
      <c r="AJ109" s="946"/>
      <c r="AK109" s="947" t="s">
        <v>299</v>
      </c>
      <c r="AL109" s="945"/>
      <c r="AM109" s="945"/>
      <c r="AN109" s="945"/>
      <c r="AO109" s="946"/>
      <c r="AP109" s="947" t="s">
        <v>433</v>
      </c>
      <c r="AQ109" s="945"/>
      <c r="AR109" s="945"/>
      <c r="AS109" s="945"/>
      <c r="AT109" s="976"/>
      <c r="AU109" s="944" t="s">
        <v>431</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432</v>
      </c>
      <c r="BR109" s="945"/>
      <c r="BS109" s="945"/>
      <c r="BT109" s="945"/>
      <c r="BU109" s="946"/>
      <c r="BV109" s="947" t="s">
        <v>300</v>
      </c>
      <c r="BW109" s="945"/>
      <c r="BX109" s="945"/>
      <c r="BY109" s="945"/>
      <c r="BZ109" s="946"/>
      <c r="CA109" s="947" t="s">
        <v>299</v>
      </c>
      <c r="CB109" s="945"/>
      <c r="CC109" s="945"/>
      <c r="CD109" s="945"/>
      <c r="CE109" s="946"/>
      <c r="CF109" s="983" t="s">
        <v>433</v>
      </c>
      <c r="CG109" s="983"/>
      <c r="CH109" s="983"/>
      <c r="CI109" s="983"/>
      <c r="CJ109" s="983"/>
      <c r="CK109" s="947" t="s">
        <v>434</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432</v>
      </c>
      <c r="DH109" s="945"/>
      <c r="DI109" s="945"/>
      <c r="DJ109" s="945"/>
      <c r="DK109" s="946"/>
      <c r="DL109" s="947" t="s">
        <v>300</v>
      </c>
      <c r="DM109" s="945"/>
      <c r="DN109" s="945"/>
      <c r="DO109" s="945"/>
      <c r="DP109" s="946"/>
      <c r="DQ109" s="947" t="s">
        <v>299</v>
      </c>
      <c r="DR109" s="945"/>
      <c r="DS109" s="945"/>
      <c r="DT109" s="945"/>
      <c r="DU109" s="946"/>
      <c r="DV109" s="947" t="s">
        <v>433</v>
      </c>
      <c r="DW109" s="945"/>
      <c r="DX109" s="945"/>
      <c r="DY109" s="945"/>
      <c r="DZ109" s="976"/>
    </row>
    <row r="110" spans="1:131" s="246" customFormat="1" ht="26.25" customHeight="1" x14ac:dyDescent="0.2">
      <c r="A110" s="847" t="s">
        <v>435</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28575386</v>
      </c>
      <c r="AB110" s="938"/>
      <c r="AC110" s="938"/>
      <c r="AD110" s="938"/>
      <c r="AE110" s="939"/>
      <c r="AF110" s="940">
        <v>28431939</v>
      </c>
      <c r="AG110" s="938"/>
      <c r="AH110" s="938"/>
      <c r="AI110" s="938"/>
      <c r="AJ110" s="939"/>
      <c r="AK110" s="940">
        <v>29195900</v>
      </c>
      <c r="AL110" s="938"/>
      <c r="AM110" s="938"/>
      <c r="AN110" s="938"/>
      <c r="AO110" s="939"/>
      <c r="AP110" s="941">
        <v>17.100000000000001</v>
      </c>
      <c r="AQ110" s="942"/>
      <c r="AR110" s="942"/>
      <c r="AS110" s="942"/>
      <c r="AT110" s="943"/>
      <c r="AU110" s="977" t="s">
        <v>73</v>
      </c>
      <c r="AV110" s="978"/>
      <c r="AW110" s="978"/>
      <c r="AX110" s="978"/>
      <c r="AY110" s="978"/>
      <c r="AZ110" s="903" t="s">
        <v>436</v>
      </c>
      <c r="BA110" s="848"/>
      <c r="BB110" s="848"/>
      <c r="BC110" s="848"/>
      <c r="BD110" s="848"/>
      <c r="BE110" s="848"/>
      <c r="BF110" s="848"/>
      <c r="BG110" s="848"/>
      <c r="BH110" s="848"/>
      <c r="BI110" s="848"/>
      <c r="BJ110" s="848"/>
      <c r="BK110" s="848"/>
      <c r="BL110" s="848"/>
      <c r="BM110" s="848"/>
      <c r="BN110" s="848"/>
      <c r="BO110" s="848"/>
      <c r="BP110" s="849"/>
      <c r="BQ110" s="904">
        <v>327125316</v>
      </c>
      <c r="BR110" s="885"/>
      <c r="BS110" s="885"/>
      <c r="BT110" s="885"/>
      <c r="BU110" s="885"/>
      <c r="BV110" s="885">
        <v>340137607</v>
      </c>
      <c r="BW110" s="885"/>
      <c r="BX110" s="885"/>
      <c r="BY110" s="885"/>
      <c r="BZ110" s="885"/>
      <c r="CA110" s="885">
        <v>352156362</v>
      </c>
      <c r="CB110" s="885"/>
      <c r="CC110" s="885"/>
      <c r="CD110" s="885"/>
      <c r="CE110" s="885"/>
      <c r="CF110" s="909">
        <v>206.4</v>
      </c>
      <c r="CG110" s="910"/>
      <c r="CH110" s="910"/>
      <c r="CI110" s="910"/>
      <c r="CJ110" s="910"/>
      <c r="CK110" s="973" t="s">
        <v>437</v>
      </c>
      <c r="CL110" s="859"/>
      <c r="CM110" s="934" t="s">
        <v>438</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v>282446</v>
      </c>
      <c r="DH110" s="885"/>
      <c r="DI110" s="885"/>
      <c r="DJ110" s="885"/>
      <c r="DK110" s="885"/>
      <c r="DL110" s="885">
        <v>161012</v>
      </c>
      <c r="DM110" s="885"/>
      <c r="DN110" s="885"/>
      <c r="DO110" s="885"/>
      <c r="DP110" s="885"/>
      <c r="DQ110" s="885">
        <v>39578</v>
      </c>
      <c r="DR110" s="885"/>
      <c r="DS110" s="885"/>
      <c r="DT110" s="885"/>
      <c r="DU110" s="885"/>
      <c r="DV110" s="886">
        <v>0</v>
      </c>
      <c r="DW110" s="886"/>
      <c r="DX110" s="886"/>
      <c r="DY110" s="886"/>
      <c r="DZ110" s="887"/>
    </row>
    <row r="111" spans="1:131" s="246" customFormat="1" ht="26.25" customHeight="1" x14ac:dyDescent="0.2">
      <c r="A111" s="814" t="s">
        <v>439</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127</v>
      </c>
      <c r="AB111" s="966"/>
      <c r="AC111" s="966"/>
      <c r="AD111" s="966"/>
      <c r="AE111" s="967"/>
      <c r="AF111" s="968" t="s">
        <v>440</v>
      </c>
      <c r="AG111" s="966"/>
      <c r="AH111" s="966"/>
      <c r="AI111" s="966"/>
      <c r="AJ111" s="967"/>
      <c r="AK111" s="968" t="s">
        <v>127</v>
      </c>
      <c r="AL111" s="966"/>
      <c r="AM111" s="966"/>
      <c r="AN111" s="966"/>
      <c r="AO111" s="967"/>
      <c r="AP111" s="969" t="s">
        <v>441</v>
      </c>
      <c r="AQ111" s="970"/>
      <c r="AR111" s="970"/>
      <c r="AS111" s="970"/>
      <c r="AT111" s="971"/>
      <c r="AU111" s="979"/>
      <c r="AV111" s="980"/>
      <c r="AW111" s="980"/>
      <c r="AX111" s="980"/>
      <c r="AY111" s="980"/>
      <c r="AZ111" s="855" t="s">
        <v>442</v>
      </c>
      <c r="BA111" s="790"/>
      <c r="BB111" s="790"/>
      <c r="BC111" s="790"/>
      <c r="BD111" s="790"/>
      <c r="BE111" s="790"/>
      <c r="BF111" s="790"/>
      <c r="BG111" s="790"/>
      <c r="BH111" s="790"/>
      <c r="BI111" s="790"/>
      <c r="BJ111" s="790"/>
      <c r="BK111" s="790"/>
      <c r="BL111" s="790"/>
      <c r="BM111" s="790"/>
      <c r="BN111" s="790"/>
      <c r="BO111" s="790"/>
      <c r="BP111" s="791"/>
      <c r="BQ111" s="856">
        <v>24745967</v>
      </c>
      <c r="BR111" s="857"/>
      <c r="BS111" s="857"/>
      <c r="BT111" s="857"/>
      <c r="BU111" s="857"/>
      <c r="BV111" s="857">
        <v>19696699</v>
      </c>
      <c r="BW111" s="857"/>
      <c r="BX111" s="857"/>
      <c r="BY111" s="857"/>
      <c r="BZ111" s="857"/>
      <c r="CA111" s="857">
        <v>16414540</v>
      </c>
      <c r="CB111" s="857"/>
      <c r="CC111" s="857"/>
      <c r="CD111" s="857"/>
      <c r="CE111" s="857"/>
      <c r="CF111" s="918">
        <v>9.6</v>
      </c>
      <c r="CG111" s="919"/>
      <c r="CH111" s="919"/>
      <c r="CI111" s="919"/>
      <c r="CJ111" s="919"/>
      <c r="CK111" s="974"/>
      <c r="CL111" s="861"/>
      <c r="CM111" s="864" t="s">
        <v>443</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127</v>
      </c>
      <c r="DH111" s="857"/>
      <c r="DI111" s="857"/>
      <c r="DJ111" s="857"/>
      <c r="DK111" s="857"/>
      <c r="DL111" s="857" t="s">
        <v>444</v>
      </c>
      <c r="DM111" s="857"/>
      <c r="DN111" s="857"/>
      <c r="DO111" s="857"/>
      <c r="DP111" s="857"/>
      <c r="DQ111" s="857" t="s">
        <v>444</v>
      </c>
      <c r="DR111" s="857"/>
      <c r="DS111" s="857"/>
      <c r="DT111" s="857"/>
      <c r="DU111" s="857"/>
      <c r="DV111" s="834" t="s">
        <v>445</v>
      </c>
      <c r="DW111" s="834"/>
      <c r="DX111" s="834"/>
      <c r="DY111" s="834"/>
      <c r="DZ111" s="835"/>
    </row>
    <row r="112" spans="1:131" s="246" customFormat="1" ht="26.25" customHeight="1" x14ac:dyDescent="0.2">
      <c r="A112" s="959" t="s">
        <v>446</v>
      </c>
      <c r="B112" s="960"/>
      <c r="C112" s="790" t="s">
        <v>447</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v>2030033</v>
      </c>
      <c r="AB112" s="820"/>
      <c r="AC112" s="820"/>
      <c r="AD112" s="820"/>
      <c r="AE112" s="821"/>
      <c r="AF112" s="822">
        <v>2363367</v>
      </c>
      <c r="AG112" s="820"/>
      <c r="AH112" s="820"/>
      <c r="AI112" s="820"/>
      <c r="AJ112" s="821"/>
      <c r="AK112" s="822">
        <v>2696700</v>
      </c>
      <c r="AL112" s="820"/>
      <c r="AM112" s="820"/>
      <c r="AN112" s="820"/>
      <c r="AO112" s="821"/>
      <c r="AP112" s="867">
        <v>1.6</v>
      </c>
      <c r="AQ112" s="868"/>
      <c r="AR112" s="868"/>
      <c r="AS112" s="868"/>
      <c r="AT112" s="869"/>
      <c r="AU112" s="979"/>
      <c r="AV112" s="980"/>
      <c r="AW112" s="980"/>
      <c r="AX112" s="980"/>
      <c r="AY112" s="980"/>
      <c r="AZ112" s="855" t="s">
        <v>448</v>
      </c>
      <c r="BA112" s="790"/>
      <c r="BB112" s="790"/>
      <c r="BC112" s="790"/>
      <c r="BD112" s="790"/>
      <c r="BE112" s="790"/>
      <c r="BF112" s="790"/>
      <c r="BG112" s="790"/>
      <c r="BH112" s="790"/>
      <c r="BI112" s="790"/>
      <c r="BJ112" s="790"/>
      <c r="BK112" s="790"/>
      <c r="BL112" s="790"/>
      <c r="BM112" s="790"/>
      <c r="BN112" s="790"/>
      <c r="BO112" s="790"/>
      <c r="BP112" s="791"/>
      <c r="BQ112" s="856">
        <v>110077559</v>
      </c>
      <c r="BR112" s="857"/>
      <c r="BS112" s="857"/>
      <c r="BT112" s="857"/>
      <c r="BU112" s="857"/>
      <c r="BV112" s="857">
        <v>106310047</v>
      </c>
      <c r="BW112" s="857"/>
      <c r="BX112" s="857"/>
      <c r="BY112" s="857"/>
      <c r="BZ112" s="857"/>
      <c r="CA112" s="857">
        <v>101404914</v>
      </c>
      <c r="CB112" s="857"/>
      <c r="CC112" s="857"/>
      <c r="CD112" s="857"/>
      <c r="CE112" s="857"/>
      <c r="CF112" s="918">
        <v>59.4</v>
      </c>
      <c r="CG112" s="919"/>
      <c r="CH112" s="919"/>
      <c r="CI112" s="919"/>
      <c r="CJ112" s="919"/>
      <c r="CK112" s="974"/>
      <c r="CL112" s="861"/>
      <c r="CM112" s="864" t="s">
        <v>449</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127</v>
      </c>
      <c r="DH112" s="857"/>
      <c r="DI112" s="857"/>
      <c r="DJ112" s="857"/>
      <c r="DK112" s="857"/>
      <c r="DL112" s="857" t="s">
        <v>440</v>
      </c>
      <c r="DM112" s="857"/>
      <c r="DN112" s="857"/>
      <c r="DO112" s="857"/>
      <c r="DP112" s="857"/>
      <c r="DQ112" s="857" t="s">
        <v>441</v>
      </c>
      <c r="DR112" s="857"/>
      <c r="DS112" s="857"/>
      <c r="DT112" s="857"/>
      <c r="DU112" s="857"/>
      <c r="DV112" s="834" t="s">
        <v>450</v>
      </c>
      <c r="DW112" s="834"/>
      <c r="DX112" s="834"/>
      <c r="DY112" s="834"/>
      <c r="DZ112" s="835"/>
    </row>
    <row r="113" spans="1:130" s="246" customFormat="1" ht="26.25" customHeight="1" x14ac:dyDescent="0.2">
      <c r="A113" s="961"/>
      <c r="B113" s="962"/>
      <c r="C113" s="790" t="s">
        <v>451</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6999613</v>
      </c>
      <c r="AB113" s="966"/>
      <c r="AC113" s="966"/>
      <c r="AD113" s="966"/>
      <c r="AE113" s="967"/>
      <c r="AF113" s="968">
        <v>6564162</v>
      </c>
      <c r="AG113" s="966"/>
      <c r="AH113" s="966"/>
      <c r="AI113" s="966"/>
      <c r="AJ113" s="967"/>
      <c r="AK113" s="968">
        <v>6334976</v>
      </c>
      <c r="AL113" s="966"/>
      <c r="AM113" s="966"/>
      <c r="AN113" s="966"/>
      <c r="AO113" s="967"/>
      <c r="AP113" s="969">
        <v>3.7</v>
      </c>
      <c r="AQ113" s="970"/>
      <c r="AR113" s="970"/>
      <c r="AS113" s="970"/>
      <c r="AT113" s="971"/>
      <c r="AU113" s="979"/>
      <c r="AV113" s="980"/>
      <c r="AW113" s="980"/>
      <c r="AX113" s="980"/>
      <c r="AY113" s="980"/>
      <c r="AZ113" s="855" t="s">
        <v>452</v>
      </c>
      <c r="BA113" s="790"/>
      <c r="BB113" s="790"/>
      <c r="BC113" s="790"/>
      <c r="BD113" s="790"/>
      <c r="BE113" s="790"/>
      <c r="BF113" s="790"/>
      <c r="BG113" s="790"/>
      <c r="BH113" s="790"/>
      <c r="BI113" s="790"/>
      <c r="BJ113" s="790"/>
      <c r="BK113" s="790"/>
      <c r="BL113" s="790"/>
      <c r="BM113" s="790"/>
      <c r="BN113" s="790"/>
      <c r="BO113" s="790"/>
      <c r="BP113" s="791"/>
      <c r="BQ113" s="856">
        <v>460659</v>
      </c>
      <c r="BR113" s="857"/>
      <c r="BS113" s="857"/>
      <c r="BT113" s="857"/>
      <c r="BU113" s="857"/>
      <c r="BV113" s="857">
        <v>338178</v>
      </c>
      <c r="BW113" s="857"/>
      <c r="BX113" s="857"/>
      <c r="BY113" s="857"/>
      <c r="BZ113" s="857"/>
      <c r="CA113" s="857">
        <v>151377</v>
      </c>
      <c r="CB113" s="857"/>
      <c r="CC113" s="857"/>
      <c r="CD113" s="857"/>
      <c r="CE113" s="857"/>
      <c r="CF113" s="918">
        <v>0.1</v>
      </c>
      <c r="CG113" s="919"/>
      <c r="CH113" s="919"/>
      <c r="CI113" s="919"/>
      <c r="CJ113" s="919"/>
      <c r="CK113" s="974"/>
      <c r="CL113" s="861"/>
      <c r="CM113" s="864" t="s">
        <v>453</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450</v>
      </c>
      <c r="DH113" s="820"/>
      <c r="DI113" s="820"/>
      <c r="DJ113" s="820"/>
      <c r="DK113" s="821"/>
      <c r="DL113" s="822" t="s">
        <v>441</v>
      </c>
      <c r="DM113" s="820"/>
      <c r="DN113" s="820"/>
      <c r="DO113" s="820"/>
      <c r="DP113" s="821"/>
      <c r="DQ113" s="822" t="s">
        <v>450</v>
      </c>
      <c r="DR113" s="820"/>
      <c r="DS113" s="820"/>
      <c r="DT113" s="820"/>
      <c r="DU113" s="821"/>
      <c r="DV113" s="867" t="s">
        <v>445</v>
      </c>
      <c r="DW113" s="868"/>
      <c r="DX113" s="868"/>
      <c r="DY113" s="868"/>
      <c r="DZ113" s="869"/>
    </row>
    <row r="114" spans="1:130" s="246" customFormat="1" ht="26.25" customHeight="1" x14ac:dyDescent="0.2">
      <c r="A114" s="961"/>
      <c r="B114" s="962"/>
      <c r="C114" s="790" t="s">
        <v>454</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148402</v>
      </c>
      <c r="AB114" s="820"/>
      <c r="AC114" s="820"/>
      <c r="AD114" s="820"/>
      <c r="AE114" s="821"/>
      <c r="AF114" s="822">
        <v>145372</v>
      </c>
      <c r="AG114" s="820"/>
      <c r="AH114" s="820"/>
      <c r="AI114" s="820"/>
      <c r="AJ114" s="821"/>
      <c r="AK114" s="822">
        <v>118888</v>
      </c>
      <c r="AL114" s="820"/>
      <c r="AM114" s="820"/>
      <c r="AN114" s="820"/>
      <c r="AO114" s="821"/>
      <c r="AP114" s="867">
        <v>0.1</v>
      </c>
      <c r="AQ114" s="868"/>
      <c r="AR114" s="868"/>
      <c r="AS114" s="868"/>
      <c r="AT114" s="869"/>
      <c r="AU114" s="979"/>
      <c r="AV114" s="980"/>
      <c r="AW114" s="980"/>
      <c r="AX114" s="980"/>
      <c r="AY114" s="980"/>
      <c r="AZ114" s="855" t="s">
        <v>455</v>
      </c>
      <c r="BA114" s="790"/>
      <c r="BB114" s="790"/>
      <c r="BC114" s="790"/>
      <c r="BD114" s="790"/>
      <c r="BE114" s="790"/>
      <c r="BF114" s="790"/>
      <c r="BG114" s="790"/>
      <c r="BH114" s="790"/>
      <c r="BI114" s="790"/>
      <c r="BJ114" s="790"/>
      <c r="BK114" s="790"/>
      <c r="BL114" s="790"/>
      <c r="BM114" s="790"/>
      <c r="BN114" s="790"/>
      <c r="BO114" s="790"/>
      <c r="BP114" s="791"/>
      <c r="BQ114" s="856">
        <v>37447227</v>
      </c>
      <c r="BR114" s="857"/>
      <c r="BS114" s="857"/>
      <c r="BT114" s="857"/>
      <c r="BU114" s="857"/>
      <c r="BV114" s="857">
        <v>62247331</v>
      </c>
      <c r="BW114" s="857"/>
      <c r="BX114" s="857"/>
      <c r="BY114" s="857"/>
      <c r="BZ114" s="857"/>
      <c r="CA114" s="857">
        <v>58416745</v>
      </c>
      <c r="CB114" s="857"/>
      <c r="CC114" s="857"/>
      <c r="CD114" s="857"/>
      <c r="CE114" s="857"/>
      <c r="CF114" s="918">
        <v>34.200000000000003</v>
      </c>
      <c r="CG114" s="919"/>
      <c r="CH114" s="919"/>
      <c r="CI114" s="919"/>
      <c r="CJ114" s="919"/>
      <c r="CK114" s="974"/>
      <c r="CL114" s="861"/>
      <c r="CM114" s="864" t="s">
        <v>456</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127</v>
      </c>
      <c r="DH114" s="820"/>
      <c r="DI114" s="820"/>
      <c r="DJ114" s="820"/>
      <c r="DK114" s="821"/>
      <c r="DL114" s="822" t="s">
        <v>450</v>
      </c>
      <c r="DM114" s="820"/>
      <c r="DN114" s="820"/>
      <c r="DO114" s="820"/>
      <c r="DP114" s="821"/>
      <c r="DQ114" s="822" t="s">
        <v>450</v>
      </c>
      <c r="DR114" s="820"/>
      <c r="DS114" s="820"/>
      <c r="DT114" s="820"/>
      <c r="DU114" s="821"/>
      <c r="DV114" s="867" t="s">
        <v>457</v>
      </c>
      <c r="DW114" s="868"/>
      <c r="DX114" s="868"/>
      <c r="DY114" s="868"/>
      <c r="DZ114" s="869"/>
    </row>
    <row r="115" spans="1:130" s="246" customFormat="1" ht="26.25" customHeight="1" x14ac:dyDescent="0.2">
      <c r="A115" s="961"/>
      <c r="B115" s="962"/>
      <c r="C115" s="790" t="s">
        <v>458</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3328106</v>
      </c>
      <c r="AB115" s="966"/>
      <c r="AC115" s="966"/>
      <c r="AD115" s="966"/>
      <c r="AE115" s="967"/>
      <c r="AF115" s="968">
        <v>3199349</v>
      </c>
      <c r="AG115" s="966"/>
      <c r="AH115" s="966"/>
      <c r="AI115" s="966"/>
      <c r="AJ115" s="967"/>
      <c r="AK115" s="968">
        <v>3079492</v>
      </c>
      <c r="AL115" s="966"/>
      <c r="AM115" s="966"/>
      <c r="AN115" s="966"/>
      <c r="AO115" s="967"/>
      <c r="AP115" s="969">
        <v>1.8</v>
      </c>
      <c r="AQ115" s="970"/>
      <c r="AR115" s="970"/>
      <c r="AS115" s="970"/>
      <c r="AT115" s="971"/>
      <c r="AU115" s="979"/>
      <c r="AV115" s="980"/>
      <c r="AW115" s="980"/>
      <c r="AX115" s="980"/>
      <c r="AY115" s="980"/>
      <c r="AZ115" s="855" t="s">
        <v>459</v>
      </c>
      <c r="BA115" s="790"/>
      <c r="BB115" s="790"/>
      <c r="BC115" s="790"/>
      <c r="BD115" s="790"/>
      <c r="BE115" s="790"/>
      <c r="BF115" s="790"/>
      <c r="BG115" s="790"/>
      <c r="BH115" s="790"/>
      <c r="BI115" s="790"/>
      <c r="BJ115" s="790"/>
      <c r="BK115" s="790"/>
      <c r="BL115" s="790"/>
      <c r="BM115" s="790"/>
      <c r="BN115" s="790"/>
      <c r="BO115" s="790"/>
      <c r="BP115" s="791"/>
      <c r="BQ115" s="856">
        <v>1025585</v>
      </c>
      <c r="BR115" s="857"/>
      <c r="BS115" s="857"/>
      <c r="BT115" s="857"/>
      <c r="BU115" s="857"/>
      <c r="BV115" s="857">
        <v>1226049</v>
      </c>
      <c r="BW115" s="857"/>
      <c r="BX115" s="857"/>
      <c r="BY115" s="857"/>
      <c r="BZ115" s="857"/>
      <c r="CA115" s="857">
        <v>1433058</v>
      </c>
      <c r="CB115" s="857"/>
      <c r="CC115" s="857"/>
      <c r="CD115" s="857"/>
      <c r="CE115" s="857"/>
      <c r="CF115" s="918">
        <v>0.8</v>
      </c>
      <c r="CG115" s="919"/>
      <c r="CH115" s="919"/>
      <c r="CI115" s="919"/>
      <c r="CJ115" s="919"/>
      <c r="CK115" s="974"/>
      <c r="CL115" s="861"/>
      <c r="CM115" s="855" t="s">
        <v>460</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v>9393823</v>
      </c>
      <c r="DH115" s="820"/>
      <c r="DI115" s="820"/>
      <c r="DJ115" s="820"/>
      <c r="DK115" s="821"/>
      <c r="DL115" s="822">
        <v>6563409</v>
      </c>
      <c r="DM115" s="820"/>
      <c r="DN115" s="820"/>
      <c r="DO115" s="820"/>
      <c r="DP115" s="821"/>
      <c r="DQ115" s="822">
        <v>5400518</v>
      </c>
      <c r="DR115" s="820"/>
      <c r="DS115" s="820"/>
      <c r="DT115" s="820"/>
      <c r="DU115" s="821"/>
      <c r="DV115" s="867">
        <v>3.2</v>
      </c>
      <c r="DW115" s="868"/>
      <c r="DX115" s="868"/>
      <c r="DY115" s="868"/>
      <c r="DZ115" s="869"/>
    </row>
    <row r="116" spans="1:130" s="246" customFormat="1" ht="26.25" customHeight="1" x14ac:dyDescent="0.2">
      <c r="A116" s="963"/>
      <c r="B116" s="964"/>
      <c r="C116" s="923" t="s">
        <v>461</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4</v>
      </c>
      <c r="AB116" s="820"/>
      <c r="AC116" s="820"/>
      <c r="AD116" s="820"/>
      <c r="AE116" s="821"/>
      <c r="AF116" s="822">
        <v>13</v>
      </c>
      <c r="AG116" s="820"/>
      <c r="AH116" s="820"/>
      <c r="AI116" s="820"/>
      <c r="AJ116" s="821"/>
      <c r="AK116" s="822" t="s">
        <v>127</v>
      </c>
      <c r="AL116" s="820"/>
      <c r="AM116" s="820"/>
      <c r="AN116" s="820"/>
      <c r="AO116" s="821"/>
      <c r="AP116" s="867" t="s">
        <v>441</v>
      </c>
      <c r="AQ116" s="868"/>
      <c r="AR116" s="868"/>
      <c r="AS116" s="868"/>
      <c r="AT116" s="869"/>
      <c r="AU116" s="979"/>
      <c r="AV116" s="980"/>
      <c r="AW116" s="980"/>
      <c r="AX116" s="980"/>
      <c r="AY116" s="980"/>
      <c r="AZ116" s="906" t="s">
        <v>462</v>
      </c>
      <c r="BA116" s="907"/>
      <c r="BB116" s="907"/>
      <c r="BC116" s="907"/>
      <c r="BD116" s="907"/>
      <c r="BE116" s="907"/>
      <c r="BF116" s="907"/>
      <c r="BG116" s="907"/>
      <c r="BH116" s="907"/>
      <c r="BI116" s="907"/>
      <c r="BJ116" s="907"/>
      <c r="BK116" s="907"/>
      <c r="BL116" s="907"/>
      <c r="BM116" s="907"/>
      <c r="BN116" s="907"/>
      <c r="BO116" s="907"/>
      <c r="BP116" s="908"/>
      <c r="BQ116" s="856" t="s">
        <v>450</v>
      </c>
      <c r="BR116" s="857"/>
      <c r="BS116" s="857"/>
      <c r="BT116" s="857"/>
      <c r="BU116" s="857"/>
      <c r="BV116" s="857" t="s">
        <v>450</v>
      </c>
      <c r="BW116" s="857"/>
      <c r="BX116" s="857"/>
      <c r="BY116" s="857"/>
      <c r="BZ116" s="857"/>
      <c r="CA116" s="857" t="s">
        <v>457</v>
      </c>
      <c r="CB116" s="857"/>
      <c r="CC116" s="857"/>
      <c r="CD116" s="857"/>
      <c r="CE116" s="857"/>
      <c r="CF116" s="918" t="s">
        <v>441</v>
      </c>
      <c r="CG116" s="919"/>
      <c r="CH116" s="919"/>
      <c r="CI116" s="919"/>
      <c r="CJ116" s="919"/>
      <c r="CK116" s="974"/>
      <c r="CL116" s="861"/>
      <c r="CM116" s="864" t="s">
        <v>463</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441</v>
      </c>
      <c r="DH116" s="820"/>
      <c r="DI116" s="820"/>
      <c r="DJ116" s="820"/>
      <c r="DK116" s="821"/>
      <c r="DL116" s="822" t="s">
        <v>457</v>
      </c>
      <c r="DM116" s="820"/>
      <c r="DN116" s="820"/>
      <c r="DO116" s="820"/>
      <c r="DP116" s="821"/>
      <c r="DQ116" s="822" t="s">
        <v>457</v>
      </c>
      <c r="DR116" s="820"/>
      <c r="DS116" s="820"/>
      <c r="DT116" s="820"/>
      <c r="DU116" s="821"/>
      <c r="DV116" s="867" t="s">
        <v>450</v>
      </c>
      <c r="DW116" s="868"/>
      <c r="DX116" s="868"/>
      <c r="DY116" s="868"/>
      <c r="DZ116" s="869"/>
    </row>
    <row r="117" spans="1:130" s="246" customFormat="1" ht="26.25" customHeight="1" x14ac:dyDescent="0.2">
      <c r="A117" s="944" t="s">
        <v>183</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464</v>
      </c>
      <c r="Z117" s="946"/>
      <c r="AA117" s="951">
        <v>41081544</v>
      </c>
      <c r="AB117" s="952"/>
      <c r="AC117" s="952"/>
      <c r="AD117" s="952"/>
      <c r="AE117" s="953"/>
      <c r="AF117" s="954">
        <v>40704202</v>
      </c>
      <c r="AG117" s="952"/>
      <c r="AH117" s="952"/>
      <c r="AI117" s="952"/>
      <c r="AJ117" s="953"/>
      <c r="AK117" s="954">
        <v>41425956</v>
      </c>
      <c r="AL117" s="952"/>
      <c r="AM117" s="952"/>
      <c r="AN117" s="952"/>
      <c r="AO117" s="953"/>
      <c r="AP117" s="955"/>
      <c r="AQ117" s="956"/>
      <c r="AR117" s="956"/>
      <c r="AS117" s="956"/>
      <c r="AT117" s="957"/>
      <c r="AU117" s="979"/>
      <c r="AV117" s="980"/>
      <c r="AW117" s="980"/>
      <c r="AX117" s="980"/>
      <c r="AY117" s="980"/>
      <c r="AZ117" s="906" t="s">
        <v>465</v>
      </c>
      <c r="BA117" s="907"/>
      <c r="BB117" s="907"/>
      <c r="BC117" s="907"/>
      <c r="BD117" s="907"/>
      <c r="BE117" s="907"/>
      <c r="BF117" s="907"/>
      <c r="BG117" s="907"/>
      <c r="BH117" s="907"/>
      <c r="BI117" s="907"/>
      <c r="BJ117" s="907"/>
      <c r="BK117" s="907"/>
      <c r="BL117" s="907"/>
      <c r="BM117" s="907"/>
      <c r="BN117" s="907"/>
      <c r="BO117" s="907"/>
      <c r="BP117" s="908"/>
      <c r="BQ117" s="856" t="s">
        <v>441</v>
      </c>
      <c r="BR117" s="857"/>
      <c r="BS117" s="857"/>
      <c r="BT117" s="857"/>
      <c r="BU117" s="857"/>
      <c r="BV117" s="857" t="s">
        <v>441</v>
      </c>
      <c r="BW117" s="857"/>
      <c r="BX117" s="857"/>
      <c r="BY117" s="857"/>
      <c r="BZ117" s="857"/>
      <c r="CA117" s="857" t="s">
        <v>441</v>
      </c>
      <c r="CB117" s="857"/>
      <c r="CC117" s="857"/>
      <c r="CD117" s="857"/>
      <c r="CE117" s="857"/>
      <c r="CF117" s="918" t="s">
        <v>441</v>
      </c>
      <c r="CG117" s="919"/>
      <c r="CH117" s="919"/>
      <c r="CI117" s="919"/>
      <c r="CJ117" s="919"/>
      <c r="CK117" s="974"/>
      <c r="CL117" s="861"/>
      <c r="CM117" s="864" t="s">
        <v>466</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127</v>
      </c>
      <c r="DH117" s="820"/>
      <c r="DI117" s="820"/>
      <c r="DJ117" s="820"/>
      <c r="DK117" s="821"/>
      <c r="DL117" s="822" t="s">
        <v>127</v>
      </c>
      <c r="DM117" s="820"/>
      <c r="DN117" s="820"/>
      <c r="DO117" s="820"/>
      <c r="DP117" s="821"/>
      <c r="DQ117" s="822" t="s">
        <v>441</v>
      </c>
      <c r="DR117" s="820"/>
      <c r="DS117" s="820"/>
      <c r="DT117" s="820"/>
      <c r="DU117" s="821"/>
      <c r="DV117" s="867" t="s">
        <v>450</v>
      </c>
      <c r="DW117" s="868"/>
      <c r="DX117" s="868"/>
      <c r="DY117" s="868"/>
      <c r="DZ117" s="869"/>
    </row>
    <row r="118" spans="1:130" s="246" customFormat="1" ht="26.25" customHeight="1" x14ac:dyDescent="0.2">
      <c r="A118" s="944" t="s">
        <v>434</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432</v>
      </c>
      <c r="AB118" s="945"/>
      <c r="AC118" s="945"/>
      <c r="AD118" s="945"/>
      <c r="AE118" s="946"/>
      <c r="AF118" s="947" t="s">
        <v>300</v>
      </c>
      <c r="AG118" s="945"/>
      <c r="AH118" s="945"/>
      <c r="AI118" s="945"/>
      <c r="AJ118" s="946"/>
      <c r="AK118" s="947" t="s">
        <v>299</v>
      </c>
      <c r="AL118" s="945"/>
      <c r="AM118" s="945"/>
      <c r="AN118" s="945"/>
      <c r="AO118" s="946"/>
      <c r="AP118" s="948" t="s">
        <v>433</v>
      </c>
      <c r="AQ118" s="949"/>
      <c r="AR118" s="949"/>
      <c r="AS118" s="949"/>
      <c r="AT118" s="950"/>
      <c r="AU118" s="979"/>
      <c r="AV118" s="980"/>
      <c r="AW118" s="980"/>
      <c r="AX118" s="980"/>
      <c r="AY118" s="980"/>
      <c r="AZ118" s="922" t="s">
        <v>467</v>
      </c>
      <c r="BA118" s="923"/>
      <c r="BB118" s="923"/>
      <c r="BC118" s="923"/>
      <c r="BD118" s="923"/>
      <c r="BE118" s="923"/>
      <c r="BF118" s="923"/>
      <c r="BG118" s="923"/>
      <c r="BH118" s="923"/>
      <c r="BI118" s="923"/>
      <c r="BJ118" s="923"/>
      <c r="BK118" s="923"/>
      <c r="BL118" s="923"/>
      <c r="BM118" s="923"/>
      <c r="BN118" s="923"/>
      <c r="BO118" s="923"/>
      <c r="BP118" s="924"/>
      <c r="BQ118" s="925" t="s">
        <v>445</v>
      </c>
      <c r="BR118" s="888"/>
      <c r="BS118" s="888"/>
      <c r="BT118" s="888"/>
      <c r="BU118" s="888"/>
      <c r="BV118" s="888" t="s">
        <v>441</v>
      </c>
      <c r="BW118" s="888"/>
      <c r="BX118" s="888"/>
      <c r="BY118" s="888"/>
      <c r="BZ118" s="888"/>
      <c r="CA118" s="888" t="s">
        <v>450</v>
      </c>
      <c r="CB118" s="888"/>
      <c r="CC118" s="888"/>
      <c r="CD118" s="888"/>
      <c r="CE118" s="888"/>
      <c r="CF118" s="918" t="s">
        <v>445</v>
      </c>
      <c r="CG118" s="919"/>
      <c r="CH118" s="919"/>
      <c r="CI118" s="919"/>
      <c r="CJ118" s="919"/>
      <c r="CK118" s="974"/>
      <c r="CL118" s="861"/>
      <c r="CM118" s="864" t="s">
        <v>468</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450</v>
      </c>
      <c r="DH118" s="820"/>
      <c r="DI118" s="820"/>
      <c r="DJ118" s="820"/>
      <c r="DK118" s="821"/>
      <c r="DL118" s="822" t="s">
        <v>127</v>
      </c>
      <c r="DM118" s="820"/>
      <c r="DN118" s="820"/>
      <c r="DO118" s="820"/>
      <c r="DP118" s="821"/>
      <c r="DQ118" s="822" t="s">
        <v>457</v>
      </c>
      <c r="DR118" s="820"/>
      <c r="DS118" s="820"/>
      <c r="DT118" s="820"/>
      <c r="DU118" s="821"/>
      <c r="DV118" s="867" t="s">
        <v>445</v>
      </c>
      <c r="DW118" s="868"/>
      <c r="DX118" s="868"/>
      <c r="DY118" s="868"/>
      <c r="DZ118" s="869"/>
    </row>
    <row r="119" spans="1:130" s="246" customFormat="1" ht="26.25" customHeight="1" x14ac:dyDescent="0.2">
      <c r="A119" s="858" t="s">
        <v>437</v>
      </c>
      <c r="B119" s="859"/>
      <c r="C119" s="934" t="s">
        <v>438</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v>121434</v>
      </c>
      <c r="AB119" s="938"/>
      <c r="AC119" s="938"/>
      <c r="AD119" s="938"/>
      <c r="AE119" s="939"/>
      <c r="AF119" s="940">
        <v>121434</v>
      </c>
      <c r="AG119" s="938"/>
      <c r="AH119" s="938"/>
      <c r="AI119" s="938"/>
      <c r="AJ119" s="939"/>
      <c r="AK119" s="940">
        <v>121434</v>
      </c>
      <c r="AL119" s="938"/>
      <c r="AM119" s="938"/>
      <c r="AN119" s="938"/>
      <c r="AO119" s="939"/>
      <c r="AP119" s="941">
        <v>0.1</v>
      </c>
      <c r="AQ119" s="942"/>
      <c r="AR119" s="942"/>
      <c r="AS119" s="942"/>
      <c r="AT119" s="943"/>
      <c r="AU119" s="981"/>
      <c r="AV119" s="982"/>
      <c r="AW119" s="982"/>
      <c r="AX119" s="982"/>
      <c r="AY119" s="982"/>
      <c r="AZ119" s="277" t="s">
        <v>183</v>
      </c>
      <c r="BA119" s="277"/>
      <c r="BB119" s="277"/>
      <c r="BC119" s="277"/>
      <c r="BD119" s="277"/>
      <c r="BE119" s="277"/>
      <c r="BF119" s="277"/>
      <c r="BG119" s="277"/>
      <c r="BH119" s="277"/>
      <c r="BI119" s="277"/>
      <c r="BJ119" s="277"/>
      <c r="BK119" s="277"/>
      <c r="BL119" s="277"/>
      <c r="BM119" s="277"/>
      <c r="BN119" s="277"/>
      <c r="BO119" s="920" t="s">
        <v>469</v>
      </c>
      <c r="BP119" s="921"/>
      <c r="BQ119" s="925">
        <v>500882313</v>
      </c>
      <c r="BR119" s="888"/>
      <c r="BS119" s="888"/>
      <c r="BT119" s="888"/>
      <c r="BU119" s="888"/>
      <c r="BV119" s="888">
        <v>529955911</v>
      </c>
      <c r="BW119" s="888"/>
      <c r="BX119" s="888"/>
      <c r="BY119" s="888"/>
      <c r="BZ119" s="888"/>
      <c r="CA119" s="888">
        <v>529976996</v>
      </c>
      <c r="CB119" s="888"/>
      <c r="CC119" s="888"/>
      <c r="CD119" s="888"/>
      <c r="CE119" s="888"/>
      <c r="CF119" s="786"/>
      <c r="CG119" s="787"/>
      <c r="CH119" s="787"/>
      <c r="CI119" s="787"/>
      <c r="CJ119" s="877"/>
      <c r="CK119" s="975"/>
      <c r="CL119" s="863"/>
      <c r="CM119" s="881" t="s">
        <v>470</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v>15069698</v>
      </c>
      <c r="DH119" s="803"/>
      <c r="DI119" s="803"/>
      <c r="DJ119" s="803"/>
      <c r="DK119" s="804"/>
      <c r="DL119" s="805">
        <v>12972278</v>
      </c>
      <c r="DM119" s="803"/>
      <c r="DN119" s="803"/>
      <c r="DO119" s="803"/>
      <c r="DP119" s="804"/>
      <c r="DQ119" s="805">
        <v>10974444</v>
      </c>
      <c r="DR119" s="803"/>
      <c r="DS119" s="803"/>
      <c r="DT119" s="803"/>
      <c r="DU119" s="804"/>
      <c r="DV119" s="891">
        <v>6.4</v>
      </c>
      <c r="DW119" s="892"/>
      <c r="DX119" s="892"/>
      <c r="DY119" s="892"/>
      <c r="DZ119" s="893"/>
    </row>
    <row r="120" spans="1:130" s="246" customFormat="1" ht="26.25" customHeight="1" x14ac:dyDescent="0.2">
      <c r="A120" s="860"/>
      <c r="B120" s="861"/>
      <c r="C120" s="864" t="s">
        <v>443</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450</v>
      </c>
      <c r="AB120" s="820"/>
      <c r="AC120" s="820"/>
      <c r="AD120" s="820"/>
      <c r="AE120" s="821"/>
      <c r="AF120" s="822" t="s">
        <v>445</v>
      </c>
      <c r="AG120" s="820"/>
      <c r="AH120" s="820"/>
      <c r="AI120" s="820"/>
      <c r="AJ120" s="821"/>
      <c r="AK120" s="822" t="s">
        <v>127</v>
      </c>
      <c r="AL120" s="820"/>
      <c r="AM120" s="820"/>
      <c r="AN120" s="820"/>
      <c r="AO120" s="821"/>
      <c r="AP120" s="867" t="s">
        <v>441</v>
      </c>
      <c r="AQ120" s="868"/>
      <c r="AR120" s="868"/>
      <c r="AS120" s="868"/>
      <c r="AT120" s="869"/>
      <c r="AU120" s="926" t="s">
        <v>471</v>
      </c>
      <c r="AV120" s="927"/>
      <c r="AW120" s="927"/>
      <c r="AX120" s="927"/>
      <c r="AY120" s="928"/>
      <c r="AZ120" s="903" t="s">
        <v>472</v>
      </c>
      <c r="BA120" s="848"/>
      <c r="BB120" s="848"/>
      <c r="BC120" s="848"/>
      <c r="BD120" s="848"/>
      <c r="BE120" s="848"/>
      <c r="BF120" s="848"/>
      <c r="BG120" s="848"/>
      <c r="BH120" s="848"/>
      <c r="BI120" s="848"/>
      <c r="BJ120" s="848"/>
      <c r="BK120" s="848"/>
      <c r="BL120" s="848"/>
      <c r="BM120" s="848"/>
      <c r="BN120" s="848"/>
      <c r="BO120" s="848"/>
      <c r="BP120" s="849"/>
      <c r="BQ120" s="904">
        <v>59684807</v>
      </c>
      <c r="BR120" s="885"/>
      <c r="BS120" s="885"/>
      <c r="BT120" s="885"/>
      <c r="BU120" s="885"/>
      <c r="BV120" s="885">
        <v>70131784</v>
      </c>
      <c r="BW120" s="885"/>
      <c r="BX120" s="885"/>
      <c r="BY120" s="885"/>
      <c r="BZ120" s="885"/>
      <c r="CA120" s="885">
        <v>76382733</v>
      </c>
      <c r="CB120" s="885"/>
      <c r="CC120" s="885"/>
      <c r="CD120" s="885"/>
      <c r="CE120" s="885"/>
      <c r="CF120" s="909">
        <v>44.8</v>
      </c>
      <c r="CG120" s="910"/>
      <c r="CH120" s="910"/>
      <c r="CI120" s="910"/>
      <c r="CJ120" s="910"/>
      <c r="CK120" s="911" t="s">
        <v>473</v>
      </c>
      <c r="CL120" s="895"/>
      <c r="CM120" s="895"/>
      <c r="CN120" s="895"/>
      <c r="CO120" s="896"/>
      <c r="CP120" s="915" t="s">
        <v>474</v>
      </c>
      <c r="CQ120" s="916"/>
      <c r="CR120" s="916"/>
      <c r="CS120" s="916"/>
      <c r="CT120" s="916"/>
      <c r="CU120" s="916"/>
      <c r="CV120" s="916"/>
      <c r="CW120" s="916"/>
      <c r="CX120" s="916"/>
      <c r="CY120" s="916"/>
      <c r="CZ120" s="916"/>
      <c r="DA120" s="916"/>
      <c r="DB120" s="916"/>
      <c r="DC120" s="916"/>
      <c r="DD120" s="916"/>
      <c r="DE120" s="916"/>
      <c r="DF120" s="917"/>
      <c r="DG120" s="904">
        <v>108518932</v>
      </c>
      <c r="DH120" s="885"/>
      <c r="DI120" s="885"/>
      <c r="DJ120" s="885"/>
      <c r="DK120" s="885"/>
      <c r="DL120" s="885">
        <v>105236918</v>
      </c>
      <c r="DM120" s="885"/>
      <c r="DN120" s="885"/>
      <c r="DO120" s="885"/>
      <c r="DP120" s="885"/>
      <c r="DQ120" s="885">
        <v>100300523</v>
      </c>
      <c r="DR120" s="885"/>
      <c r="DS120" s="885"/>
      <c r="DT120" s="885"/>
      <c r="DU120" s="885"/>
      <c r="DV120" s="886">
        <v>58.8</v>
      </c>
      <c r="DW120" s="886"/>
      <c r="DX120" s="886"/>
      <c r="DY120" s="886"/>
      <c r="DZ120" s="887"/>
    </row>
    <row r="121" spans="1:130" s="246" customFormat="1" ht="26.25" customHeight="1" x14ac:dyDescent="0.2">
      <c r="A121" s="860"/>
      <c r="B121" s="861"/>
      <c r="C121" s="906" t="s">
        <v>475</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441</v>
      </c>
      <c r="AB121" s="820"/>
      <c r="AC121" s="820"/>
      <c r="AD121" s="820"/>
      <c r="AE121" s="821"/>
      <c r="AF121" s="822" t="s">
        <v>441</v>
      </c>
      <c r="AG121" s="820"/>
      <c r="AH121" s="820"/>
      <c r="AI121" s="820"/>
      <c r="AJ121" s="821"/>
      <c r="AK121" s="822" t="s">
        <v>457</v>
      </c>
      <c r="AL121" s="820"/>
      <c r="AM121" s="820"/>
      <c r="AN121" s="820"/>
      <c r="AO121" s="821"/>
      <c r="AP121" s="867" t="s">
        <v>457</v>
      </c>
      <c r="AQ121" s="868"/>
      <c r="AR121" s="868"/>
      <c r="AS121" s="868"/>
      <c r="AT121" s="869"/>
      <c r="AU121" s="929"/>
      <c r="AV121" s="930"/>
      <c r="AW121" s="930"/>
      <c r="AX121" s="930"/>
      <c r="AY121" s="931"/>
      <c r="AZ121" s="855" t="s">
        <v>476</v>
      </c>
      <c r="BA121" s="790"/>
      <c r="BB121" s="790"/>
      <c r="BC121" s="790"/>
      <c r="BD121" s="790"/>
      <c r="BE121" s="790"/>
      <c r="BF121" s="790"/>
      <c r="BG121" s="790"/>
      <c r="BH121" s="790"/>
      <c r="BI121" s="790"/>
      <c r="BJ121" s="790"/>
      <c r="BK121" s="790"/>
      <c r="BL121" s="790"/>
      <c r="BM121" s="790"/>
      <c r="BN121" s="790"/>
      <c r="BO121" s="790"/>
      <c r="BP121" s="791"/>
      <c r="BQ121" s="856">
        <v>71399194</v>
      </c>
      <c r="BR121" s="857"/>
      <c r="BS121" s="857"/>
      <c r="BT121" s="857"/>
      <c r="BU121" s="857"/>
      <c r="BV121" s="857">
        <v>70595738</v>
      </c>
      <c r="BW121" s="857"/>
      <c r="BX121" s="857"/>
      <c r="BY121" s="857"/>
      <c r="BZ121" s="857"/>
      <c r="CA121" s="857">
        <v>67968490</v>
      </c>
      <c r="CB121" s="857"/>
      <c r="CC121" s="857"/>
      <c r="CD121" s="857"/>
      <c r="CE121" s="857"/>
      <c r="CF121" s="918">
        <v>39.799999999999997</v>
      </c>
      <c r="CG121" s="919"/>
      <c r="CH121" s="919"/>
      <c r="CI121" s="919"/>
      <c r="CJ121" s="919"/>
      <c r="CK121" s="912"/>
      <c r="CL121" s="898"/>
      <c r="CM121" s="898"/>
      <c r="CN121" s="898"/>
      <c r="CO121" s="899"/>
      <c r="CP121" s="878" t="s">
        <v>477</v>
      </c>
      <c r="CQ121" s="879"/>
      <c r="CR121" s="879"/>
      <c r="CS121" s="879"/>
      <c r="CT121" s="879"/>
      <c r="CU121" s="879"/>
      <c r="CV121" s="879"/>
      <c r="CW121" s="879"/>
      <c r="CX121" s="879"/>
      <c r="CY121" s="879"/>
      <c r="CZ121" s="879"/>
      <c r="DA121" s="879"/>
      <c r="DB121" s="879"/>
      <c r="DC121" s="879"/>
      <c r="DD121" s="879"/>
      <c r="DE121" s="879"/>
      <c r="DF121" s="880"/>
      <c r="DG121" s="856">
        <v>507598</v>
      </c>
      <c r="DH121" s="857"/>
      <c r="DI121" s="857"/>
      <c r="DJ121" s="857"/>
      <c r="DK121" s="857"/>
      <c r="DL121" s="857">
        <v>515871</v>
      </c>
      <c r="DM121" s="857"/>
      <c r="DN121" s="857"/>
      <c r="DO121" s="857"/>
      <c r="DP121" s="857"/>
      <c r="DQ121" s="857">
        <v>519208</v>
      </c>
      <c r="DR121" s="857"/>
      <c r="DS121" s="857"/>
      <c r="DT121" s="857"/>
      <c r="DU121" s="857"/>
      <c r="DV121" s="834">
        <v>0.3</v>
      </c>
      <c r="DW121" s="834"/>
      <c r="DX121" s="834"/>
      <c r="DY121" s="834"/>
      <c r="DZ121" s="835"/>
    </row>
    <row r="122" spans="1:130" s="246" customFormat="1" ht="26.25" customHeight="1" x14ac:dyDescent="0.2">
      <c r="A122" s="860"/>
      <c r="B122" s="861"/>
      <c r="C122" s="864" t="s">
        <v>456</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441</v>
      </c>
      <c r="AB122" s="820"/>
      <c r="AC122" s="820"/>
      <c r="AD122" s="820"/>
      <c r="AE122" s="821"/>
      <c r="AF122" s="822" t="s">
        <v>457</v>
      </c>
      <c r="AG122" s="820"/>
      <c r="AH122" s="820"/>
      <c r="AI122" s="820"/>
      <c r="AJ122" s="821"/>
      <c r="AK122" s="822" t="s">
        <v>441</v>
      </c>
      <c r="AL122" s="820"/>
      <c r="AM122" s="820"/>
      <c r="AN122" s="820"/>
      <c r="AO122" s="821"/>
      <c r="AP122" s="867" t="s">
        <v>127</v>
      </c>
      <c r="AQ122" s="868"/>
      <c r="AR122" s="868"/>
      <c r="AS122" s="868"/>
      <c r="AT122" s="869"/>
      <c r="AU122" s="929"/>
      <c r="AV122" s="930"/>
      <c r="AW122" s="930"/>
      <c r="AX122" s="930"/>
      <c r="AY122" s="931"/>
      <c r="AZ122" s="922" t="s">
        <v>478</v>
      </c>
      <c r="BA122" s="923"/>
      <c r="BB122" s="923"/>
      <c r="BC122" s="923"/>
      <c r="BD122" s="923"/>
      <c r="BE122" s="923"/>
      <c r="BF122" s="923"/>
      <c r="BG122" s="923"/>
      <c r="BH122" s="923"/>
      <c r="BI122" s="923"/>
      <c r="BJ122" s="923"/>
      <c r="BK122" s="923"/>
      <c r="BL122" s="923"/>
      <c r="BM122" s="923"/>
      <c r="BN122" s="923"/>
      <c r="BO122" s="923"/>
      <c r="BP122" s="924"/>
      <c r="BQ122" s="925">
        <v>350565182</v>
      </c>
      <c r="BR122" s="888"/>
      <c r="BS122" s="888"/>
      <c r="BT122" s="888"/>
      <c r="BU122" s="888"/>
      <c r="BV122" s="888">
        <v>358291659</v>
      </c>
      <c r="BW122" s="888"/>
      <c r="BX122" s="888"/>
      <c r="BY122" s="888"/>
      <c r="BZ122" s="888"/>
      <c r="CA122" s="888">
        <v>369715955</v>
      </c>
      <c r="CB122" s="888"/>
      <c r="CC122" s="888"/>
      <c r="CD122" s="888"/>
      <c r="CE122" s="888"/>
      <c r="CF122" s="889">
        <v>216.7</v>
      </c>
      <c r="CG122" s="890"/>
      <c r="CH122" s="890"/>
      <c r="CI122" s="890"/>
      <c r="CJ122" s="890"/>
      <c r="CK122" s="912"/>
      <c r="CL122" s="898"/>
      <c r="CM122" s="898"/>
      <c r="CN122" s="898"/>
      <c r="CO122" s="899"/>
      <c r="CP122" s="878" t="s">
        <v>479</v>
      </c>
      <c r="CQ122" s="879"/>
      <c r="CR122" s="879"/>
      <c r="CS122" s="879"/>
      <c r="CT122" s="879"/>
      <c r="CU122" s="879"/>
      <c r="CV122" s="879"/>
      <c r="CW122" s="879"/>
      <c r="CX122" s="879"/>
      <c r="CY122" s="879"/>
      <c r="CZ122" s="879"/>
      <c r="DA122" s="879"/>
      <c r="DB122" s="879"/>
      <c r="DC122" s="879"/>
      <c r="DD122" s="879"/>
      <c r="DE122" s="879"/>
      <c r="DF122" s="880"/>
      <c r="DG122" s="856">
        <v>407946</v>
      </c>
      <c r="DH122" s="857"/>
      <c r="DI122" s="857"/>
      <c r="DJ122" s="857"/>
      <c r="DK122" s="857"/>
      <c r="DL122" s="857">
        <v>344017</v>
      </c>
      <c r="DM122" s="857"/>
      <c r="DN122" s="857"/>
      <c r="DO122" s="857"/>
      <c r="DP122" s="857"/>
      <c r="DQ122" s="857">
        <v>372491</v>
      </c>
      <c r="DR122" s="857"/>
      <c r="DS122" s="857"/>
      <c r="DT122" s="857"/>
      <c r="DU122" s="857"/>
      <c r="DV122" s="834">
        <v>0.2</v>
      </c>
      <c r="DW122" s="834"/>
      <c r="DX122" s="834"/>
      <c r="DY122" s="834"/>
      <c r="DZ122" s="835"/>
    </row>
    <row r="123" spans="1:130" s="246" customFormat="1" ht="26.25" customHeight="1" x14ac:dyDescent="0.2">
      <c r="A123" s="860"/>
      <c r="B123" s="861"/>
      <c r="C123" s="864" t="s">
        <v>463</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445</v>
      </c>
      <c r="AB123" s="820"/>
      <c r="AC123" s="820"/>
      <c r="AD123" s="820"/>
      <c r="AE123" s="821"/>
      <c r="AF123" s="822" t="s">
        <v>441</v>
      </c>
      <c r="AG123" s="820"/>
      <c r="AH123" s="820"/>
      <c r="AI123" s="820"/>
      <c r="AJ123" s="821"/>
      <c r="AK123" s="822" t="s">
        <v>450</v>
      </c>
      <c r="AL123" s="820"/>
      <c r="AM123" s="820"/>
      <c r="AN123" s="820"/>
      <c r="AO123" s="821"/>
      <c r="AP123" s="867" t="s">
        <v>457</v>
      </c>
      <c r="AQ123" s="868"/>
      <c r="AR123" s="868"/>
      <c r="AS123" s="868"/>
      <c r="AT123" s="869"/>
      <c r="AU123" s="932"/>
      <c r="AV123" s="933"/>
      <c r="AW123" s="933"/>
      <c r="AX123" s="933"/>
      <c r="AY123" s="933"/>
      <c r="AZ123" s="277" t="s">
        <v>183</v>
      </c>
      <c r="BA123" s="277"/>
      <c r="BB123" s="277"/>
      <c r="BC123" s="277"/>
      <c r="BD123" s="277"/>
      <c r="BE123" s="277"/>
      <c r="BF123" s="277"/>
      <c r="BG123" s="277"/>
      <c r="BH123" s="277"/>
      <c r="BI123" s="277"/>
      <c r="BJ123" s="277"/>
      <c r="BK123" s="277"/>
      <c r="BL123" s="277"/>
      <c r="BM123" s="277"/>
      <c r="BN123" s="277"/>
      <c r="BO123" s="920" t="s">
        <v>480</v>
      </c>
      <c r="BP123" s="921"/>
      <c r="BQ123" s="875">
        <v>481649183</v>
      </c>
      <c r="BR123" s="876"/>
      <c r="BS123" s="876"/>
      <c r="BT123" s="876"/>
      <c r="BU123" s="876"/>
      <c r="BV123" s="876">
        <v>499019181</v>
      </c>
      <c r="BW123" s="876"/>
      <c r="BX123" s="876"/>
      <c r="BY123" s="876"/>
      <c r="BZ123" s="876"/>
      <c r="CA123" s="876">
        <v>514067178</v>
      </c>
      <c r="CB123" s="876"/>
      <c r="CC123" s="876"/>
      <c r="CD123" s="876"/>
      <c r="CE123" s="876"/>
      <c r="CF123" s="786"/>
      <c r="CG123" s="787"/>
      <c r="CH123" s="787"/>
      <c r="CI123" s="787"/>
      <c r="CJ123" s="877"/>
      <c r="CK123" s="912"/>
      <c r="CL123" s="898"/>
      <c r="CM123" s="898"/>
      <c r="CN123" s="898"/>
      <c r="CO123" s="899"/>
      <c r="CP123" s="878" t="s">
        <v>481</v>
      </c>
      <c r="CQ123" s="879"/>
      <c r="CR123" s="879"/>
      <c r="CS123" s="879"/>
      <c r="CT123" s="879"/>
      <c r="CU123" s="879"/>
      <c r="CV123" s="879"/>
      <c r="CW123" s="879"/>
      <c r="CX123" s="879"/>
      <c r="CY123" s="879"/>
      <c r="CZ123" s="879"/>
      <c r="DA123" s="879"/>
      <c r="DB123" s="879"/>
      <c r="DC123" s="879"/>
      <c r="DD123" s="879"/>
      <c r="DE123" s="879"/>
      <c r="DF123" s="880"/>
      <c r="DG123" s="819">
        <v>218132</v>
      </c>
      <c r="DH123" s="820"/>
      <c r="DI123" s="820"/>
      <c r="DJ123" s="820"/>
      <c r="DK123" s="821"/>
      <c r="DL123" s="822">
        <v>212992</v>
      </c>
      <c r="DM123" s="820"/>
      <c r="DN123" s="820"/>
      <c r="DO123" s="820"/>
      <c r="DP123" s="821"/>
      <c r="DQ123" s="822">
        <v>212692</v>
      </c>
      <c r="DR123" s="820"/>
      <c r="DS123" s="820"/>
      <c r="DT123" s="820"/>
      <c r="DU123" s="821"/>
      <c r="DV123" s="867">
        <v>0.1</v>
      </c>
      <c r="DW123" s="868"/>
      <c r="DX123" s="868"/>
      <c r="DY123" s="868"/>
      <c r="DZ123" s="869"/>
    </row>
    <row r="124" spans="1:130" s="246" customFormat="1" ht="26.25" customHeight="1" thickBot="1" x14ac:dyDescent="0.25">
      <c r="A124" s="860"/>
      <c r="B124" s="861"/>
      <c r="C124" s="864" t="s">
        <v>466</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441</v>
      </c>
      <c r="AB124" s="820"/>
      <c r="AC124" s="820"/>
      <c r="AD124" s="820"/>
      <c r="AE124" s="821"/>
      <c r="AF124" s="822" t="s">
        <v>441</v>
      </c>
      <c r="AG124" s="820"/>
      <c r="AH124" s="820"/>
      <c r="AI124" s="820"/>
      <c r="AJ124" s="821"/>
      <c r="AK124" s="822" t="s">
        <v>441</v>
      </c>
      <c r="AL124" s="820"/>
      <c r="AM124" s="820"/>
      <c r="AN124" s="820"/>
      <c r="AO124" s="821"/>
      <c r="AP124" s="867" t="s">
        <v>445</v>
      </c>
      <c r="AQ124" s="868"/>
      <c r="AR124" s="868"/>
      <c r="AS124" s="868"/>
      <c r="AT124" s="869"/>
      <c r="AU124" s="870" t="s">
        <v>482</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13.5</v>
      </c>
      <c r="BR124" s="874"/>
      <c r="BS124" s="874"/>
      <c r="BT124" s="874"/>
      <c r="BU124" s="874"/>
      <c r="BV124" s="874">
        <v>18.3</v>
      </c>
      <c r="BW124" s="874"/>
      <c r="BX124" s="874"/>
      <c r="BY124" s="874"/>
      <c r="BZ124" s="874"/>
      <c r="CA124" s="874">
        <v>9.3000000000000007</v>
      </c>
      <c r="CB124" s="874"/>
      <c r="CC124" s="874"/>
      <c r="CD124" s="874"/>
      <c r="CE124" s="874"/>
      <c r="CF124" s="764"/>
      <c r="CG124" s="765"/>
      <c r="CH124" s="765"/>
      <c r="CI124" s="765"/>
      <c r="CJ124" s="905"/>
      <c r="CK124" s="913"/>
      <c r="CL124" s="913"/>
      <c r="CM124" s="913"/>
      <c r="CN124" s="913"/>
      <c r="CO124" s="914"/>
      <c r="CP124" s="878" t="s">
        <v>483</v>
      </c>
      <c r="CQ124" s="879"/>
      <c r="CR124" s="879"/>
      <c r="CS124" s="879"/>
      <c r="CT124" s="879"/>
      <c r="CU124" s="879"/>
      <c r="CV124" s="879"/>
      <c r="CW124" s="879"/>
      <c r="CX124" s="879"/>
      <c r="CY124" s="879"/>
      <c r="CZ124" s="879"/>
      <c r="DA124" s="879"/>
      <c r="DB124" s="879"/>
      <c r="DC124" s="879"/>
      <c r="DD124" s="879"/>
      <c r="DE124" s="879"/>
      <c r="DF124" s="880"/>
      <c r="DG124" s="802">
        <v>424951</v>
      </c>
      <c r="DH124" s="803"/>
      <c r="DI124" s="803"/>
      <c r="DJ124" s="803"/>
      <c r="DK124" s="804"/>
      <c r="DL124" s="805">
        <v>249</v>
      </c>
      <c r="DM124" s="803"/>
      <c r="DN124" s="803"/>
      <c r="DO124" s="803"/>
      <c r="DP124" s="804"/>
      <c r="DQ124" s="805" t="s">
        <v>127</v>
      </c>
      <c r="DR124" s="803"/>
      <c r="DS124" s="803"/>
      <c r="DT124" s="803"/>
      <c r="DU124" s="804"/>
      <c r="DV124" s="891" t="s">
        <v>441</v>
      </c>
      <c r="DW124" s="892"/>
      <c r="DX124" s="892"/>
      <c r="DY124" s="892"/>
      <c r="DZ124" s="893"/>
    </row>
    <row r="125" spans="1:130" s="246" customFormat="1" ht="26.25" customHeight="1" x14ac:dyDescent="0.2">
      <c r="A125" s="860"/>
      <c r="B125" s="861"/>
      <c r="C125" s="864" t="s">
        <v>468</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127</v>
      </c>
      <c r="AB125" s="820"/>
      <c r="AC125" s="820"/>
      <c r="AD125" s="820"/>
      <c r="AE125" s="821"/>
      <c r="AF125" s="822" t="s">
        <v>127</v>
      </c>
      <c r="AG125" s="820"/>
      <c r="AH125" s="820"/>
      <c r="AI125" s="820"/>
      <c r="AJ125" s="821"/>
      <c r="AK125" s="822" t="s">
        <v>127</v>
      </c>
      <c r="AL125" s="820"/>
      <c r="AM125" s="820"/>
      <c r="AN125" s="820"/>
      <c r="AO125" s="821"/>
      <c r="AP125" s="867" t="s">
        <v>127</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484</v>
      </c>
      <c r="CL125" s="895"/>
      <c r="CM125" s="895"/>
      <c r="CN125" s="895"/>
      <c r="CO125" s="896"/>
      <c r="CP125" s="903" t="s">
        <v>485</v>
      </c>
      <c r="CQ125" s="848"/>
      <c r="CR125" s="848"/>
      <c r="CS125" s="848"/>
      <c r="CT125" s="848"/>
      <c r="CU125" s="848"/>
      <c r="CV125" s="848"/>
      <c r="CW125" s="848"/>
      <c r="CX125" s="848"/>
      <c r="CY125" s="848"/>
      <c r="CZ125" s="848"/>
      <c r="DA125" s="848"/>
      <c r="DB125" s="848"/>
      <c r="DC125" s="848"/>
      <c r="DD125" s="848"/>
      <c r="DE125" s="848"/>
      <c r="DF125" s="849"/>
      <c r="DG125" s="904" t="s">
        <v>127</v>
      </c>
      <c r="DH125" s="885"/>
      <c r="DI125" s="885"/>
      <c r="DJ125" s="885"/>
      <c r="DK125" s="885"/>
      <c r="DL125" s="885" t="s">
        <v>441</v>
      </c>
      <c r="DM125" s="885"/>
      <c r="DN125" s="885"/>
      <c r="DO125" s="885"/>
      <c r="DP125" s="885"/>
      <c r="DQ125" s="885" t="s">
        <v>127</v>
      </c>
      <c r="DR125" s="885"/>
      <c r="DS125" s="885"/>
      <c r="DT125" s="885"/>
      <c r="DU125" s="885"/>
      <c r="DV125" s="886" t="s">
        <v>127</v>
      </c>
      <c r="DW125" s="886"/>
      <c r="DX125" s="886"/>
      <c r="DY125" s="886"/>
      <c r="DZ125" s="887"/>
    </row>
    <row r="126" spans="1:130" s="246" customFormat="1" ht="26.25" customHeight="1" thickBot="1" x14ac:dyDescent="0.25">
      <c r="A126" s="860"/>
      <c r="B126" s="861"/>
      <c r="C126" s="864" t="s">
        <v>470</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v>1696948</v>
      </c>
      <c r="AB126" s="820"/>
      <c r="AC126" s="820"/>
      <c r="AD126" s="820"/>
      <c r="AE126" s="821"/>
      <c r="AF126" s="822">
        <v>1671969</v>
      </c>
      <c r="AG126" s="820"/>
      <c r="AH126" s="820"/>
      <c r="AI126" s="820"/>
      <c r="AJ126" s="821"/>
      <c r="AK126" s="822">
        <v>1646987</v>
      </c>
      <c r="AL126" s="820"/>
      <c r="AM126" s="820"/>
      <c r="AN126" s="820"/>
      <c r="AO126" s="821"/>
      <c r="AP126" s="867">
        <v>1</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486</v>
      </c>
      <c r="CQ126" s="790"/>
      <c r="CR126" s="790"/>
      <c r="CS126" s="790"/>
      <c r="CT126" s="790"/>
      <c r="CU126" s="790"/>
      <c r="CV126" s="790"/>
      <c r="CW126" s="790"/>
      <c r="CX126" s="790"/>
      <c r="CY126" s="790"/>
      <c r="CZ126" s="790"/>
      <c r="DA126" s="790"/>
      <c r="DB126" s="790"/>
      <c r="DC126" s="790"/>
      <c r="DD126" s="790"/>
      <c r="DE126" s="790"/>
      <c r="DF126" s="791"/>
      <c r="DG126" s="856" t="s">
        <v>441</v>
      </c>
      <c r="DH126" s="857"/>
      <c r="DI126" s="857"/>
      <c r="DJ126" s="857"/>
      <c r="DK126" s="857"/>
      <c r="DL126" s="857" t="s">
        <v>127</v>
      </c>
      <c r="DM126" s="857"/>
      <c r="DN126" s="857"/>
      <c r="DO126" s="857"/>
      <c r="DP126" s="857"/>
      <c r="DQ126" s="857" t="s">
        <v>441</v>
      </c>
      <c r="DR126" s="857"/>
      <c r="DS126" s="857"/>
      <c r="DT126" s="857"/>
      <c r="DU126" s="857"/>
      <c r="DV126" s="834" t="s">
        <v>441</v>
      </c>
      <c r="DW126" s="834"/>
      <c r="DX126" s="834"/>
      <c r="DY126" s="834"/>
      <c r="DZ126" s="835"/>
    </row>
    <row r="127" spans="1:130" s="246" customFormat="1" ht="26.25" customHeight="1" x14ac:dyDescent="0.2">
      <c r="A127" s="862"/>
      <c r="B127" s="863"/>
      <c r="C127" s="881" t="s">
        <v>487</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1509724</v>
      </c>
      <c r="AB127" s="820"/>
      <c r="AC127" s="820"/>
      <c r="AD127" s="820"/>
      <c r="AE127" s="821"/>
      <c r="AF127" s="822">
        <v>1405946</v>
      </c>
      <c r="AG127" s="820"/>
      <c r="AH127" s="820"/>
      <c r="AI127" s="820"/>
      <c r="AJ127" s="821"/>
      <c r="AK127" s="822">
        <v>1311071</v>
      </c>
      <c r="AL127" s="820"/>
      <c r="AM127" s="820"/>
      <c r="AN127" s="820"/>
      <c r="AO127" s="821"/>
      <c r="AP127" s="867">
        <v>0.8</v>
      </c>
      <c r="AQ127" s="868"/>
      <c r="AR127" s="868"/>
      <c r="AS127" s="868"/>
      <c r="AT127" s="869"/>
      <c r="AU127" s="282"/>
      <c r="AV127" s="282"/>
      <c r="AW127" s="282"/>
      <c r="AX127" s="884" t="s">
        <v>488</v>
      </c>
      <c r="AY127" s="852"/>
      <c r="AZ127" s="852"/>
      <c r="BA127" s="852"/>
      <c r="BB127" s="852"/>
      <c r="BC127" s="852"/>
      <c r="BD127" s="852"/>
      <c r="BE127" s="853"/>
      <c r="BF127" s="851" t="s">
        <v>489</v>
      </c>
      <c r="BG127" s="852"/>
      <c r="BH127" s="852"/>
      <c r="BI127" s="852"/>
      <c r="BJ127" s="852"/>
      <c r="BK127" s="852"/>
      <c r="BL127" s="853"/>
      <c r="BM127" s="851" t="s">
        <v>490</v>
      </c>
      <c r="BN127" s="852"/>
      <c r="BO127" s="852"/>
      <c r="BP127" s="852"/>
      <c r="BQ127" s="852"/>
      <c r="BR127" s="852"/>
      <c r="BS127" s="853"/>
      <c r="BT127" s="851" t="s">
        <v>491</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492</v>
      </c>
      <c r="CQ127" s="790"/>
      <c r="CR127" s="790"/>
      <c r="CS127" s="790"/>
      <c r="CT127" s="790"/>
      <c r="CU127" s="790"/>
      <c r="CV127" s="790"/>
      <c r="CW127" s="790"/>
      <c r="CX127" s="790"/>
      <c r="CY127" s="790"/>
      <c r="CZ127" s="790"/>
      <c r="DA127" s="790"/>
      <c r="DB127" s="790"/>
      <c r="DC127" s="790"/>
      <c r="DD127" s="790"/>
      <c r="DE127" s="790"/>
      <c r="DF127" s="791"/>
      <c r="DG127" s="856">
        <v>959463</v>
      </c>
      <c r="DH127" s="857"/>
      <c r="DI127" s="857"/>
      <c r="DJ127" s="857"/>
      <c r="DK127" s="857"/>
      <c r="DL127" s="857">
        <v>1161804</v>
      </c>
      <c r="DM127" s="857"/>
      <c r="DN127" s="857"/>
      <c r="DO127" s="857"/>
      <c r="DP127" s="857"/>
      <c r="DQ127" s="857">
        <v>1406974</v>
      </c>
      <c r="DR127" s="857"/>
      <c r="DS127" s="857"/>
      <c r="DT127" s="857"/>
      <c r="DU127" s="857"/>
      <c r="DV127" s="834">
        <v>0.8</v>
      </c>
      <c r="DW127" s="834"/>
      <c r="DX127" s="834"/>
      <c r="DY127" s="834"/>
      <c r="DZ127" s="835"/>
    </row>
    <row r="128" spans="1:130" s="246" customFormat="1" ht="26.25" customHeight="1" thickBot="1" x14ac:dyDescent="0.25">
      <c r="A128" s="836" t="s">
        <v>493</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494</v>
      </c>
      <c r="X128" s="838"/>
      <c r="Y128" s="838"/>
      <c r="Z128" s="839"/>
      <c r="AA128" s="840">
        <v>6580727</v>
      </c>
      <c r="AB128" s="841"/>
      <c r="AC128" s="841"/>
      <c r="AD128" s="841"/>
      <c r="AE128" s="842"/>
      <c r="AF128" s="843">
        <v>6392255</v>
      </c>
      <c r="AG128" s="841"/>
      <c r="AH128" s="841"/>
      <c r="AI128" s="841"/>
      <c r="AJ128" s="842"/>
      <c r="AK128" s="843">
        <v>6281016</v>
      </c>
      <c r="AL128" s="841"/>
      <c r="AM128" s="841"/>
      <c r="AN128" s="841"/>
      <c r="AO128" s="842"/>
      <c r="AP128" s="844"/>
      <c r="AQ128" s="845"/>
      <c r="AR128" s="845"/>
      <c r="AS128" s="845"/>
      <c r="AT128" s="846"/>
      <c r="AU128" s="282"/>
      <c r="AV128" s="282"/>
      <c r="AW128" s="282"/>
      <c r="AX128" s="847" t="s">
        <v>495</v>
      </c>
      <c r="AY128" s="848"/>
      <c r="AZ128" s="848"/>
      <c r="BA128" s="848"/>
      <c r="BB128" s="848"/>
      <c r="BC128" s="848"/>
      <c r="BD128" s="848"/>
      <c r="BE128" s="849"/>
      <c r="BF128" s="826" t="s">
        <v>127</v>
      </c>
      <c r="BG128" s="827"/>
      <c r="BH128" s="827"/>
      <c r="BI128" s="827"/>
      <c r="BJ128" s="827"/>
      <c r="BK128" s="827"/>
      <c r="BL128" s="850"/>
      <c r="BM128" s="826">
        <v>11.25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496</v>
      </c>
      <c r="CQ128" s="768"/>
      <c r="CR128" s="768"/>
      <c r="CS128" s="768"/>
      <c r="CT128" s="768"/>
      <c r="CU128" s="768"/>
      <c r="CV128" s="768"/>
      <c r="CW128" s="768"/>
      <c r="CX128" s="768"/>
      <c r="CY128" s="768"/>
      <c r="CZ128" s="768"/>
      <c r="DA128" s="768"/>
      <c r="DB128" s="768"/>
      <c r="DC128" s="768"/>
      <c r="DD128" s="768"/>
      <c r="DE128" s="768"/>
      <c r="DF128" s="769"/>
      <c r="DG128" s="830">
        <v>66122</v>
      </c>
      <c r="DH128" s="831"/>
      <c r="DI128" s="831"/>
      <c r="DJ128" s="831"/>
      <c r="DK128" s="831"/>
      <c r="DL128" s="831">
        <v>64245</v>
      </c>
      <c r="DM128" s="831"/>
      <c r="DN128" s="831"/>
      <c r="DO128" s="831"/>
      <c r="DP128" s="831"/>
      <c r="DQ128" s="831">
        <v>26084</v>
      </c>
      <c r="DR128" s="831"/>
      <c r="DS128" s="831"/>
      <c r="DT128" s="831"/>
      <c r="DU128" s="831"/>
      <c r="DV128" s="832">
        <v>0</v>
      </c>
      <c r="DW128" s="832"/>
      <c r="DX128" s="832"/>
      <c r="DY128" s="832"/>
      <c r="DZ128" s="833"/>
    </row>
    <row r="129" spans="1:131" s="246" customFormat="1" ht="26.25" customHeight="1" x14ac:dyDescent="0.2">
      <c r="A129" s="814" t="s">
        <v>106</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497</v>
      </c>
      <c r="X129" s="817"/>
      <c r="Y129" s="817"/>
      <c r="Z129" s="818"/>
      <c r="AA129" s="819">
        <v>166755651</v>
      </c>
      <c r="AB129" s="820"/>
      <c r="AC129" s="820"/>
      <c r="AD129" s="820"/>
      <c r="AE129" s="821"/>
      <c r="AF129" s="822">
        <v>193596215</v>
      </c>
      <c r="AG129" s="820"/>
      <c r="AH129" s="820"/>
      <c r="AI129" s="820"/>
      <c r="AJ129" s="821"/>
      <c r="AK129" s="822">
        <v>195312723</v>
      </c>
      <c r="AL129" s="820"/>
      <c r="AM129" s="820"/>
      <c r="AN129" s="820"/>
      <c r="AO129" s="821"/>
      <c r="AP129" s="823"/>
      <c r="AQ129" s="824"/>
      <c r="AR129" s="824"/>
      <c r="AS129" s="824"/>
      <c r="AT129" s="825"/>
      <c r="AU129" s="284"/>
      <c r="AV129" s="284"/>
      <c r="AW129" s="284"/>
      <c r="AX129" s="789" t="s">
        <v>498</v>
      </c>
      <c r="AY129" s="790"/>
      <c r="AZ129" s="790"/>
      <c r="BA129" s="790"/>
      <c r="BB129" s="790"/>
      <c r="BC129" s="790"/>
      <c r="BD129" s="790"/>
      <c r="BE129" s="791"/>
      <c r="BF129" s="809" t="s">
        <v>499</v>
      </c>
      <c r="BG129" s="810"/>
      <c r="BH129" s="810"/>
      <c r="BI129" s="810"/>
      <c r="BJ129" s="810"/>
      <c r="BK129" s="810"/>
      <c r="BL129" s="811"/>
      <c r="BM129" s="809">
        <v>16.25</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14" t="s">
        <v>500</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501</v>
      </c>
      <c r="X130" s="817"/>
      <c r="Y130" s="817"/>
      <c r="Z130" s="818"/>
      <c r="AA130" s="819">
        <v>24375532</v>
      </c>
      <c r="AB130" s="820"/>
      <c r="AC130" s="820"/>
      <c r="AD130" s="820"/>
      <c r="AE130" s="821"/>
      <c r="AF130" s="822">
        <v>24624111</v>
      </c>
      <c r="AG130" s="820"/>
      <c r="AH130" s="820"/>
      <c r="AI130" s="820"/>
      <c r="AJ130" s="821"/>
      <c r="AK130" s="822">
        <v>24690564</v>
      </c>
      <c r="AL130" s="820"/>
      <c r="AM130" s="820"/>
      <c r="AN130" s="820"/>
      <c r="AO130" s="821"/>
      <c r="AP130" s="823"/>
      <c r="AQ130" s="824"/>
      <c r="AR130" s="824"/>
      <c r="AS130" s="824"/>
      <c r="AT130" s="825"/>
      <c r="AU130" s="284"/>
      <c r="AV130" s="284"/>
      <c r="AW130" s="284"/>
      <c r="AX130" s="789" t="s">
        <v>502</v>
      </c>
      <c r="AY130" s="790"/>
      <c r="AZ130" s="790"/>
      <c r="BA130" s="790"/>
      <c r="BB130" s="790"/>
      <c r="BC130" s="790"/>
      <c r="BD130" s="790"/>
      <c r="BE130" s="791"/>
      <c r="BF130" s="792">
        <v>6.3</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503</v>
      </c>
      <c r="X131" s="800"/>
      <c r="Y131" s="800"/>
      <c r="Z131" s="801"/>
      <c r="AA131" s="802">
        <v>142380119</v>
      </c>
      <c r="AB131" s="803"/>
      <c r="AC131" s="803"/>
      <c r="AD131" s="803"/>
      <c r="AE131" s="804"/>
      <c r="AF131" s="805">
        <v>168972104</v>
      </c>
      <c r="AG131" s="803"/>
      <c r="AH131" s="803"/>
      <c r="AI131" s="803"/>
      <c r="AJ131" s="804"/>
      <c r="AK131" s="805">
        <v>170622159</v>
      </c>
      <c r="AL131" s="803"/>
      <c r="AM131" s="803"/>
      <c r="AN131" s="803"/>
      <c r="AO131" s="804"/>
      <c r="AP131" s="806"/>
      <c r="AQ131" s="807"/>
      <c r="AR131" s="807"/>
      <c r="AS131" s="807"/>
      <c r="AT131" s="808"/>
      <c r="AU131" s="284"/>
      <c r="AV131" s="284"/>
      <c r="AW131" s="284"/>
      <c r="AX131" s="767" t="s">
        <v>504</v>
      </c>
      <c r="AY131" s="768"/>
      <c r="AZ131" s="768"/>
      <c r="BA131" s="768"/>
      <c r="BB131" s="768"/>
      <c r="BC131" s="768"/>
      <c r="BD131" s="768"/>
      <c r="BE131" s="769"/>
      <c r="BF131" s="770">
        <v>9.3000000000000007</v>
      </c>
      <c r="BG131" s="771"/>
      <c r="BH131" s="771"/>
      <c r="BI131" s="771"/>
      <c r="BJ131" s="771"/>
      <c r="BK131" s="771"/>
      <c r="BL131" s="772"/>
      <c r="BM131" s="770">
        <v>400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776" t="s">
        <v>505</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506</v>
      </c>
      <c r="W132" s="780"/>
      <c r="X132" s="780"/>
      <c r="Y132" s="780"/>
      <c r="Z132" s="781"/>
      <c r="AA132" s="782">
        <v>7.1114458049999998</v>
      </c>
      <c r="AB132" s="783"/>
      <c r="AC132" s="783"/>
      <c r="AD132" s="783"/>
      <c r="AE132" s="784"/>
      <c r="AF132" s="785">
        <v>5.7333937720000003</v>
      </c>
      <c r="AG132" s="783"/>
      <c r="AH132" s="783"/>
      <c r="AI132" s="783"/>
      <c r="AJ132" s="784"/>
      <c r="AK132" s="785">
        <v>6.1272088849999999</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507</v>
      </c>
      <c r="W133" s="759"/>
      <c r="X133" s="759"/>
      <c r="Y133" s="759"/>
      <c r="Z133" s="760"/>
      <c r="AA133" s="761">
        <v>8.1</v>
      </c>
      <c r="AB133" s="762"/>
      <c r="AC133" s="762"/>
      <c r="AD133" s="762"/>
      <c r="AE133" s="763"/>
      <c r="AF133" s="761">
        <v>7</v>
      </c>
      <c r="AG133" s="762"/>
      <c r="AH133" s="762"/>
      <c r="AI133" s="762"/>
      <c r="AJ133" s="763"/>
      <c r="AK133" s="761">
        <v>6.3</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HRQ3risxcUC+myjVHuzfdwdf2hd2CaFte3vnrEwFpDEvgRACVCXJ/8A4fppCWvRYryKTSww1w2XKYuaHVOr3ww==" saltValue="hFEdCM5lxM/drCXglGmMI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265625" style="291" customWidth="1"/>
    <col min="121" max="121" width="0" style="290" hidden="1" customWidth="1"/>
    <col min="122" max="16384" width="9" style="290" hidden="1"/>
  </cols>
  <sheetData>
    <row r="1" spans="1:120" ht="13"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0"/>
    </row>
    <row r="17" spans="119:120" ht="13" x14ac:dyDescent="0.2">
      <c r="DP17" s="290"/>
    </row>
    <row r="18" spans="119:120" ht="13" x14ac:dyDescent="0.2"/>
    <row r="19" spans="119:120" ht="13" x14ac:dyDescent="0.2"/>
    <row r="20" spans="119:120" ht="13" x14ac:dyDescent="0.2">
      <c r="DO20" s="290"/>
      <c r="DP20" s="290"/>
    </row>
    <row r="21" spans="119:120" ht="13" x14ac:dyDescent="0.2">
      <c r="DP21" s="290"/>
    </row>
    <row r="22" spans="119:120" ht="13" x14ac:dyDescent="0.2"/>
    <row r="23" spans="119:120" ht="13" x14ac:dyDescent="0.2">
      <c r="DO23" s="290"/>
      <c r="DP23" s="290"/>
    </row>
    <row r="24" spans="119:120" ht="13" x14ac:dyDescent="0.2">
      <c r="DP24" s="290"/>
    </row>
    <row r="25" spans="119:120" ht="13" x14ac:dyDescent="0.2">
      <c r="DP25" s="290"/>
    </row>
    <row r="26" spans="119:120" ht="13" x14ac:dyDescent="0.2">
      <c r="DO26" s="290"/>
      <c r="DP26" s="290"/>
    </row>
    <row r="27" spans="119:120" ht="13" x14ac:dyDescent="0.2"/>
    <row r="28" spans="119:120" ht="13" x14ac:dyDescent="0.2">
      <c r="DO28" s="290"/>
      <c r="DP28" s="290"/>
    </row>
    <row r="29" spans="119:120" ht="13" x14ac:dyDescent="0.2">
      <c r="DP29" s="290"/>
    </row>
    <row r="30" spans="119:120" ht="13" x14ac:dyDescent="0.2"/>
    <row r="31" spans="119:120" ht="13" x14ac:dyDescent="0.2">
      <c r="DO31" s="290"/>
      <c r="DP31" s="290"/>
    </row>
    <row r="32" spans="119:120" ht="13" x14ac:dyDescent="0.2"/>
    <row r="33" spans="98:120" ht="13" x14ac:dyDescent="0.2">
      <c r="DO33" s="290"/>
      <c r="DP33" s="290"/>
    </row>
    <row r="34" spans="98:120" ht="13" x14ac:dyDescent="0.2">
      <c r="DM34" s="290"/>
    </row>
    <row r="35" spans="98:120" ht="13" x14ac:dyDescent="0.2">
      <c r="CT35" s="290"/>
      <c r="CU35" s="290"/>
      <c r="CV35" s="290"/>
      <c r="CY35" s="290"/>
      <c r="CZ35" s="290"/>
      <c r="DA35" s="290"/>
      <c r="DD35" s="290"/>
      <c r="DE35" s="290"/>
      <c r="DF35" s="290"/>
      <c r="DI35" s="290"/>
      <c r="DJ35" s="290"/>
      <c r="DK35" s="290"/>
      <c r="DM35" s="290"/>
      <c r="DN35" s="290"/>
      <c r="DO35" s="290"/>
      <c r="DP35" s="290"/>
    </row>
    <row r="36" spans="98:120" ht="13" x14ac:dyDescent="0.2"/>
    <row r="37" spans="98:120" ht="13" x14ac:dyDescent="0.2">
      <c r="CW37" s="290"/>
      <c r="DB37" s="290"/>
      <c r="DG37" s="290"/>
      <c r="DL37" s="290"/>
      <c r="DP37" s="290"/>
    </row>
    <row r="38" spans="98:120" ht="13"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0"/>
      <c r="DO49" s="290"/>
      <c r="DP49" s="29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0"/>
      <c r="CS63" s="290"/>
      <c r="CX63" s="290"/>
      <c r="DC63" s="290"/>
      <c r="DH63" s="290"/>
    </row>
    <row r="64" spans="22:120" ht="13" x14ac:dyDescent="0.2">
      <c r="V64" s="290"/>
    </row>
    <row r="65" spans="15:120" ht="13"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 x14ac:dyDescent="0.2">
      <c r="Q66" s="290"/>
      <c r="S66" s="290"/>
      <c r="U66" s="290"/>
      <c r="DM66" s="290"/>
    </row>
    <row r="67" spans="15:120" ht="13"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 x14ac:dyDescent="0.2"/>
    <row r="69" spans="15:120" ht="13" x14ac:dyDescent="0.2"/>
    <row r="70" spans="15:120" ht="13" x14ac:dyDescent="0.2"/>
    <row r="71" spans="15:120" ht="13" x14ac:dyDescent="0.2"/>
    <row r="72" spans="15:120" ht="13" x14ac:dyDescent="0.2">
      <c r="DP72" s="290"/>
    </row>
    <row r="73" spans="15:120" ht="13" x14ac:dyDescent="0.2">
      <c r="DP73" s="29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0"/>
      <c r="CX96" s="290"/>
      <c r="DC96" s="290"/>
      <c r="DH96" s="290"/>
    </row>
    <row r="97" spans="24:120" ht="13" x14ac:dyDescent="0.2">
      <c r="CS97" s="290"/>
      <c r="CX97" s="290"/>
      <c r="DC97" s="290"/>
      <c r="DH97" s="290"/>
      <c r="DP97" s="291" t="s">
        <v>508</v>
      </c>
    </row>
    <row r="98" spans="24:120" ht="13" hidden="1" x14ac:dyDescent="0.2">
      <c r="CS98" s="290"/>
      <c r="CX98" s="290"/>
      <c r="DC98" s="290"/>
      <c r="DH98" s="290"/>
    </row>
    <row r="99" spans="24:120" ht="13" hidden="1" x14ac:dyDescent="0.2">
      <c r="CS99" s="290"/>
      <c r="CX99" s="290"/>
      <c r="DC99" s="290"/>
      <c r="DH99" s="290"/>
    </row>
    <row r="100" spans="24:120" ht="13"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 hidden="1" x14ac:dyDescent="0.2">
      <c r="CT103" s="290"/>
      <c r="CV103" s="290"/>
      <c r="CW103" s="290"/>
      <c r="CY103" s="290"/>
      <c r="DA103" s="290"/>
      <c r="DB103" s="290"/>
      <c r="DD103" s="290"/>
      <c r="DF103" s="290"/>
      <c r="DG103" s="290"/>
      <c r="DI103" s="290"/>
      <c r="DK103" s="290"/>
      <c r="DL103" s="290"/>
      <c r="DM103" s="290"/>
      <c r="DN103" s="290"/>
      <c r="DO103" s="290"/>
      <c r="DP103" s="290"/>
    </row>
    <row r="104" spans="24:120" ht="13" hidden="1" x14ac:dyDescent="0.2">
      <c r="CV104" s="290"/>
      <c r="CW104" s="290"/>
      <c r="DA104" s="290"/>
      <c r="DB104" s="290"/>
      <c r="DF104" s="290"/>
      <c r="DG104" s="290"/>
      <c r="DK104" s="290"/>
      <c r="DL104" s="290"/>
      <c r="DN104" s="290"/>
      <c r="DO104" s="290"/>
      <c r="DP104" s="290"/>
    </row>
    <row r="105" spans="24:120" ht="12.75" hidden="1" customHeight="1" x14ac:dyDescent="0.2"/>
    <row r="106" spans="24:120" ht="13" hidden="1" x14ac:dyDescent="0.2"/>
    <row r="107" spans="24:120" ht="13" hidden="1" x14ac:dyDescent="0.2"/>
    <row r="108" spans="24:120" ht="13" hidden="1" x14ac:dyDescent="0.2"/>
    <row r="109" spans="24:120" ht="13" hidden="1" x14ac:dyDescent="0.2"/>
    <row r="110" spans="24:120" ht="13" hidden="1" x14ac:dyDescent="0.2"/>
  </sheetData>
  <sheetProtection algorithmName="SHA-512" hashValue="kXgZaH+hWqjVvNdSiaaWY0z15wBQLQSvN8pXEX0XHSNJ4qwyPBRfnspSTlvodj0v9RwcDqVU7eIDWcp/zynyVw==" saltValue="L5DMgebz0XLDDXjB4R9Rd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328125" style="291" customWidth="1"/>
    <col min="117" max="16384" width="9" style="290" hidden="1"/>
  </cols>
  <sheetData>
    <row r="1" spans="2:116" ht="13"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 x14ac:dyDescent="0.2"/>
    <row r="3" spans="2:116" ht="13" x14ac:dyDescent="0.2"/>
    <row r="4" spans="2:116" ht="13"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 x14ac:dyDescent="0.2"/>
    <row r="20" spans="9:116" ht="13" x14ac:dyDescent="0.2"/>
    <row r="21" spans="9:116" ht="13" x14ac:dyDescent="0.2">
      <c r="DL21" s="290"/>
    </row>
    <row r="22" spans="9:116" ht="13" x14ac:dyDescent="0.2">
      <c r="DI22" s="290"/>
      <c r="DJ22" s="290"/>
      <c r="DK22" s="290"/>
      <c r="DL22" s="290"/>
    </row>
    <row r="23" spans="9:116" ht="13" x14ac:dyDescent="0.2">
      <c r="CY23" s="290"/>
      <c r="CZ23" s="290"/>
      <c r="DA23" s="290"/>
      <c r="DB23" s="290"/>
      <c r="DC23" s="290"/>
      <c r="DD23" s="290"/>
      <c r="DE23" s="290"/>
      <c r="DF23" s="290"/>
      <c r="DG23" s="290"/>
      <c r="DH23" s="290"/>
      <c r="DI23" s="290"/>
      <c r="DJ23" s="290"/>
      <c r="DK23" s="290"/>
      <c r="DL23" s="29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0"/>
      <c r="DA35" s="290"/>
      <c r="DB35" s="290"/>
      <c r="DC35" s="290"/>
      <c r="DD35" s="290"/>
      <c r="DE35" s="290"/>
      <c r="DF35" s="290"/>
      <c r="DG35" s="290"/>
      <c r="DH35" s="290"/>
      <c r="DI35" s="290"/>
      <c r="DJ35" s="290"/>
      <c r="DK35" s="290"/>
      <c r="DL35" s="290"/>
    </row>
    <row r="36" spans="15:116" ht="13" x14ac:dyDescent="0.2"/>
    <row r="37" spans="15:116" ht="13" x14ac:dyDescent="0.2">
      <c r="DL37" s="290"/>
    </row>
    <row r="38" spans="15:116" ht="13" x14ac:dyDescent="0.2">
      <c r="DI38" s="290"/>
      <c r="DJ38" s="290"/>
      <c r="DK38" s="290"/>
      <c r="DL38" s="290"/>
    </row>
    <row r="39" spans="15:116" ht="13" x14ac:dyDescent="0.2"/>
    <row r="40" spans="15:116" ht="13" x14ac:dyDescent="0.2"/>
    <row r="41" spans="15:116" ht="13" x14ac:dyDescent="0.2"/>
    <row r="42" spans="15:116" ht="13" x14ac:dyDescent="0.2"/>
    <row r="43" spans="15:116" ht="13"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 x14ac:dyDescent="0.2">
      <c r="DL44" s="290"/>
    </row>
    <row r="45" spans="15:116" ht="13" x14ac:dyDescent="0.2"/>
    <row r="46" spans="15:116" ht="13" x14ac:dyDescent="0.2">
      <c r="DA46" s="290"/>
      <c r="DB46" s="290"/>
      <c r="DC46" s="290"/>
      <c r="DD46" s="290"/>
      <c r="DE46" s="290"/>
      <c r="DF46" s="290"/>
      <c r="DG46" s="290"/>
      <c r="DH46" s="290"/>
      <c r="DI46" s="290"/>
      <c r="DJ46" s="290"/>
      <c r="DK46" s="290"/>
      <c r="DL46" s="290"/>
    </row>
    <row r="47" spans="15:116" ht="13" x14ac:dyDescent="0.2"/>
    <row r="48" spans="15:116" ht="13" x14ac:dyDescent="0.2"/>
    <row r="49" spans="104:116" ht="13" x14ac:dyDescent="0.2"/>
    <row r="50" spans="104:116" ht="13" x14ac:dyDescent="0.2">
      <c r="CZ50" s="290"/>
      <c r="DA50" s="290"/>
      <c r="DB50" s="290"/>
      <c r="DC50" s="290"/>
      <c r="DD50" s="290"/>
      <c r="DE50" s="290"/>
      <c r="DF50" s="290"/>
      <c r="DG50" s="290"/>
      <c r="DH50" s="290"/>
      <c r="DI50" s="290"/>
      <c r="DJ50" s="290"/>
      <c r="DK50" s="290"/>
      <c r="DL50" s="290"/>
    </row>
    <row r="51" spans="104:116" ht="13" x14ac:dyDescent="0.2"/>
    <row r="52" spans="104:116" ht="13" x14ac:dyDescent="0.2"/>
    <row r="53" spans="104:116" ht="13" x14ac:dyDescent="0.2">
      <c r="DL53" s="29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0"/>
      <c r="DD67" s="290"/>
      <c r="DE67" s="290"/>
      <c r="DF67" s="290"/>
      <c r="DG67" s="290"/>
      <c r="DH67" s="290"/>
      <c r="DI67" s="290"/>
      <c r="DJ67" s="290"/>
      <c r="DK67" s="290"/>
      <c r="DL67" s="29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jgew6Xp94eRB/3bwOjrR++HMrOmYbXHEElM973Hxtzn/vvBFHNN9wwMevkYKZtsT0Ix09/65084mFeqA9GuZQA==" saltValue="fFDPO/OJR9JQ0eptdAYAC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53125" style="292" customWidth="1"/>
    <col min="37" max="44" width="17" style="292" customWidth="1"/>
    <col min="45" max="45" width="6.08984375" style="299" customWidth="1"/>
    <col min="46" max="46" width="3" style="297" customWidth="1"/>
    <col min="47" max="47" width="19.08984375" style="292" hidden="1" customWidth="1"/>
    <col min="48" max="52" width="12.6328125" style="292" hidden="1" customWidth="1"/>
    <col min="53" max="16384" width="8.6328125" style="292" hidden="1"/>
  </cols>
  <sheetData>
    <row r="1" spans="1:46" ht="13" x14ac:dyDescent="0.2">
      <c r="AS1" s="293"/>
      <c r="AT1" s="293"/>
    </row>
    <row r="2" spans="1:46" ht="13" x14ac:dyDescent="0.2">
      <c r="AS2" s="293"/>
      <c r="AT2" s="293"/>
    </row>
    <row r="3" spans="1:46" ht="13" x14ac:dyDescent="0.2">
      <c r="AS3" s="293"/>
      <c r="AT3" s="293"/>
    </row>
    <row r="4" spans="1:46" ht="13" x14ac:dyDescent="0.2">
      <c r="AS4" s="293"/>
      <c r="AT4" s="293"/>
    </row>
    <row r="5" spans="1:46" ht="16.5" x14ac:dyDescent="0.2">
      <c r="A5" s="294" t="s">
        <v>509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510</v>
      </c>
      <c r="AL6" s="298"/>
      <c r="AM6" s="298"/>
      <c r="AN6" s="298"/>
      <c r="AO6" s="293"/>
      <c r="AP6" s="293"/>
      <c r="AQ6" s="293"/>
      <c r="AR6" s="293"/>
    </row>
    <row r="7" spans="1:46" ht="13"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511</v>
      </c>
      <c r="AP7" s="303"/>
      <c r="AQ7" s="304" t="s">
        <v>512</v>
      </c>
      <c r="AR7" s="305"/>
    </row>
    <row r="8" spans="1:46" ht="13"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513</v>
      </c>
      <c r="AQ8" s="310" t="s">
        <v>514</v>
      </c>
      <c r="AR8" s="311" t="s">
        <v>515</v>
      </c>
    </row>
    <row r="9" spans="1:46" ht="13"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516</v>
      </c>
      <c r="AL9" s="1189"/>
      <c r="AM9" s="1189"/>
      <c r="AN9" s="1190"/>
      <c r="AO9" s="312">
        <v>76749450</v>
      </c>
      <c r="AP9" s="312">
        <v>108213</v>
      </c>
      <c r="AQ9" s="313">
        <v>103123</v>
      </c>
      <c r="AR9" s="314">
        <v>4.9000000000000004</v>
      </c>
    </row>
    <row r="10" spans="1:46" ht="13"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517</v>
      </c>
      <c r="AL10" s="1189"/>
      <c r="AM10" s="1189"/>
      <c r="AN10" s="1190"/>
      <c r="AO10" s="315">
        <v>1381003</v>
      </c>
      <c r="AP10" s="315">
        <v>1947</v>
      </c>
      <c r="AQ10" s="316">
        <v>1485</v>
      </c>
      <c r="AR10" s="317">
        <v>31.1</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518</v>
      </c>
      <c r="AL11" s="1189"/>
      <c r="AM11" s="1189"/>
      <c r="AN11" s="1190"/>
      <c r="AO11" s="315">
        <v>173853</v>
      </c>
      <c r="AP11" s="315">
        <v>245</v>
      </c>
      <c r="AQ11" s="316">
        <v>130</v>
      </c>
      <c r="AR11" s="317">
        <v>88.5</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519</v>
      </c>
      <c r="AL12" s="1189"/>
      <c r="AM12" s="1189"/>
      <c r="AN12" s="1190"/>
      <c r="AO12" s="315">
        <v>77681</v>
      </c>
      <c r="AP12" s="315">
        <v>110</v>
      </c>
      <c r="AQ12" s="316">
        <v>1206</v>
      </c>
      <c r="AR12" s="317">
        <v>-90.9</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520</v>
      </c>
      <c r="AL13" s="1189"/>
      <c r="AM13" s="1189"/>
      <c r="AN13" s="1190"/>
      <c r="AO13" s="315" t="s">
        <v>521</v>
      </c>
      <c r="AP13" s="315" t="s">
        <v>521</v>
      </c>
      <c r="AQ13" s="316">
        <v>5</v>
      </c>
      <c r="AR13" s="317" t="s">
        <v>521</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522</v>
      </c>
      <c r="AL14" s="1189"/>
      <c r="AM14" s="1189"/>
      <c r="AN14" s="1190"/>
      <c r="AO14" s="315">
        <v>782651</v>
      </c>
      <c r="AP14" s="315">
        <v>1104</v>
      </c>
      <c r="AQ14" s="316">
        <v>1897</v>
      </c>
      <c r="AR14" s="317">
        <v>-41.8</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523</v>
      </c>
      <c r="AL15" s="1189"/>
      <c r="AM15" s="1189"/>
      <c r="AN15" s="1190"/>
      <c r="AO15" s="315">
        <v>813205</v>
      </c>
      <c r="AP15" s="315">
        <v>1147</v>
      </c>
      <c r="AQ15" s="316">
        <v>1181</v>
      </c>
      <c r="AR15" s="317">
        <v>-2.9</v>
      </c>
    </row>
    <row r="16" spans="1:46" ht="13"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524</v>
      </c>
      <c r="AL16" s="1192"/>
      <c r="AM16" s="1192"/>
      <c r="AN16" s="1193"/>
      <c r="AO16" s="315">
        <v>-6154814</v>
      </c>
      <c r="AP16" s="315">
        <v>-8678</v>
      </c>
      <c r="AQ16" s="316">
        <v>-7816</v>
      </c>
      <c r="AR16" s="317">
        <v>11</v>
      </c>
    </row>
    <row r="17" spans="1:46" ht="13"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183</v>
      </c>
      <c r="AL17" s="1192"/>
      <c r="AM17" s="1192"/>
      <c r="AN17" s="1193"/>
      <c r="AO17" s="315">
        <v>73823029</v>
      </c>
      <c r="AP17" s="315">
        <v>104087</v>
      </c>
      <c r="AQ17" s="316">
        <v>101211</v>
      </c>
      <c r="AR17" s="317">
        <v>2.8</v>
      </c>
    </row>
    <row r="18" spans="1:46" ht="13"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525</v>
      </c>
      <c r="AL19" s="293"/>
      <c r="AM19" s="293"/>
      <c r="AN19" s="293"/>
      <c r="AO19" s="293"/>
      <c r="AP19" s="293"/>
      <c r="AQ19" s="293"/>
      <c r="AR19" s="293"/>
    </row>
    <row r="20" spans="1:46" ht="13"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526</v>
      </c>
      <c r="AP20" s="323" t="s">
        <v>527</v>
      </c>
      <c r="AQ20" s="324" t="s">
        <v>528</v>
      </c>
      <c r="AR20" s="325"/>
    </row>
    <row r="21" spans="1:46" s="331" customFormat="1" ht="13"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529</v>
      </c>
      <c r="AL21" s="1186"/>
      <c r="AM21" s="1186"/>
      <c r="AN21" s="1187"/>
      <c r="AO21" s="327">
        <v>11.11</v>
      </c>
      <c r="AP21" s="328">
        <v>10.74</v>
      </c>
      <c r="AQ21" s="329">
        <v>0.37</v>
      </c>
      <c r="AR21" s="298"/>
      <c r="AS21" s="330"/>
      <c r="AT21" s="326"/>
    </row>
    <row r="22" spans="1:46" s="331" customFormat="1" ht="13"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530</v>
      </c>
      <c r="AL22" s="1186"/>
      <c r="AM22" s="1186"/>
      <c r="AN22" s="1187"/>
      <c r="AO22" s="332">
        <v>100.5</v>
      </c>
      <c r="AP22" s="333">
        <v>99.9</v>
      </c>
      <c r="AQ22" s="334">
        <v>0.6</v>
      </c>
      <c r="AR22" s="318"/>
      <c r="AS22" s="330"/>
      <c r="AT22" s="326"/>
    </row>
    <row r="23" spans="1:46" s="331" customFormat="1" ht="13"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 x14ac:dyDescent="0.2">
      <c r="A26" s="298" t="s">
        <v>531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 x14ac:dyDescent="0.2">
      <c r="A27" s="339"/>
      <c r="AO27" s="293"/>
      <c r="AP27" s="293"/>
      <c r="AQ27" s="293"/>
      <c r="AR27" s="293"/>
      <c r="AS27" s="293"/>
      <c r="AT27" s="293"/>
    </row>
    <row r="28" spans="1:46" ht="16.5" x14ac:dyDescent="0.2">
      <c r="A28" s="294" t="s">
        <v>532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533</v>
      </c>
      <c r="AL29" s="298"/>
      <c r="AM29" s="298"/>
      <c r="AN29" s="298"/>
      <c r="AO29" s="293"/>
      <c r="AP29" s="293"/>
      <c r="AQ29" s="293"/>
      <c r="AR29" s="293"/>
      <c r="AS29" s="341"/>
    </row>
    <row r="30" spans="1:46" ht="13"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511</v>
      </c>
      <c r="AP30" s="303"/>
      <c r="AQ30" s="304" t="s">
        <v>512</v>
      </c>
      <c r="AR30" s="305"/>
    </row>
    <row r="31" spans="1:46" ht="13"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513</v>
      </c>
      <c r="AQ31" s="310" t="s">
        <v>514</v>
      </c>
      <c r="AR31" s="311" t="s">
        <v>515</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534</v>
      </c>
      <c r="AL32" s="1177"/>
      <c r="AM32" s="1177"/>
      <c r="AN32" s="1178"/>
      <c r="AO32" s="342">
        <v>29195900</v>
      </c>
      <c r="AP32" s="342">
        <v>41165</v>
      </c>
      <c r="AQ32" s="343">
        <v>32293</v>
      </c>
      <c r="AR32" s="344">
        <v>27.5</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535</v>
      </c>
      <c r="AL33" s="1177"/>
      <c r="AM33" s="1177"/>
      <c r="AN33" s="1178"/>
      <c r="AO33" s="342" t="s">
        <v>521</v>
      </c>
      <c r="AP33" s="342" t="s">
        <v>521</v>
      </c>
      <c r="AQ33" s="343">
        <v>2903</v>
      </c>
      <c r="AR33" s="344" t="s">
        <v>521</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536</v>
      </c>
      <c r="AL34" s="1177"/>
      <c r="AM34" s="1177"/>
      <c r="AN34" s="1178"/>
      <c r="AO34" s="342">
        <v>2696700</v>
      </c>
      <c r="AP34" s="342">
        <v>3802</v>
      </c>
      <c r="AQ34" s="343">
        <v>20757</v>
      </c>
      <c r="AR34" s="344">
        <v>-81.7</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537</v>
      </c>
      <c r="AL35" s="1177"/>
      <c r="AM35" s="1177"/>
      <c r="AN35" s="1178"/>
      <c r="AO35" s="342">
        <v>6334976</v>
      </c>
      <c r="AP35" s="342">
        <v>8932</v>
      </c>
      <c r="AQ35" s="343">
        <v>11103</v>
      </c>
      <c r="AR35" s="344">
        <v>-19.600000000000001</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538</v>
      </c>
      <c r="AL36" s="1177"/>
      <c r="AM36" s="1177"/>
      <c r="AN36" s="1178"/>
      <c r="AO36" s="342">
        <v>118888</v>
      </c>
      <c r="AP36" s="342">
        <v>168</v>
      </c>
      <c r="AQ36" s="343">
        <v>186</v>
      </c>
      <c r="AR36" s="344">
        <v>-9.6999999999999993</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539</v>
      </c>
      <c r="AL37" s="1177"/>
      <c r="AM37" s="1177"/>
      <c r="AN37" s="1178"/>
      <c r="AO37" s="342">
        <v>3079492</v>
      </c>
      <c r="AP37" s="342">
        <v>4342</v>
      </c>
      <c r="AQ37" s="343">
        <v>1195</v>
      </c>
      <c r="AR37" s="344">
        <v>263.3</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540</v>
      </c>
      <c r="AL38" s="1180"/>
      <c r="AM38" s="1180"/>
      <c r="AN38" s="1181"/>
      <c r="AO38" s="345" t="s">
        <v>521</v>
      </c>
      <c r="AP38" s="345" t="s">
        <v>521</v>
      </c>
      <c r="AQ38" s="346">
        <v>0</v>
      </c>
      <c r="AR38" s="334" t="s">
        <v>521</v>
      </c>
      <c r="AS38" s="341"/>
    </row>
    <row r="39" spans="1:46" ht="13"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541</v>
      </c>
      <c r="AL39" s="1180"/>
      <c r="AM39" s="1180"/>
      <c r="AN39" s="1181"/>
      <c r="AO39" s="342">
        <v>-6281016</v>
      </c>
      <c r="AP39" s="342">
        <v>-8856</v>
      </c>
      <c r="AQ39" s="343">
        <v>-17395</v>
      </c>
      <c r="AR39" s="344">
        <v>-49.1</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542</v>
      </c>
      <c r="AL40" s="1177"/>
      <c r="AM40" s="1177"/>
      <c r="AN40" s="1178"/>
      <c r="AO40" s="342">
        <v>-24690564</v>
      </c>
      <c r="AP40" s="342">
        <v>-34813</v>
      </c>
      <c r="AQ40" s="343">
        <v>-33490</v>
      </c>
      <c r="AR40" s="344">
        <v>4</v>
      </c>
      <c r="AS40" s="341"/>
    </row>
    <row r="41" spans="1:46" ht="13"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294</v>
      </c>
      <c r="AL41" s="1183"/>
      <c r="AM41" s="1183"/>
      <c r="AN41" s="1184"/>
      <c r="AO41" s="342">
        <v>10454376</v>
      </c>
      <c r="AP41" s="342">
        <v>14740</v>
      </c>
      <c r="AQ41" s="343">
        <v>17551</v>
      </c>
      <c r="AR41" s="344">
        <v>-16</v>
      </c>
      <c r="AS41" s="341"/>
    </row>
    <row r="42" spans="1:46" ht="13"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543</v>
      </c>
      <c r="AL42" s="293"/>
      <c r="AM42" s="293"/>
      <c r="AN42" s="293"/>
      <c r="AO42" s="293"/>
      <c r="AP42" s="293"/>
      <c r="AQ42" s="318"/>
      <c r="AR42" s="318"/>
      <c r="AS42" s="341"/>
    </row>
    <row r="43" spans="1:46" ht="13"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544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545</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511</v>
      </c>
      <c r="AN49" s="1171" t="s">
        <v>546</v>
      </c>
      <c r="AO49" s="1172"/>
      <c r="AP49" s="1172"/>
      <c r="AQ49" s="1172"/>
      <c r="AR49" s="1173"/>
    </row>
    <row r="50" spans="1:44" ht="13"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547</v>
      </c>
      <c r="AO50" s="359" t="s">
        <v>548</v>
      </c>
      <c r="AP50" s="360" t="s">
        <v>549</v>
      </c>
      <c r="AQ50" s="361" t="s">
        <v>550</v>
      </c>
      <c r="AR50" s="362" t="s">
        <v>551</v>
      </c>
    </row>
    <row r="51" spans="1:44" ht="13"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552</v>
      </c>
      <c r="AL51" s="355"/>
      <c r="AM51" s="363">
        <v>38571271</v>
      </c>
      <c r="AN51" s="364">
        <v>54631</v>
      </c>
      <c r="AO51" s="365">
        <v>17.7</v>
      </c>
      <c r="AP51" s="366">
        <v>53572</v>
      </c>
      <c r="AQ51" s="367">
        <v>5.4</v>
      </c>
      <c r="AR51" s="368">
        <v>12.3</v>
      </c>
    </row>
    <row r="52" spans="1:44" ht="13"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553</v>
      </c>
      <c r="AM52" s="371">
        <v>21226437</v>
      </c>
      <c r="AN52" s="372">
        <v>30065</v>
      </c>
      <c r="AO52" s="373">
        <v>23.7</v>
      </c>
      <c r="AP52" s="374">
        <v>25259</v>
      </c>
      <c r="AQ52" s="375">
        <v>11.8</v>
      </c>
      <c r="AR52" s="376">
        <v>11.9</v>
      </c>
    </row>
    <row r="53" spans="1:44" ht="13"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554</v>
      </c>
      <c r="AL53" s="355"/>
      <c r="AM53" s="363">
        <v>40063848</v>
      </c>
      <c r="AN53" s="364">
        <v>56618</v>
      </c>
      <c r="AO53" s="365">
        <v>3.6</v>
      </c>
      <c r="AP53" s="366">
        <v>51898</v>
      </c>
      <c r="AQ53" s="367">
        <v>-3.1</v>
      </c>
      <c r="AR53" s="368">
        <v>6.7</v>
      </c>
    </row>
    <row r="54" spans="1:44" ht="13"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553</v>
      </c>
      <c r="AM54" s="371">
        <v>24082876</v>
      </c>
      <c r="AN54" s="372">
        <v>34034</v>
      </c>
      <c r="AO54" s="373">
        <v>13.2</v>
      </c>
      <c r="AP54" s="374">
        <v>25986</v>
      </c>
      <c r="AQ54" s="375">
        <v>2.9</v>
      </c>
      <c r="AR54" s="376">
        <v>10.3</v>
      </c>
    </row>
    <row r="55" spans="1:44" ht="13"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555</v>
      </c>
      <c r="AL55" s="355"/>
      <c r="AM55" s="363">
        <v>36428170</v>
      </c>
      <c r="AN55" s="364">
        <v>51405</v>
      </c>
      <c r="AO55" s="365">
        <v>-9.1999999999999993</v>
      </c>
      <c r="AP55" s="366">
        <v>51684</v>
      </c>
      <c r="AQ55" s="367">
        <v>-0.4</v>
      </c>
      <c r="AR55" s="368">
        <v>-8.8000000000000007</v>
      </c>
    </row>
    <row r="56" spans="1:44" ht="13"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553</v>
      </c>
      <c r="AM56" s="371">
        <v>19358428</v>
      </c>
      <c r="AN56" s="372">
        <v>27317</v>
      </c>
      <c r="AO56" s="373">
        <v>-19.7</v>
      </c>
      <c r="AP56" s="374">
        <v>26671</v>
      </c>
      <c r="AQ56" s="375">
        <v>2.6</v>
      </c>
      <c r="AR56" s="376">
        <v>-22.3</v>
      </c>
    </row>
    <row r="57" spans="1:44" ht="13"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556</v>
      </c>
      <c r="AL57" s="355"/>
      <c r="AM57" s="363">
        <v>38731609</v>
      </c>
      <c r="AN57" s="364">
        <v>54614</v>
      </c>
      <c r="AO57" s="365">
        <v>6.2</v>
      </c>
      <c r="AP57" s="366">
        <v>52897</v>
      </c>
      <c r="AQ57" s="367">
        <v>2.2999999999999998</v>
      </c>
      <c r="AR57" s="368">
        <v>3.9</v>
      </c>
    </row>
    <row r="58" spans="1:44" ht="13"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553</v>
      </c>
      <c r="AM58" s="371">
        <v>19788252</v>
      </c>
      <c r="AN58" s="372">
        <v>27903</v>
      </c>
      <c r="AO58" s="373">
        <v>2.1</v>
      </c>
      <c r="AP58" s="374">
        <v>27013</v>
      </c>
      <c r="AQ58" s="375">
        <v>1.3</v>
      </c>
      <c r="AR58" s="376">
        <v>0.8</v>
      </c>
    </row>
    <row r="59" spans="1:44" ht="13"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557</v>
      </c>
      <c r="AL59" s="355"/>
      <c r="AM59" s="363">
        <v>38401652</v>
      </c>
      <c r="AN59" s="364">
        <v>54145</v>
      </c>
      <c r="AO59" s="365">
        <v>-0.9</v>
      </c>
      <c r="AP59" s="366">
        <v>54945</v>
      </c>
      <c r="AQ59" s="367">
        <v>3.9</v>
      </c>
      <c r="AR59" s="368">
        <v>-4.8</v>
      </c>
    </row>
    <row r="60" spans="1:44" ht="13"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553</v>
      </c>
      <c r="AM60" s="371">
        <v>21609577</v>
      </c>
      <c r="AN60" s="372">
        <v>30469</v>
      </c>
      <c r="AO60" s="373">
        <v>9.1999999999999993</v>
      </c>
      <c r="AP60" s="374">
        <v>29293</v>
      </c>
      <c r="AQ60" s="375">
        <v>8.4</v>
      </c>
      <c r="AR60" s="376">
        <v>0.8</v>
      </c>
    </row>
    <row r="61" spans="1:44" ht="13"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558</v>
      </c>
      <c r="AL61" s="377"/>
      <c r="AM61" s="378">
        <v>38439310</v>
      </c>
      <c r="AN61" s="379">
        <v>54283</v>
      </c>
      <c r="AO61" s="380">
        <v>3.5</v>
      </c>
      <c r="AP61" s="381">
        <v>52999</v>
      </c>
      <c r="AQ61" s="382">
        <v>1.6</v>
      </c>
      <c r="AR61" s="368">
        <v>1.9</v>
      </c>
    </row>
    <row r="62" spans="1:44" ht="13"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553</v>
      </c>
      <c r="AM62" s="371">
        <v>21213114</v>
      </c>
      <c r="AN62" s="372">
        <v>29958</v>
      </c>
      <c r="AO62" s="373">
        <v>5.7</v>
      </c>
      <c r="AP62" s="374">
        <v>26844</v>
      </c>
      <c r="AQ62" s="375">
        <v>5.4</v>
      </c>
      <c r="AR62" s="376">
        <v>0.3</v>
      </c>
    </row>
    <row r="63" spans="1:44" ht="13"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 hidden="1" x14ac:dyDescent="0.2">
      <c r="AK70" s="293"/>
      <c r="AL70" s="293"/>
      <c r="AM70" s="293"/>
      <c r="AN70" s="293"/>
      <c r="AO70" s="293"/>
      <c r="AP70" s="293"/>
      <c r="AQ70" s="293"/>
      <c r="AR70" s="293"/>
    </row>
    <row r="71" spans="1:46" ht="13" hidden="1" x14ac:dyDescent="0.2">
      <c r="AK71" s="293"/>
      <c r="AL71" s="293"/>
      <c r="AM71" s="293"/>
      <c r="AN71" s="293"/>
      <c r="AO71" s="293"/>
      <c r="AP71" s="293"/>
      <c r="AQ71" s="293"/>
      <c r="AR71" s="293"/>
    </row>
    <row r="72" spans="1:46" ht="13" hidden="1" x14ac:dyDescent="0.2">
      <c r="AK72" s="293"/>
      <c r="AL72" s="293"/>
      <c r="AM72" s="293"/>
      <c r="AN72" s="293"/>
      <c r="AO72" s="293"/>
      <c r="AP72" s="293"/>
      <c r="AQ72" s="293"/>
      <c r="AR72" s="293"/>
    </row>
    <row r="73" spans="1:46" ht="13" hidden="1" x14ac:dyDescent="0.2">
      <c r="AK73" s="293"/>
      <c r="AL73" s="293"/>
      <c r="AM73" s="293"/>
      <c r="AN73" s="293"/>
      <c r="AO73" s="293"/>
      <c r="AP73" s="293"/>
      <c r="AQ73" s="293"/>
      <c r="AR73" s="293"/>
    </row>
    <row r="74" spans="1:46" ht="13" hidden="1" x14ac:dyDescent="0.2"/>
  </sheetData>
  <sheetProtection algorithmName="SHA-512" hashValue="ozupPljWMshndIkwlxrDLUtwIpgdUJ6Kzc4xmLNka9eBatd/rbzuZJ0tuqUosv/wXezusySchG+1M7UaT4Ptsg==" saltValue="w1jb/5nbc1GH+EJN5bNKh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531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 x14ac:dyDescent="0.2">
      <c r="B2" s="290"/>
      <c r="DG2" s="290"/>
    </row>
    <row r="3" spans="2:125" ht="13"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 x14ac:dyDescent="0.2"/>
    <row r="5" spans="2:125" ht="13" x14ac:dyDescent="0.2"/>
    <row r="6" spans="2:125" ht="13" x14ac:dyDescent="0.2"/>
    <row r="7" spans="2:125" ht="13" x14ac:dyDescent="0.2"/>
    <row r="8" spans="2:125" ht="13" x14ac:dyDescent="0.2"/>
    <row r="9" spans="2:125" ht="13" x14ac:dyDescent="0.2">
      <c r="DU9" s="29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0"/>
    </row>
    <row r="18" spans="125:125" ht="13" x14ac:dyDescent="0.2"/>
    <row r="19" spans="125:125" ht="13" x14ac:dyDescent="0.2"/>
    <row r="20" spans="125:125" ht="13" x14ac:dyDescent="0.2">
      <c r="DU20" s="290"/>
    </row>
    <row r="21" spans="125:125" ht="13" x14ac:dyDescent="0.2">
      <c r="DU21" s="29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0"/>
    </row>
    <row r="29" spans="125:125" ht="13" x14ac:dyDescent="0.2"/>
    <row r="30" spans="125:125" ht="13" x14ac:dyDescent="0.2"/>
    <row r="31" spans="125:125" ht="13" x14ac:dyDescent="0.2"/>
    <row r="32" spans="125:125" ht="13" x14ac:dyDescent="0.2"/>
    <row r="33" spans="2:125" ht="13" x14ac:dyDescent="0.2">
      <c r="B33" s="290"/>
      <c r="G33" s="290"/>
      <c r="I33" s="290"/>
    </row>
    <row r="34" spans="2:125" ht="13" x14ac:dyDescent="0.2">
      <c r="C34" s="290"/>
      <c r="P34" s="290"/>
      <c r="DE34" s="290"/>
      <c r="DH34" s="290"/>
    </row>
    <row r="35" spans="2:125" ht="13" x14ac:dyDescent="0.2">
      <c r="D35" s="290"/>
      <c r="E35" s="290"/>
      <c r="DG35" s="290"/>
      <c r="DJ35" s="290"/>
      <c r="DP35" s="290"/>
      <c r="DQ35" s="290"/>
      <c r="DR35" s="290"/>
      <c r="DS35" s="290"/>
      <c r="DT35" s="290"/>
      <c r="DU35" s="290"/>
    </row>
    <row r="36" spans="2:125" ht="13"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 x14ac:dyDescent="0.2">
      <c r="DU37" s="290"/>
    </row>
    <row r="38" spans="2:125" ht="13" x14ac:dyDescent="0.2">
      <c r="DT38" s="290"/>
      <c r="DU38" s="290"/>
    </row>
    <row r="39" spans="2:125" ht="13" x14ac:dyDescent="0.2"/>
    <row r="40" spans="2:125" ht="13" x14ac:dyDescent="0.2">
      <c r="DH40" s="290"/>
    </row>
    <row r="41" spans="2:125" ht="13" x14ac:dyDescent="0.2">
      <c r="DE41" s="290"/>
    </row>
    <row r="42" spans="2:125" ht="13" x14ac:dyDescent="0.2">
      <c r="DG42" s="290"/>
      <c r="DJ42" s="290"/>
    </row>
    <row r="43" spans="2:125" ht="13"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 x14ac:dyDescent="0.2">
      <c r="DU44" s="290"/>
    </row>
    <row r="45" spans="2:125" ht="13" x14ac:dyDescent="0.2"/>
    <row r="46" spans="2:125" ht="13" x14ac:dyDescent="0.2"/>
    <row r="47" spans="2:125" ht="13" x14ac:dyDescent="0.2"/>
    <row r="48" spans="2:125" ht="13" x14ac:dyDescent="0.2">
      <c r="DT48" s="290"/>
      <c r="DU48" s="290"/>
    </row>
    <row r="49" spans="120:125" ht="13" x14ac:dyDescent="0.2">
      <c r="DU49" s="290"/>
    </row>
    <row r="50" spans="120:125" ht="13" x14ac:dyDescent="0.2">
      <c r="DU50" s="290"/>
    </row>
    <row r="51" spans="120:125" ht="13" x14ac:dyDescent="0.2">
      <c r="DP51" s="290"/>
      <c r="DQ51" s="290"/>
      <c r="DR51" s="290"/>
      <c r="DS51" s="290"/>
      <c r="DT51" s="290"/>
      <c r="DU51" s="290"/>
    </row>
    <row r="52" spans="120:125" ht="13" x14ac:dyDescent="0.2"/>
    <row r="53" spans="120:125" ht="13" x14ac:dyDescent="0.2"/>
    <row r="54" spans="120:125" ht="13" x14ac:dyDescent="0.2">
      <c r="DU54" s="290"/>
    </row>
    <row r="55" spans="120:125" ht="13" x14ac:dyDescent="0.2"/>
    <row r="56" spans="120:125" ht="13" x14ac:dyDescent="0.2"/>
    <row r="57" spans="120:125" ht="13" x14ac:dyDescent="0.2"/>
    <row r="58" spans="120:125" ht="13" x14ac:dyDescent="0.2">
      <c r="DU58" s="290"/>
    </row>
    <row r="59" spans="120:125" ht="13" x14ac:dyDescent="0.2"/>
    <row r="60" spans="120:125" ht="13" x14ac:dyDescent="0.2"/>
    <row r="61" spans="120:125" ht="13" x14ac:dyDescent="0.2"/>
    <row r="62" spans="120:125" ht="13" x14ac:dyDescent="0.2"/>
    <row r="63" spans="120:125" ht="13" x14ac:dyDescent="0.2">
      <c r="DU63" s="290"/>
    </row>
    <row r="64" spans="120:125" ht="13" x14ac:dyDescent="0.2">
      <c r="DT64" s="290"/>
      <c r="DU64" s="290"/>
    </row>
    <row r="65" spans="123:125" ht="13" x14ac:dyDescent="0.2"/>
    <row r="66" spans="123:125" ht="13" x14ac:dyDescent="0.2"/>
    <row r="67" spans="123:125" ht="13" x14ac:dyDescent="0.2"/>
    <row r="68" spans="123:125" ht="13" x14ac:dyDescent="0.2"/>
    <row r="69" spans="123:125" ht="13" x14ac:dyDescent="0.2">
      <c r="DS69" s="290"/>
      <c r="DT69" s="290"/>
      <c r="DU69" s="29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0"/>
    </row>
    <row r="83" spans="116:125" ht="13" x14ac:dyDescent="0.2">
      <c r="DM83" s="290"/>
      <c r="DN83" s="290"/>
      <c r="DO83" s="290"/>
      <c r="DP83" s="290"/>
      <c r="DQ83" s="290"/>
      <c r="DR83" s="290"/>
      <c r="DS83" s="290"/>
      <c r="DT83" s="290"/>
      <c r="DU83" s="290"/>
    </row>
    <row r="84" spans="116:125" ht="13" x14ac:dyDescent="0.2"/>
    <row r="85" spans="116:125" ht="13" x14ac:dyDescent="0.2"/>
    <row r="86" spans="116:125" ht="13" x14ac:dyDescent="0.2"/>
    <row r="87" spans="116:125" ht="13" x14ac:dyDescent="0.2"/>
    <row r="88" spans="116:125" ht="13" x14ac:dyDescent="0.2">
      <c r="DU88" s="29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560</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q6XOCSJiqhKfCqfWz81sETqlfXuUdysywsO16bnT5iB1x/2ZPFMyJESmwgnhA2QhlzIFr+EV7lj+wwAo3mqu2w==" saltValue="+CPOZeDd1G5d+eQo8oynn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531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 x14ac:dyDescent="0.2">
      <c r="B2" s="290"/>
      <c r="T2" s="290"/>
    </row>
    <row r="3" spans="1:125"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0"/>
      <c r="G33" s="290"/>
      <c r="I33" s="290"/>
    </row>
    <row r="34" spans="2:125" ht="13" x14ac:dyDescent="0.2">
      <c r="C34" s="290"/>
      <c r="P34" s="290"/>
      <c r="R34" s="290"/>
      <c r="U34" s="290"/>
    </row>
    <row r="35" spans="2:125" ht="13"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 x14ac:dyDescent="0.2">
      <c r="F36" s="290"/>
      <c r="H36" s="290"/>
      <c r="J36" s="290"/>
      <c r="K36" s="290"/>
      <c r="L36" s="290"/>
      <c r="M36" s="290"/>
      <c r="N36" s="290"/>
      <c r="O36" s="290"/>
      <c r="Q36" s="290"/>
      <c r="S36" s="290"/>
      <c r="V36" s="290"/>
    </row>
    <row r="37" spans="2:125" ht="13" x14ac:dyDescent="0.2"/>
    <row r="38" spans="2:125" ht="13" x14ac:dyDescent="0.2"/>
    <row r="39" spans="2:125" ht="13" x14ac:dyDescent="0.2"/>
    <row r="40" spans="2:125" ht="13" x14ac:dyDescent="0.2">
      <c r="U40" s="290"/>
    </row>
    <row r="41" spans="2:125" ht="13" x14ac:dyDescent="0.2">
      <c r="R41" s="290"/>
    </row>
    <row r="42" spans="2:125" ht="13"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 x14ac:dyDescent="0.2">
      <c r="Q43" s="290"/>
      <c r="S43" s="290"/>
      <c r="V43" s="29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LHxxMta7nfF1rdZY/XEH3TMwCxJH0/VhA/i9PrAfmbMpL55Qy9SLVFeNP6hoQr6DonkXuQnCABfH5pzfQ91nqw==" saltValue="J9TeBqJTE97wPJ3qQ7Zsl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562</v>
      </c>
      <c r="G46" s="8" t="s">
        <v>563</v>
      </c>
      <c r="H46" s="8" t="s">
        <v>564</v>
      </c>
      <c r="I46" s="8" t="s">
        <v>565</v>
      </c>
      <c r="J46" s="9" t="s">
        <v>566</v>
      </c>
    </row>
    <row r="47" spans="2:10" ht="57.75" customHeight="1" x14ac:dyDescent="0.2">
      <c r="B47" s="10"/>
      <c r="C47" s="1194" t="s">
        <v>3</v>
      </c>
      <c r="D47" s="1194"/>
      <c r="E47" s="1195"/>
      <c r="F47" s="11">
        <v>11.47</v>
      </c>
      <c r="G47" s="12">
        <v>12.34</v>
      </c>
      <c r="H47" s="12">
        <v>12.08</v>
      </c>
      <c r="I47" s="12">
        <v>10.199999999999999</v>
      </c>
      <c r="J47" s="13">
        <v>10.27</v>
      </c>
    </row>
    <row r="48" spans="2:10" ht="57.75" customHeight="1" x14ac:dyDescent="0.2">
      <c r="B48" s="14"/>
      <c r="C48" s="1196" t="s">
        <v>4</v>
      </c>
      <c r="D48" s="1196"/>
      <c r="E48" s="1197"/>
      <c r="F48" s="15">
        <v>5.43</v>
      </c>
      <c r="G48" s="16">
        <v>4.32</v>
      </c>
      <c r="H48" s="16">
        <v>4.5199999999999996</v>
      </c>
      <c r="I48" s="16">
        <v>3.95</v>
      </c>
      <c r="J48" s="17">
        <v>4.71</v>
      </c>
    </row>
    <row r="49" spans="2:10" ht="57.75" customHeight="1" thickBot="1" x14ac:dyDescent="0.25">
      <c r="B49" s="18"/>
      <c r="C49" s="1198" t="s">
        <v>5</v>
      </c>
      <c r="D49" s="1198"/>
      <c r="E49" s="1199"/>
      <c r="F49" s="19" t="s">
        <v>567</v>
      </c>
      <c r="G49" s="20" t="s">
        <v>568</v>
      </c>
      <c r="H49" s="20" t="s">
        <v>569</v>
      </c>
      <c r="I49" s="20" t="s">
        <v>570</v>
      </c>
      <c r="J49" s="21" t="s">
        <v>571</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YB3xF9e8TfpelKyvFCHNn75Jp6Zg9i3QnwhJ6MiJozuNXq28dAoxWA45X1mg2Iff2cCZB4Zqv/+sJrpnV2qyAQ==" saltValue="VtQlide0y0nFLr96qP1W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早水　健児(911847)</cp:lastModifiedBy>
  <cp:lastPrinted>2020-03-10T05:16:47Z</cp:lastPrinted>
  <dcterms:created xsi:type="dcterms:W3CDTF">2020-02-10T05:16:13Z</dcterms:created>
  <dcterms:modified xsi:type="dcterms:W3CDTF">2020-10-07T09:36:26Z</dcterms:modified>
  <cp:category/>
</cp:coreProperties>
</file>