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30決算_財政状況資料集\09_10月公表（２回目）分\03 遅れて掲載分\52 横浜市（201015掲載）\"/>
    </mc:Choice>
  </mc:AlternateContent>
  <bookViews>
    <workbookView xWindow="8380" yWindow="0" windowWidth="15360" windowHeight="7630" tabRatio="66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40" i="10"/>
  <c r="AO39" i="10"/>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U40" i="10"/>
  <c r="C40" i="10"/>
  <c r="BW39" i="10"/>
  <c r="BE39" i="10"/>
  <c r="U39" i="10"/>
  <c r="C39" i="10"/>
  <c r="BW38" i="10"/>
  <c r="U38" i="10"/>
  <c r="C38" i="10"/>
  <c r="BW37" i="10"/>
  <c r="C37" i="10"/>
  <c r="C36" i="10"/>
  <c r="C35" i="10"/>
  <c r="CO34" i="10"/>
  <c r="CO35" i="10" s="1"/>
  <c r="CO36" i="10" s="1"/>
  <c r="CO37" i="10" s="1"/>
  <c r="CO38" i="10" s="1"/>
  <c r="CO39" i="10" s="1"/>
  <c r="CO40" i="10" s="1"/>
  <c r="CO41" i="10" s="1"/>
  <c r="CO42" i="10" s="1"/>
  <c r="CO43" i="10" s="1"/>
  <c r="BW34" i="10"/>
  <c r="BW35" i="10" s="1"/>
  <c r="BW36" i="10" s="1"/>
  <c r="U34" i="10"/>
  <c r="U35" i="10" s="1"/>
  <c r="U36" i="10" s="1"/>
  <c r="U37" i="10" s="1"/>
  <c r="C34" i="10"/>
  <c r="AM34" i="10" l="1"/>
  <c r="AM35" i="10" s="1"/>
  <c r="AM36" i="10" s="1"/>
  <c r="AM37" i="10" s="1"/>
  <c r="AM38" i="10" s="1"/>
  <c r="AM39" i="10" s="1"/>
  <c r="AM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BE38" i="10" s="1"/>
</calcChain>
</file>

<file path=xl/sharedStrings.xml><?xml version="1.0" encoding="utf-8"?>
<sst xmlns="http://schemas.openxmlformats.org/spreadsheetml/2006/main" count="1104" uniqueCount="645">
  <si>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</si>
  <si>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</si>
  <si>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</si>
  <si>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</si>
  <si>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</si>
  <si>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</si>
  <si>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</si>
  <si>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</si>
  <si>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</si>
  <si>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</si>
  <si>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</si>
  <si>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</si>
  <si>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</si>
  <si>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</si>
  <si>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</si>
  <si>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</si>
  <si>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</si>
  <si>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</si>
  <si>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</si>
  <si>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</si>
  <si>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</si>
  <si>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</si>
  <si>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</si>
  <si>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</si>
  <si>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</si>
  <si>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</si>
  <si>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</si>
  <si>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</si>
  <si>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</si>
  <si>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</si>
  <si>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</si>
  <si>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</si>
  <si>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</si>
  <si>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</si>
  <si>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</si>
  <si>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</si>
  <si>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</si>
  <si>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</si>
  <si>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</si>
  <si>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</si>
  <si>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</si>
  <si>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</si>
  <si>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</si>
  <si>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</si>
  <si>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</si>
  <si>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</si>
  <si>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</si>
  <si>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</si>
  <si>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</si>
  <si>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</si>
  <si>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</si>
  <si>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</si>
  <si>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</si>
  <si>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</si>
  <si>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</si>
  <si>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</si>
  <si>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</si>
  <si>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</si>
  <si>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</si>
  <si>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</si>
  <si>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</si>
  <si>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</si>
  <si>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</si>
  <si>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</si>
  <si>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</si>
  <si>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</si>
  <si>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</si>
  <si>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</si>
  <si>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</si>
  <si>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</si>
  <si>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</si>
  <si>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</si>
  <si>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</si>
  <si>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</si>
  <si>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</si>
  <si>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</si>
  <si>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</si>
  <si>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</si>
  <si>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</si>
  <si>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</si>
  <si>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</si>
  <si>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</si>
  <si>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</si>
  <si>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</si>
  <si>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</si>
  <si>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政令指定都市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</si>
  <si>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</si>
  <si>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</si>
  <si>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</si>
  <si>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</si>
  <si>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</si>
  <si>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</si>
  <si>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</si>
  <si>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</si>
  <si>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</si>
  <si>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</si>
  <si>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</si>
  <si>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</si>
  <si>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横浜市</t>
    <phoneticPr fontId="5"/>
  </si>
  <si>
    <t>地方交付税種地</t>
    <rPh sb="0" eb="2">
      <t>チホウ</t>
    </rPh>
    <rPh sb="2" eb="5">
      <t>コウフゼイ</t>
    </rPh>
    <rPh sb="5" eb="6">
      <t>シュ</t>
    </rPh>
    <rPh sb="6" eb="7">
      <t>チ</t>
    </rPh>
    <phoneticPr fontId="5"/>
  </si>
  <si>
    <t>1-10</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</si>
  <si>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</si>
  <si>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</si>
  <si>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</si>
  <si>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</si>
  <si>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</si>
  <si>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</si>
  <si>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</si>
  <si>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</si>
  <si>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</si>
  <si>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</si>
  <si>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</si>
  <si>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</si>
  <si>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</si>
  <si>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</si>
  <si>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</si>
  <si>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</si>
  <si>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</si>
  <si>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</si>
  <si>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</si>
  <si>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</si>
  <si>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</si>
  <si>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</si>
  <si>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</si>
  <si>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</si>
  <si>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</si>
  <si>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</si>
  <si>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</si>
  <si>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</si>
  <si>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</si>
  <si>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</si>
  <si>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</si>
  <si>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</si>
  <si>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</si>
  <si>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</si>
  <si>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</si>
  <si>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</si>
  <si>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</si>
  <si>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</si>
  <si>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</si>
  <si>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</si>
  <si>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</si>
  <si>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</si>
  <si>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</si>
  <si>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</si>
  <si>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</si>
  <si>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</si>
  <si>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</si>
  <si>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</si>
  <si>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</si>
  <si>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</si>
  <si>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</si>
  <si>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</si>
  <si>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</si>
  <si>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0.1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</si>
  <si>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</si>
  <si>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</si>
  <si>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</si>
  <si>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</si>
  <si>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</si>
  <si>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</si>
  <si>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</si>
  <si>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</si>
  <si>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</si>
  <si>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</si>
  <si>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</si>
  <si>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</si>
  <si>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</si>
  <si>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</si>
  <si>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</si>
  <si>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</si>
  <si>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</si>
  <si>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</si>
  <si>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</si>
  <si>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</si>
  <si>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</si>
  <si>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</si>
  <si>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</si>
  <si>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</si>
  <si>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</si>
  <si>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</si>
  <si>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</si>
  <si>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</si>
  <si>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</si>
  <si>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</si>
  <si>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</si>
  <si>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</si>
  <si>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</si>
  <si>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</si>
  <si>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</si>
  <si>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</si>
  <si>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</si>
  <si>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</si>
  <si>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</si>
  <si>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</si>
  <si>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</si>
  <si>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</si>
  <si>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</si>
  <si>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</si>
  <si>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</si>
  <si>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</si>
  <si>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</si>
  <si>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</si>
  <si>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</si>
  <si>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</si>
  <si>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</si>
  <si>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</si>
  <si>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</si>
  <si>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</si>
  <si>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</si>
  <si>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</si>
  <si>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</si>
  <si>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</si>
  <si>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</si>
  <si>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</si>
  <si>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神奈川県横浜市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</si>
  <si>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</si>
  <si>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</si>
  <si>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</si>
  <si>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</si>
  <si>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</si>
  <si>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</si>
  <si>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</si>
  <si>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</si>
  <si>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</si>
  <si>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</si>
  <si>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</si>
  <si>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</si>
  <si>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</si>
  <si>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</si>
  <si>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</si>
  <si>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</si>
  <si>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</si>
  <si>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</si>
  <si>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</si>
  <si>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</si>
  <si>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</si>
  <si>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</si>
  <si>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</si>
  <si>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</si>
  <si>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</si>
  <si>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</si>
  <si>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</si>
  <si>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</si>
  <si>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</si>
  <si>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</si>
  <si>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</si>
  <si>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</si>
  <si>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</si>
  <si>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</si>
  <si>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</si>
  <si>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</si>
  <si>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</si>
  <si>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</si>
  <si>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</si>
  <si>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</si>
  <si>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</si>
  <si>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</si>
  <si>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</si>
  <si>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</si>
  <si>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</si>
  <si>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</si>
  <si>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</si>
  <si>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</si>
  <si>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</si>
  <si>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</si>
  <si>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</si>
  <si>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</si>
  <si>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</si>
  <si>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</si>
  <si>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</si>
  <si>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</si>
  <si>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</si>
  <si>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</si>
  <si>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</si>
  <si>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</si>
  <si>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</si>
  <si>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</si>
  <si>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</si>
  <si>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</si>
  <si>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</si>
  <si>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</si>
  <si>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</si>
  <si>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</si>
  <si>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</si>
  <si>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</si>
  <si>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</si>
  <si>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</si>
  <si>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</si>
  <si>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</si>
  <si>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</si>
  <si>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</si>
  <si>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</si>
  <si>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</si>
  <si>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</si>
  <si>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</si>
  <si>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</si>
  <si>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</si>
  <si>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</si>
  <si>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</si>
  <si>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</si>
  <si>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</si>
  <si>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</si>
  <si>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</si>
  <si>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</si>
  <si>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</si>
  <si>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</si>
  <si>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</si>
  <si>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</si>
  <si>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</si>
  <si>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</si>
  <si>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</si>
  <si>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</si>
  <si>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</si>
  <si>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</si>
  <si>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</si>
  <si>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</si>
  <si>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</si>
  <si>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</si>
  <si>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</si>
  <si>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</si>
  <si>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</si>
  <si>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</si>
  <si>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</si>
  <si>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</si>
  <si>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</si>
  <si>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</si>
  <si>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</si>
  <si>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</si>
  <si>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</si>
  <si>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</si>
  <si>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</si>
  <si>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</si>
  <si>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交通</t>
    <phoneticPr fontId="5"/>
  </si>
  <si>
    <t>加入世帯数(世帯)</t>
  </si>
  <si>
    <t>　　うち一部事務組合負担金</t>
    <phoneticPr fontId="5"/>
  </si>
  <si>
    <t>歳入合計</t>
    <phoneticPr fontId="5"/>
  </si>
  <si>
    <t>宅地造成</t>
    <phoneticPr fontId="5"/>
  </si>
  <si>
    <t>被保険者数(人)</t>
  </si>
  <si>
    <t>　繰出金</t>
    <phoneticPr fontId="5"/>
  </si>
  <si>
    <t>病院</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</si>
  <si>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</si>
  <si>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</si>
  <si>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</si>
  <si>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</si>
  <si>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</si>
  <si>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</si>
  <si>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</si>
  <si>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</si>
  <si>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</si>
  <si>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</si>
  <si>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</si>
  <si>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</si>
  <si>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</si>
  <si>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</si>
  <si>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</si>
  <si>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</si>
  <si>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</si>
  <si>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</si>
  <si>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</si>
  <si>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</si>
  <si>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</si>
  <si>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</si>
  <si>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</si>
  <si>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神奈川県横浜市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</si>
  <si>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</si>
  <si>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</si>
  <si>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</si>
  <si>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</si>
  <si>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</si>
  <si>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</si>
  <si>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</si>
  <si>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</si>
  <si>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</si>
  <si>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</si>
  <si>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</si>
  <si>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</si>
  <si>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</si>
  <si>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</si>
  <si>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</si>
  <si>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</si>
  <si>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</si>
  <si>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</si>
  <si>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</si>
  <si>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</si>
  <si>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市債金会計</t>
    <phoneticPr fontId="5"/>
  </si>
  <si>
    <t>母子父子寡婦福祉資金会計</t>
    <phoneticPr fontId="5"/>
  </si>
  <si>
    <t>勤労者福祉共済事業費会計</t>
    <phoneticPr fontId="5"/>
  </si>
  <si>
    <t>公害被害者救済事業費会計</t>
    <phoneticPr fontId="5"/>
  </si>
  <si>
    <t>公共事業用地費会計</t>
    <phoneticPr fontId="5"/>
  </si>
  <si>
    <t>新墓園事業費会計</t>
    <phoneticPr fontId="5"/>
  </si>
  <si>
    <t>みどり保全創造事業費会計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</si>
  <si>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</si>
  <si>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</si>
  <si>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</si>
  <si>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</si>
  <si>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</si>
  <si>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</si>
  <si>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</si>
  <si>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</si>
  <si>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</si>
  <si>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</si>
  <si>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</si>
  <si>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</si>
  <si>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</si>
  <si>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法適用企業</t>
    <phoneticPr fontId="5"/>
  </si>
  <si>
    <t>法適用企業</t>
    <phoneticPr fontId="5"/>
  </si>
  <si>
    <t>高速鉄道事業会計</t>
    <phoneticPr fontId="5"/>
  </si>
  <si>
    <t>下水道事業会計</t>
    <phoneticPr fontId="5"/>
  </si>
  <si>
    <t>病院事業会計</t>
    <phoneticPr fontId="5"/>
  </si>
  <si>
    <t>埋立事業会計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</si>
  <si>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</si>
  <si>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</si>
  <si>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</si>
  <si>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</si>
  <si>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</si>
  <si>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</si>
  <si>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</si>
  <si>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</si>
  <si>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</si>
  <si>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</si>
  <si>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</si>
  <si>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</si>
  <si>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</si>
  <si>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</si>
  <si>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</si>
  <si>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</si>
  <si>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</si>
  <si>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</si>
  <si>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</si>
  <si>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</si>
  <si>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</si>
  <si>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</si>
  <si>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</si>
  <si>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</si>
  <si>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</si>
  <si>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</si>
  <si>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</si>
  <si>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</si>
  <si>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</si>
  <si>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</si>
  <si>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</si>
  <si>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</si>
  <si>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</si>
  <si>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</si>
  <si>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</si>
  <si>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</si>
  <si>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</si>
  <si>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</si>
  <si>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</si>
  <si>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</si>
  <si>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</si>
  <si>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</si>
  <si>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</si>
  <si>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</si>
  <si>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</si>
  <si>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</si>
  <si>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</si>
  <si>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</si>
  <si>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</si>
  <si>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</si>
  <si>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</si>
  <si>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</si>
  <si>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</si>
  <si>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</si>
  <si>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</si>
  <si>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</si>
  <si>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</si>
  <si>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</si>
  <si>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</si>
  <si>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</si>
  <si>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</si>
  <si>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</si>
  <si>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</si>
  <si>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</si>
  <si>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</si>
  <si>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</si>
  <si>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</si>
  <si>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</si>
  <si>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</si>
  <si>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</si>
  <si>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</si>
  <si>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</si>
  <si>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</si>
  <si>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</si>
  <si>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</si>
  <si>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</si>
  <si>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</si>
  <si>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</si>
  <si>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</si>
  <si>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</si>
  <si>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</si>
  <si>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</si>
  <si>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</si>
  <si>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</si>
  <si>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</si>
  <si>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</si>
  <si>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</si>
  <si>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</si>
  <si>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</si>
  <si>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</si>
  <si>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</si>
  <si>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</si>
  <si>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</si>
  <si>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</si>
  <si>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</si>
  <si>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</si>
  <si>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</si>
  <si>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</si>
  <si>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</si>
  <si>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</si>
  <si>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</si>
  <si>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</si>
  <si>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</si>
  <si>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</si>
  <si>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</si>
  <si>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</si>
  <si>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</si>
  <si>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</si>
  <si>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</si>
  <si>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</si>
  <si>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</si>
  <si>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</si>
  <si>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</si>
  <si>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</si>
  <si>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</si>
  <si>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</si>
  <si>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</si>
  <si>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</si>
  <si>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</si>
  <si>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</si>
  <si>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</si>
  <si>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</si>
  <si>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</si>
  <si>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</si>
  <si>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</si>
  <si>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</si>
  <si>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</si>
  <si>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</si>
  <si>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</si>
  <si>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</si>
  <si>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</si>
  <si>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</si>
  <si>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</si>
  <si>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</si>
  <si>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</si>
  <si>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</si>
  <si>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</si>
  <si>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</si>
  <si>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</si>
  <si>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</si>
  <si>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</si>
  <si>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</si>
  <si>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</si>
  <si>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</si>
  <si>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</si>
  <si>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</si>
  <si>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1.39</t>
  </si>
  <si>
    <t>▲ 1.65</t>
  </si>
  <si>
    <t>▲ 1.75</t>
  </si>
  <si>
    <t>下水道事業会計</t>
  </si>
  <si>
    <t>水道事業会計</t>
  </si>
  <si>
    <t>高速鉄道事業会計</t>
  </si>
  <si>
    <t>自動車事業会計</t>
  </si>
  <si>
    <t>介護保険事業費会計</t>
  </si>
  <si>
    <t>工業用水道事業会計</t>
  </si>
  <si>
    <t>国民健康保険事業費会計</t>
  </si>
  <si>
    <t>病院事業会計</t>
  </si>
  <si>
    <t>その他会計（赤字）</t>
  </si>
  <si>
    <t>その他会計（黒字）</t>
  </si>
  <si>
    <t>H25末</t>
    <phoneticPr fontId="5"/>
  </si>
  <si>
    <t>H26末</t>
    <phoneticPr fontId="5"/>
  </si>
  <si>
    <t>H27末</t>
    <phoneticPr fontId="5"/>
  </si>
  <si>
    <t>H28末</t>
    <phoneticPr fontId="5"/>
  </si>
  <si>
    <t>H29末</t>
    <phoneticPr fontId="5"/>
  </si>
  <si>
    <t>後期高齢者医療事業費会計</t>
  </si>
  <si>
    <t>自動車駐車場事業費会計</t>
  </si>
  <si>
    <t>埋立事業会計</t>
  </si>
  <si>
    <t>港湾整備事業費会計</t>
  </si>
  <si>
    <t>中央卸売市場費会計</t>
  </si>
  <si>
    <t>中央と畜場費会計</t>
  </si>
  <si>
    <t>風力発電事業費会計</t>
  </si>
  <si>
    <t>市街地開発事業費会計</t>
  </si>
  <si>
    <t>神奈川県内広域水道企業団（水道用水供給事業会計）</t>
    <rPh sb="0" eb="3">
      <t>カナガワ</t>
    </rPh>
    <rPh sb="3" eb="5">
      <t>ケンナイ</t>
    </rPh>
    <rPh sb="5" eb="7">
      <t>コウイキ</t>
    </rPh>
    <rPh sb="7" eb="9">
      <t>スイドウ</t>
    </rPh>
    <rPh sb="9" eb="11">
      <t>キギョウ</t>
    </rPh>
    <rPh sb="11" eb="12">
      <t>ダン</t>
    </rPh>
    <rPh sb="13" eb="16">
      <t>スイドウヨウ</t>
    </rPh>
    <rPh sb="16" eb="17">
      <t>ミズ</t>
    </rPh>
    <rPh sb="17" eb="19">
      <t>キョウキュウ</t>
    </rPh>
    <rPh sb="19" eb="21">
      <t>ジギョウ</t>
    </rPh>
    <rPh sb="21" eb="23">
      <t>カイケイ</t>
    </rPh>
    <phoneticPr fontId="3"/>
  </si>
  <si>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3"/>
  </si>
  <si>
    <t>神奈川県後期高齢者医療広域連合（後期高齢者医療特別会計）</t>
    <rPh sb="0" eb="4">
      <t>カナガワケン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3"/>
  </si>
  <si>
    <t>公益財団法人横浜市男女共同参画推進協会</t>
  </si>
  <si>
    <t>公益財団法人横浜市国際交流協会</t>
  </si>
  <si>
    <t>公益財団法人横浜市体育協会</t>
    <rPh sb="0" eb="2">
      <t>コウエキ</t>
    </rPh>
    <rPh sb="2" eb="4">
      <t>ザイダン</t>
    </rPh>
    <rPh sb="4" eb="6">
      <t>ホウジン</t>
    </rPh>
    <rPh sb="6" eb="9">
      <t>ヨコハマシ</t>
    </rPh>
    <rPh sb="9" eb="11">
      <t>タイイク</t>
    </rPh>
    <rPh sb="11" eb="13">
      <t>キョウカイ</t>
    </rPh>
    <phoneticPr fontId="5"/>
  </si>
  <si>
    <t>公益財団法人横浜市芸術文化振興財団</t>
    <rPh sb="0" eb="2">
      <t>コウエキ</t>
    </rPh>
    <rPh sb="2" eb="4">
      <t>ザイダン</t>
    </rPh>
    <rPh sb="4" eb="6">
      <t>ホウジン</t>
    </rPh>
    <rPh sb="6" eb="9">
      <t>ヨコハマシ</t>
    </rPh>
    <rPh sb="9" eb="11">
      <t>ゲイジュツ</t>
    </rPh>
    <rPh sb="11" eb="13">
      <t>ブンカ</t>
    </rPh>
    <rPh sb="13" eb="15">
      <t>シンコウ</t>
    </rPh>
    <rPh sb="15" eb="17">
      <t>ザイダン</t>
    </rPh>
    <phoneticPr fontId="5"/>
  </si>
  <si>
    <t>公益財団法人三溪園保勝会</t>
    <rPh sb="0" eb="2">
      <t>コウエキ</t>
    </rPh>
    <rPh sb="2" eb="4">
      <t>ザイダン</t>
    </rPh>
    <rPh sb="4" eb="6">
      <t>ホウジン</t>
    </rPh>
    <rPh sb="6" eb="9">
      <t>サンケイエン</t>
    </rPh>
    <rPh sb="9" eb="10">
      <t>ホ</t>
    </rPh>
    <rPh sb="10" eb="11">
      <t>ショウ</t>
    </rPh>
    <rPh sb="11" eb="12">
      <t>カイ</t>
    </rPh>
    <phoneticPr fontId="5"/>
  </si>
  <si>
    <t>公益財団法人横浜観光コンベンション・ビューロー</t>
    <rPh sb="0" eb="6">
      <t>コウエキザイダンホウジン</t>
    </rPh>
    <rPh sb="6" eb="8">
      <t>ヨコハマ</t>
    </rPh>
    <rPh sb="8" eb="10">
      <t>カンコウ</t>
    </rPh>
    <phoneticPr fontId="5"/>
  </si>
  <si>
    <t>株式会社横浜国際平和会議場</t>
    <rPh sb="0" eb="4">
      <t>カブシキガイシャ</t>
    </rPh>
    <rPh sb="4" eb="6">
      <t>ヨコハマ</t>
    </rPh>
    <rPh sb="6" eb="8">
      <t>コクサイ</t>
    </rPh>
    <rPh sb="8" eb="10">
      <t>ヘイワ</t>
    </rPh>
    <rPh sb="10" eb="13">
      <t>カイギジョウ</t>
    </rPh>
    <phoneticPr fontId="5"/>
  </si>
  <si>
    <t>公益財団法人木原記念横浜生命科学振興財団</t>
    <rPh sb="0" eb="2">
      <t>コウエキ</t>
    </rPh>
    <rPh sb="2" eb="4">
      <t>ザイダン</t>
    </rPh>
    <rPh sb="4" eb="6">
      <t>ホウジン</t>
    </rPh>
    <rPh sb="6" eb="8">
      <t>キハラ</t>
    </rPh>
    <rPh sb="8" eb="10">
      <t>キネン</t>
    </rPh>
    <rPh sb="10" eb="12">
      <t>ヨコハマ</t>
    </rPh>
    <rPh sb="12" eb="14">
      <t>セイメイ</t>
    </rPh>
    <rPh sb="14" eb="16">
      <t>カガク</t>
    </rPh>
    <rPh sb="16" eb="18">
      <t>シンコウ</t>
    </rPh>
    <rPh sb="18" eb="20">
      <t>ザイダン</t>
    </rPh>
    <phoneticPr fontId="5"/>
  </si>
  <si>
    <t>公益財団法人横浜企業経営支援財団</t>
    <rPh sb="0" eb="6">
      <t>コウエキザイダンホウジン</t>
    </rPh>
    <rPh sb="6" eb="8">
      <t>ヨコハマ</t>
    </rPh>
    <rPh sb="8" eb="10">
      <t>キギョウ</t>
    </rPh>
    <rPh sb="10" eb="12">
      <t>ケイエイ</t>
    </rPh>
    <rPh sb="12" eb="14">
      <t>シエン</t>
    </rPh>
    <rPh sb="14" eb="16">
      <t>ザイダン</t>
    </rPh>
    <phoneticPr fontId="5"/>
  </si>
  <si>
    <t>公益財団法人横浜市消費者協会</t>
    <rPh sb="0" eb="2">
      <t>コウエキ</t>
    </rPh>
    <rPh sb="2" eb="4">
      <t>ザイダン</t>
    </rPh>
    <rPh sb="4" eb="6">
      <t>ホウジン</t>
    </rPh>
    <rPh sb="6" eb="9">
      <t>ヨコハマシ</t>
    </rPh>
    <rPh sb="9" eb="12">
      <t>ショウヒシャ</t>
    </rPh>
    <rPh sb="12" eb="14">
      <t>キョウカイ</t>
    </rPh>
    <phoneticPr fontId="5"/>
  </si>
  <si>
    <t>公益財団法人横浜市シルバー人材センター</t>
    <rPh sb="0" eb="2">
      <t>コウエキ</t>
    </rPh>
    <rPh sb="2" eb="4">
      <t>ザイダン</t>
    </rPh>
    <rPh sb="4" eb="6">
      <t>ホウジン</t>
    </rPh>
    <rPh sb="6" eb="9">
      <t>ヨコハマシ</t>
    </rPh>
    <rPh sb="13" eb="15">
      <t>ジンザイ</t>
    </rPh>
    <phoneticPr fontId="5"/>
  </si>
  <si>
    <t>株式会社横浜インポートマート</t>
    <rPh sb="0" eb="4">
      <t>カブシキガイシャ</t>
    </rPh>
    <rPh sb="4" eb="6">
      <t>ヨコハマ</t>
    </rPh>
    <phoneticPr fontId="5"/>
  </si>
  <si>
    <t>横浜市信用保証協会</t>
    <rPh sb="0" eb="3">
      <t>ヨコハマシ</t>
    </rPh>
    <rPh sb="3" eb="5">
      <t>シンヨウ</t>
    </rPh>
    <rPh sb="5" eb="7">
      <t>ホショウ</t>
    </rPh>
    <rPh sb="7" eb="9">
      <t>キョウカイ</t>
    </rPh>
    <phoneticPr fontId="14"/>
  </si>
  <si>
    <t>横浜市場冷蔵株式会社</t>
    <rPh sb="0" eb="2">
      <t>ヨコハマ</t>
    </rPh>
    <rPh sb="2" eb="4">
      <t>シジョウ</t>
    </rPh>
    <rPh sb="4" eb="6">
      <t>レイゾウ</t>
    </rPh>
    <rPh sb="6" eb="10">
      <t>カブシキガイシャ</t>
    </rPh>
    <phoneticPr fontId="5"/>
  </si>
  <si>
    <t>横浜食肉市場株式会社</t>
    <rPh sb="0" eb="2">
      <t>ヨコハマ</t>
    </rPh>
    <rPh sb="2" eb="4">
      <t>ショクニク</t>
    </rPh>
    <rPh sb="4" eb="6">
      <t>シジョウ</t>
    </rPh>
    <rPh sb="6" eb="10">
      <t>カブシキガイシャ</t>
    </rPh>
    <phoneticPr fontId="5"/>
  </si>
  <si>
    <t>株式会社横浜市食肉公社</t>
    <rPh sb="0" eb="4">
      <t>カブシキガイシャ</t>
    </rPh>
    <rPh sb="4" eb="7">
      <t>ヨコハマシ</t>
    </rPh>
    <rPh sb="7" eb="9">
      <t>ショクニク</t>
    </rPh>
    <rPh sb="9" eb="11">
      <t>コウシャ</t>
    </rPh>
    <phoneticPr fontId="5"/>
  </si>
  <si>
    <t>公益財団法人よこはまユース</t>
    <rPh sb="0" eb="2">
      <t>コウエキ</t>
    </rPh>
    <rPh sb="2" eb="4">
      <t>ザイダン</t>
    </rPh>
    <rPh sb="4" eb="6">
      <t>ホウジン</t>
    </rPh>
    <phoneticPr fontId="5"/>
  </si>
  <si>
    <t>公益財団法人寿町勤労者福祉協会</t>
    <rPh sb="2" eb="4">
      <t>ザイダン</t>
    </rPh>
    <rPh sb="4" eb="6">
      <t>ホウジン</t>
    </rPh>
    <rPh sb="6" eb="8">
      <t>コトブキチョウ</t>
    </rPh>
    <rPh sb="8" eb="11">
      <t>キンロウシャ</t>
    </rPh>
    <rPh sb="11" eb="13">
      <t>フクシ</t>
    </rPh>
    <rPh sb="13" eb="15">
      <t>キョウカイ</t>
    </rPh>
    <phoneticPr fontId="5"/>
  </si>
  <si>
    <t>公益財団法人横浜市総合保健医療財団</t>
    <rPh sb="0" eb="8">
      <t>コウエキザイダンホウジンヨコハマ</t>
    </rPh>
    <rPh sb="8" eb="9">
      <t>シ</t>
    </rPh>
    <rPh sb="9" eb="11">
      <t>ソウゴウ</t>
    </rPh>
    <rPh sb="11" eb="13">
      <t>ホケン</t>
    </rPh>
    <rPh sb="13" eb="15">
      <t>イリョウ</t>
    </rPh>
    <rPh sb="15" eb="17">
      <t>ザイダン</t>
    </rPh>
    <phoneticPr fontId="5"/>
  </si>
  <si>
    <t>社会福祉法人横浜市社会福祉協議会</t>
    <rPh sb="0" eb="2">
      <t>シャカイ</t>
    </rPh>
    <rPh sb="2" eb="4">
      <t>フクシ</t>
    </rPh>
    <rPh sb="4" eb="6">
      <t>ホウジン</t>
    </rPh>
    <rPh sb="6" eb="9">
      <t>ヨコハマシ</t>
    </rPh>
    <rPh sb="9" eb="11">
      <t>シャカイ</t>
    </rPh>
    <rPh sb="11" eb="13">
      <t>フクシ</t>
    </rPh>
    <rPh sb="13" eb="16">
      <t>キョウギカイ</t>
    </rPh>
    <phoneticPr fontId="14"/>
  </si>
  <si>
    <t>社会福祉法人横浜市リハビリテーション事業団</t>
    <rPh sb="6" eb="9">
      <t>ヨコハマシ</t>
    </rPh>
    <rPh sb="18" eb="20">
      <t>ジギョウ</t>
    </rPh>
    <rPh sb="20" eb="21">
      <t>ダン</t>
    </rPh>
    <phoneticPr fontId="14"/>
  </si>
  <si>
    <t>公益財団法人横浜市緑の協会</t>
    <rPh sb="0" eb="2">
      <t>コウエキ</t>
    </rPh>
    <rPh sb="2" eb="4">
      <t>ザイダン</t>
    </rPh>
    <rPh sb="4" eb="6">
      <t>ホウジン</t>
    </rPh>
    <rPh sb="6" eb="9">
      <t>ヨコハマシ</t>
    </rPh>
    <rPh sb="9" eb="10">
      <t>ミドリ</t>
    </rPh>
    <rPh sb="11" eb="13">
      <t>キョウカイ</t>
    </rPh>
    <phoneticPr fontId="5"/>
  </si>
  <si>
    <t>公益財団法人横浜市資源循環公社</t>
    <rPh sb="0" eb="2">
      <t>コウエキ</t>
    </rPh>
    <rPh sb="2" eb="4">
      <t>ザイダン</t>
    </rPh>
    <rPh sb="4" eb="6">
      <t>ホウジン</t>
    </rPh>
    <rPh sb="6" eb="9">
      <t>ヨコハマシ</t>
    </rPh>
    <rPh sb="9" eb="11">
      <t>シゲン</t>
    </rPh>
    <rPh sb="11" eb="13">
      <t>ジュンカン</t>
    </rPh>
    <rPh sb="13" eb="15">
      <t>コウシャ</t>
    </rPh>
    <phoneticPr fontId="5"/>
  </si>
  <si>
    <t>横浜市住宅供給公社</t>
    <rPh sb="0" eb="3">
      <t>ヨコハマシ</t>
    </rPh>
    <rPh sb="3" eb="5">
      <t>ジュウタク</t>
    </rPh>
    <rPh sb="5" eb="7">
      <t>キョウキュウ</t>
    </rPh>
    <rPh sb="7" eb="9">
      <t>コウシャ</t>
    </rPh>
    <phoneticPr fontId="5"/>
  </si>
  <si>
    <t>公益財団法人横浜市建築助成公社</t>
    <rPh sb="0" eb="2">
      <t>コウエキ</t>
    </rPh>
    <rPh sb="2" eb="4">
      <t>ザイダン</t>
    </rPh>
    <rPh sb="4" eb="6">
      <t>ホウジン</t>
    </rPh>
    <rPh sb="6" eb="9">
      <t>ヨコハマシ</t>
    </rPh>
    <rPh sb="9" eb="11">
      <t>ケンチク</t>
    </rPh>
    <rPh sb="11" eb="13">
      <t>ジョセイ</t>
    </rPh>
    <rPh sb="13" eb="15">
      <t>コウシャ</t>
    </rPh>
    <phoneticPr fontId="5"/>
  </si>
  <si>
    <t>公益財団法人横浜市建築保全公社</t>
    <rPh sb="0" eb="2">
      <t>コウエキ</t>
    </rPh>
    <rPh sb="2" eb="4">
      <t>ザイダン</t>
    </rPh>
    <rPh sb="4" eb="6">
      <t>ホウジン</t>
    </rPh>
    <rPh sb="6" eb="9">
      <t>ヨコハマシ</t>
    </rPh>
    <rPh sb="9" eb="11">
      <t>ケンチク</t>
    </rPh>
    <rPh sb="11" eb="13">
      <t>ホゼン</t>
    </rPh>
    <rPh sb="13" eb="15">
      <t>コウシャ</t>
    </rPh>
    <phoneticPr fontId="5"/>
  </si>
  <si>
    <t>横浜シティ・エア・ターミナル株式会社</t>
    <rPh sb="0" eb="2">
      <t>ヨコハマ</t>
    </rPh>
    <rPh sb="14" eb="18">
      <t>カブシキガイシャ</t>
    </rPh>
    <phoneticPr fontId="5"/>
  </si>
  <si>
    <t>横浜高速鉄道株式会社</t>
    <rPh sb="0" eb="2">
      <t>ヨコハマ</t>
    </rPh>
    <rPh sb="2" eb="4">
      <t>コウソク</t>
    </rPh>
    <rPh sb="4" eb="6">
      <t>テツドウ</t>
    </rPh>
    <rPh sb="6" eb="10">
      <t>カブシキガイシャ</t>
    </rPh>
    <phoneticPr fontId="5"/>
  </si>
  <si>
    <t>一般社団法人横浜みなとみらい２１</t>
    <rPh sb="0" eb="2">
      <t>イッパン</t>
    </rPh>
    <rPh sb="2" eb="4">
      <t>シャダン</t>
    </rPh>
    <rPh sb="4" eb="6">
      <t>ホウジン</t>
    </rPh>
    <rPh sb="6" eb="8">
      <t>ヨコハマ</t>
    </rPh>
    <phoneticPr fontId="5"/>
  </si>
  <si>
    <t>株式会社横浜シーサイドライン</t>
    <rPh sb="0" eb="4">
      <t>カブシキガイシャ</t>
    </rPh>
    <phoneticPr fontId="5"/>
  </si>
  <si>
    <t>一般財団法人横浜市道路建設事業団</t>
    <rPh sb="0" eb="2">
      <t>イッパン</t>
    </rPh>
    <rPh sb="2" eb="4">
      <t>ザイダン</t>
    </rPh>
    <rPh sb="4" eb="6">
      <t>ホウジン</t>
    </rPh>
    <rPh sb="6" eb="9">
      <t>ヨコハマシ</t>
    </rPh>
    <rPh sb="9" eb="11">
      <t>ドウロ</t>
    </rPh>
    <rPh sb="11" eb="13">
      <t>ケンセツ</t>
    </rPh>
    <rPh sb="13" eb="16">
      <t>ジギョウダン</t>
    </rPh>
    <phoneticPr fontId="5"/>
  </si>
  <si>
    <t>株式会社横浜港国際流通センター</t>
    <rPh sb="0" eb="4">
      <t>カブシキガイシャ</t>
    </rPh>
    <rPh sb="4" eb="6">
      <t>ヨコハマ</t>
    </rPh>
    <rPh sb="6" eb="7">
      <t>コウ</t>
    </rPh>
    <rPh sb="7" eb="9">
      <t>コクサイ</t>
    </rPh>
    <rPh sb="9" eb="11">
      <t>リュウツウ</t>
    </rPh>
    <phoneticPr fontId="5"/>
  </si>
  <si>
    <t>横浜港埠頭株式会社</t>
    <rPh sb="0" eb="2">
      <t>ヨコハマ</t>
    </rPh>
    <rPh sb="2" eb="3">
      <t>コウ</t>
    </rPh>
    <rPh sb="3" eb="5">
      <t>フトウ</t>
    </rPh>
    <rPh sb="5" eb="7">
      <t>カブシキ</t>
    </rPh>
    <rPh sb="7" eb="9">
      <t>カイシャ</t>
    </rPh>
    <phoneticPr fontId="5"/>
  </si>
  <si>
    <t>公益財団法人帆船日本丸記念財団</t>
    <rPh sb="0" eb="2">
      <t>コウエキ</t>
    </rPh>
    <rPh sb="2" eb="4">
      <t>ザイダン</t>
    </rPh>
    <rPh sb="4" eb="6">
      <t>ホウジン</t>
    </rPh>
    <rPh sb="6" eb="8">
      <t>ハンセン</t>
    </rPh>
    <rPh sb="8" eb="11">
      <t>ニホンマル</t>
    </rPh>
    <rPh sb="11" eb="13">
      <t>キネン</t>
    </rPh>
    <rPh sb="13" eb="15">
      <t>ザイダン</t>
    </rPh>
    <phoneticPr fontId="5"/>
  </si>
  <si>
    <t>横浜ベイサイドマリーナ株式会社</t>
    <rPh sb="0" eb="2">
      <t>ヨコハマ</t>
    </rPh>
    <rPh sb="11" eb="15">
      <t>カブシキガイシャ</t>
    </rPh>
    <phoneticPr fontId="5"/>
  </si>
  <si>
    <t>横浜ウォーター株式会社</t>
    <rPh sb="0" eb="2">
      <t>ヨコハマ</t>
    </rPh>
    <rPh sb="7" eb="11">
      <t>カブシキガイシャ</t>
    </rPh>
    <phoneticPr fontId="5"/>
  </si>
  <si>
    <t>横浜交通開発株式会社</t>
    <rPh sb="0" eb="2">
      <t>ヨコハマ</t>
    </rPh>
    <rPh sb="2" eb="4">
      <t>コウツウ</t>
    </rPh>
    <rPh sb="4" eb="6">
      <t>カイハツ</t>
    </rPh>
    <rPh sb="6" eb="10">
      <t>カブシキガイシャ</t>
    </rPh>
    <phoneticPr fontId="5"/>
  </si>
  <si>
    <t>公益財団法人横浜市ふるさと歴史財団</t>
    <rPh sb="0" eb="6">
      <t>コウエキザイダンホウジン</t>
    </rPh>
    <rPh sb="6" eb="9">
      <t>ヨコハマシ</t>
    </rPh>
    <rPh sb="13" eb="15">
      <t>レキシ</t>
    </rPh>
    <rPh sb="15" eb="17">
      <t>ザイダン</t>
    </rPh>
    <phoneticPr fontId="5"/>
  </si>
  <si>
    <t>公益財団法人よこはま学校食育財団</t>
    <rPh sb="0" eb="2">
      <t>コウエキ</t>
    </rPh>
    <rPh sb="2" eb="4">
      <t>ザイダン</t>
    </rPh>
    <rPh sb="4" eb="6">
      <t>ホウジン</t>
    </rPh>
    <rPh sb="10" eb="12">
      <t>ガッコウ</t>
    </rPh>
    <rPh sb="12" eb="14">
      <t>ショクイク</t>
    </rPh>
    <rPh sb="14" eb="16">
      <t>ザイダン</t>
    </rPh>
    <phoneticPr fontId="3"/>
  </si>
  <si>
    <t>公立大学法人横浜市立大学</t>
    <rPh sb="0" eb="2">
      <t>コウリツ</t>
    </rPh>
    <rPh sb="2" eb="4">
      <t>ダイガク</t>
    </rPh>
    <rPh sb="4" eb="6">
      <t>ホウジン</t>
    </rPh>
    <rPh sb="6" eb="10">
      <t>ヨコハマシリツ</t>
    </rPh>
    <rPh sb="10" eb="12">
      <t>ダイガク</t>
    </rPh>
    <phoneticPr fontId="5"/>
  </si>
  <si>
    <t>横浜川崎国際港湾株式会社</t>
    <rPh sb="0" eb="2">
      <t>ヨコハマ</t>
    </rPh>
    <rPh sb="2" eb="4">
      <t>カワサキ</t>
    </rPh>
    <rPh sb="4" eb="6">
      <t>コクサイ</t>
    </rPh>
    <rPh sb="6" eb="8">
      <t>コウワン</t>
    </rPh>
    <rPh sb="8" eb="12">
      <t>カブシキガイシャ</t>
    </rPh>
    <phoneticPr fontId="3"/>
  </si>
  <si>
    <t>○</t>
  </si>
  <si>
    <t>文化基金</t>
    <rPh sb="0" eb="2">
      <t>ブンカ</t>
    </rPh>
    <rPh sb="2" eb="4">
      <t>キキン</t>
    </rPh>
    <phoneticPr fontId="2"/>
  </si>
  <si>
    <t>墓地運営等基金</t>
    <rPh sb="0" eb="2">
      <t>ボチ</t>
    </rPh>
    <rPh sb="2" eb="4">
      <t>ウンエイ</t>
    </rPh>
    <rPh sb="4" eb="5">
      <t>ナド</t>
    </rPh>
    <rPh sb="5" eb="7">
      <t>キキン</t>
    </rPh>
    <phoneticPr fontId="2"/>
  </si>
  <si>
    <t>みどり基金</t>
    <rPh sb="3" eb="5">
      <t>キキン</t>
    </rPh>
    <phoneticPr fontId="2"/>
  </si>
  <si>
    <t>環境保全基金</t>
    <rPh sb="0" eb="2">
      <t>カンキョウ</t>
    </rPh>
    <rPh sb="2" eb="4">
      <t>ホゼン</t>
    </rPh>
    <rPh sb="4" eb="6">
      <t>キキン</t>
    </rPh>
    <phoneticPr fontId="2"/>
  </si>
  <si>
    <t>社会福祉基金</t>
    <rPh sb="0" eb="2">
      <t>シャカイ</t>
    </rPh>
    <rPh sb="2" eb="4">
      <t>フクシ</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</si>
  <si>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</si>
  <si>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</si>
  <si>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</si>
  <si>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類似団体と比較すると、将来負担比率は高い水準にある一方、有形固定資産減価償却率は、橋りょう・トンネルや区庁舎の整備などを進めたこと等により、低い水準となっています。
本市の経年比較では、将来負担比率は、企業会計・外郭団体等の借入金等の返済を進めていることや、本市が損失補償を付与する団体の債務の減に伴い減少していますが、有形固定資産減価償却率は、公共施設の取得から年度が経過したことにより、類似団体と同様に前年度と比較して上昇しています。今後も、将来負担比率と有形固定資産減価償却率の推移などに留意しながら、「施策の推進と財政の健全性の維持」の両立の観点から、計画的な市債活用や借入金残高の管理など、持続可能な財政運営を進めていきます。
</t>
    <rPh sb="0" eb="2">
      <t>ルイジ</t>
    </rPh>
    <rPh sb="2" eb="4">
      <t>ダンタイ</t>
    </rPh>
    <rPh sb="5" eb="7">
      <t>ヒカク</t>
    </rPh>
    <rPh sb="65" eb="66">
      <t>トウ</t>
    </rPh>
    <rPh sb="72" eb="74">
      <t>スイジュン</t>
    </rPh>
    <rPh sb="83" eb="85">
      <t>ホンシ</t>
    </rPh>
    <rPh sb="86" eb="88">
      <t>ケイネン</t>
    </rPh>
    <rPh sb="88" eb="90">
      <t>ヒカク</t>
    </rPh>
    <rPh sb="93" eb="95">
      <t>ショウライ</t>
    </rPh>
    <rPh sb="95" eb="97">
      <t>フタン</t>
    </rPh>
    <rPh sb="97" eb="99">
      <t>ヒリツ</t>
    </rPh>
    <rPh sb="160" eb="162">
      <t>ユウケイ</t>
    </rPh>
    <rPh sb="162" eb="164">
      <t>コテイ</t>
    </rPh>
    <rPh sb="164" eb="166">
      <t>シサン</t>
    </rPh>
    <rPh sb="166" eb="168">
      <t>ゲンカ</t>
    </rPh>
    <rPh sb="168" eb="170">
      <t>ショウキャク</t>
    </rPh>
    <rPh sb="170" eb="171">
      <t>リツ</t>
    </rPh>
    <rPh sb="207" eb="209">
      <t>ヒカク</t>
    </rPh>
    <rPh sb="211" eb="213">
      <t>ジョウショウ</t>
    </rPh>
    <rPh sb="223" eb="225">
      <t>ショウライ</t>
    </rPh>
    <rPh sb="225" eb="227">
      <t>フタン</t>
    </rPh>
    <rPh sb="227" eb="229">
      <t>ヒリツ</t>
    </rPh>
    <rPh sb="242" eb="244">
      <t>スイイ</t>
    </rPh>
    <rPh sb="247" eb="249">
      <t>リュウイ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</si>
  <si>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</si>
  <si>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</si>
  <si>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</si>
  <si>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</si>
  <si>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</si>
  <si>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</si>
  <si>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rPr>
        <sz val="11"/>
        <rFont val="ＭＳ Ｐゴシック"/>
        <family val="3"/>
        <charset val="128"/>
      </rPr>
      <t xml:space="preserve">将来負担比率及び実質公債費比率は、類似団体と比較して高くなっています。
本市の経年比較では、将来負担比率は、企業会計・外郭団体等の借入金等の返済を進めていることや、本市が損失補償を付与する団体の債務の減等に伴い、年々改善しています。実質公債費比率は、平成６年度から８年度にかけて、市民利用施設整備等のために多く発行した満期一括債の償還期間満了に伴い減債基金取崩額が増加するなどの要因により、平成27年度は26年度と比較して比率が上昇していますが、平成28年度以降は、公営企業債償還のための繰出金の減少や減債基金積立不足による加算額の減少などにより、比率が改善してきています。また、平成29年度以降の県費負担教職員の政令市移管に伴う税源移譲等による標準財政規模の増加により、将来負担比率、実質公債費比率ともに比率が改善しています。       </t>
    </r>
    <r>
      <rPr>
        <sz val="11"/>
        <color indexed="8"/>
        <rFont val="ＭＳ Ｐゴシック"/>
        <family val="3"/>
        <charset val="128"/>
      </rPr>
      <t xml:space="preserve">                                                                          </t>
    </r>
    <r>
      <rPr>
        <b/>
        <sz val="11"/>
        <color rgb="FFFF0000"/>
        <rFont val="ＭＳ Ｐゴシック"/>
        <family val="3"/>
        <charset val="128"/>
      </rPr>
      <t xml:space="preserve">
　　</t>
    </r>
    <rPh sb="0" eb="2">
      <t>ショウライ</t>
    </rPh>
    <rPh sb="2" eb="4">
      <t>フタン</t>
    </rPh>
    <rPh sb="4" eb="6">
      <t>ヒリツ</t>
    </rPh>
    <rPh sb="6" eb="7">
      <t>オヨ</t>
    </rPh>
    <rPh sb="8" eb="10">
      <t>ジッシツ</t>
    </rPh>
    <rPh sb="10" eb="13">
      <t>コウサイヒ</t>
    </rPh>
    <rPh sb="13" eb="15">
      <t>ヒリツ</t>
    </rPh>
    <rPh sb="17" eb="19">
      <t>ルイジ</t>
    </rPh>
    <rPh sb="19" eb="21">
      <t>ダンタイ</t>
    </rPh>
    <rPh sb="22" eb="24">
      <t>ヒカク</t>
    </rPh>
    <rPh sb="26" eb="27">
      <t>タカ</t>
    </rPh>
    <rPh sb="204" eb="206">
      <t>ネンド</t>
    </rPh>
    <rPh sb="207" eb="209">
      <t>ヒカク</t>
    </rPh>
    <rPh sb="211" eb="213">
      <t>ヒリツ</t>
    </rPh>
    <rPh sb="214" eb="216">
      <t>ジョウショウ</t>
    </rPh>
    <rPh sb="229" eb="231">
      <t>イコウ</t>
    </rPh>
    <rPh sb="290" eb="292">
      <t>ヘイセイ</t>
    </rPh>
    <rPh sb="294" eb="296">
      <t>ネンド</t>
    </rPh>
    <rPh sb="296" eb="298">
      <t>イコウ</t>
    </rPh>
    <rPh sb="336" eb="338">
      <t>ショウライ</t>
    </rPh>
    <rPh sb="338" eb="340">
      <t>フタン</t>
    </rPh>
    <rPh sb="340" eb="342">
      <t>ヒリツ</t>
    </rPh>
    <rPh sb="343" eb="345">
      <t>ジッシツ</t>
    </rPh>
    <rPh sb="345" eb="348">
      <t>コウサイヒ</t>
    </rPh>
    <rPh sb="348" eb="350">
      <t>ヒリツ</t>
    </rPh>
    <rPh sb="353" eb="355">
      <t>ヒリツ</t>
    </rPh>
    <rPh sb="356" eb="358">
      <t>カイゼン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</si>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</sst>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11"/>
      <color rgb="FFFF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5" fillId="0" borderId="41" xfId="16" applyFont="1" applyBorder="1" applyAlignment="1" applyProtection="1">
      <alignment horizontal="left" vertical="top" wrapText="1"/>
      <protection locked="0"/>
    </xf>
    <xf numFmtId="0" fontId="15" fillId="0" borderId="12" xfId="16" applyFont="1" applyBorder="1" applyAlignment="1" applyProtection="1">
      <alignment horizontal="left" vertical="top" wrapText="1"/>
      <protection locked="0"/>
    </xf>
    <xf numFmtId="0" fontId="15" fillId="0" borderId="48" xfId="16" applyFont="1" applyBorder="1" applyAlignment="1" applyProtection="1">
      <alignment horizontal="left" vertical="top" wrapText="1"/>
      <protection locked="0"/>
    </xf>
    <xf numFmtId="0" fontId="15" fillId="0" borderId="64" xfId="16" applyFont="1" applyBorder="1" applyAlignment="1" applyProtection="1">
      <alignment horizontal="left" vertical="top" wrapText="1"/>
      <protection locked="0"/>
    </xf>
    <xf numFmtId="0" fontId="15" fillId="0" borderId="0" xfId="16" applyFont="1" applyAlignment="1" applyProtection="1">
      <alignment horizontal="left" vertical="top" wrapText="1"/>
      <protection locked="0"/>
    </xf>
    <xf numFmtId="0" fontId="15" fillId="0" borderId="38" xfId="16" applyFont="1" applyBorder="1" applyAlignment="1" applyProtection="1">
      <alignment horizontal="left" vertical="top" wrapText="1"/>
      <protection locked="0"/>
    </xf>
    <xf numFmtId="0" fontId="15" fillId="0" borderId="37" xfId="16" applyFont="1" applyBorder="1" applyAlignment="1" applyProtection="1">
      <alignment horizontal="left" vertical="top" wrapText="1"/>
      <protection locked="0"/>
    </xf>
    <xf numFmtId="0" fontId="15" fillId="0" borderId="54" xfId="16" applyFont="1" applyBorder="1" applyAlignment="1" applyProtection="1">
      <alignment horizontal="left" vertical="top" wrapText="1"/>
      <protection locked="0"/>
    </xf>
    <xf numFmtId="0" fontId="15"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53572</c:v>
                </c:pt>
                <c:pt idx="1">
                  <c:v>51898</c:v>
                </c:pt>
                <c:pt idx="2">
                  <c:v>51684</c:v>
                </c:pt>
                <c:pt idx="3">
                  <c:v>52897</c:v>
                </c:pt>
                <c:pt idx="4">
                  <c:v>54945</c:v>
                </c:pt>
              </c:numCache>
            </c:numRef>
          </c:val>
          <c:smooth val="0"/>
          <c:extLst>
            <c:ext xmlns:c16="http://schemas.microsoft.com/office/drawing/2014/chart" uri="{C3380CC4-5D6E-409C-BE32-E72D297353CC}">
              <c16:uniqueId val="{00000000-BC31-4CC7-B01F-2A862820D21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47548</c:v>
                </c:pt>
                <c:pt idx="1">
                  <c:v>58470</c:v>
                </c:pt>
                <c:pt idx="2">
                  <c:v>58178</c:v>
                </c:pt>
                <c:pt idx="3">
                  <c:v>54167</c:v>
                </c:pt>
                <c:pt idx="4">
                  <c:v>62800</c:v>
                </c:pt>
              </c:numCache>
            </c:numRef>
          </c:val>
          <c:smooth val="0"/>
          <c:extLst>
            <c:ext xmlns:c16="http://schemas.microsoft.com/office/drawing/2014/chart" uri="{C3380CC4-5D6E-409C-BE32-E72D297353CC}">
              <c16:uniqueId val="{00000001-BC31-4CC7-B01F-2A862820D21A}"/>
            </c:ext>
          </c:extLst>
        </c:ser>
        <c:dLbls>
          <c:showLegendKey val="0"/>
          <c:showVal val="0"/>
          <c:showCatName val="0"/>
          <c:showSerName val="0"/>
          <c:showPercent val="0"/>
          <c:showBubbleSize val="0"/>
        </c:dLbls>
        <c:marker val="1"/>
        <c:smooth val="0"/>
        <c:axId val="251313888"/>
        <c:axId val="251318984"/>
      </c:lineChart>
      <c:catAx>
        <c:axId val="2513138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1318984"/>
        <c:crosses val="autoZero"/>
        <c:auto val="1"/>
        <c:lblAlgn val="ctr"/>
        <c:lblOffset val="100"/>
        <c:tickLblSkip val="1"/>
        <c:tickMarkSkip val="1"/>
        <c:noMultiLvlLbl val="0"/>
      </c:catAx>
      <c:valAx>
        <c:axId val="25131898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13138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1.3</c:v>
                </c:pt>
                <c:pt idx="1">
                  <c:v>1.59</c:v>
                </c:pt>
                <c:pt idx="2">
                  <c:v>1</c:v>
                </c:pt>
                <c:pt idx="3">
                  <c:v>1.39</c:v>
                </c:pt>
                <c:pt idx="4">
                  <c:v>0.51</c:v>
                </c:pt>
              </c:numCache>
            </c:numRef>
          </c:val>
          <c:extLst>
            <c:ext xmlns:c16="http://schemas.microsoft.com/office/drawing/2014/chart" uri="{C3380CC4-5D6E-409C-BE32-E72D297353CC}">
              <c16:uniqueId val="{00000000-8404-42DD-970F-9CC47F3ED47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2.31</c:v>
                </c:pt>
                <c:pt idx="1">
                  <c:v>2.84</c:v>
                </c:pt>
                <c:pt idx="2">
                  <c:v>2.12</c:v>
                </c:pt>
                <c:pt idx="3">
                  <c:v>2.8</c:v>
                </c:pt>
                <c:pt idx="4">
                  <c:v>2.31</c:v>
                </c:pt>
              </c:numCache>
            </c:numRef>
          </c:val>
          <c:extLst>
            <c:ext xmlns:c16="http://schemas.microsoft.com/office/drawing/2014/chart" uri="{C3380CC4-5D6E-409C-BE32-E72D297353CC}">
              <c16:uniqueId val="{00000001-8404-42DD-970F-9CC47F3ED47E}"/>
            </c:ext>
          </c:extLst>
        </c:ser>
        <c:dLbls>
          <c:showLegendKey val="0"/>
          <c:showVal val="0"/>
          <c:showCatName val="0"/>
          <c:showSerName val="0"/>
          <c:showPercent val="0"/>
          <c:showBubbleSize val="0"/>
        </c:dLbls>
        <c:gapWidth val="250"/>
        <c:overlap val="100"/>
        <c:axId val="251314280"/>
        <c:axId val="251320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-1.39</c:v>
                </c:pt>
                <c:pt idx="1">
                  <c:v>0.64</c:v>
                </c:pt>
                <c:pt idx="2">
                  <c:v>-1.65</c:v>
                </c:pt>
                <c:pt idx="3">
                  <c:v>1.33</c:v>
                </c:pt>
                <c:pt idx="4">
                  <c:v>-1.75</c:v>
                </c:pt>
              </c:numCache>
            </c:numRef>
          </c:val>
          <c:smooth val="0"/>
          <c:extLst>
            <c:ext xmlns:c16="http://schemas.microsoft.com/office/drawing/2014/chart" uri="{C3380CC4-5D6E-409C-BE32-E72D297353CC}">
              <c16:uniqueId val="{00000002-8404-42DD-970F-9CC47F3ED47E}"/>
            </c:ext>
          </c:extLst>
        </c:ser>
        <c:dLbls>
          <c:showLegendKey val="0"/>
          <c:showVal val="0"/>
          <c:showCatName val="0"/>
          <c:showSerName val="0"/>
          <c:showPercent val="0"/>
          <c:showBubbleSize val="0"/>
        </c:dLbls>
        <c:marker val="1"/>
        <c:smooth val="0"/>
        <c:axId val="251314280"/>
        <c:axId val="251320552"/>
      </c:lineChart>
      <c:catAx>
        <c:axId val="251314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1320552"/>
        <c:crosses val="autoZero"/>
        <c:auto val="1"/>
        <c:lblAlgn val="ctr"/>
        <c:lblOffset val="100"/>
        <c:tickLblSkip val="1"/>
        <c:tickMarkSkip val="1"/>
        <c:noMultiLvlLbl val="0"/>
      </c:catAx>
      <c:valAx>
        <c:axId val="251320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1314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1.1100000000000001</c:v>
                </c:pt>
                <c:pt idx="2">
                  <c:v>#N/A</c:v>
                </c:pt>
                <c:pt idx="3">
                  <c:v>1.32</c:v>
                </c:pt>
                <c:pt idx="4">
                  <c:v>#N/A</c:v>
                </c:pt>
                <c:pt idx="5">
                  <c:v>0.72</c:v>
                </c:pt>
                <c:pt idx="6">
                  <c:v>#N/A</c:v>
                </c:pt>
                <c:pt idx="7">
                  <c:v>1.19</c:v>
                </c:pt>
                <c:pt idx="8">
                  <c:v>#N/A</c:v>
                </c:pt>
                <c:pt idx="9">
                  <c:v>0.52</c:v>
                </c:pt>
              </c:numCache>
            </c:numRef>
          </c:val>
          <c:extLst>
            <c:ext xmlns:c16="http://schemas.microsoft.com/office/drawing/2014/chart" uri="{C3380CC4-5D6E-409C-BE32-E72D297353CC}">
              <c16:uniqueId val="{00000000-6578-4EC1-AA08-9E3CA51EB16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578-4EC1-AA08-9E3CA51EB16C}"/>
            </c:ext>
          </c:extLst>
        </c:ser>
        <c:ser>
          <c:idx val="2"/>
          <c:order val="2"/>
          <c:tx>
            <c:strRef>
              <c:f>データシート!$A$29</c:f>
              <c:strCache>
                <c:ptCount val="1"/>
                <c:pt idx="0">
                  <c:v>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0.47</c:v>
                </c:pt>
                <c:pt idx="2">
                  <c:v>#N/A</c:v>
                </c:pt>
                <c:pt idx="3">
                  <c:v>0.46</c:v>
                </c:pt>
                <c:pt idx="4">
                  <c:v>#N/A</c:v>
                </c:pt>
                <c:pt idx="5">
                  <c:v>0.46</c:v>
                </c:pt>
                <c:pt idx="6">
                  <c:v>#N/A</c:v>
                </c:pt>
                <c:pt idx="7">
                  <c:v>0.27</c:v>
                </c:pt>
                <c:pt idx="8">
                  <c:v>#N/A</c:v>
                </c:pt>
                <c:pt idx="9">
                  <c:v>0.26</c:v>
                </c:pt>
              </c:numCache>
            </c:numRef>
          </c:val>
          <c:extLst>
            <c:ext xmlns:c16="http://schemas.microsoft.com/office/drawing/2014/chart" uri="{C3380CC4-5D6E-409C-BE32-E72D297353CC}">
              <c16:uniqueId val="{00000002-6578-4EC1-AA08-9E3CA51EB16C}"/>
            </c:ext>
          </c:extLst>
        </c:ser>
        <c:ser>
          <c:idx val="3"/>
          <c:order val="3"/>
          <c:tx>
            <c:strRef>
              <c:f>データシート!$A$30</c:f>
              <c:strCache>
                <c:ptCount val="1"/>
                <c:pt idx="0">
                  <c:v>国民健康保険事業費会計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1.98</c:v>
                </c:pt>
                <c:pt idx="2">
                  <c:v>#N/A</c:v>
                </c:pt>
                <c:pt idx="3">
                  <c:v>1.44</c:v>
                </c:pt>
                <c:pt idx="4">
                  <c:v>#N/A</c:v>
                </c:pt>
                <c:pt idx="5">
                  <c:v>1.22</c:v>
                </c:pt>
                <c:pt idx="6">
                  <c:v>#N/A</c:v>
                </c:pt>
                <c:pt idx="7">
                  <c:v>1.4</c:v>
                </c:pt>
                <c:pt idx="8">
                  <c:v>#N/A</c:v>
                </c:pt>
                <c:pt idx="9">
                  <c:v>0.45</c:v>
                </c:pt>
              </c:numCache>
            </c:numRef>
          </c:val>
          <c:extLst>
            <c:ext xmlns:c16="http://schemas.microsoft.com/office/drawing/2014/chart" uri="{C3380CC4-5D6E-409C-BE32-E72D297353CC}">
              <c16:uniqueId val="{00000003-6578-4EC1-AA08-9E3CA51EB16C}"/>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0.44</c:v>
                </c:pt>
                <c:pt idx="2">
                  <c:v>#N/A</c:v>
                </c:pt>
                <c:pt idx="3">
                  <c:v>0.5</c:v>
                </c:pt>
                <c:pt idx="4">
                  <c:v>#N/A</c:v>
                </c:pt>
                <c:pt idx="5">
                  <c:v>0.55000000000000004</c:v>
                </c:pt>
                <c:pt idx="6">
                  <c:v>#N/A</c:v>
                </c:pt>
                <c:pt idx="7">
                  <c:v>0.52</c:v>
                </c:pt>
                <c:pt idx="8">
                  <c:v>#N/A</c:v>
                </c:pt>
                <c:pt idx="9">
                  <c:v>0.51</c:v>
                </c:pt>
              </c:numCache>
            </c:numRef>
          </c:val>
          <c:extLst>
            <c:ext xmlns:c16="http://schemas.microsoft.com/office/drawing/2014/chart" uri="{C3380CC4-5D6E-409C-BE32-E72D297353CC}">
              <c16:uniqueId val="{00000004-6578-4EC1-AA08-9E3CA51EB16C}"/>
            </c:ext>
          </c:extLst>
        </c:ser>
        <c:ser>
          <c:idx val="5"/>
          <c:order val="5"/>
          <c:tx>
            <c:strRef>
              <c:f>データシート!$A$32</c:f>
              <c:strCache>
                <c:ptCount val="1"/>
                <c:pt idx="0">
                  <c:v>介護保険事業費会計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0.56999999999999995</c:v>
                </c:pt>
                <c:pt idx="2">
                  <c:v>#N/A</c:v>
                </c:pt>
                <c:pt idx="3">
                  <c:v>0.55000000000000004</c:v>
                </c:pt>
                <c:pt idx="4">
                  <c:v>#N/A</c:v>
                </c:pt>
                <c:pt idx="5">
                  <c:v>1.3</c:v>
                </c:pt>
                <c:pt idx="6">
                  <c:v>#N/A</c:v>
                </c:pt>
                <c:pt idx="7">
                  <c:v>0.28999999999999998</c:v>
                </c:pt>
                <c:pt idx="8">
                  <c:v>#N/A</c:v>
                </c:pt>
                <c:pt idx="9">
                  <c:v>0.59</c:v>
                </c:pt>
              </c:numCache>
            </c:numRef>
          </c:val>
          <c:extLst>
            <c:ext xmlns:c16="http://schemas.microsoft.com/office/drawing/2014/chart" uri="{C3380CC4-5D6E-409C-BE32-E72D297353CC}">
              <c16:uniqueId val="{00000005-6578-4EC1-AA08-9E3CA51EB16C}"/>
            </c:ext>
          </c:extLst>
        </c:ser>
        <c:ser>
          <c:idx val="6"/>
          <c:order val="6"/>
          <c:tx>
            <c:strRef>
              <c:f>データシート!$A$33</c:f>
              <c:strCache>
                <c:ptCount val="1"/>
                <c:pt idx="0">
                  <c:v>自動車事業会計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0.78</c:v>
                </c:pt>
                <c:pt idx="2">
                  <c:v>#N/A</c:v>
                </c:pt>
                <c:pt idx="3">
                  <c:v>0.82</c:v>
                </c:pt>
                <c:pt idx="4">
                  <c:v>#N/A</c:v>
                </c:pt>
                <c:pt idx="5">
                  <c:v>0.86</c:v>
                </c:pt>
                <c:pt idx="6">
                  <c:v>#N/A</c:v>
                </c:pt>
                <c:pt idx="7">
                  <c:v>0.7</c:v>
                </c:pt>
                <c:pt idx="8">
                  <c:v>#N/A</c:v>
                </c:pt>
                <c:pt idx="9">
                  <c:v>0.68</c:v>
                </c:pt>
              </c:numCache>
            </c:numRef>
          </c:val>
          <c:extLst>
            <c:ext xmlns:c16="http://schemas.microsoft.com/office/drawing/2014/chart" uri="{C3380CC4-5D6E-409C-BE32-E72D297353CC}">
              <c16:uniqueId val="{00000006-6578-4EC1-AA08-9E3CA51EB16C}"/>
            </c:ext>
          </c:extLst>
        </c:ser>
        <c:ser>
          <c:idx val="7"/>
          <c:order val="7"/>
          <c:tx>
            <c:strRef>
              <c:f>データシート!$A$34</c:f>
              <c:strCache>
                <c:ptCount val="1"/>
                <c:pt idx="0">
                  <c:v>高速鉄道事業会計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0.81</c:v>
                </c:pt>
                <c:pt idx="2">
                  <c:v>#N/A</c:v>
                </c:pt>
                <c:pt idx="3">
                  <c:v>0.64</c:v>
                </c:pt>
                <c:pt idx="4">
                  <c:v>#N/A</c:v>
                </c:pt>
                <c:pt idx="5">
                  <c:v>1.03</c:v>
                </c:pt>
                <c:pt idx="6">
                  <c:v>#N/A</c:v>
                </c:pt>
                <c:pt idx="7">
                  <c:v>0.9</c:v>
                </c:pt>
                <c:pt idx="8">
                  <c:v>#N/A</c:v>
                </c:pt>
                <c:pt idx="9">
                  <c:v>1.1200000000000001</c:v>
                </c:pt>
              </c:numCache>
            </c:numRef>
          </c:val>
          <c:extLst>
            <c:ext xmlns:c16="http://schemas.microsoft.com/office/drawing/2014/chart" uri="{C3380CC4-5D6E-409C-BE32-E72D297353CC}">
              <c16:uniqueId val="{00000007-6578-4EC1-AA08-9E3CA51EB16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2.96</c:v>
                </c:pt>
                <c:pt idx="2">
                  <c:v>#N/A</c:v>
                </c:pt>
                <c:pt idx="3">
                  <c:v>2.9</c:v>
                </c:pt>
                <c:pt idx="4">
                  <c:v>#N/A</c:v>
                </c:pt>
                <c:pt idx="5">
                  <c:v>3.12</c:v>
                </c:pt>
                <c:pt idx="6">
                  <c:v>#N/A</c:v>
                </c:pt>
                <c:pt idx="7">
                  <c:v>2.46</c:v>
                </c:pt>
                <c:pt idx="8">
                  <c:v>#N/A</c:v>
                </c:pt>
                <c:pt idx="9">
                  <c:v>2.34</c:v>
                </c:pt>
              </c:numCache>
            </c:numRef>
          </c:val>
          <c:extLst>
            <c:ext xmlns:c16="http://schemas.microsoft.com/office/drawing/2014/chart" uri="{C3380CC4-5D6E-409C-BE32-E72D297353CC}">
              <c16:uniqueId val="{00000008-6578-4EC1-AA08-9E3CA51EB16C}"/>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1.73</c:v>
                </c:pt>
                <c:pt idx="2">
                  <c:v>#N/A</c:v>
                </c:pt>
                <c:pt idx="3">
                  <c:v>2.16</c:v>
                </c:pt>
                <c:pt idx="4">
                  <c:v>#N/A</c:v>
                </c:pt>
                <c:pt idx="5">
                  <c:v>3.49</c:v>
                </c:pt>
                <c:pt idx="6">
                  <c:v>#N/A</c:v>
                </c:pt>
                <c:pt idx="7">
                  <c:v>3.78</c:v>
                </c:pt>
                <c:pt idx="8">
                  <c:v>#N/A</c:v>
                </c:pt>
                <c:pt idx="9">
                  <c:v>4.3099999999999996</c:v>
                </c:pt>
              </c:numCache>
            </c:numRef>
          </c:val>
          <c:extLst>
            <c:ext xmlns:c16="http://schemas.microsoft.com/office/drawing/2014/chart" uri="{C3380CC4-5D6E-409C-BE32-E72D297353CC}">
              <c16:uniqueId val="{00000009-6578-4EC1-AA08-9E3CA51EB16C}"/>
            </c:ext>
          </c:extLst>
        </c:ser>
        <c:dLbls>
          <c:showLegendKey val="0"/>
          <c:showVal val="0"/>
          <c:showCatName val="0"/>
          <c:showSerName val="0"/>
          <c:showPercent val="0"/>
          <c:showBubbleSize val="0"/>
        </c:dLbls>
        <c:gapWidth val="150"/>
        <c:overlap val="100"/>
        <c:axId val="251317808"/>
        <c:axId val="251318200"/>
      </c:barChart>
      <c:catAx>
        <c:axId val="251317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1318200"/>
        <c:crosses val="autoZero"/>
        <c:auto val="1"/>
        <c:lblAlgn val="ctr"/>
        <c:lblOffset val="100"/>
        <c:tickLblSkip val="1"/>
        <c:tickMarkSkip val="1"/>
        <c:noMultiLvlLbl val="0"/>
      </c:catAx>
      <c:valAx>
        <c:axId val="251318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13178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172440</c:v>
                </c:pt>
                <c:pt idx="5">
                  <c:v>178901</c:v>
                </c:pt>
                <c:pt idx="8">
                  <c:v>179633</c:v>
                </c:pt>
                <c:pt idx="11">
                  <c:v>179831</c:v>
                </c:pt>
                <c:pt idx="14">
                  <c:v>183591</c:v>
                </c:pt>
              </c:numCache>
            </c:numRef>
          </c:val>
          <c:extLst>
            <c:ext xmlns:c16="http://schemas.microsoft.com/office/drawing/2014/chart" uri="{C3380CC4-5D6E-409C-BE32-E72D297353CC}">
              <c16:uniqueId val="{00000000-6C31-4B1E-BA1C-4B8F5692B1B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C31-4B1E-BA1C-4B8F5692B1B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1650</c:v>
                </c:pt>
                <c:pt idx="3">
                  <c:v>1652</c:v>
                </c:pt>
                <c:pt idx="6">
                  <c:v>1653</c:v>
                </c:pt>
                <c:pt idx="9">
                  <c:v>1654</c:v>
                </c:pt>
                <c:pt idx="12">
                  <c:v>1655</c:v>
                </c:pt>
              </c:numCache>
            </c:numRef>
          </c:val>
          <c:extLst>
            <c:ext xmlns:c16="http://schemas.microsoft.com/office/drawing/2014/chart" uri="{C3380CC4-5D6E-409C-BE32-E72D297353CC}">
              <c16:uniqueId val="{00000002-6C31-4B1E-BA1C-4B8F5692B1B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C31-4B1E-BA1C-4B8F5692B1B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62735</c:v>
                </c:pt>
                <c:pt idx="3">
                  <c:v>59166</c:v>
                </c:pt>
                <c:pt idx="6">
                  <c:v>57351</c:v>
                </c:pt>
                <c:pt idx="9">
                  <c:v>56443</c:v>
                </c:pt>
                <c:pt idx="12">
                  <c:v>53308</c:v>
                </c:pt>
              </c:numCache>
            </c:numRef>
          </c:val>
          <c:extLst>
            <c:ext xmlns:c16="http://schemas.microsoft.com/office/drawing/2014/chart" uri="{C3380CC4-5D6E-409C-BE32-E72D297353CC}">
              <c16:uniqueId val="{00000004-6C31-4B1E-BA1C-4B8F5692B1B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78853</c:v>
                </c:pt>
                <c:pt idx="3">
                  <c:v>78757</c:v>
                </c:pt>
                <c:pt idx="6">
                  <c:v>74182</c:v>
                </c:pt>
                <c:pt idx="9">
                  <c:v>69842</c:v>
                </c:pt>
                <c:pt idx="12">
                  <c:v>66507</c:v>
                </c:pt>
              </c:numCache>
            </c:numRef>
          </c:val>
          <c:extLst>
            <c:ext xmlns:c16="http://schemas.microsoft.com/office/drawing/2014/chart" uri="{C3380CC4-5D6E-409C-BE32-E72D297353CC}">
              <c16:uniqueId val="{00000005-6C31-4B1E-BA1C-4B8F5692B1B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52758</c:v>
                </c:pt>
                <c:pt idx="3">
                  <c:v>47442</c:v>
                </c:pt>
                <c:pt idx="6">
                  <c:v>42139</c:v>
                </c:pt>
                <c:pt idx="9">
                  <c:v>29184</c:v>
                </c:pt>
                <c:pt idx="12">
                  <c:v>38039</c:v>
                </c:pt>
              </c:numCache>
            </c:numRef>
          </c:val>
          <c:extLst>
            <c:ext xmlns:c16="http://schemas.microsoft.com/office/drawing/2014/chart" uri="{C3380CC4-5D6E-409C-BE32-E72D297353CC}">
              <c16:uniqueId val="{00000006-6C31-4B1E-BA1C-4B8F5692B1B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111412</c:v>
                </c:pt>
                <c:pt idx="3">
                  <c:v>104527</c:v>
                </c:pt>
                <c:pt idx="6">
                  <c:v>106090</c:v>
                </c:pt>
                <c:pt idx="9">
                  <c:v>102444</c:v>
                </c:pt>
                <c:pt idx="12">
                  <c:v>105495</c:v>
                </c:pt>
              </c:numCache>
            </c:numRef>
          </c:val>
          <c:extLst>
            <c:ext xmlns:c16="http://schemas.microsoft.com/office/drawing/2014/chart" uri="{C3380CC4-5D6E-409C-BE32-E72D297353CC}">
              <c16:uniqueId val="{00000007-6C31-4B1E-BA1C-4B8F5692B1BC}"/>
            </c:ext>
          </c:extLst>
        </c:ser>
        <c:dLbls>
          <c:showLegendKey val="0"/>
          <c:showVal val="0"/>
          <c:showCatName val="0"/>
          <c:showSerName val="0"/>
          <c:showPercent val="0"/>
          <c:showBubbleSize val="0"/>
        </c:dLbls>
        <c:gapWidth val="100"/>
        <c:overlap val="100"/>
        <c:axId val="374693008"/>
        <c:axId val="3746965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134968</c:v>
                </c:pt>
                <c:pt idx="2">
                  <c:v>#N/A</c:v>
                </c:pt>
                <c:pt idx="3">
                  <c:v>#N/A</c:v>
                </c:pt>
                <c:pt idx="4">
                  <c:v>112643</c:v>
                </c:pt>
                <c:pt idx="5">
                  <c:v>#N/A</c:v>
                </c:pt>
                <c:pt idx="6">
                  <c:v>#N/A</c:v>
                </c:pt>
                <c:pt idx="7">
                  <c:v>101782</c:v>
                </c:pt>
                <c:pt idx="8">
                  <c:v>#N/A</c:v>
                </c:pt>
                <c:pt idx="9">
                  <c:v>#N/A</c:v>
                </c:pt>
                <c:pt idx="10">
                  <c:v>79736</c:v>
                </c:pt>
                <c:pt idx="11">
                  <c:v>#N/A</c:v>
                </c:pt>
                <c:pt idx="12">
                  <c:v>#N/A</c:v>
                </c:pt>
                <c:pt idx="13">
                  <c:v>81413</c:v>
                </c:pt>
                <c:pt idx="14">
                  <c:v>#N/A</c:v>
                </c:pt>
              </c:numCache>
            </c:numRef>
          </c:val>
          <c:smooth val="0"/>
          <c:extLst>
            <c:ext xmlns:c16="http://schemas.microsoft.com/office/drawing/2014/chart" uri="{C3380CC4-5D6E-409C-BE32-E72D297353CC}">
              <c16:uniqueId val="{00000008-6C31-4B1E-BA1C-4B8F5692B1BC}"/>
            </c:ext>
          </c:extLst>
        </c:ser>
        <c:dLbls>
          <c:showLegendKey val="0"/>
          <c:showVal val="0"/>
          <c:showCatName val="0"/>
          <c:showSerName val="0"/>
          <c:showPercent val="0"/>
          <c:showBubbleSize val="0"/>
        </c:dLbls>
        <c:marker val="1"/>
        <c:smooth val="0"/>
        <c:axId val="374693008"/>
        <c:axId val="374696536"/>
      </c:lineChart>
      <c:catAx>
        <c:axId val="374693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4696536"/>
        <c:crosses val="autoZero"/>
        <c:auto val="1"/>
        <c:lblAlgn val="ctr"/>
        <c:lblOffset val="100"/>
        <c:tickLblSkip val="1"/>
        <c:tickMarkSkip val="1"/>
        <c:noMultiLvlLbl val="0"/>
      </c:catAx>
      <c:valAx>
        <c:axId val="374696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4693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1401034</c:v>
                </c:pt>
                <c:pt idx="5">
                  <c:v>1406770</c:v>
                </c:pt>
                <c:pt idx="8">
                  <c:v>1403720</c:v>
                </c:pt>
                <c:pt idx="11">
                  <c:v>1392552</c:v>
                </c:pt>
                <c:pt idx="14">
                  <c:v>1377858</c:v>
                </c:pt>
              </c:numCache>
            </c:numRef>
          </c:val>
          <c:extLst>
            <c:ext xmlns:c16="http://schemas.microsoft.com/office/drawing/2014/chart" uri="{C3380CC4-5D6E-409C-BE32-E72D297353CC}">
              <c16:uniqueId val="{00000000-09CF-473A-A4DA-C88CBD95B55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658715</c:v>
                </c:pt>
                <c:pt idx="5">
                  <c:v>646672</c:v>
                </c:pt>
                <c:pt idx="8">
                  <c:v>706008</c:v>
                </c:pt>
                <c:pt idx="11">
                  <c:v>715000</c:v>
                </c:pt>
                <c:pt idx="14">
                  <c:v>746716</c:v>
                </c:pt>
              </c:numCache>
            </c:numRef>
          </c:val>
          <c:extLst>
            <c:ext xmlns:c16="http://schemas.microsoft.com/office/drawing/2014/chart" uri="{C3380CC4-5D6E-409C-BE32-E72D297353CC}">
              <c16:uniqueId val="{00000001-09CF-473A-A4DA-C88CBD95B55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142221</c:v>
                </c:pt>
                <c:pt idx="5">
                  <c:v>139041</c:v>
                </c:pt>
                <c:pt idx="8">
                  <c:v>132395</c:v>
                </c:pt>
                <c:pt idx="11">
                  <c:v>155643</c:v>
                </c:pt>
                <c:pt idx="14">
                  <c:v>182347</c:v>
                </c:pt>
              </c:numCache>
            </c:numRef>
          </c:val>
          <c:extLst>
            <c:ext xmlns:c16="http://schemas.microsoft.com/office/drawing/2014/chart" uri="{C3380CC4-5D6E-409C-BE32-E72D297353CC}">
              <c16:uniqueId val="{00000002-09CF-473A-A4DA-C88CBD95B55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9CF-473A-A4DA-C88CBD95B55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9CF-473A-A4DA-C88CBD95B55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76211</c:v>
                </c:pt>
                <c:pt idx="3">
                  <c:v>70388</c:v>
                </c:pt>
                <c:pt idx="6">
                  <c:v>64639</c:v>
                </c:pt>
                <c:pt idx="9">
                  <c:v>57500</c:v>
                </c:pt>
                <c:pt idx="12">
                  <c:v>50501</c:v>
                </c:pt>
              </c:numCache>
            </c:numRef>
          </c:val>
          <c:extLst>
            <c:ext xmlns:c16="http://schemas.microsoft.com/office/drawing/2014/chart" uri="{C3380CC4-5D6E-409C-BE32-E72D297353CC}">
              <c16:uniqueId val="{00000005-09CF-473A-A4DA-C88CBD95B55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156632</c:v>
                </c:pt>
                <c:pt idx="3">
                  <c:v>146890</c:v>
                </c:pt>
                <c:pt idx="6">
                  <c:v>143758</c:v>
                </c:pt>
                <c:pt idx="9">
                  <c:v>227722</c:v>
                </c:pt>
                <c:pt idx="12">
                  <c:v>207077</c:v>
                </c:pt>
              </c:numCache>
            </c:numRef>
          </c:val>
          <c:extLst>
            <c:ext xmlns:c16="http://schemas.microsoft.com/office/drawing/2014/chart" uri="{C3380CC4-5D6E-409C-BE32-E72D297353CC}">
              <c16:uniqueId val="{00000006-09CF-473A-A4DA-C88CBD95B55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1479</c:v>
                </c:pt>
                <c:pt idx="3">
                  <c:v>983</c:v>
                </c:pt>
                <c:pt idx="6">
                  <c:v>590</c:v>
                </c:pt>
                <c:pt idx="9">
                  <c:v>296</c:v>
                </c:pt>
                <c:pt idx="12">
                  <c:v>105</c:v>
                </c:pt>
              </c:numCache>
            </c:numRef>
          </c:val>
          <c:extLst>
            <c:ext xmlns:c16="http://schemas.microsoft.com/office/drawing/2014/chart" uri="{C3380CC4-5D6E-409C-BE32-E72D297353CC}">
              <c16:uniqueId val="{00000007-09CF-473A-A4DA-C88CBD95B55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637032</c:v>
                </c:pt>
                <c:pt idx="3">
                  <c:v>601221</c:v>
                </c:pt>
                <c:pt idx="6">
                  <c:v>572183</c:v>
                </c:pt>
                <c:pt idx="9">
                  <c:v>552351</c:v>
                </c:pt>
                <c:pt idx="12">
                  <c:v>520361</c:v>
                </c:pt>
              </c:numCache>
            </c:numRef>
          </c:val>
          <c:extLst>
            <c:ext xmlns:c16="http://schemas.microsoft.com/office/drawing/2014/chart" uri="{C3380CC4-5D6E-409C-BE32-E72D297353CC}">
              <c16:uniqueId val="{00000008-09CF-473A-A4DA-C88CBD95B55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14154</c:v>
                </c:pt>
                <c:pt idx="3">
                  <c:v>12603</c:v>
                </c:pt>
                <c:pt idx="6">
                  <c:v>11072</c:v>
                </c:pt>
                <c:pt idx="9">
                  <c:v>27605</c:v>
                </c:pt>
                <c:pt idx="12">
                  <c:v>41831</c:v>
                </c:pt>
              </c:numCache>
            </c:numRef>
          </c:val>
          <c:extLst>
            <c:ext xmlns:c16="http://schemas.microsoft.com/office/drawing/2014/chart" uri="{C3380CC4-5D6E-409C-BE32-E72D297353CC}">
              <c16:uniqueId val="{00000009-09CF-473A-A4DA-C88CBD95B55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2596234</c:v>
                </c:pt>
                <c:pt idx="3">
                  <c:v>2598085</c:v>
                </c:pt>
                <c:pt idx="6">
                  <c:v>2587859</c:v>
                </c:pt>
                <c:pt idx="9">
                  <c:v>2599222</c:v>
                </c:pt>
                <c:pt idx="12">
                  <c:v>2639495</c:v>
                </c:pt>
              </c:numCache>
            </c:numRef>
          </c:val>
          <c:extLst>
            <c:ext xmlns:c16="http://schemas.microsoft.com/office/drawing/2014/chart" uri="{C3380CC4-5D6E-409C-BE32-E72D297353CC}">
              <c16:uniqueId val="{0000000A-09CF-473A-A4DA-C88CBD95B55B}"/>
            </c:ext>
          </c:extLst>
        </c:ser>
        <c:dLbls>
          <c:showLegendKey val="0"/>
          <c:showVal val="0"/>
          <c:showCatName val="0"/>
          <c:showSerName val="0"/>
          <c:showPercent val="0"/>
          <c:showBubbleSize val="0"/>
        </c:dLbls>
        <c:gapWidth val="100"/>
        <c:overlap val="100"/>
        <c:axId val="374691440"/>
        <c:axId val="3746922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1279770</c:v>
                </c:pt>
                <c:pt idx="2">
                  <c:v>#N/A</c:v>
                </c:pt>
                <c:pt idx="3">
                  <c:v>#N/A</c:v>
                </c:pt>
                <c:pt idx="4">
                  <c:v>1237688</c:v>
                </c:pt>
                <c:pt idx="5">
                  <c:v>#N/A</c:v>
                </c:pt>
                <c:pt idx="6">
                  <c:v>#N/A</c:v>
                </c:pt>
                <c:pt idx="7">
                  <c:v>1137979</c:v>
                </c:pt>
                <c:pt idx="8">
                  <c:v>#N/A</c:v>
                </c:pt>
                <c:pt idx="9">
                  <c:v>#N/A</c:v>
                </c:pt>
                <c:pt idx="10">
                  <c:v>1201501</c:v>
                </c:pt>
                <c:pt idx="11">
                  <c:v>#N/A</c:v>
                </c:pt>
                <c:pt idx="12">
                  <c:v>#N/A</c:v>
                </c:pt>
                <c:pt idx="13">
                  <c:v>1152448</c:v>
                </c:pt>
                <c:pt idx="14">
                  <c:v>#N/A</c:v>
                </c:pt>
              </c:numCache>
            </c:numRef>
          </c:val>
          <c:smooth val="0"/>
          <c:extLst>
            <c:ext xmlns:c16="http://schemas.microsoft.com/office/drawing/2014/chart" uri="{C3380CC4-5D6E-409C-BE32-E72D297353CC}">
              <c16:uniqueId val="{0000000B-09CF-473A-A4DA-C88CBD95B55B}"/>
            </c:ext>
          </c:extLst>
        </c:ser>
        <c:dLbls>
          <c:showLegendKey val="0"/>
          <c:showVal val="0"/>
          <c:showCatName val="0"/>
          <c:showSerName val="0"/>
          <c:showPercent val="0"/>
          <c:showBubbleSize val="0"/>
        </c:dLbls>
        <c:marker val="1"/>
        <c:smooth val="0"/>
        <c:axId val="374691440"/>
        <c:axId val="374692224"/>
      </c:lineChart>
      <c:catAx>
        <c:axId val="374691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4692224"/>
        <c:crosses val="autoZero"/>
        <c:auto val="1"/>
        <c:lblAlgn val="ctr"/>
        <c:lblOffset val="100"/>
        <c:tickLblSkip val="1"/>
        <c:tickMarkSkip val="1"/>
        <c:noMultiLvlLbl val="0"/>
      </c:catAx>
      <c:valAx>
        <c:axId val="374692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4691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17357</c:v>
                </c:pt>
                <c:pt idx="1">
                  <c:v>26247</c:v>
                </c:pt>
                <c:pt idx="2">
                  <c:v>21690</c:v>
                </c:pt>
              </c:numCache>
            </c:numRef>
          </c:val>
          <c:extLst>
            <c:ext xmlns:c16="http://schemas.microsoft.com/office/drawing/2014/chart" uri="{C3380CC4-5D6E-409C-BE32-E72D297353CC}">
              <c16:uniqueId val="{00000000-3C78-4021-BAE6-460585F1F55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3C78-4021-BAE6-460585F1F55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14646</c:v>
                </c:pt>
                <c:pt idx="1">
                  <c:v>15367</c:v>
                </c:pt>
                <c:pt idx="2">
                  <c:v>14530</c:v>
                </c:pt>
              </c:numCache>
            </c:numRef>
          </c:val>
          <c:extLst>
            <c:ext xmlns:c16="http://schemas.microsoft.com/office/drawing/2014/chart" uri="{C3380CC4-5D6E-409C-BE32-E72D297353CC}">
              <c16:uniqueId val="{00000002-3C78-4021-BAE6-460585F1F556}"/>
            </c:ext>
          </c:extLst>
        </c:ser>
        <c:dLbls>
          <c:showLegendKey val="0"/>
          <c:showVal val="0"/>
          <c:showCatName val="0"/>
          <c:showSerName val="0"/>
          <c:showPercent val="0"/>
          <c:showBubbleSize val="0"/>
        </c:dLbls>
        <c:gapWidth val="120"/>
        <c:overlap val="100"/>
        <c:axId val="374697320"/>
        <c:axId val="374693792"/>
      </c:barChart>
      <c:catAx>
        <c:axId val="374697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74693792"/>
        <c:crosses val="autoZero"/>
        <c:auto val="1"/>
        <c:lblAlgn val="ctr"/>
        <c:lblOffset val="100"/>
        <c:tickLblSkip val="1"/>
        <c:tickMarkSkip val="1"/>
        <c:noMultiLvlLbl val="0"/>
      </c:catAx>
      <c:valAx>
        <c:axId val="3746937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74697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{D7784BE9-CA05-4996-BDF3-85F3941C1EEA}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17A6-46C8-BB4A-EBD208E08BB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{6EB0AC8C-2ED0-4DB4-BACA-F8AC0F12ADE2}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7A6-46C8-BB4A-EBD208E08BB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{AAC8A57C-1C7F-4D09-87DF-08480DB07A49}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7A6-46C8-BB4A-EBD208E08BB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{D6BC32B9-575B-4CAE-BF1E-DF45F1689B32}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7A6-46C8-BB4A-EBD208E08BB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{4ECB4412-FD97-46E3-B4EF-5BF13766ED32}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7A6-46C8-BB4A-EBD208E08BB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{1B11072F-8E5D-4DAD-B3DA-846649BC98A8}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17A6-46C8-BB4A-EBD208E08BB5}"/>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{E26ADBD5-E424-4B18-B58B-8DB24CE95B6F}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17A6-46C8-BB4A-EBD208E08BB5}"/>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{9BA84049-5FDF-427A-B445-DC5BDDF97E8C}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17A6-46C8-BB4A-EBD208E08BB5}"/>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{DA961EF2-D20D-4361-9E57-5D706BA23415}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17A6-46C8-BB4A-EBD208E08BB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54.5</c:v>
                </c:pt>
                <c:pt idx="24">
                  <c:v>55.2</c:v>
                </c:pt>
                <c:pt idx="32">
                  <c:v>56.4</c:v>
                </c:pt>
              </c:numCache>
            </c:numRef>
          </c:xVal>
          <c:yVal>
            <c:numRef>
              <c:f>公会計指標分析・財政指標組合せ分析表!$BP$51:$DC$51</c:f>
              <c:numCache>
                <c:formatCode>#,##0.0;"▲ "#,##0.0</c:formatCode>
                <c:ptCount val="40"/>
                <c:pt idx="16">
                  <c:v>160.69999999999999</c:v>
                </c:pt>
                <c:pt idx="24">
                  <c:v>145.6</c:v>
                </c:pt>
                <c:pt idx="32">
                  <c:v>138.5</c:v>
                </c:pt>
              </c:numCache>
            </c:numRef>
          </c:yVal>
          <c:smooth val="0"/>
          <c:extLst>
            <c:ext xmlns:c16="http://schemas.microsoft.com/office/drawing/2014/chart" uri="{C3380CC4-5D6E-409C-BE32-E72D297353CC}">
              <c16:uniqueId val="{00000009-17A6-46C8-BB4A-EBD208E08BB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{7049E8EF-5104-4D3E-B074-22987451CDA8}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17A6-46C8-BB4A-EBD208E08BB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{580E6198-C890-430E-B8E8-B791E16B080D}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7A6-46C8-BB4A-EBD208E08BB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{3A103426-59F3-43BF-A360-18CCF6755899}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7A6-46C8-BB4A-EBD208E08BB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{B1253E03-3D1C-4922-B201-BFD6BB1DF8C0}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7A6-46C8-BB4A-EBD208E08BB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{C7188721-528E-41C1-879E-EFEA9CDF3BD1}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7A6-46C8-BB4A-EBD208E08BB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{DEDC6C6A-B60F-4713-8720-DEBCDCDAD34D}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17A6-46C8-BB4A-EBD208E08BB5}"/>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{0D7C2760-F5AD-44A1-BDB1-CD1EA2BB0144}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17A6-46C8-BB4A-EBD208E08BB5}"/>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{B943373E-AC26-4F8C-841B-FFE9389E0772}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17A6-46C8-BB4A-EBD208E08BB5}"/>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{843C982D-1383-47D1-863A-78FFF9B720E8}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17A6-46C8-BB4A-EBD208E08B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61</c:v>
                </c:pt>
                <c:pt idx="24">
                  <c:v>62</c:v>
                </c:pt>
                <c:pt idx="32">
                  <c:v>62.8</c:v>
                </c:pt>
              </c:numCache>
            </c:numRef>
          </c:xVal>
          <c:yVal>
            <c:numRef>
              <c:f>公会計指標分析・財政指標組合せ分析表!$BP$55:$DC$55</c:f>
              <c:numCache>
                <c:formatCode>#,##0.0;"▲ "#,##0.0</c:formatCode>
                <c:ptCount val="40"/>
                <c:pt idx="16">
                  <c:v>115.7</c:v>
                </c:pt>
                <c:pt idx="24">
                  <c:v>106</c:v>
                </c:pt>
                <c:pt idx="32">
                  <c:v>97.6</c:v>
                </c:pt>
              </c:numCache>
            </c:numRef>
          </c:yVal>
          <c:smooth val="0"/>
          <c:extLst>
            <c:ext xmlns:c16="http://schemas.microsoft.com/office/drawing/2014/chart" uri="{C3380CC4-5D6E-409C-BE32-E72D297353CC}">
              <c16:uniqueId val="{00000013-17A6-46C8-BB4A-EBD208E08BB5}"/>
            </c:ext>
          </c:extLst>
        </c:ser>
        <c:dLbls>
          <c:showLegendKey val="0"/>
          <c:showVal val="1"/>
          <c:showCatName val="0"/>
          <c:showSerName val="0"/>
          <c:showPercent val="0"/>
          <c:showBubbleSize val="0"/>
        </c:dLbls>
        <c:axId val="339405792"/>
        <c:axId val="339406184"/>
      </c:scatterChart>
      <c:valAx>
        <c:axId val="339405792"/>
        <c:scaling>
          <c:orientation val="minMax"/>
          <c:max val="63.5"/>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9406184"/>
        <c:crosses val="autoZero"/>
        <c:crossBetween val="midCat"/>
      </c:valAx>
      <c:valAx>
        <c:axId val="339406184"/>
        <c:scaling>
          <c:orientation val="minMax"/>
          <c:max val="172"/>
          <c:min val="9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94057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{41DC1BB5-63F3-40EF-9C4B-DB3F12DC2C51}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CBC0-444B-B98A-0AA0797955D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{854839B1-848F-4EB5-9460-560F08C7AE05}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BC0-444B-B98A-0AA0797955D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{4AF84AF6-2039-4496-AC02-A9AC537AAB33}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BC0-444B-B98A-0AA0797955D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{D9BE55AD-C44D-47DE-90B0-5FD4FA2439E1}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BC0-444B-B98A-0AA0797955D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{BE2BBBFC-B2FA-40DF-95D5-0096A08370F9}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BC0-444B-B98A-0AA0797955D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{BB3D2615-5CE5-4FB3-B0D1-DC1E5DCB8D59}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CBC0-444B-B98A-0AA0797955D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{2D900ED6-5BE6-4C44-B917-0C5B089D41CE}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CBC0-444B-B98A-0AA0797955D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{1EDF558D-B850-4AE3-8921-E549871983C5}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CBC0-444B-B98A-0AA0797955D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{5CB69D31-0454-4934-898F-6399D8751069}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CBC0-444B-B98A-0AA0797955D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16.899999999999999</c:v>
                </c:pt>
                <c:pt idx="8">
                  <c:v>17</c:v>
                </c:pt>
                <c:pt idx="16">
                  <c:v>16.5</c:v>
                </c:pt>
                <c:pt idx="24">
                  <c:v>13.3</c:v>
                </c:pt>
                <c:pt idx="32">
                  <c:v>11.2</c:v>
                </c:pt>
              </c:numCache>
            </c:numRef>
          </c:xVal>
          <c:yVal>
            <c:numRef>
              <c:f>公会計指標分析・財政指標組合せ分析表!$BP$73:$DC$73</c:f>
              <c:numCache>
                <c:formatCode>#,##0.0;"▲ "#,##0.0</c:formatCode>
                <c:ptCount val="40"/>
                <c:pt idx="0">
                  <c:v>182.5</c:v>
                </c:pt>
                <c:pt idx="8">
                  <c:v>175.6</c:v>
                </c:pt>
                <c:pt idx="16">
                  <c:v>160.69999999999999</c:v>
                </c:pt>
                <c:pt idx="24">
                  <c:v>145.6</c:v>
                </c:pt>
                <c:pt idx="32">
                  <c:v>138.5</c:v>
                </c:pt>
              </c:numCache>
            </c:numRef>
          </c:yVal>
          <c:smooth val="0"/>
          <c:extLst>
            <c:ext xmlns:c16="http://schemas.microsoft.com/office/drawing/2014/chart" uri="{C3380CC4-5D6E-409C-BE32-E72D297353CC}">
              <c16:uniqueId val="{00000009-CBC0-444B-B98A-0AA0797955D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{4DD8362A-0A7F-4E71-9854-0A44A2D79E21}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CBC0-444B-B98A-0AA0797955D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{28F3F73C-8A7E-48EA-9A80-48BC51D2DA07}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BC0-444B-B98A-0AA0797955D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{8233865A-B3C2-4460-A7F1-2D7C5E86FD19}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BC0-444B-B98A-0AA0797955D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{C7155A89-7123-4465-93C8-35C12565C353}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BC0-444B-B98A-0AA0797955D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{82F7BC9F-DAEE-49AF-AF61-AF544F673199}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BC0-444B-B98A-0AA0797955D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{E1577675-6C33-44C9-A9A4-E44170A8D37E}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CBC0-444B-B98A-0AA0797955D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{C3071E97-5B1C-41A4-829E-95EC245F387C}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CBC0-444B-B98A-0AA0797955D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{3940D31F-D2BE-45C6-B371-C8D2B4D6F6EA}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CBC0-444B-B98A-0AA0797955D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{EE2EFEF3-5844-4C68-95FB-0A6A884B0B4C}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CBC0-444B-B98A-0AA0797955D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10.9</c:v>
                </c:pt>
                <c:pt idx="16">
                  <c:v>10.3</c:v>
                </c:pt>
                <c:pt idx="24">
                  <c:v>9</c:v>
                </c:pt>
                <c:pt idx="32">
                  <c:v>8</c:v>
                </c:pt>
              </c:numCache>
            </c:numRef>
          </c:xVal>
          <c:yVal>
            <c:numRef>
              <c:f>公会計指標分析・財政指標組合せ分析表!$BP$77:$DC$77</c:f>
              <c:numCache>
                <c:formatCode>#,##0.0;"▲ "#,##0.0</c:formatCode>
                <c:ptCount val="40"/>
                <c:pt idx="0">
                  <c:v>132.4</c:v>
                </c:pt>
                <c:pt idx="8">
                  <c:v>124.2</c:v>
                </c:pt>
                <c:pt idx="16">
                  <c:v>115.7</c:v>
                </c:pt>
                <c:pt idx="24">
                  <c:v>106</c:v>
                </c:pt>
                <c:pt idx="32">
                  <c:v>97.6</c:v>
                </c:pt>
              </c:numCache>
            </c:numRef>
          </c:yVal>
          <c:smooth val="0"/>
          <c:extLst>
            <c:ext xmlns:c16="http://schemas.microsoft.com/office/drawing/2014/chart" uri="{C3380CC4-5D6E-409C-BE32-E72D297353CC}">
              <c16:uniqueId val="{00000013-CBC0-444B-B98A-0AA0797955D6}"/>
            </c:ext>
          </c:extLst>
        </c:ser>
        <c:dLbls>
          <c:showLegendKey val="0"/>
          <c:showVal val="1"/>
          <c:showCatName val="0"/>
          <c:showSerName val="0"/>
          <c:showPercent val="0"/>
          <c:showBubbleSize val="0"/>
        </c:dLbls>
        <c:axId val="428972456"/>
        <c:axId val="428969712"/>
      </c:scatterChart>
      <c:valAx>
        <c:axId val="428972456"/>
        <c:scaling>
          <c:orientation val="minMax"/>
          <c:max val="17.8"/>
          <c:min val="7.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8969712"/>
        <c:crosses val="autoZero"/>
        <c:crossBetween val="midCat"/>
      </c:valAx>
      <c:valAx>
        <c:axId val="428969712"/>
        <c:scaling>
          <c:orientation val="minMax"/>
          <c:max val="197"/>
          <c:min val="8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897245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平成</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年度は前年度に比べて、元利償還金及び減債基金積立不足算定額は増加したものの、満期一括償還債地方債に係る年度割相当額及び公営企業債の元利償還金に対する繰入金の要素は減少となっています。</a:t>
          </a:r>
        </a:p>
        <a:p>
          <a:r>
            <a:rPr kumimoji="1" lang="ja-JP" altLang="en-US" sz="1400">
              <a:solidFill>
                <a:sysClr val="windowText" lastClr="000000"/>
              </a:solidFill>
              <a:latin typeface="ＭＳ ゴシック" pitchFamily="49" charset="-128"/>
              <a:ea typeface="ＭＳ ゴシック" pitchFamily="49" charset="-128"/>
            </a:rPr>
            <a:t>　その結果、元利償還金等（</a:t>
          </a:r>
          <a:r>
            <a:rPr kumimoji="1" lang="en-US" altLang="ja-JP" sz="1400">
              <a:solidFill>
                <a:sysClr val="windowText" lastClr="000000"/>
              </a:solidFill>
              <a:latin typeface="ＭＳ ゴシック" pitchFamily="49" charset="-128"/>
              <a:ea typeface="ＭＳ ゴシック" pitchFamily="49" charset="-128"/>
            </a:rPr>
            <a:t>A</a:t>
          </a:r>
          <a:r>
            <a:rPr kumimoji="1" lang="ja-JP" altLang="en-US" sz="1400">
              <a:solidFill>
                <a:sysClr val="windowText" lastClr="000000"/>
              </a:solidFill>
              <a:latin typeface="ＭＳ ゴシック" pitchFamily="49" charset="-128"/>
              <a:ea typeface="ＭＳ ゴシック" pitchFamily="49" charset="-128"/>
            </a:rPr>
            <a:t>）はほぼ横ばいとなりました。</a:t>
          </a:r>
        </a:p>
        <a:p>
          <a:r>
            <a:rPr kumimoji="1" lang="ja-JP" altLang="en-US" sz="1400">
              <a:solidFill>
                <a:sysClr val="windowText" lastClr="000000"/>
              </a:solidFill>
              <a:latin typeface="ＭＳ ゴシック" pitchFamily="49" charset="-128"/>
              <a:ea typeface="ＭＳ ゴシック" pitchFamily="49" charset="-128"/>
            </a:rPr>
            <a:t>　今後も、健全化判断比率の他都市との比較を行いつつ、「施策の推進と財政の健全性の維持」の両立の観点から、計画的な市債　活用や借入金残高の管理など、持続可能な財政運営を進めていきます。</a:t>
          </a:r>
        </a:p>
        <a:p>
          <a:r>
            <a:rPr kumimoji="1" lang="ja-JP" altLang="en-US" sz="1400">
              <a:solidFill>
                <a:sysClr val="windowText" lastClr="000000"/>
              </a:solidFill>
              <a:latin typeface="ＭＳ ゴシック" pitchFamily="49" charset="-128"/>
              <a:ea typeface="ＭＳ ゴシック" pitchFamily="49" charset="-128"/>
            </a:rPr>
            <a:t>（市債係入力）</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　経済事情の変動等により公債費の財源が不足したことで減債基金を活用してきたため、減債基金積立相当額に比べ減債基金残高が少ない状況となっていますが、毎年度の市債償還に支障のないよう基金残高を管理してい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平成初期に計画に基づき行った公共投資のために、多くの市債を発行しました。これにより、一般会計等に係る地方債の現在高および公営企業債等繰入見込額が高い割合を示しています。</a:t>
          </a:r>
        </a:p>
        <a:p>
          <a:r>
            <a:rPr kumimoji="1" lang="ja-JP" altLang="en-US" sz="1200">
              <a:solidFill>
                <a:sysClr val="windowText" lastClr="000000"/>
              </a:solidFill>
              <a:latin typeface="ＭＳ ゴシック" pitchFamily="49" charset="-128"/>
              <a:ea typeface="ＭＳ ゴシック" pitchFamily="49" charset="-128"/>
            </a:rPr>
            <a:t>　これまで、企業会計・外郭団体等の借入金等の返済を進め、比率は減少傾向にあります。特に設立法人等の負債額等負担見込額は、本市が損失補償を付与する団体の債務の減に伴い、年々減少しています。</a:t>
          </a:r>
        </a:p>
        <a:p>
          <a:r>
            <a:rPr kumimoji="1" lang="ja-JP" altLang="en-US" sz="1200">
              <a:solidFill>
                <a:sysClr val="windowText" lastClr="000000"/>
              </a:solidFill>
              <a:latin typeface="ＭＳ ゴシック" pitchFamily="49" charset="-128"/>
              <a:ea typeface="ＭＳ ゴシック" pitchFamily="49" charset="-128"/>
            </a:rPr>
            <a:t>　平成</a:t>
          </a:r>
          <a:r>
            <a:rPr kumimoji="1" lang="en-US" altLang="ja-JP" sz="1200">
              <a:solidFill>
                <a:sysClr val="windowText" lastClr="000000"/>
              </a:solidFill>
              <a:latin typeface="ＭＳ ゴシック" pitchFamily="49" charset="-128"/>
              <a:ea typeface="ＭＳ ゴシック" pitchFamily="49" charset="-128"/>
            </a:rPr>
            <a:t>30</a:t>
          </a:r>
          <a:r>
            <a:rPr kumimoji="1" lang="ja-JP" altLang="en-US" sz="1200">
              <a:solidFill>
                <a:sysClr val="windowText" lastClr="000000"/>
              </a:solidFill>
              <a:latin typeface="ＭＳ ゴシック" pitchFamily="49" charset="-128"/>
              <a:ea typeface="ＭＳ ゴシック" pitchFamily="49" charset="-128"/>
            </a:rPr>
            <a:t>年度は、一般会計等に係る地方債の現在高及び</a:t>
          </a:r>
          <a:r>
            <a:rPr kumimoji="1" lang="en-US" altLang="ja-JP" sz="1200">
              <a:solidFill>
                <a:sysClr val="windowText" lastClr="000000"/>
              </a:solidFill>
              <a:latin typeface="ＭＳ ゴシック" pitchFamily="49" charset="-128"/>
              <a:ea typeface="ＭＳ ゴシック" pitchFamily="49" charset="-128"/>
            </a:rPr>
            <a:t>PFI</a:t>
          </a:r>
          <a:r>
            <a:rPr kumimoji="1" lang="ja-JP" altLang="en-US" sz="1200">
              <a:solidFill>
                <a:sysClr val="windowText" lastClr="000000"/>
              </a:solidFill>
              <a:latin typeface="ＭＳ ゴシック" pitchFamily="49" charset="-128"/>
              <a:ea typeface="ＭＳ ゴシック" pitchFamily="49" charset="-128"/>
            </a:rPr>
            <a:t>事業やそれに準ずる事業に係る債務負担行為に基づく支出予定額が増加した一方で、満期一括償還債の償還額減少に伴って減債基金の取崩額が減少したことにより、将来負担に充当可能な基金残高が増加し、将来負担比率は改善しました（財政比較分析表の「将来負担の状況」のとおり）。</a:t>
          </a:r>
        </a:p>
        <a:p>
          <a:r>
            <a:rPr kumimoji="1" lang="ja-JP" altLang="en-US" sz="1200">
              <a:solidFill>
                <a:sysClr val="windowText" lastClr="000000"/>
              </a:solidFill>
              <a:latin typeface="ＭＳ ゴシック" pitchFamily="49" charset="-128"/>
              <a:ea typeface="ＭＳ ゴシック" pitchFamily="49" charset="-128"/>
            </a:rPr>
            <a:t>　今後も、健全化判断比率の他都市との比較を行いつつ、「施策の推進と財政の健全性の維持」の両立の観点から、計画的な市債活用や借入金残高の管理など、持続可能な財政運営を進めていきます。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神奈川県横浜市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財源の年度間調整により、財政調整基金の活用額が積立額より大きかったことから、財政調整基金の残高が減少し、結果として、基金全体で</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億円減少しました。</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本市は、横浜市将来にわたる責任ある財政運営の推進に関する条例に基づき、施策の推進と財政の健全性の維持の両立に取り組んでおり、施策の推進に必要な財源を確保する観点から、基金の積立・取崩を行う際にも、各基金の設置目的や残高の状況等、中・長期的な視点に基づき対応を行っています。引き続き、基金の適正管理を含めた、持続可能な財政運営を進めていき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rgbClr val="0070C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文化基金　　　　：横浜美術館に収蔵する作品の購入等に活用</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墓地運営等基金　：墓地の健全な運営及び整備の促進に活用</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みどり基金　　　：緑の保全及び創造に資する事業に活用</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環境保全基金　　：環境保全等活動等に活用</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社会福祉基金　　：社会福祉及び保健に関する事業等に活用</a:t>
          </a: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rgbClr val="0070C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学校施設整備基金について、学校施設改修等に活用したことによる減。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基金の設置目的や残高の状況等を勘案しながら、適正に管理していきます。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rgbClr val="0070C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財源の年度間調整等により変動しました。</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効率的・効果的な執行により翌年度予算に活用する財源として積み立てた額（年度間調整分）を控除した場合の残高</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　</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11,957</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　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　</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10,247</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　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　</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12,690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　</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現下の社会情勢への対応と基金の設置目的や残高の状況等を勘案しながら、適正に管理していきます。</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rgbClr val="0070C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増減なし</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将来の市債償還に支障のないよう、適正に管理していきます。</a:t>
          </a:r>
        </a:p>
        <a:p>
          <a:endParaRPr kumimoji="1" lang="ja-JP" altLang="en-US" sz="1300">
            <a:solidFill>
              <a:srgbClr val="0070C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70C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神奈川県横浜市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3,745,796
3,648,264
437.56
1,748,495,260
1,730,887,224
4,755,025
940,364,001
2,379,038,652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209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003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2861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5655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本市の有形固定資産減価償却率は類似団体と比較して、低い水準となっています。　この中で類似団体と比較して有形固定資産減価償却率が高くなっている施設には、</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図書館</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消防施設</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などがあり、低くなっている施設には、</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橋りょう・トンネル</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庁舎</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保健センター・保健所</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等があります。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なお、本市では、施設の老朽化の進行に対しては、「公共施設管理基本方針」や、施設ごとの「保全・更新計画」に沿って、計画的かつ効果的な保全・更新を着実に進めるとともに、将来に向けた公共施設のあり方の検討を進めています。　また、「横浜市公共建築物の再編整備の方針」に基づいて、多目的化や複合化等の再編整備の検討を行っています。</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152525" y="65908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786781" y="65033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152525" y="62951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786781" y="62076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152525" y="59993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786781" y="59055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152525" y="57036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786781" y="56098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152525" y="54015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786781" y="53141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152525" y="51058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786781" y="50184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xdr:rowOff>
    </xdr:from>
    <xdr:to>
      <xdr:col>23</xdr:col>
      <xdr:colOff>85090</xdr:colOff>
      <xdr:row>34</xdr:row>
      <xdr:rowOff>17690</xdr:rowOff>
    </xdr:to>
    <xdr:cxnSp macro="">
      <xdr:nvCxnSpPr>
        <xdr:cNvPr id="66" name="直線コネクタ 65"/>
        <xdr:cNvCxnSpPr/>
      </xdr:nvCxnSpPr>
      <xdr:spPr>
        <a:xfrm flipV="1">
          <a:off x="4300220" y="5075011"/>
          <a:ext cx="1270" cy="133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21517</xdr:rowOff>
    </xdr:from>
    <xdr:ext cx="405111" cy="259045"/>
    <xdr:sp macro="" textlink="">
      <xdr:nvSpPr>
        <xdr:cNvPr id="67" name="有形固定資産減価償却率最小値テキスト"/>
        <xdr:cNvSpPr txBox="1"/>
      </xdr:nvSpPr>
      <xdr:spPr>
        <a:xfrm>
          <a:off x="4352925" y="641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17690</xdr:rowOff>
    </xdr:from>
    <xdr:to>
      <xdr:col>23</xdr:col>
      <xdr:colOff>174625</xdr:colOff>
      <xdr:row>34</xdr:row>
      <xdr:rowOff>17690</xdr:rowOff>
    </xdr:to>
    <xdr:cxnSp macro="">
      <xdr:nvCxnSpPr>
        <xdr:cNvPr id="68" name="直線コネクタ 67"/>
        <xdr:cNvCxnSpPr/>
      </xdr:nvCxnSpPr>
      <xdr:spPr>
        <a:xfrm>
          <a:off x="4213225" y="641214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119488</xdr:rowOff>
    </xdr:from>
    <xdr:ext cx="405111" cy="259045"/>
    <xdr:sp macro="" textlink="">
      <xdr:nvSpPr>
        <xdr:cNvPr id="69" name="有形固定資産減価償却率最大値テキスト"/>
        <xdr:cNvSpPr txBox="1"/>
      </xdr:nvSpPr>
      <xdr:spPr>
        <a:xfrm>
          <a:off x="4352925" y="4862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xdr:rowOff>
    </xdr:from>
    <xdr:to>
      <xdr:col>23</xdr:col>
      <xdr:colOff>174625</xdr:colOff>
      <xdr:row>26</xdr:row>
      <xdr:rowOff>1361</xdr:rowOff>
    </xdr:to>
    <xdr:cxnSp macro="">
      <xdr:nvCxnSpPr>
        <xdr:cNvPr id="70" name="直線コネクタ 69"/>
        <xdr:cNvCxnSpPr/>
      </xdr:nvCxnSpPr>
      <xdr:spPr>
        <a:xfrm>
          <a:off x="4213225" y="5075011"/>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127350</xdr:rowOff>
    </xdr:from>
    <xdr:ext cx="405111" cy="259045"/>
    <xdr:sp macro="" textlink="">
      <xdr:nvSpPr>
        <xdr:cNvPr id="71" name="有形固定資産減価償却率平均値テキスト"/>
        <xdr:cNvSpPr txBox="1"/>
      </xdr:nvSpPr>
      <xdr:spPr>
        <a:xfrm>
          <a:off x="4352925" y="55312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104473</xdr:rowOff>
    </xdr:from>
    <xdr:to>
      <xdr:col>23</xdr:col>
      <xdr:colOff>136525</xdr:colOff>
      <xdr:row>30</xdr:row>
      <xdr:rowOff>34623</xdr:rowOff>
    </xdr:to>
    <xdr:sp macro="" textlink="">
      <xdr:nvSpPr>
        <xdr:cNvPr id="72" name="フローチャート: 判断 71"/>
        <xdr:cNvSpPr/>
      </xdr:nvSpPr>
      <xdr:spPr>
        <a:xfrm>
          <a:off x="4251325" y="567342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15270</xdr:rowOff>
    </xdr:from>
    <xdr:to>
      <xdr:col>19</xdr:col>
      <xdr:colOff>187325</xdr:colOff>
      <xdr:row>30</xdr:row>
      <xdr:rowOff>116870</xdr:rowOff>
    </xdr:to>
    <xdr:sp macro="" textlink="">
      <xdr:nvSpPr>
        <xdr:cNvPr id="73" name="フローチャート: 判断 72"/>
        <xdr:cNvSpPr/>
      </xdr:nvSpPr>
      <xdr:spPr>
        <a:xfrm>
          <a:off x="3616325" y="57493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118080</xdr:rowOff>
    </xdr:from>
    <xdr:to>
      <xdr:col>15</xdr:col>
      <xdr:colOff>187325</xdr:colOff>
      <xdr:row>31</xdr:row>
      <xdr:rowOff>48230</xdr:rowOff>
    </xdr:to>
    <xdr:sp macro="" textlink="">
      <xdr:nvSpPr>
        <xdr:cNvPr id="74" name="フローチャート: 判断 73"/>
        <xdr:cNvSpPr/>
      </xdr:nvSpPr>
      <xdr:spPr>
        <a:xfrm>
          <a:off x="2930525" y="58521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111125</xdr:rowOff>
    </xdr:from>
    <xdr:to>
      <xdr:col>11</xdr:col>
      <xdr:colOff>187325</xdr:colOff>
      <xdr:row>32</xdr:row>
      <xdr:rowOff>41275</xdr:rowOff>
    </xdr:to>
    <xdr:sp macro="" textlink="">
      <xdr:nvSpPr>
        <xdr:cNvPr id="75" name="フローチャート: 判断 74"/>
        <xdr:cNvSpPr/>
      </xdr:nvSpPr>
      <xdr:spPr>
        <a:xfrm>
          <a:off x="2244725" y="60102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76653</xdr:rowOff>
    </xdr:from>
    <xdr:to>
      <xdr:col>23</xdr:col>
      <xdr:colOff>136525</xdr:colOff>
      <xdr:row>34</xdr:row>
      <xdr:rowOff>6803</xdr:rowOff>
    </xdr:to>
    <xdr:sp macro="" textlink="">
      <xdr:nvSpPr>
        <xdr:cNvPr id="81" name="楕円 80"/>
        <xdr:cNvSpPr/>
      </xdr:nvSpPr>
      <xdr:spPr>
        <a:xfrm>
          <a:off x="4251325" y="630600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163030</xdr:rowOff>
    </xdr:from>
    <xdr:ext cx="405111" cy="259045"/>
    <xdr:sp macro="" textlink="">
      <xdr:nvSpPr>
        <xdr:cNvPr id="82" name="有形固定資産減価償却率該当値テキスト"/>
        <xdr:cNvSpPr txBox="1"/>
      </xdr:nvSpPr>
      <xdr:spPr>
        <a:xfrm>
          <a:off x="4352925" y="6227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28575</xdr:rowOff>
    </xdr:from>
    <xdr:to>
      <xdr:col>19</xdr:col>
      <xdr:colOff>187325</xdr:colOff>
      <xdr:row>34</xdr:row>
      <xdr:rowOff>130175</xdr:rowOff>
    </xdr:to>
    <xdr:sp macro="" textlink="">
      <xdr:nvSpPr>
        <xdr:cNvPr id="83" name="楕円 82"/>
        <xdr:cNvSpPr/>
      </xdr:nvSpPr>
      <xdr:spPr>
        <a:xfrm>
          <a:off x="3616325" y="64230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127453</xdr:rowOff>
    </xdr:from>
    <xdr:to>
      <xdr:col>23</xdr:col>
      <xdr:colOff>85725</xdr:colOff>
      <xdr:row>34</xdr:row>
      <xdr:rowOff>79375</xdr:rowOff>
    </xdr:to>
    <xdr:cxnSp macro="">
      <xdr:nvCxnSpPr>
        <xdr:cNvPr id="84" name="直線コネクタ 83"/>
        <xdr:cNvCxnSpPr/>
      </xdr:nvCxnSpPr>
      <xdr:spPr>
        <a:xfrm flipV="1">
          <a:off x="3667125" y="6356803"/>
          <a:ext cx="635000" cy="11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100542</xdr:rowOff>
    </xdr:from>
    <xdr:to>
      <xdr:col>15</xdr:col>
      <xdr:colOff>187325</xdr:colOff>
      <xdr:row>35</xdr:row>
      <xdr:rowOff>30692</xdr:rowOff>
    </xdr:to>
    <xdr:sp macro="" textlink="">
      <xdr:nvSpPr>
        <xdr:cNvPr id="85" name="楕円 84"/>
        <xdr:cNvSpPr/>
      </xdr:nvSpPr>
      <xdr:spPr>
        <a:xfrm>
          <a:off x="2930525" y="649499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79375</xdr:rowOff>
    </xdr:from>
    <xdr:to>
      <xdr:col>19</xdr:col>
      <xdr:colOff>136525</xdr:colOff>
      <xdr:row>34</xdr:row>
      <xdr:rowOff>151342</xdr:rowOff>
    </xdr:to>
    <xdr:cxnSp macro="">
      <xdr:nvCxnSpPr>
        <xdr:cNvPr id="86" name="直線コネクタ 85"/>
        <xdr:cNvCxnSpPr/>
      </xdr:nvCxnSpPr>
      <xdr:spPr>
        <a:xfrm flipV="1">
          <a:off x="2981325" y="6473825"/>
          <a:ext cx="6858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133397</xdr:rowOff>
    </xdr:from>
    <xdr:ext cx="405111" cy="259045"/>
    <xdr:sp macro="" textlink="">
      <xdr:nvSpPr>
        <xdr:cNvPr id="87" name="n_1aveValue有形固定資産減価償却率"/>
        <xdr:cNvSpPr txBox="1"/>
      </xdr:nvSpPr>
      <xdr:spPr>
        <a:xfrm>
          <a:off x="3470919" y="5537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64757</xdr:rowOff>
    </xdr:from>
    <xdr:ext cx="405111" cy="259045"/>
    <xdr:sp macro="" textlink="">
      <xdr:nvSpPr>
        <xdr:cNvPr id="88" name="n_2aveValue有形固定資産減価償却率"/>
        <xdr:cNvSpPr txBox="1"/>
      </xdr:nvSpPr>
      <xdr:spPr>
        <a:xfrm>
          <a:off x="2797819" y="563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57802</xdr:rowOff>
    </xdr:from>
    <xdr:ext cx="405111" cy="259045"/>
    <xdr:sp macro="" textlink="">
      <xdr:nvSpPr>
        <xdr:cNvPr id="89" name="n_3aveValue有形固定資産減価償却率"/>
        <xdr:cNvSpPr txBox="1"/>
      </xdr:nvSpPr>
      <xdr:spPr>
        <a:xfrm>
          <a:off x="2112019" y="57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121302</xdr:rowOff>
    </xdr:from>
    <xdr:ext cx="405111" cy="259045"/>
    <xdr:sp macro="" textlink="">
      <xdr:nvSpPr>
        <xdr:cNvPr id="90" name="n_1mainValue有形固定資産減価償却率"/>
        <xdr:cNvSpPr txBox="1"/>
      </xdr:nvSpPr>
      <xdr:spPr>
        <a:xfrm>
          <a:off x="3470919" y="6515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35</xdr:row>
      <xdr:rowOff>21819</xdr:rowOff>
    </xdr:from>
    <xdr:ext cx="405111" cy="259045"/>
    <xdr:sp macro="" textlink="">
      <xdr:nvSpPr>
        <xdr:cNvPr id="91" name="n_2mainValue有形固定資産減価償却率"/>
        <xdr:cNvSpPr txBox="1"/>
      </xdr:nvSpPr>
      <xdr:spPr>
        <a:xfrm>
          <a:off x="2797819" y="6581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4" name="正方形/長方形 93"/>
        <xdr:cNvSpPr/>
      </xdr:nvSpPr>
      <xdr:spPr>
        <a:xfrm>
          <a:off x="12403169" y="4477796"/>
          <a:ext cx="942912"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[ 1,204.5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債務償還比率は、類似団体と比較して高い水準となっています。これは、類似団体と比較して近年に地方債を発行しながら公共施設の整備などをすすめた結果、将来負担額が高いことなどが考えられます。</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また、</a:t>
          </a:r>
          <a:r>
            <a:rPr kumimoji="1" lang="ja-JP" altLang="en-US" sz="1050">
              <a:latin typeface="ＭＳ Ｐゴシック" panose="020B0600070205080204" pitchFamily="50" charset="-128"/>
              <a:ea typeface="ＭＳ Ｐゴシック" panose="020B0600070205080204" pitchFamily="50" charset="-128"/>
            </a:rPr>
            <a:t>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年度は</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年度と比較</a:t>
          </a:r>
          <a:r>
            <a:rPr kumimoji="1" lang="ja-JP" altLang="en-US" sz="1000">
              <a:latin typeface="ＭＳ Ｐゴシック" panose="020B0600070205080204" pitchFamily="50" charset="-128"/>
              <a:ea typeface="ＭＳ Ｐゴシック" panose="020B0600070205080204" pitchFamily="50" charset="-128"/>
            </a:rPr>
            <a:t>して</a:t>
          </a:r>
          <a:r>
            <a:rPr kumimoji="1" lang="ja-JP" altLang="en-US" sz="1050">
              <a:latin typeface="ＭＳ Ｐゴシック" panose="020B0600070205080204" pitchFamily="50" charset="-128"/>
              <a:ea typeface="ＭＳ Ｐゴシック" panose="020B0600070205080204" pitchFamily="50" charset="-128"/>
            </a:rPr>
            <a:t>、将来負担額に充当可能な基金が増加したこと等により、比率が改善しました。今後も、債務償還比率などの財政</a:t>
          </a:r>
          <a:r>
            <a:rPr kumimoji="1" lang="ja-JP" altLang="en-US" sz="1000">
              <a:latin typeface="ＭＳ Ｐゴシック" panose="020B0600070205080204" pitchFamily="50" charset="-128"/>
              <a:ea typeface="ＭＳ Ｐゴシック" panose="020B0600070205080204" pitchFamily="50" charset="-128"/>
            </a:rPr>
            <a:t>指標</a:t>
          </a:r>
          <a:r>
            <a:rPr kumimoji="1" lang="ja-JP" altLang="en-US" sz="1050">
              <a:latin typeface="ＭＳ Ｐゴシック" panose="020B0600070205080204" pitchFamily="50" charset="-128"/>
              <a:ea typeface="ＭＳ Ｐゴシック" panose="020B0600070205080204" pitchFamily="50" charset="-128"/>
            </a:rPr>
            <a:t>について、他都市との比較を行いつつ、「施策の推進と財政の健全性の維持」の両立の観点から、計画的な市債活用や借入金残高の管理など、持続可能な財政運営を進めていきます。</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7" name="テキスト ボックス 106"/>
        <xdr:cNvSpPr txBox="1"/>
      </xdr:nvSpPr>
      <xdr:spPr>
        <a:xfrm>
          <a:off x="9861428" y="67991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xdr:cNvCxnSpPr/>
      </xdr:nvCxnSpPr>
      <xdr:spPr>
        <a:xfrm>
          <a:off x="10194925" y="65908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108946</xdr:rowOff>
    </xdr:from>
    <xdr:ext cx="410689" cy="225703"/>
    <xdr:sp macro="" textlink="">
      <xdr:nvSpPr>
        <xdr:cNvPr id="109" name="テキスト ボックス 108"/>
        <xdr:cNvSpPr txBox="1"/>
      </xdr:nvSpPr>
      <xdr:spPr>
        <a:xfrm>
          <a:off x="9758836" y="650339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xdr:cNvCxnSpPr/>
      </xdr:nvCxnSpPr>
      <xdr:spPr>
        <a:xfrm>
          <a:off x="10194925" y="62951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xdr:cNvSpPr txBox="1"/>
      </xdr:nvSpPr>
      <xdr:spPr>
        <a:xfrm>
          <a:off x="9758836" y="62076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xdr:cNvCxnSpPr/>
      </xdr:nvCxnSpPr>
      <xdr:spPr>
        <a:xfrm>
          <a:off x="10194925" y="59993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xdr:cNvSpPr txBox="1"/>
      </xdr:nvSpPr>
      <xdr:spPr>
        <a:xfrm>
          <a:off x="9758836" y="59055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xdr:cNvCxnSpPr/>
      </xdr:nvCxnSpPr>
      <xdr:spPr>
        <a:xfrm>
          <a:off x="10194925" y="57036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15" name="テキスト ボックス 114"/>
        <xdr:cNvSpPr txBox="1"/>
      </xdr:nvSpPr>
      <xdr:spPr>
        <a:xfrm>
          <a:off x="9705751" y="5609860"/>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xdr:cNvCxnSpPr/>
      </xdr:nvCxnSpPr>
      <xdr:spPr>
        <a:xfrm>
          <a:off x="10194925" y="54015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7" name="テキスト ボックス 116"/>
        <xdr:cNvSpPr txBox="1"/>
      </xdr:nvSpPr>
      <xdr:spPr>
        <a:xfrm>
          <a:off x="9705751" y="531413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xdr:cNvCxnSpPr/>
      </xdr:nvCxnSpPr>
      <xdr:spPr>
        <a:xfrm>
          <a:off x="10194925" y="51058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xdr:cNvSpPr txBox="1"/>
      </xdr:nvSpPr>
      <xdr:spPr>
        <a:xfrm>
          <a:off x="9705751" y="50184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60101</xdr:rowOff>
    </xdr:from>
    <xdr:to>
      <xdr:col>76</xdr:col>
      <xdr:colOff>21589</xdr:colOff>
      <xdr:row>34</xdr:row>
      <xdr:rowOff>19951</xdr:rowOff>
    </xdr:to>
    <xdr:cxnSp macro="">
      <xdr:nvCxnSpPr>
        <xdr:cNvPr id="123" name="直線コネクタ 122"/>
        <xdr:cNvCxnSpPr/>
      </xdr:nvCxnSpPr>
      <xdr:spPr>
        <a:xfrm flipV="1">
          <a:off x="13323570" y="5298851"/>
          <a:ext cx="1269" cy="111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23778</xdr:rowOff>
    </xdr:from>
    <xdr:ext cx="469744" cy="259045"/>
    <xdr:sp macro="" textlink="">
      <xdr:nvSpPr>
        <xdr:cNvPr id="124" name="債務償還比率最小値テキスト"/>
        <xdr:cNvSpPr txBox="1"/>
      </xdr:nvSpPr>
      <xdr:spPr>
        <a:xfrm>
          <a:off x="13376275" y="641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19951</xdr:rowOff>
    </xdr:from>
    <xdr:to>
      <xdr:col>76</xdr:col>
      <xdr:colOff>111125</xdr:colOff>
      <xdr:row>34</xdr:row>
      <xdr:rowOff>19951</xdr:rowOff>
    </xdr:to>
    <xdr:cxnSp macro="">
      <xdr:nvCxnSpPr>
        <xdr:cNvPr id="125" name="直線コネクタ 124"/>
        <xdr:cNvCxnSpPr/>
      </xdr:nvCxnSpPr>
      <xdr:spPr>
        <a:xfrm>
          <a:off x="13255625" y="64144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6778</xdr:rowOff>
    </xdr:from>
    <xdr:ext cx="560923" cy="259045"/>
    <xdr:sp macro="" textlink="">
      <xdr:nvSpPr>
        <xdr:cNvPr id="126" name="債務償還比率最大値テキスト"/>
        <xdr:cNvSpPr txBox="1"/>
      </xdr:nvSpPr>
      <xdr:spPr>
        <a:xfrm>
          <a:off x="13376275" y="508042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60101</xdr:rowOff>
    </xdr:from>
    <xdr:to>
      <xdr:col>76</xdr:col>
      <xdr:colOff>111125</xdr:colOff>
      <xdr:row>27</xdr:row>
      <xdr:rowOff>60101</xdr:rowOff>
    </xdr:to>
    <xdr:cxnSp macro="">
      <xdr:nvCxnSpPr>
        <xdr:cNvPr id="127" name="直線コネクタ 126"/>
        <xdr:cNvCxnSpPr/>
      </xdr:nvCxnSpPr>
      <xdr:spPr>
        <a:xfrm>
          <a:off x="13255625" y="529885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72244</xdr:rowOff>
    </xdr:from>
    <xdr:ext cx="560923" cy="259045"/>
    <xdr:sp macro="" textlink="">
      <xdr:nvSpPr>
        <xdr:cNvPr id="128" name="債務償還比率平均値テキスト"/>
        <xdr:cNvSpPr txBox="1"/>
      </xdr:nvSpPr>
      <xdr:spPr>
        <a:xfrm>
          <a:off x="13376275" y="5806294"/>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93817</xdr:rowOff>
    </xdr:from>
    <xdr:to>
      <xdr:col>76</xdr:col>
      <xdr:colOff>73025</xdr:colOff>
      <xdr:row>31</xdr:row>
      <xdr:rowOff>23967</xdr:rowOff>
    </xdr:to>
    <xdr:sp macro="" textlink="">
      <xdr:nvSpPr>
        <xdr:cNvPr id="129" name="フローチャート: 判断 128"/>
        <xdr:cNvSpPr/>
      </xdr:nvSpPr>
      <xdr:spPr>
        <a:xfrm>
          <a:off x="13293725" y="582786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79012</xdr:rowOff>
    </xdr:from>
    <xdr:to>
      <xdr:col>72</xdr:col>
      <xdr:colOff>123825</xdr:colOff>
      <xdr:row>31</xdr:row>
      <xdr:rowOff>9162</xdr:rowOff>
    </xdr:to>
    <xdr:sp macro="" textlink="">
      <xdr:nvSpPr>
        <xdr:cNvPr id="130" name="フローチャート: 判断 129"/>
        <xdr:cNvSpPr/>
      </xdr:nvSpPr>
      <xdr:spPr>
        <a:xfrm>
          <a:off x="12639675" y="581306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79284</xdr:rowOff>
    </xdr:from>
    <xdr:to>
      <xdr:col>76</xdr:col>
      <xdr:colOff>73025</xdr:colOff>
      <xdr:row>30</xdr:row>
      <xdr:rowOff>9434</xdr:rowOff>
    </xdr:to>
    <xdr:sp macro="" textlink="">
      <xdr:nvSpPr>
        <xdr:cNvPr id="136" name="楕円 135"/>
        <xdr:cNvSpPr/>
      </xdr:nvSpPr>
      <xdr:spPr>
        <a:xfrm>
          <a:off x="13293725" y="564823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102161</xdr:rowOff>
    </xdr:from>
    <xdr:ext cx="560923" cy="259045"/>
    <xdr:sp macro="" textlink="">
      <xdr:nvSpPr>
        <xdr:cNvPr id="137" name="債務償還比率該当値テキスト"/>
        <xdr:cNvSpPr txBox="1"/>
      </xdr:nvSpPr>
      <xdr:spPr>
        <a:xfrm>
          <a:off x="13376275" y="550601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56666</xdr:rowOff>
    </xdr:from>
    <xdr:to>
      <xdr:col>72</xdr:col>
      <xdr:colOff>123825</xdr:colOff>
      <xdr:row>29</xdr:row>
      <xdr:rowOff>158266</xdr:rowOff>
    </xdr:to>
    <xdr:sp macro="" textlink="">
      <xdr:nvSpPr>
        <xdr:cNvPr id="138" name="楕円 137"/>
        <xdr:cNvSpPr/>
      </xdr:nvSpPr>
      <xdr:spPr>
        <a:xfrm>
          <a:off x="12639675" y="562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107466</xdr:rowOff>
    </xdr:from>
    <xdr:to>
      <xdr:col>76</xdr:col>
      <xdr:colOff>22225</xdr:colOff>
      <xdr:row>29</xdr:row>
      <xdr:rowOff>130084</xdr:rowOff>
    </xdr:to>
    <xdr:cxnSp macro="">
      <xdr:nvCxnSpPr>
        <xdr:cNvPr id="139" name="直線コネクタ 138"/>
        <xdr:cNvCxnSpPr/>
      </xdr:nvCxnSpPr>
      <xdr:spPr>
        <a:xfrm>
          <a:off x="12690475" y="5676416"/>
          <a:ext cx="635000" cy="2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31</xdr:row>
      <xdr:rowOff>289</xdr:rowOff>
    </xdr:from>
    <xdr:ext cx="560923" cy="259045"/>
    <xdr:sp macro="" textlink="">
      <xdr:nvSpPr>
        <xdr:cNvPr id="140" name="n_1aveValue債務償還比率"/>
        <xdr:cNvSpPr txBox="1"/>
      </xdr:nvSpPr>
      <xdr:spPr>
        <a:xfrm>
          <a:off x="12435413" y="589943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28</xdr:row>
      <xdr:rowOff>3343</xdr:rowOff>
    </xdr:from>
    <xdr:ext cx="560923" cy="259045"/>
    <xdr:sp macro="" textlink="">
      <xdr:nvSpPr>
        <xdr:cNvPr id="141" name="n_1mainValue債務償還比率"/>
        <xdr:cNvSpPr txBox="1"/>
      </xdr:nvSpPr>
      <xdr:spPr>
        <a:xfrm>
          <a:off x="12435413" y="540719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152525" y="11426825"/>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835025" y="116490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296025" y="14303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3,745,796
3,648,264
437.56
1,748,495,260
1,730,887,224
4,755,025
940,364,001
2,379,038,652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98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152400</xdr:rowOff>
    </xdr:from>
    <xdr:to>
      <xdr:col>24</xdr:col>
      <xdr:colOff>62865</xdr:colOff>
      <xdr:row>41</xdr:row>
      <xdr:rowOff>144780</xdr:rowOff>
    </xdr:to>
    <xdr:cxnSp macro="">
      <xdr:nvCxnSpPr>
        <xdr:cNvPr id="56" name="直線コネクタ 55"/>
        <xdr:cNvCxnSpPr/>
      </xdr:nvCxnSpPr>
      <xdr:spPr>
        <a:xfrm flipV="1">
          <a:off x="4177665" y="544195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148607</xdr:rowOff>
    </xdr:from>
    <xdr:ext cx="405111" cy="259045"/>
    <xdr:sp macro="" textlink="">
      <xdr:nvSpPr>
        <xdr:cNvPr id="57" name="【道路】&#10;有形固定資産減価償却率最小値テキスト"/>
        <xdr:cNvSpPr txBox="1"/>
      </xdr:nvSpPr>
      <xdr:spPr>
        <a:xfrm>
          <a:off x="4216400" y="6924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144780</xdr:rowOff>
    </xdr:from>
    <xdr:to>
      <xdr:col>24</xdr:col>
      <xdr:colOff>152400</xdr:colOff>
      <xdr:row>41</xdr:row>
      <xdr:rowOff>144780</xdr:rowOff>
    </xdr:to>
    <xdr:cxnSp macro="">
      <xdr:nvCxnSpPr>
        <xdr:cNvPr id="58" name="直線コネクタ 57"/>
        <xdr:cNvCxnSpPr/>
      </xdr:nvCxnSpPr>
      <xdr:spPr>
        <a:xfrm>
          <a:off x="4108450" y="69202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99077</xdr:rowOff>
    </xdr:from>
    <xdr:ext cx="405111" cy="259045"/>
    <xdr:sp macro="" textlink="">
      <xdr:nvSpPr>
        <xdr:cNvPr id="59" name="【道路】&#10;有形固定資産減価償却率最大値テキスト"/>
        <xdr:cNvSpPr txBox="1"/>
      </xdr:nvSpPr>
      <xdr:spPr>
        <a:xfrm>
          <a:off x="4216400" y="522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152400</xdr:rowOff>
    </xdr:from>
    <xdr:to>
      <xdr:col>24</xdr:col>
      <xdr:colOff>152400</xdr:colOff>
      <xdr:row>32</xdr:row>
      <xdr:rowOff>152400</xdr:rowOff>
    </xdr:to>
    <xdr:cxnSp macro="">
      <xdr:nvCxnSpPr>
        <xdr:cNvPr id="60" name="直線コネクタ 59"/>
        <xdr:cNvCxnSpPr/>
      </xdr:nvCxnSpPr>
      <xdr:spPr>
        <a:xfrm>
          <a:off x="4108450" y="5441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90187</xdr:rowOff>
    </xdr:from>
    <xdr:ext cx="405111" cy="259045"/>
    <xdr:sp macro="" textlink="">
      <xdr:nvSpPr>
        <xdr:cNvPr id="61" name="【道路】&#10;有形固定資産減価償却率平均値テキスト"/>
        <xdr:cNvSpPr txBox="1"/>
      </xdr:nvSpPr>
      <xdr:spPr>
        <a:xfrm>
          <a:off x="4216400" y="6040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67310</xdr:rowOff>
    </xdr:from>
    <xdr:to>
      <xdr:col>24</xdr:col>
      <xdr:colOff>114300</xdr:colOff>
      <xdr:row>37</xdr:row>
      <xdr:rowOff>168910</xdr:rowOff>
    </xdr:to>
    <xdr:sp macro="" textlink="">
      <xdr:nvSpPr>
        <xdr:cNvPr id="62" name="フローチャート: 判断 61"/>
        <xdr:cNvSpPr/>
      </xdr:nvSpPr>
      <xdr:spPr>
        <a:xfrm>
          <a:off x="4127500" y="61823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90170</xdr:rowOff>
    </xdr:from>
    <xdr:to>
      <xdr:col>20</xdr:col>
      <xdr:colOff>38100</xdr:colOff>
      <xdr:row>38</xdr:row>
      <xdr:rowOff>20320</xdr:rowOff>
    </xdr:to>
    <xdr:sp macro="" textlink="">
      <xdr:nvSpPr>
        <xdr:cNvPr id="63" name="フローチャート: 判断 62"/>
        <xdr:cNvSpPr/>
      </xdr:nvSpPr>
      <xdr:spPr>
        <a:xfrm>
          <a:off x="3384550" y="62052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74930</xdr:rowOff>
    </xdr:from>
    <xdr:to>
      <xdr:col>15</xdr:col>
      <xdr:colOff>101600</xdr:colOff>
      <xdr:row>38</xdr:row>
      <xdr:rowOff>5080</xdr:rowOff>
    </xdr:to>
    <xdr:sp macro="" textlink="">
      <xdr:nvSpPr>
        <xdr:cNvPr id="64" name="フローチャート: 判断 63"/>
        <xdr:cNvSpPr/>
      </xdr:nvSpPr>
      <xdr:spPr>
        <a:xfrm>
          <a:off x="2571750" y="61899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71120</xdr:rowOff>
    </xdr:from>
    <xdr:to>
      <xdr:col>10</xdr:col>
      <xdr:colOff>165100</xdr:colOff>
      <xdr:row>39</xdr:row>
      <xdr:rowOff>1270</xdr:rowOff>
    </xdr:to>
    <xdr:sp macro="" textlink="">
      <xdr:nvSpPr>
        <xdr:cNvPr id="65" name="フローチャート: 判断 64"/>
        <xdr:cNvSpPr/>
      </xdr:nvSpPr>
      <xdr:spPr>
        <a:xfrm>
          <a:off x="1778000" y="63512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158750</xdr:rowOff>
    </xdr:from>
    <xdr:to>
      <xdr:col>24</xdr:col>
      <xdr:colOff>114300</xdr:colOff>
      <xdr:row>38</xdr:row>
      <xdr:rowOff>88900</xdr:rowOff>
    </xdr:to>
    <xdr:sp macro="" textlink="">
      <xdr:nvSpPr>
        <xdr:cNvPr id="71" name="楕円 70"/>
        <xdr:cNvSpPr/>
      </xdr:nvSpPr>
      <xdr:spPr>
        <a:xfrm>
          <a:off x="4127500" y="6273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137177</xdr:rowOff>
    </xdr:from>
    <xdr:ext cx="405111" cy="259045"/>
    <xdr:sp macro="" textlink="">
      <xdr:nvSpPr>
        <xdr:cNvPr id="72" name="【道路】&#10;有形固定資産減価償却率該当値テキスト"/>
        <xdr:cNvSpPr txBox="1"/>
      </xdr:nvSpPr>
      <xdr:spPr>
        <a:xfrm>
          <a:off x="4216400" y="625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17780</xdr:rowOff>
    </xdr:from>
    <xdr:to>
      <xdr:col>20</xdr:col>
      <xdr:colOff>38100</xdr:colOff>
      <xdr:row>38</xdr:row>
      <xdr:rowOff>119380</xdr:rowOff>
    </xdr:to>
    <xdr:sp macro="" textlink="">
      <xdr:nvSpPr>
        <xdr:cNvPr id="73" name="楕円 72"/>
        <xdr:cNvSpPr/>
      </xdr:nvSpPr>
      <xdr:spPr>
        <a:xfrm>
          <a:off x="3384550" y="62979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38100</xdr:rowOff>
    </xdr:from>
    <xdr:to>
      <xdr:col>24</xdr:col>
      <xdr:colOff>63500</xdr:colOff>
      <xdr:row>38</xdr:row>
      <xdr:rowOff>68580</xdr:rowOff>
    </xdr:to>
    <xdr:cxnSp macro="">
      <xdr:nvCxnSpPr>
        <xdr:cNvPr id="74" name="直線コネクタ 73"/>
        <xdr:cNvCxnSpPr/>
      </xdr:nvCxnSpPr>
      <xdr:spPr>
        <a:xfrm flipV="1">
          <a:off x="3429000" y="6318250"/>
          <a:ext cx="7493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166370</xdr:rowOff>
    </xdr:from>
    <xdr:to>
      <xdr:col>15</xdr:col>
      <xdr:colOff>101600</xdr:colOff>
      <xdr:row>38</xdr:row>
      <xdr:rowOff>96520</xdr:rowOff>
    </xdr:to>
    <xdr:sp macro="" textlink="">
      <xdr:nvSpPr>
        <xdr:cNvPr id="75" name="楕円 74"/>
        <xdr:cNvSpPr/>
      </xdr:nvSpPr>
      <xdr:spPr>
        <a:xfrm>
          <a:off x="2571750" y="62814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45720</xdr:rowOff>
    </xdr:from>
    <xdr:to>
      <xdr:col>19</xdr:col>
      <xdr:colOff>177800</xdr:colOff>
      <xdr:row>38</xdr:row>
      <xdr:rowOff>68580</xdr:rowOff>
    </xdr:to>
    <xdr:cxnSp macro="">
      <xdr:nvCxnSpPr>
        <xdr:cNvPr id="76" name="直線コネクタ 75"/>
        <xdr:cNvCxnSpPr/>
      </xdr:nvCxnSpPr>
      <xdr:spPr>
        <a:xfrm>
          <a:off x="2622550" y="6325870"/>
          <a:ext cx="8064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36847</xdr:rowOff>
    </xdr:from>
    <xdr:ext cx="405111" cy="259045"/>
    <xdr:sp macro="" textlink="">
      <xdr:nvSpPr>
        <xdr:cNvPr id="77" name="n_1aveValue【道路】&#10;有形固定資産減価償却率"/>
        <xdr:cNvSpPr txBox="1"/>
      </xdr:nvSpPr>
      <xdr:spPr>
        <a:xfrm>
          <a:off x="3239144" y="5986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21607</xdr:rowOff>
    </xdr:from>
    <xdr:ext cx="405111" cy="259045"/>
    <xdr:sp macro="" textlink="">
      <xdr:nvSpPr>
        <xdr:cNvPr id="78" name="n_2aveValue【道路】&#10;有形固定資産減価償却率"/>
        <xdr:cNvSpPr txBox="1"/>
      </xdr:nvSpPr>
      <xdr:spPr>
        <a:xfrm>
          <a:off x="2439044" y="5971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17797</xdr:rowOff>
    </xdr:from>
    <xdr:ext cx="405111" cy="259045"/>
    <xdr:sp macro="" textlink="">
      <xdr:nvSpPr>
        <xdr:cNvPr id="79" name="n_3aveValue【道路】&#10;有形固定資産減価償却率"/>
        <xdr:cNvSpPr txBox="1"/>
      </xdr:nvSpPr>
      <xdr:spPr>
        <a:xfrm>
          <a:off x="164529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110507</xdr:rowOff>
    </xdr:from>
    <xdr:ext cx="405111" cy="259045"/>
    <xdr:sp macro="" textlink="">
      <xdr:nvSpPr>
        <xdr:cNvPr id="80" name="n_1mainValue【道路】&#10;有形固定資産減価償却率"/>
        <xdr:cNvSpPr txBox="1"/>
      </xdr:nvSpPr>
      <xdr:spPr>
        <a:xfrm>
          <a:off x="3239144" y="6390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87647</xdr:rowOff>
    </xdr:from>
    <xdr:ext cx="405111" cy="259045"/>
    <xdr:sp macro="" textlink="">
      <xdr:nvSpPr>
        <xdr:cNvPr id="81" name="n_2mainValue【道路】&#10;有形固定資産減価償却率"/>
        <xdr:cNvSpPr txBox="1"/>
      </xdr:nvSpPr>
      <xdr:spPr>
        <a:xfrm>
          <a:off x="2439044" y="6367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5" name="テキスト ボックス 94"/>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9" name="テキスト ボックス 98"/>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54821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3" name="テキスト ボックス 102"/>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89535</xdr:rowOff>
    </xdr:from>
    <xdr:to>
      <xdr:col>54</xdr:col>
      <xdr:colOff>189865</xdr:colOff>
      <xdr:row>41</xdr:row>
      <xdr:rowOff>41910</xdr:rowOff>
    </xdr:to>
    <xdr:cxnSp macro="">
      <xdr:nvCxnSpPr>
        <xdr:cNvPr id="105" name="直線コネクタ 104"/>
        <xdr:cNvCxnSpPr/>
      </xdr:nvCxnSpPr>
      <xdr:spPr>
        <a:xfrm flipV="1">
          <a:off x="9429115" y="5544185"/>
          <a:ext cx="0" cy="1273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06" name="【道路】&#10;一人当たり延長最小値テキスト"/>
        <xdr:cNvSpPr txBox="1"/>
      </xdr:nvSpPr>
      <xdr:spPr>
        <a:xfrm>
          <a:off x="9467850" y="68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07" name="直線コネクタ 106"/>
        <xdr:cNvCxnSpPr/>
      </xdr:nvCxnSpPr>
      <xdr:spPr>
        <a:xfrm>
          <a:off x="9359900" y="68173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36212</xdr:rowOff>
    </xdr:from>
    <xdr:ext cx="534377" cy="259045"/>
    <xdr:sp macro="" textlink="">
      <xdr:nvSpPr>
        <xdr:cNvPr id="108" name="【道路】&#10;一人当たり延長最大値テキスト"/>
        <xdr:cNvSpPr txBox="1"/>
      </xdr:nvSpPr>
      <xdr:spPr>
        <a:xfrm>
          <a:off x="9467850" y="532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89535</xdr:rowOff>
    </xdr:from>
    <xdr:to>
      <xdr:col>55</xdr:col>
      <xdr:colOff>88900</xdr:colOff>
      <xdr:row>33</xdr:row>
      <xdr:rowOff>89535</xdr:rowOff>
    </xdr:to>
    <xdr:cxnSp macro="">
      <xdr:nvCxnSpPr>
        <xdr:cNvPr id="109" name="直線コネクタ 108"/>
        <xdr:cNvCxnSpPr/>
      </xdr:nvCxnSpPr>
      <xdr:spPr>
        <a:xfrm>
          <a:off x="9359900" y="55441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109745</xdr:rowOff>
    </xdr:from>
    <xdr:ext cx="469744" cy="259045"/>
    <xdr:sp macro="" textlink="">
      <xdr:nvSpPr>
        <xdr:cNvPr id="110" name="【道路】&#10;一人当たり延長平均値テキスト"/>
        <xdr:cNvSpPr txBox="1"/>
      </xdr:nvSpPr>
      <xdr:spPr>
        <a:xfrm>
          <a:off x="9467850" y="63898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86868</xdr:rowOff>
    </xdr:from>
    <xdr:to>
      <xdr:col>55</xdr:col>
      <xdr:colOff>50800</xdr:colOff>
      <xdr:row>40</xdr:row>
      <xdr:rowOff>17018</xdr:rowOff>
    </xdr:to>
    <xdr:sp macro="" textlink="">
      <xdr:nvSpPr>
        <xdr:cNvPr id="111" name="フローチャート: 判断 110"/>
        <xdr:cNvSpPr/>
      </xdr:nvSpPr>
      <xdr:spPr>
        <a:xfrm>
          <a:off x="9398000" y="653211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90805</xdr:rowOff>
    </xdr:from>
    <xdr:to>
      <xdr:col>50</xdr:col>
      <xdr:colOff>165100</xdr:colOff>
      <xdr:row>40</xdr:row>
      <xdr:rowOff>20955</xdr:rowOff>
    </xdr:to>
    <xdr:sp macro="" textlink="">
      <xdr:nvSpPr>
        <xdr:cNvPr id="112" name="フローチャート: 判断 111"/>
        <xdr:cNvSpPr/>
      </xdr:nvSpPr>
      <xdr:spPr>
        <a:xfrm>
          <a:off x="8636000" y="65360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77597</xdr:rowOff>
    </xdr:from>
    <xdr:to>
      <xdr:col>46</xdr:col>
      <xdr:colOff>38100</xdr:colOff>
      <xdr:row>40</xdr:row>
      <xdr:rowOff>7747</xdr:rowOff>
    </xdr:to>
    <xdr:sp macro="" textlink="">
      <xdr:nvSpPr>
        <xdr:cNvPr id="113" name="フローチャート: 判断 112"/>
        <xdr:cNvSpPr/>
      </xdr:nvSpPr>
      <xdr:spPr>
        <a:xfrm>
          <a:off x="7842250" y="652284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41021</xdr:rowOff>
    </xdr:from>
    <xdr:to>
      <xdr:col>41</xdr:col>
      <xdr:colOff>101600</xdr:colOff>
      <xdr:row>39</xdr:row>
      <xdr:rowOff>142621</xdr:rowOff>
    </xdr:to>
    <xdr:sp macro="" textlink="">
      <xdr:nvSpPr>
        <xdr:cNvPr id="114" name="フローチャート: 判断 113"/>
        <xdr:cNvSpPr/>
      </xdr:nvSpPr>
      <xdr:spPr>
        <a:xfrm>
          <a:off x="7029450" y="648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80772</xdr:rowOff>
    </xdr:from>
    <xdr:to>
      <xdr:col>55</xdr:col>
      <xdr:colOff>50800</xdr:colOff>
      <xdr:row>41</xdr:row>
      <xdr:rowOff>10922</xdr:rowOff>
    </xdr:to>
    <xdr:sp macro="" textlink="">
      <xdr:nvSpPr>
        <xdr:cNvPr id="120" name="楕円 119"/>
        <xdr:cNvSpPr/>
      </xdr:nvSpPr>
      <xdr:spPr>
        <a:xfrm>
          <a:off x="9398000" y="66911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167149</xdr:rowOff>
    </xdr:from>
    <xdr:ext cx="469744" cy="259045"/>
    <xdr:sp macro="" textlink="">
      <xdr:nvSpPr>
        <xdr:cNvPr id="121" name="【道路】&#10;一人当たり延長該当値テキスト"/>
        <xdr:cNvSpPr txBox="1"/>
      </xdr:nvSpPr>
      <xdr:spPr>
        <a:xfrm>
          <a:off x="9467850" y="6612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80391</xdr:rowOff>
    </xdr:from>
    <xdr:to>
      <xdr:col>50</xdr:col>
      <xdr:colOff>165100</xdr:colOff>
      <xdr:row>41</xdr:row>
      <xdr:rowOff>10541</xdr:rowOff>
    </xdr:to>
    <xdr:sp macro="" textlink="">
      <xdr:nvSpPr>
        <xdr:cNvPr id="122" name="楕円 121"/>
        <xdr:cNvSpPr/>
      </xdr:nvSpPr>
      <xdr:spPr>
        <a:xfrm>
          <a:off x="8636000" y="669074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131191</xdr:rowOff>
    </xdr:from>
    <xdr:to>
      <xdr:col>55</xdr:col>
      <xdr:colOff>0</xdr:colOff>
      <xdr:row>40</xdr:row>
      <xdr:rowOff>131572</xdr:rowOff>
    </xdr:to>
    <xdr:cxnSp macro="">
      <xdr:nvCxnSpPr>
        <xdr:cNvPr id="123" name="直線コネクタ 122"/>
        <xdr:cNvCxnSpPr/>
      </xdr:nvCxnSpPr>
      <xdr:spPr>
        <a:xfrm>
          <a:off x="8686800" y="6741541"/>
          <a:ext cx="74295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80899</xdr:rowOff>
    </xdr:from>
    <xdr:to>
      <xdr:col>46</xdr:col>
      <xdr:colOff>38100</xdr:colOff>
      <xdr:row>41</xdr:row>
      <xdr:rowOff>11049</xdr:rowOff>
    </xdr:to>
    <xdr:sp macro="" textlink="">
      <xdr:nvSpPr>
        <xdr:cNvPr id="124" name="楕円 123"/>
        <xdr:cNvSpPr/>
      </xdr:nvSpPr>
      <xdr:spPr>
        <a:xfrm>
          <a:off x="7842250" y="669124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131191</xdr:rowOff>
    </xdr:from>
    <xdr:to>
      <xdr:col>50</xdr:col>
      <xdr:colOff>114300</xdr:colOff>
      <xdr:row>40</xdr:row>
      <xdr:rowOff>131699</xdr:rowOff>
    </xdr:to>
    <xdr:cxnSp macro="">
      <xdr:nvCxnSpPr>
        <xdr:cNvPr id="125" name="直線コネクタ 124"/>
        <xdr:cNvCxnSpPr/>
      </xdr:nvCxnSpPr>
      <xdr:spPr>
        <a:xfrm flipV="1">
          <a:off x="7886700" y="6741541"/>
          <a:ext cx="8001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37482</xdr:rowOff>
    </xdr:from>
    <xdr:ext cx="469744" cy="259045"/>
    <xdr:sp macro="" textlink="">
      <xdr:nvSpPr>
        <xdr:cNvPr id="126" name="n_1aveValue【道路】&#10;一人当たり延長"/>
        <xdr:cNvSpPr txBox="1"/>
      </xdr:nvSpPr>
      <xdr:spPr>
        <a:xfrm>
          <a:off x="8458277" y="631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24274</xdr:rowOff>
    </xdr:from>
    <xdr:ext cx="469744" cy="259045"/>
    <xdr:sp macro="" textlink="">
      <xdr:nvSpPr>
        <xdr:cNvPr id="127" name="n_2aveValue【道路】&#10;一人当たり延長"/>
        <xdr:cNvSpPr txBox="1"/>
      </xdr:nvSpPr>
      <xdr:spPr>
        <a:xfrm>
          <a:off x="7677227" y="6304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159148</xdr:rowOff>
    </xdr:from>
    <xdr:ext cx="469744" cy="259045"/>
    <xdr:sp macro="" textlink="">
      <xdr:nvSpPr>
        <xdr:cNvPr id="128" name="n_3aveValue【道路】&#10;一人当たり延長"/>
        <xdr:cNvSpPr txBox="1"/>
      </xdr:nvSpPr>
      <xdr:spPr>
        <a:xfrm>
          <a:off x="6864427" y="627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1668</xdr:rowOff>
    </xdr:from>
    <xdr:ext cx="469744" cy="259045"/>
    <xdr:sp macro="" textlink="">
      <xdr:nvSpPr>
        <xdr:cNvPr id="129" name="n_1mainValue【道路】&#10;一人当たり延長"/>
        <xdr:cNvSpPr txBox="1"/>
      </xdr:nvSpPr>
      <xdr:spPr>
        <a:xfrm>
          <a:off x="8458277" y="6777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2176</xdr:rowOff>
    </xdr:from>
    <xdr:ext cx="469744" cy="259045"/>
    <xdr:sp macro="" textlink="">
      <xdr:nvSpPr>
        <xdr:cNvPr id="130" name="n_2mainValue【道路】&#10;一人当たり延長"/>
        <xdr:cNvSpPr txBox="1"/>
      </xdr:nvSpPr>
      <xdr:spPr>
        <a:xfrm>
          <a:off x="7677227" y="6777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1" name="直線コネクタ 140"/>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2" name="テキスト ボックス 141"/>
        <xdr:cNvSpPr txBox="1"/>
      </xdr:nvSpPr>
      <xdr:spPr>
        <a:xfrm>
          <a:off x="384961" y="10513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3" name="直線コネクタ 142"/>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4" name="テキスト ボックス 143"/>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5" name="直線コネクタ 144"/>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6" name="テキスト ボックス 145"/>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7" name="直線コネクタ 146"/>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8" name="テキスト ボックス 147"/>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9" name="直線コネクタ 148"/>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0" name="テキスト ボックス 149"/>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114300</xdr:rowOff>
    </xdr:from>
    <xdr:to>
      <xdr:col>24</xdr:col>
      <xdr:colOff>62865</xdr:colOff>
      <xdr:row>64</xdr:row>
      <xdr:rowOff>66675</xdr:rowOff>
    </xdr:to>
    <xdr:cxnSp macro="">
      <xdr:nvCxnSpPr>
        <xdr:cNvPr id="154" name="直線コネクタ 153"/>
        <xdr:cNvCxnSpPr/>
      </xdr:nvCxnSpPr>
      <xdr:spPr>
        <a:xfrm flipV="1">
          <a:off x="4177665" y="9366250"/>
          <a:ext cx="0" cy="1273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70502</xdr:rowOff>
    </xdr:from>
    <xdr:ext cx="340478" cy="259045"/>
    <xdr:sp macro="" textlink="">
      <xdr:nvSpPr>
        <xdr:cNvPr id="155" name="【橋りょう・トンネル】&#10;有形固定資産減価償却率最小値テキスト"/>
        <xdr:cNvSpPr txBox="1"/>
      </xdr:nvSpPr>
      <xdr:spPr>
        <a:xfrm>
          <a:off x="4216400" y="106432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66675</xdr:rowOff>
    </xdr:from>
    <xdr:to>
      <xdr:col>24</xdr:col>
      <xdr:colOff>152400</xdr:colOff>
      <xdr:row>64</xdr:row>
      <xdr:rowOff>66675</xdr:rowOff>
    </xdr:to>
    <xdr:cxnSp macro="">
      <xdr:nvCxnSpPr>
        <xdr:cNvPr id="156" name="直線コネクタ 155"/>
        <xdr:cNvCxnSpPr/>
      </xdr:nvCxnSpPr>
      <xdr:spPr>
        <a:xfrm>
          <a:off x="4108450" y="106394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60977</xdr:rowOff>
    </xdr:from>
    <xdr:ext cx="405111" cy="259045"/>
    <xdr:sp macro="" textlink="">
      <xdr:nvSpPr>
        <xdr:cNvPr id="157" name="【橋りょう・トンネル】&#10;有形固定資産減価償却率最大値テキスト"/>
        <xdr:cNvSpPr txBox="1"/>
      </xdr:nvSpPr>
      <xdr:spPr>
        <a:xfrm>
          <a:off x="4216400" y="914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114300</xdr:rowOff>
    </xdr:from>
    <xdr:to>
      <xdr:col>24</xdr:col>
      <xdr:colOff>152400</xdr:colOff>
      <xdr:row>56</xdr:row>
      <xdr:rowOff>114300</xdr:rowOff>
    </xdr:to>
    <xdr:cxnSp macro="">
      <xdr:nvCxnSpPr>
        <xdr:cNvPr id="158" name="直線コネクタ 157"/>
        <xdr:cNvCxnSpPr/>
      </xdr:nvCxnSpPr>
      <xdr:spPr>
        <a:xfrm>
          <a:off x="4108450" y="9366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141622</xdr:rowOff>
    </xdr:from>
    <xdr:ext cx="405111" cy="259045"/>
    <xdr:sp macro="" textlink="">
      <xdr:nvSpPr>
        <xdr:cNvPr id="159" name="【橋りょう・トンネル】&#10;有形固定資産減価償却率平均値テキスト"/>
        <xdr:cNvSpPr txBox="1"/>
      </xdr:nvSpPr>
      <xdr:spPr>
        <a:xfrm>
          <a:off x="4216400" y="9393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118745</xdr:rowOff>
    </xdr:from>
    <xdr:to>
      <xdr:col>24</xdr:col>
      <xdr:colOff>114300</xdr:colOff>
      <xdr:row>58</xdr:row>
      <xdr:rowOff>48895</xdr:rowOff>
    </xdr:to>
    <xdr:sp macro="" textlink="">
      <xdr:nvSpPr>
        <xdr:cNvPr id="160" name="フローチャート: 判断 159"/>
        <xdr:cNvSpPr/>
      </xdr:nvSpPr>
      <xdr:spPr>
        <a:xfrm>
          <a:off x="4127500" y="95357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137795</xdr:rowOff>
    </xdr:from>
    <xdr:to>
      <xdr:col>20</xdr:col>
      <xdr:colOff>38100</xdr:colOff>
      <xdr:row>58</xdr:row>
      <xdr:rowOff>67945</xdr:rowOff>
    </xdr:to>
    <xdr:sp macro="" textlink="">
      <xdr:nvSpPr>
        <xdr:cNvPr id="161" name="フローチャート: 判断 160"/>
        <xdr:cNvSpPr/>
      </xdr:nvSpPr>
      <xdr:spPr>
        <a:xfrm>
          <a:off x="3384550" y="95548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168275</xdr:rowOff>
    </xdr:from>
    <xdr:to>
      <xdr:col>15</xdr:col>
      <xdr:colOff>101600</xdr:colOff>
      <xdr:row>58</xdr:row>
      <xdr:rowOff>98425</xdr:rowOff>
    </xdr:to>
    <xdr:sp macro="" textlink="">
      <xdr:nvSpPr>
        <xdr:cNvPr id="162" name="フローチャート: 判断 161"/>
        <xdr:cNvSpPr/>
      </xdr:nvSpPr>
      <xdr:spPr>
        <a:xfrm>
          <a:off x="2571750" y="957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166370</xdr:rowOff>
    </xdr:from>
    <xdr:to>
      <xdr:col>10</xdr:col>
      <xdr:colOff>165100</xdr:colOff>
      <xdr:row>58</xdr:row>
      <xdr:rowOff>96520</xdr:rowOff>
    </xdr:to>
    <xdr:sp macro="" textlink="">
      <xdr:nvSpPr>
        <xdr:cNvPr id="163" name="フローチャート: 判断 162"/>
        <xdr:cNvSpPr/>
      </xdr:nvSpPr>
      <xdr:spPr>
        <a:xfrm>
          <a:off x="1778000" y="95834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53975</xdr:rowOff>
    </xdr:from>
    <xdr:to>
      <xdr:col>24</xdr:col>
      <xdr:colOff>114300</xdr:colOff>
      <xdr:row>59</xdr:row>
      <xdr:rowOff>155575</xdr:rowOff>
    </xdr:to>
    <xdr:sp macro="" textlink="">
      <xdr:nvSpPr>
        <xdr:cNvPr id="169" name="楕円 168"/>
        <xdr:cNvSpPr/>
      </xdr:nvSpPr>
      <xdr:spPr>
        <a:xfrm>
          <a:off x="4127500" y="980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32402</xdr:rowOff>
    </xdr:from>
    <xdr:ext cx="405111" cy="259045"/>
    <xdr:sp macro="" textlink="">
      <xdr:nvSpPr>
        <xdr:cNvPr id="170" name="【橋りょう・トンネル】&#10;有形固定資産減価償却率該当値テキスト"/>
        <xdr:cNvSpPr txBox="1"/>
      </xdr:nvSpPr>
      <xdr:spPr>
        <a:xfrm>
          <a:off x="4216400" y="9779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101600</xdr:rowOff>
    </xdr:from>
    <xdr:to>
      <xdr:col>20</xdr:col>
      <xdr:colOff>38100</xdr:colOff>
      <xdr:row>60</xdr:row>
      <xdr:rowOff>31750</xdr:rowOff>
    </xdr:to>
    <xdr:sp macro="" textlink="">
      <xdr:nvSpPr>
        <xdr:cNvPr id="171" name="楕円 170"/>
        <xdr:cNvSpPr/>
      </xdr:nvSpPr>
      <xdr:spPr>
        <a:xfrm>
          <a:off x="3384550" y="9848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104775</xdr:rowOff>
    </xdr:from>
    <xdr:to>
      <xdr:col>24</xdr:col>
      <xdr:colOff>63500</xdr:colOff>
      <xdr:row>59</xdr:row>
      <xdr:rowOff>152400</xdr:rowOff>
    </xdr:to>
    <xdr:cxnSp macro="">
      <xdr:nvCxnSpPr>
        <xdr:cNvPr id="172" name="直線コネクタ 171"/>
        <xdr:cNvCxnSpPr/>
      </xdr:nvCxnSpPr>
      <xdr:spPr>
        <a:xfrm flipV="1">
          <a:off x="3429000" y="9852025"/>
          <a:ext cx="7493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122555</xdr:rowOff>
    </xdr:from>
    <xdr:to>
      <xdr:col>15</xdr:col>
      <xdr:colOff>101600</xdr:colOff>
      <xdr:row>60</xdr:row>
      <xdr:rowOff>52705</xdr:rowOff>
    </xdr:to>
    <xdr:sp macro="" textlink="">
      <xdr:nvSpPr>
        <xdr:cNvPr id="173" name="楕円 172"/>
        <xdr:cNvSpPr/>
      </xdr:nvSpPr>
      <xdr:spPr>
        <a:xfrm>
          <a:off x="2571750" y="98698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152400</xdr:rowOff>
    </xdr:from>
    <xdr:to>
      <xdr:col>19</xdr:col>
      <xdr:colOff>177800</xdr:colOff>
      <xdr:row>60</xdr:row>
      <xdr:rowOff>1905</xdr:rowOff>
    </xdr:to>
    <xdr:cxnSp macro="">
      <xdr:nvCxnSpPr>
        <xdr:cNvPr id="174" name="直線コネクタ 173"/>
        <xdr:cNvCxnSpPr/>
      </xdr:nvCxnSpPr>
      <xdr:spPr>
        <a:xfrm flipV="1">
          <a:off x="2622550" y="9899650"/>
          <a:ext cx="806450" cy="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84472</xdr:rowOff>
    </xdr:from>
    <xdr:ext cx="405111" cy="259045"/>
    <xdr:sp macro="" textlink="">
      <xdr:nvSpPr>
        <xdr:cNvPr id="175" name="n_1aveValue【橋りょう・トンネル】&#10;有形固定資産減価償却率"/>
        <xdr:cNvSpPr txBox="1"/>
      </xdr:nvSpPr>
      <xdr:spPr>
        <a:xfrm>
          <a:off x="3239144" y="933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114952</xdr:rowOff>
    </xdr:from>
    <xdr:ext cx="405111" cy="259045"/>
    <xdr:sp macro="" textlink="">
      <xdr:nvSpPr>
        <xdr:cNvPr id="176" name="n_2aveValue【橋りょう・トンネル】&#10;有形固定資産減価償却率"/>
        <xdr:cNvSpPr txBox="1"/>
      </xdr:nvSpPr>
      <xdr:spPr>
        <a:xfrm>
          <a:off x="2439044"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113047</xdr:rowOff>
    </xdr:from>
    <xdr:ext cx="405111" cy="259045"/>
    <xdr:sp macro="" textlink="">
      <xdr:nvSpPr>
        <xdr:cNvPr id="177" name="n_3aveValue【橋りょう・トンネル】&#10;有形固定資産減価償却率"/>
        <xdr:cNvSpPr txBox="1"/>
      </xdr:nvSpPr>
      <xdr:spPr>
        <a:xfrm>
          <a:off x="1645294" y="936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22877</xdr:rowOff>
    </xdr:from>
    <xdr:ext cx="405111" cy="259045"/>
    <xdr:sp macro="" textlink="">
      <xdr:nvSpPr>
        <xdr:cNvPr id="178" name="n_1mainValue【橋りょう・トンネル】&#10;有形固定資産減価償却率"/>
        <xdr:cNvSpPr txBox="1"/>
      </xdr:nvSpPr>
      <xdr:spPr>
        <a:xfrm>
          <a:off x="32391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179" name="n_2mainValue【橋りょう・トンネル】&#10;有形固定資産減価償却率"/>
        <xdr:cNvSpPr txBox="1"/>
      </xdr:nvSpPr>
      <xdr:spPr>
        <a:xfrm>
          <a:off x="24390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0" name="直線コネクタ 189"/>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1" name="テキスト ボックス 190"/>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2" name="直線コネクタ 191"/>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3" name="テキスト ボックス 192"/>
        <xdr:cNvSpPr txBox="1"/>
      </xdr:nvSpPr>
      <xdr:spPr>
        <a:xfrm>
          <a:off x="541803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4" name="直線コネクタ 193"/>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5" name="テキスト ボックス 194"/>
        <xdr:cNvSpPr txBox="1"/>
      </xdr:nvSpPr>
      <xdr:spPr>
        <a:xfrm>
          <a:off x="5418031" y="9776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6" name="直線コネクタ 195"/>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7" name="テキスト ボックス 196"/>
        <xdr:cNvSpPr txBox="1"/>
      </xdr:nvSpPr>
      <xdr:spPr>
        <a:xfrm>
          <a:off x="5418031" y="9414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8" name="直線コネクタ 197"/>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9" name="テキスト ボックス 198"/>
        <xdr:cNvSpPr txBox="1"/>
      </xdr:nvSpPr>
      <xdr:spPr>
        <a:xfrm>
          <a:off x="5418031" y="9046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1" name="テキスト ボックス 200"/>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115569</xdr:rowOff>
    </xdr:from>
    <xdr:to>
      <xdr:col>54</xdr:col>
      <xdr:colOff>189865</xdr:colOff>
      <xdr:row>64</xdr:row>
      <xdr:rowOff>30640</xdr:rowOff>
    </xdr:to>
    <xdr:cxnSp macro="">
      <xdr:nvCxnSpPr>
        <xdr:cNvPr id="203" name="直線コネクタ 202"/>
        <xdr:cNvCxnSpPr/>
      </xdr:nvCxnSpPr>
      <xdr:spPr>
        <a:xfrm flipV="1">
          <a:off x="9429115" y="9367519"/>
          <a:ext cx="0" cy="123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34467</xdr:rowOff>
    </xdr:from>
    <xdr:ext cx="534377" cy="259045"/>
    <xdr:sp macro="" textlink="">
      <xdr:nvSpPr>
        <xdr:cNvPr id="204" name="【橋りょう・トンネル】&#10;一人当たり有形固定資産（償却資産）額最小値テキスト"/>
        <xdr:cNvSpPr txBox="1"/>
      </xdr:nvSpPr>
      <xdr:spPr>
        <a:xfrm>
          <a:off x="9467850" y="1060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30640</xdr:rowOff>
    </xdr:from>
    <xdr:to>
      <xdr:col>55</xdr:col>
      <xdr:colOff>88900</xdr:colOff>
      <xdr:row>64</xdr:row>
      <xdr:rowOff>30640</xdr:rowOff>
    </xdr:to>
    <xdr:cxnSp macro="">
      <xdr:nvCxnSpPr>
        <xdr:cNvPr id="205" name="直線コネクタ 204"/>
        <xdr:cNvCxnSpPr/>
      </xdr:nvCxnSpPr>
      <xdr:spPr>
        <a:xfrm>
          <a:off x="9359900" y="106033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62246</xdr:rowOff>
    </xdr:from>
    <xdr:ext cx="599010" cy="259045"/>
    <xdr:sp macro="" textlink="">
      <xdr:nvSpPr>
        <xdr:cNvPr id="206" name="【橋りょう・トンネル】&#10;一人当たり有形固定資産（償却資産）額最大値テキスト"/>
        <xdr:cNvSpPr txBox="1"/>
      </xdr:nvSpPr>
      <xdr:spPr>
        <a:xfrm>
          <a:off x="9467850" y="914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115569</xdr:rowOff>
    </xdr:from>
    <xdr:to>
      <xdr:col>55</xdr:col>
      <xdr:colOff>88900</xdr:colOff>
      <xdr:row>56</xdr:row>
      <xdr:rowOff>115569</xdr:rowOff>
    </xdr:to>
    <xdr:cxnSp macro="">
      <xdr:nvCxnSpPr>
        <xdr:cNvPr id="207" name="直線コネクタ 206"/>
        <xdr:cNvCxnSpPr/>
      </xdr:nvCxnSpPr>
      <xdr:spPr>
        <a:xfrm>
          <a:off x="9359900" y="93675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62345</xdr:rowOff>
    </xdr:from>
    <xdr:ext cx="599010" cy="259045"/>
    <xdr:sp macro="" textlink="">
      <xdr:nvSpPr>
        <xdr:cNvPr id="208" name="【橋りょう・トンネル】&#10;一人当たり有形固定資産（償却資産）額平均値テキスト"/>
        <xdr:cNvSpPr txBox="1"/>
      </xdr:nvSpPr>
      <xdr:spPr>
        <a:xfrm>
          <a:off x="9467850" y="10139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83918</xdr:rowOff>
    </xdr:from>
    <xdr:to>
      <xdr:col>55</xdr:col>
      <xdr:colOff>50800</xdr:colOff>
      <xdr:row>62</xdr:row>
      <xdr:rowOff>14068</xdr:rowOff>
    </xdr:to>
    <xdr:sp macro="" textlink="">
      <xdr:nvSpPr>
        <xdr:cNvPr id="209" name="フローチャート: 判断 208"/>
        <xdr:cNvSpPr/>
      </xdr:nvSpPr>
      <xdr:spPr>
        <a:xfrm>
          <a:off x="9398000" y="1016136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75452</xdr:rowOff>
    </xdr:from>
    <xdr:to>
      <xdr:col>50</xdr:col>
      <xdr:colOff>165100</xdr:colOff>
      <xdr:row>62</xdr:row>
      <xdr:rowOff>5602</xdr:rowOff>
    </xdr:to>
    <xdr:sp macro="" textlink="">
      <xdr:nvSpPr>
        <xdr:cNvPr id="210" name="フローチャート: 判断 209"/>
        <xdr:cNvSpPr/>
      </xdr:nvSpPr>
      <xdr:spPr>
        <a:xfrm>
          <a:off x="8636000" y="101529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66220</xdr:rowOff>
    </xdr:from>
    <xdr:to>
      <xdr:col>46</xdr:col>
      <xdr:colOff>38100</xdr:colOff>
      <xdr:row>61</xdr:row>
      <xdr:rowOff>167820</xdr:rowOff>
    </xdr:to>
    <xdr:sp macro="" textlink="">
      <xdr:nvSpPr>
        <xdr:cNvPr id="211" name="フローチャート: 判断 210"/>
        <xdr:cNvSpPr/>
      </xdr:nvSpPr>
      <xdr:spPr>
        <a:xfrm>
          <a:off x="7842250" y="101436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78846</xdr:rowOff>
    </xdr:from>
    <xdr:to>
      <xdr:col>41</xdr:col>
      <xdr:colOff>101600</xdr:colOff>
      <xdr:row>62</xdr:row>
      <xdr:rowOff>8996</xdr:rowOff>
    </xdr:to>
    <xdr:sp macro="" textlink="">
      <xdr:nvSpPr>
        <xdr:cNvPr id="212" name="フローチャート: 判断 211"/>
        <xdr:cNvSpPr/>
      </xdr:nvSpPr>
      <xdr:spPr>
        <a:xfrm>
          <a:off x="7029450" y="101562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70095</xdr:rowOff>
    </xdr:from>
    <xdr:to>
      <xdr:col>55</xdr:col>
      <xdr:colOff>50800</xdr:colOff>
      <xdr:row>62</xdr:row>
      <xdr:rowOff>245</xdr:rowOff>
    </xdr:to>
    <xdr:sp macro="" textlink="">
      <xdr:nvSpPr>
        <xdr:cNvPr id="218" name="楕円 217"/>
        <xdr:cNvSpPr/>
      </xdr:nvSpPr>
      <xdr:spPr>
        <a:xfrm>
          <a:off x="9398000" y="1014754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92972</xdr:rowOff>
    </xdr:from>
    <xdr:ext cx="599010" cy="259045"/>
    <xdr:sp macro="" textlink="">
      <xdr:nvSpPr>
        <xdr:cNvPr id="219" name="【橋りょう・トンネル】&#10;一人当たり有形固定資産（償却資産）額該当値テキスト"/>
        <xdr:cNvSpPr txBox="1"/>
      </xdr:nvSpPr>
      <xdr:spPr>
        <a:xfrm>
          <a:off x="9467850" y="10005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57583</xdr:rowOff>
    </xdr:from>
    <xdr:to>
      <xdr:col>50</xdr:col>
      <xdr:colOff>165100</xdr:colOff>
      <xdr:row>61</xdr:row>
      <xdr:rowOff>159183</xdr:rowOff>
    </xdr:to>
    <xdr:sp macro="" textlink="">
      <xdr:nvSpPr>
        <xdr:cNvPr id="220" name="楕円 219"/>
        <xdr:cNvSpPr/>
      </xdr:nvSpPr>
      <xdr:spPr>
        <a:xfrm>
          <a:off x="8636000" y="1013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108383</xdr:rowOff>
    </xdr:from>
    <xdr:to>
      <xdr:col>55</xdr:col>
      <xdr:colOff>0</xdr:colOff>
      <xdr:row>61</xdr:row>
      <xdr:rowOff>120895</xdr:rowOff>
    </xdr:to>
    <xdr:cxnSp macro="">
      <xdr:nvCxnSpPr>
        <xdr:cNvPr id="221" name="直線コネクタ 220"/>
        <xdr:cNvCxnSpPr/>
      </xdr:nvCxnSpPr>
      <xdr:spPr>
        <a:xfrm>
          <a:off x="8686800" y="10185833"/>
          <a:ext cx="742950" cy="1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63591</xdr:rowOff>
    </xdr:from>
    <xdr:to>
      <xdr:col>46</xdr:col>
      <xdr:colOff>38100</xdr:colOff>
      <xdr:row>61</xdr:row>
      <xdr:rowOff>165191</xdr:rowOff>
    </xdr:to>
    <xdr:sp macro="" textlink="">
      <xdr:nvSpPr>
        <xdr:cNvPr id="222" name="楕円 221"/>
        <xdr:cNvSpPr/>
      </xdr:nvSpPr>
      <xdr:spPr>
        <a:xfrm>
          <a:off x="7842250" y="1014104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108383</xdr:rowOff>
    </xdr:from>
    <xdr:to>
      <xdr:col>50</xdr:col>
      <xdr:colOff>114300</xdr:colOff>
      <xdr:row>61</xdr:row>
      <xdr:rowOff>114391</xdr:rowOff>
    </xdr:to>
    <xdr:cxnSp macro="">
      <xdr:nvCxnSpPr>
        <xdr:cNvPr id="223" name="直線コネクタ 222"/>
        <xdr:cNvCxnSpPr/>
      </xdr:nvCxnSpPr>
      <xdr:spPr>
        <a:xfrm flipV="1">
          <a:off x="7886700" y="10185833"/>
          <a:ext cx="800100" cy="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168179</xdr:rowOff>
    </xdr:from>
    <xdr:ext cx="599010" cy="259045"/>
    <xdr:sp macro="" textlink="">
      <xdr:nvSpPr>
        <xdr:cNvPr id="224" name="n_1aveValue【橋りょう・トンネル】&#10;一人当たり有形固定資産（償却資産）額"/>
        <xdr:cNvSpPr txBox="1"/>
      </xdr:nvSpPr>
      <xdr:spPr>
        <a:xfrm>
          <a:off x="8399995" y="10245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158947</xdr:rowOff>
    </xdr:from>
    <xdr:ext cx="599010" cy="259045"/>
    <xdr:sp macro="" textlink="">
      <xdr:nvSpPr>
        <xdr:cNvPr id="225" name="n_2aveValue【橋りょう・トンネル】&#10;一人当たり有形固定資産（償却資産）額"/>
        <xdr:cNvSpPr txBox="1"/>
      </xdr:nvSpPr>
      <xdr:spPr>
        <a:xfrm>
          <a:off x="7612595" y="1023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25523</xdr:rowOff>
    </xdr:from>
    <xdr:ext cx="599010" cy="259045"/>
    <xdr:sp macro="" textlink="">
      <xdr:nvSpPr>
        <xdr:cNvPr id="226" name="n_3aveValue【橋りょう・トンネル】&#10;一人当たり有形固定資産（償却資産）額"/>
        <xdr:cNvSpPr txBox="1"/>
      </xdr:nvSpPr>
      <xdr:spPr>
        <a:xfrm>
          <a:off x="6818845" y="993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4260</xdr:rowOff>
    </xdr:from>
    <xdr:ext cx="599010" cy="259045"/>
    <xdr:sp macro="" textlink="">
      <xdr:nvSpPr>
        <xdr:cNvPr id="227" name="n_1mainValue【橋りょう・トンネル】&#10;一人当たり有形固定資産（償却資産）額"/>
        <xdr:cNvSpPr txBox="1"/>
      </xdr:nvSpPr>
      <xdr:spPr>
        <a:xfrm>
          <a:off x="8399995" y="9916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10268</xdr:rowOff>
    </xdr:from>
    <xdr:ext cx="599010" cy="259045"/>
    <xdr:sp macro="" textlink="">
      <xdr:nvSpPr>
        <xdr:cNvPr id="228" name="n_2mainValue【橋りょう・トンネル】&#10;一人当たり有形固定資産（償却資産）額"/>
        <xdr:cNvSpPr txBox="1"/>
      </xdr:nvSpPr>
      <xdr:spPr>
        <a:xfrm>
          <a:off x="7612595" y="9922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9" name="テキスト ボックス 238"/>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9" name="テキスト ボックス 248"/>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1" name="テキスト ボックス 250"/>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86</xdr:row>
      <xdr:rowOff>99061</xdr:rowOff>
    </xdr:to>
    <xdr:cxnSp macro="">
      <xdr:nvCxnSpPr>
        <xdr:cNvPr id="253" name="直線コネクタ 252"/>
        <xdr:cNvCxnSpPr/>
      </xdr:nvCxnSpPr>
      <xdr:spPr>
        <a:xfrm flipV="1">
          <a:off x="4177665" y="12945111"/>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102888</xdr:rowOff>
    </xdr:from>
    <xdr:ext cx="405111" cy="259045"/>
    <xdr:sp macro="" textlink="">
      <xdr:nvSpPr>
        <xdr:cNvPr id="254" name="【公営住宅】&#10;有形固定資産減価償却率最小値テキスト"/>
        <xdr:cNvSpPr txBox="1"/>
      </xdr:nvSpPr>
      <xdr:spPr>
        <a:xfrm>
          <a:off x="4216400" y="1430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99061</xdr:rowOff>
    </xdr:from>
    <xdr:to>
      <xdr:col>24</xdr:col>
      <xdr:colOff>152400</xdr:colOff>
      <xdr:row>86</xdr:row>
      <xdr:rowOff>99061</xdr:rowOff>
    </xdr:to>
    <xdr:cxnSp macro="">
      <xdr:nvCxnSpPr>
        <xdr:cNvPr id="255" name="直線コネクタ 254"/>
        <xdr:cNvCxnSpPr/>
      </xdr:nvCxnSpPr>
      <xdr:spPr>
        <a:xfrm>
          <a:off x="4108450" y="143040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56" name="【公営住宅】&#10;有形固定資産減価償却率最大値テキスト"/>
        <xdr:cNvSpPr txBox="1"/>
      </xdr:nvSpPr>
      <xdr:spPr>
        <a:xfrm>
          <a:off x="4216400" y="1272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57" name="直線コネクタ 256"/>
        <xdr:cNvCxnSpPr/>
      </xdr:nvCxnSpPr>
      <xdr:spPr>
        <a:xfrm>
          <a:off x="4108450" y="129451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44466</xdr:rowOff>
    </xdr:from>
    <xdr:ext cx="405111" cy="259045"/>
    <xdr:sp macro="" textlink="">
      <xdr:nvSpPr>
        <xdr:cNvPr id="258" name="【公営住宅】&#10;有形固定資産減価償却率平均値テキスト"/>
        <xdr:cNvSpPr txBox="1"/>
      </xdr:nvSpPr>
      <xdr:spPr>
        <a:xfrm>
          <a:off x="4216400" y="13258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21589</xdr:rowOff>
    </xdr:from>
    <xdr:to>
      <xdr:col>24</xdr:col>
      <xdr:colOff>114300</xdr:colOff>
      <xdr:row>81</xdr:row>
      <xdr:rowOff>123189</xdr:rowOff>
    </xdr:to>
    <xdr:sp macro="" textlink="">
      <xdr:nvSpPr>
        <xdr:cNvPr id="259" name="フローチャート: 判断 258"/>
        <xdr:cNvSpPr/>
      </xdr:nvSpPr>
      <xdr:spPr>
        <a:xfrm>
          <a:off x="4127500" y="1340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60" name="フローチャート: 判断 259"/>
        <xdr:cNvSpPr/>
      </xdr:nvSpPr>
      <xdr:spPr>
        <a:xfrm>
          <a:off x="3384550" y="134467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147320</xdr:rowOff>
    </xdr:from>
    <xdr:to>
      <xdr:col>15</xdr:col>
      <xdr:colOff>101600</xdr:colOff>
      <xdr:row>82</xdr:row>
      <xdr:rowOff>77470</xdr:rowOff>
    </xdr:to>
    <xdr:sp macro="" textlink="">
      <xdr:nvSpPr>
        <xdr:cNvPr id="261" name="フローチャート: 判断 260"/>
        <xdr:cNvSpPr/>
      </xdr:nvSpPr>
      <xdr:spPr>
        <a:xfrm>
          <a:off x="2571750" y="135267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62" name="フローチャート: 判断 261"/>
        <xdr:cNvSpPr/>
      </xdr:nvSpPr>
      <xdr:spPr>
        <a:xfrm>
          <a:off x="17780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71120</xdr:rowOff>
    </xdr:from>
    <xdr:to>
      <xdr:col>24</xdr:col>
      <xdr:colOff>114300</xdr:colOff>
      <xdr:row>82</xdr:row>
      <xdr:rowOff>1270</xdr:rowOff>
    </xdr:to>
    <xdr:sp macro="" textlink="">
      <xdr:nvSpPr>
        <xdr:cNvPr id="268" name="楕円 267"/>
        <xdr:cNvSpPr/>
      </xdr:nvSpPr>
      <xdr:spPr>
        <a:xfrm>
          <a:off x="4127500" y="134505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49547</xdr:rowOff>
    </xdr:from>
    <xdr:ext cx="405111" cy="259045"/>
    <xdr:sp macro="" textlink="">
      <xdr:nvSpPr>
        <xdr:cNvPr id="269" name="【公営住宅】&#10;有形固定資産減価償却率該当値テキスト"/>
        <xdr:cNvSpPr txBox="1"/>
      </xdr:nvSpPr>
      <xdr:spPr>
        <a:xfrm>
          <a:off x="4216400" y="1342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132080</xdr:rowOff>
    </xdr:from>
    <xdr:to>
      <xdr:col>20</xdr:col>
      <xdr:colOff>38100</xdr:colOff>
      <xdr:row>82</xdr:row>
      <xdr:rowOff>62230</xdr:rowOff>
    </xdr:to>
    <xdr:sp macro="" textlink="">
      <xdr:nvSpPr>
        <xdr:cNvPr id="270" name="楕円 269"/>
        <xdr:cNvSpPr/>
      </xdr:nvSpPr>
      <xdr:spPr>
        <a:xfrm>
          <a:off x="3384550" y="135115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121920</xdr:rowOff>
    </xdr:from>
    <xdr:to>
      <xdr:col>24</xdr:col>
      <xdr:colOff>63500</xdr:colOff>
      <xdr:row>82</xdr:row>
      <xdr:rowOff>11430</xdr:rowOff>
    </xdr:to>
    <xdr:cxnSp macro="">
      <xdr:nvCxnSpPr>
        <xdr:cNvPr id="271" name="直線コネクタ 270"/>
        <xdr:cNvCxnSpPr/>
      </xdr:nvCxnSpPr>
      <xdr:spPr>
        <a:xfrm flipV="1">
          <a:off x="3429000" y="13501370"/>
          <a:ext cx="749300"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33020</xdr:rowOff>
    </xdr:from>
    <xdr:to>
      <xdr:col>15</xdr:col>
      <xdr:colOff>101600</xdr:colOff>
      <xdr:row>82</xdr:row>
      <xdr:rowOff>134620</xdr:rowOff>
    </xdr:to>
    <xdr:sp macro="" textlink="">
      <xdr:nvSpPr>
        <xdr:cNvPr id="272" name="楕円 271"/>
        <xdr:cNvSpPr/>
      </xdr:nvSpPr>
      <xdr:spPr>
        <a:xfrm>
          <a:off x="257175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11430</xdr:rowOff>
    </xdr:from>
    <xdr:to>
      <xdr:col>19</xdr:col>
      <xdr:colOff>177800</xdr:colOff>
      <xdr:row>82</xdr:row>
      <xdr:rowOff>83820</xdr:rowOff>
    </xdr:to>
    <xdr:cxnSp macro="">
      <xdr:nvCxnSpPr>
        <xdr:cNvPr id="273" name="直線コネクタ 272"/>
        <xdr:cNvCxnSpPr/>
      </xdr:nvCxnSpPr>
      <xdr:spPr>
        <a:xfrm flipV="1">
          <a:off x="2622550" y="13555980"/>
          <a:ext cx="80645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13988</xdr:rowOff>
    </xdr:from>
    <xdr:ext cx="405111" cy="259045"/>
    <xdr:sp macro="" textlink="">
      <xdr:nvSpPr>
        <xdr:cNvPr id="274" name="n_1aveValue【公営住宅】&#10;有形固定資産減価償却率"/>
        <xdr:cNvSpPr txBox="1"/>
      </xdr:nvSpPr>
      <xdr:spPr>
        <a:xfrm>
          <a:off x="3239144" y="13228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93997</xdr:rowOff>
    </xdr:from>
    <xdr:ext cx="405111" cy="259045"/>
    <xdr:sp macro="" textlink="">
      <xdr:nvSpPr>
        <xdr:cNvPr id="275" name="n_2aveValue【公営住宅】&#10;有形固定資産減価償却率"/>
        <xdr:cNvSpPr txBox="1"/>
      </xdr:nvSpPr>
      <xdr:spPr>
        <a:xfrm>
          <a:off x="2439044"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276" name="n_3aveValue【公営住宅】&#10;有形固定資産減価償却率"/>
        <xdr:cNvSpPr txBox="1"/>
      </xdr:nvSpPr>
      <xdr:spPr>
        <a:xfrm>
          <a:off x="1645294" y="13382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53357</xdr:rowOff>
    </xdr:from>
    <xdr:ext cx="405111" cy="259045"/>
    <xdr:sp macro="" textlink="">
      <xdr:nvSpPr>
        <xdr:cNvPr id="277" name="n_1mainValue【公営住宅】&#10;有形固定資産減価償却率"/>
        <xdr:cNvSpPr txBox="1"/>
      </xdr:nvSpPr>
      <xdr:spPr>
        <a:xfrm>
          <a:off x="3239144" y="13597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125747</xdr:rowOff>
    </xdr:from>
    <xdr:ext cx="405111" cy="259045"/>
    <xdr:sp macro="" textlink="">
      <xdr:nvSpPr>
        <xdr:cNvPr id="278" name="n_2mainValue【公営住宅】&#10;有形固定資産減価償却率"/>
        <xdr:cNvSpPr txBox="1"/>
      </xdr:nvSpPr>
      <xdr:spPr>
        <a:xfrm>
          <a:off x="2439044" y="1367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9" name="直線コネクタ 288"/>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0" name="テキスト ボックス 289"/>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1" name="直線コネクタ 290"/>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2" name="テキスト ボックス 291"/>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3" name="直線コネクタ 292"/>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4" name="テキスト ボックス 293"/>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5" name="直線コネクタ 294"/>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6" name="テキスト ボックス 295"/>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7" name="直線コネクタ 296"/>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8" name="テキスト ボックス 297"/>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9"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20726</xdr:rowOff>
    </xdr:from>
    <xdr:to>
      <xdr:col>54</xdr:col>
      <xdr:colOff>189865</xdr:colOff>
      <xdr:row>85</xdr:row>
      <xdr:rowOff>157886</xdr:rowOff>
    </xdr:to>
    <xdr:cxnSp macro="">
      <xdr:nvCxnSpPr>
        <xdr:cNvPr id="300" name="直線コネクタ 299"/>
        <xdr:cNvCxnSpPr/>
      </xdr:nvCxnSpPr>
      <xdr:spPr>
        <a:xfrm flipV="1">
          <a:off x="9429115" y="13069976"/>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161713</xdr:rowOff>
    </xdr:from>
    <xdr:ext cx="469744" cy="259045"/>
    <xdr:sp macro="" textlink="">
      <xdr:nvSpPr>
        <xdr:cNvPr id="301" name="【公営住宅】&#10;一人当たり面積最小値テキスト"/>
        <xdr:cNvSpPr txBox="1"/>
      </xdr:nvSpPr>
      <xdr:spPr>
        <a:xfrm>
          <a:off x="9467850" y="1420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157886</xdr:rowOff>
    </xdr:from>
    <xdr:to>
      <xdr:col>55</xdr:col>
      <xdr:colOff>88900</xdr:colOff>
      <xdr:row>85</xdr:row>
      <xdr:rowOff>157886</xdr:rowOff>
    </xdr:to>
    <xdr:cxnSp macro="">
      <xdr:nvCxnSpPr>
        <xdr:cNvPr id="302" name="直線コネクタ 301"/>
        <xdr:cNvCxnSpPr/>
      </xdr:nvCxnSpPr>
      <xdr:spPr>
        <a:xfrm>
          <a:off x="9359900" y="141977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138853</xdr:rowOff>
    </xdr:from>
    <xdr:ext cx="469744" cy="259045"/>
    <xdr:sp macro="" textlink="">
      <xdr:nvSpPr>
        <xdr:cNvPr id="303" name="【公営住宅】&#10;一人当たり面積最大値テキスト"/>
        <xdr:cNvSpPr txBox="1"/>
      </xdr:nvSpPr>
      <xdr:spPr>
        <a:xfrm>
          <a:off x="9467850" y="1285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20726</xdr:rowOff>
    </xdr:from>
    <xdr:to>
      <xdr:col>55</xdr:col>
      <xdr:colOff>88900</xdr:colOff>
      <xdr:row>79</xdr:row>
      <xdr:rowOff>20726</xdr:rowOff>
    </xdr:to>
    <xdr:cxnSp macro="">
      <xdr:nvCxnSpPr>
        <xdr:cNvPr id="304" name="直線コネクタ 303"/>
        <xdr:cNvCxnSpPr/>
      </xdr:nvCxnSpPr>
      <xdr:spPr>
        <a:xfrm>
          <a:off x="9359900" y="130699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161053</xdr:rowOff>
    </xdr:from>
    <xdr:ext cx="469744" cy="259045"/>
    <xdr:sp macro="" textlink="">
      <xdr:nvSpPr>
        <xdr:cNvPr id="305" name="【公営住宅】&#10;一人当たり面積平均値テキスト"/>
        <xdr:cNvSpPr txBox="1"/>
      </xdr:nvSpPr>
      <xdr:spPr>
        <a:xfrm>
          <a:off x="9467850" y="13540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138176</xdr:rowOff>
    </xdr:from>
    <xdr:to>
      <xdr:col>55</xdr:col>
      <xdr:colOff>50800</xdr:colOff>
      <xdr:row>83</xdr:row>
      <xdr:rowOff>68326</xdr:rowOff>
    </xdr:to>
    <xdr:sp macro="" textlink="">
      <xdr:nvSpPr>
        <xdr:cNvPr id="306" name="フローチャート: 判断 305"/>
        <xdr:cNvSpPr/>
      </xdr:nvSpPr>
      <xdr:spPr>
        <a:xfrm>
          <a:off x="9398000" y="1368272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307" name="フローチャート: 判断 306"/>
        <xdr:cNvSpPr/>
      </xdr:nvSpPr>
      <xdr:spPr>
        <a:xfrm>
          <a:off x="8636000" y="136914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08" name="フローチャート: 判断 307"/>
        <xdr:cNvSpPr/>
      </xdr:nvSpPr>
      <xdr:spPr>
        <a:xfrm>
          <a:off x="7842250" y="136914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71425</xdr:rowOff>
    </xdr:from>
    <xdr:to>
      <xdr:col>41</xdr:col>
      <xdr:colOff>101600</xdr:colOff>
      <xdr:row>83</xdr:row>
      <xdr:rowOff>1575</xdr:rowOff>
    </xdr:to>
    <xdr:sp macro="" textlink="">
      <xdr:nvSpPr>
        <xdr:cNvPr id="309" name="フローチャート: 判断 308"/>
        <xdr:cNvSpPr/>
      </xdr:nvSpPr>
      <xdr:spPr>
        <a:xfrm>
          <a:off x="7029450" y="136159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0" name="テキスト ボックス 309"/>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1" name="テキスト ボックス 310"/>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2" name="テキスト ボックス 311"/>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3" name="テキスト ボックス 312"/>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4" name="テキスト ボックス 313"/>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114858</xdr:rowOff>
    </xdr:from>
    <xdr:to>
      <xdr:col>55</xdr:col>
      <xdr:colOff>50800</xdr:colOff>
      <xdr:row>85</xdr:row>
      <xdr:rowOff>45008</xdr:rowOff>
    </xdr:to>
    <xdr:sp macro="" textlink="">
      <xdr:nvSpPr>
        <xdr:cNvPr id="315" name="楕円 314"/>
        <xdr:cNvSpPr/>
      </xdr:nvSpPr>
      <xdr:spPr>
        <a:xfrm>
          <a:off x="9398000" y="1398960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93285</xdr:rowOff>
    </xdr:from>
    <xdr:ext cx="469744" cy="259045"/>
    <xdr:sp macro="" textlink="">
      <xdr:nvSpPr>
        <xdr:cNvPr id="316" name="【公営住宅】&#10;一人当たり面積該当値テキスト"/>
        <xdr:cNvSpPr txBox="1"/>
      </xdr:nvSpPr>
      <xdr:spPr>
        <a:xfrm>
          <a:off x="9467850" y="1396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114402</xdr:rowOff>
    </xdr:from>
    <xdr:to>
      <xdr:col>50</xdr:col>
      <xdr:colOff>165100</xdr:colOff>
      <xdr:row>85</xdr:row>
      <xdr:rowOff>44552</xdr:rowOff>
    </xdr:to>
    <xdr:sp macro="" textlink="">
      <xdr:nvSpPr>
        <xdr:cNvPr id="317" name="楕円 316"/>
        <xdr:cNvSpPr/>
      </xdr:nvSpPr>
      <xdr:spPr>
        <a:xfrm>
          <a:off x="8636000" y="1398915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165202</xdr:rowOff>
    </xdr:from>
    <xdr:to>
      <xdr:col>55</xdr:col>
      <xdr:colOff>0</xdr:colOff>
      <xdr:row>84</xdr:row>
      <xdr:rowOff>165658</xdr:rowOff>
    </xdr:to>
    <xdr:cxnSp macro="">
      <xdr:nvCxnSpPr>
        <xdr:cNvPr id="318" name="直線コネクタ 317"/>
        <xdr:cNvCxnSpPr/>
      </xdr:nvCxnSpPr>
      <xdr:spPr>
        <a:xfrm>
          <a:off x="8686800" y="14039952"/>
          <a:ext cx="74295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113945</xdr:rowOff>
    </xdr:from>
    <xdr:to>
      <xdr:col>46</xdr:col>
      <xdr:colOff>38100</xdr:colOff>
      <xdr:row>85</xdr:row>
      <xdr:rowOff>44095</xdr:rowOff>
    </xdr:to>
    <xdr:sp macro="" textlink="">
      <xdr:nvSpPr>
        <xdr:cNvPr id="319" name="楕円 318"/>
        <xdr:cNvSpPr/>
      </xdr:nvSpPr>
      <xdr:spPr>
        <a:xfrm>
          <a:off x="7842250" y="1398869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164745</xdr:rowOff>
    </xdr:from>
    <xdr:to>
      <xdr:col>50</xdr:col>
      <xdr:colOff>114300</xdr:colOff>
      <xdr:row>84</xdr:row>
      <xdr:rowOff>165202</xdr:rowOff>
    </xdr:to>
    <xdr:cxnSp macro="">
      <xdr:nvCxnSpPr>
        <xdr:cNvPr id="320" name="直線コネクタ 319"/>
        <xdr:cNvCxnSpPr/>
      </xdr:nvCxnSpPr>
      <xdr:spPr>
        <a:xfrm>
          <a:off x="7886700" y="14039495"/>
          <a:ext cx="8001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93539</xdr:rowOff>
    </xdr:from>
    <xdr:ext cx="469744" cy="259045"/>
    <xdr:sp macro="" textlink="">
      <xdr:nvSpPr>
        <xdr:cNvPr id="321" name="n_1aveValue【公営住宅】&#10;一人当たり面積"/>
        <xdr:cNvSpPr txBox="1"/>
      </xdr:nvSpPr>
      <xdr:spPr>
        <a:xfrm>
          <a:off x="8458277" y="1347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93539</xdr:rowOff>
    </xdr:from>
    <xdr:ext cx="469744" cy="259045"/>
    <xdr:sp macro="" textlink="">
      <xdr:nvSpPr>
        <xdr:cNvPr id="322" name="n_2aveValue【公営住宅】&#10;一人当たり面積"/>
        <xdr:cNvSpPr txBox="1"/>
      </xdr:nvSpPr>
      <xdr:spPr>
        <a:xfrm>
          <a:off x="7677227" y="1347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18102</xdr:rowOff>
    </xdr:from>
    <xdr:ext cx="469744" cy="259045"/>
    <xdr:sp macro="" textlink="">
      <xdr:nvSpPr>
        <xdr:cNvPr id="323" name="n_3aveValue【公営住宅】&#10;一人当たり面積"/>
        <xdr:cNvSpPr txBox="1"/>
      </xdr:nvSpPr>
      <xdr:spPr>
        <a:xfrm>
          <a:off x="6864427" y="1339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35679</xdr:rowOff>
    </xdr:from>
    <xdr:ext cx="469744" cy="259045"/>
    <xdr:sp macro="" textlink="">
      <xdr:nvSpPr>
        <xdr:cNvPr id="324" name="n_1mainValue【公営住宅】&#10;一人当たり面積"/>
        <xdr:cNvSpPr txBox="1"/>
      </xdr:nvSpPr>
      <xdr:spPr>
        <a:xfrm>
          <a:off x="8458277" y="1407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35222</xdr:rowOff>
    </xdr:from>
    <xdr:ext cx="469744" cy="259045"/>
    <xdr:sp macro="" textlink="">
      <xdr:nvSpPr>
        <xdr:cNvPr id="325" name="n_2mainValue【公営住宅】&#10;一人当たり面積"/>
        <xdr:cNvSpPr txBox="1"/>
      </xdr:nvSpPr>
      <xdr:spPr>
        <a:xfrm>
          <a:off x="7677227" y="1407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6" name="正方形/長方形 325"/>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7" name="正方形/長方形 326"/>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8" name="正方形/長方形 327"/>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9" name="正方形/長方形 328"/>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0" name="正方形/長方形 329"/>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1" name="正方形/長方形 330"/>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2" name="正方形/長方形 331"/>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3" name="正方形/長方形 332"/>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4" name="テキスト ボックス 333"/>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5" name="直線コネクタ 334"/>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36" name="直線コネクタ 335"/>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37" name="テキスト ボックス 336"/>
        <xdr:cNvSpPr txBox="1"/>
      </xdr:nvSpPr>
      <xdr:spPr>
        <a:xfrm>
          <a:off x="384961" y="17955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8" name="直線コネクタ 337"/>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9" name="テキスト ボックス 338"/>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0" name="直線コネクタ 339"/>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1" name="テキスト ボックス 340"/>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2" name="直線コネクタ 341"/>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3" name="テキスト ボックス 342"/>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4" name="直線コネクタ 343"/>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45" name="テキスト ボックス 344"/>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6" name="直線コネクタ 345"/>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7" name="テキスト ボックス 346"/>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8" name="【港湾・漁港】&#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20955</xdr:rowOff>
    </xdr:from>
    <xdr:to>
      <xdr:col>24</xdr:col>
      <xdr:colOff>62865</xdr:colOff>
      <xdr:row>108</xdr:row>
      <xdr:rowOff>83820</xdr:rowOff>
    </xdr:to>
    <xdr:cxnSp macro="">
      <xdr:nvCxnSpPr>
        <xdr:cNvPr id="349" name="直線コネクタ 348"/>
        <xdr:cNvCxnSpPr/>
      </xdr:nvCxnSpPr>
      <xdr:spPr>
        <a:xfrm flipV="1">
          <a:off x="4177665" y="1659445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87647</xdr:rowOff>
    </xdr:from>
    <xdr:ext cx="340478" cy="259045"/>
    <xdr:sp macro="" textlink="">
      <xdr:nvSpPr>
        <xdr:cNvPr id="350" name="【港湾・漁港】&#10;有形固定資産減価償却率最小値テキスト"/>
        <xdr:cNvSpPr txBox="1"/>
      </xdr:nvSpPr>
      <xdr:spPr>
        <a:xfrm>
          <a:off x="4216400" y="180327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83820</xdr:rowOff>
    </xdr:from>
    <xdr:to>
      <xdr:col>24</xdr:col>
      <xdr:colOff>152400</xdr:colOff>
      <xdr:row>108</xdr:row>
      <xdr:rowOff>83820</xdr:rowOff>
    </xdr:to>
    <xdr:cxnSp macro="">
      <xdr:nvCxnSpPr>
        <xdr:cNvPr id="351" name="直線コネクタ 350"/>
        <xdr:cNvCxnSpPr/>
      </xdr:nvCxnSpPr>
      <xdr:spPr>
        <a:xfrm>
          <a:off x="4108450" y="180289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139082</xdr:rowOff>
    </xdr:from>
    <xdr:ext cx="405111" cy="259045"/>
    <xdr:sp macro="" textlink="">
      <xdr:nvSpPr>
        <xdr:cNvPr id="352" name="【港湾・漁港】&#10;有形固定資産減価償却率最大値テキスト"/>
        <xdr:cNvSpPr txBox="1"/>
      </xdr:nvSpPr>
      <xdr:spPr>
        <a:xfrm>
          <a:off x="4216400" y="16369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20955</xdr:rowOff>
    </xdr:from>
    <xdr:to>
      <xdr:col>24</xdr:col>
      <xdr:colOff>152400</xdr:colOff>
      <xdr:row>100</xdr:row>
      <xdr:rowOff>20955</xdr:rowOff>
    </xdr:to>
    <xdr:cxnSp macro="">
      <xdr:nvCxnSpPr>
        <xdr:cNvPr id="353" name="直線コネクタ 352"/>
        <xdr:cNvCxnSpPr/>
      </xdr:nvCxnSpPr>
      <xdr:spPr>
        <a:xfrm>
          <a:off x="4108450" y="165944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120666</xdr:rowOff>
    </xdr:from>
    <xdr:ext cx="405111" cy="259045"/>
    <xdr:sp macro="" textlink="">
      <xdr:nvSpPr>
        <xdr:cNvPr id="354" name="【港湾・漁港】&#10;有形固定資産減価償却率平均値テキスト"/>
        <xdr:cNvSpPr txBox="1"/>
      </xdr:nvSpPr>
      <xdr:spPr>
        <a:xfrm>
          <a:off x="4216400" y="1669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97789</xdr:rowOff>
    </xdr:from>
    <xdr:to>
      <xdr:col>24</xdr:col>
      <xdr:colOff>114300</xdr:colOff>
      <xdr:row>102</xdr:row>
      <xdr:rowOff>27939</xdr:rowOff>
    </xdr:to>
    <xdr:sp macro="" textlink="">
      <xdr:nvSpPr>
        <xdr:cNvPr id="355" name="フローチャート: 判断 354"/>
        <xdr:cNvSpPr/>
      </xdr:nvSpPr>
      <xdr:spPr>
        <a:xfrm>
          <a:off x="4127500" y="1684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120650</xdr:rowOff>
    </xdr:from>
    <xdr:to>
      <xdr:col>20</xdr:col>
      <xdr:colOff>38100</xdr:colOff>
      <xdr:row>102</xdr:row>
      <xdr:rowOff>50800</xdr:rowOff>
    </xdr:to>
    <xdr:sp macro="" textlink="">
      <xdr:nvSpPr>
        <xdr:cNvPr id="356" name="フローチャート: 判断 355"/>
        <xdr:cNvSpPr/>
      </xdr:nvSpPr>
      <xdr:spPr>
        <a:xfrm>
          <a:off x="3384550" y="16865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154939</xdr:rowOff>
    </xdr:from>
    <xdr:to>
      <xdr:col>15</xdr:col>
      <xdr:colOff>101600</xdr:colOff>
      <xdr:row>102</xdr:row>
      <xdr:rowOff>85089</xdr:rowOff>
    </xdr:to>
    <xdr:sp macro="" textlink="">
      <xdr:nvSpPr>
        <xdr:cNvPr id="357" name="フローチャート: 判断 356"/>
        <xdr:cNvSpPr/>
      </xdr:nvSpPr>
      <xdr:spPr>
        <a:xfrm>
          <a:off x="2571750" y="1689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101</xdr:row>
      <xdr:rowOff>120650</xdr:rowOff>
    </xdr:from>
    <xdr:to>
      <xdr:col>10</xdr:col>
      <xdr:colOff>165100</xdr:colOff>
      <xdr:row>102</xdr:row>
      <xdr:rowOff>50800</xdr:rowOff>
    </xdr:to>
    <xdr:sp macro="" textlink="">
      <xdr:nvSpPr>
        <xdr:cNvPr id="358" name="フローチャート: 判断 357"/>
        <xdr:cNvSpPr/>
      </xdr:nvSpPr>
      <xdr:spPr>
        <a:xfrm>
          <a:off x="1778000" y="1686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9" name="テキスト ボックス 358"/>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0" name="テキスト ボックス 359"/>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1" name="テキスト ボックス 360"/>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2" name="テキスト ボックス 361"/>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3" name="テキスト ボックス 362"/>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120650</xdr:rowOff>
    </xdr:from>
    <xdr:to>
      <xdr:col>24</xdr:col>
      <xdr:colOff>114300</xdr:colOff>
      <xdr:row>103</xdr:row>
      <xdr:rowOff>50800</xdr:rowOff>
    </xdr:to>
    <xdr:sp macro="" textlink="">
      <xdr:nvSpPr>
        <xdr:cNvPr id="364" name="楕円 363"/>
        <xdr:cNvSpPr/>
      </xdr:nvSpPr>
      <xdr:spPr>
        <a:xfrm>
          <a:off x="4127500" y="1703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99077</xdr:rowOff>
    </xdr:from>
    <xdr:ext cx="405111" cy="259045"/>
    <xdr:sp macro="" textlink="">
      <xdr:nvSpPr>
        <xdr:cNvPr id="365" name="【港湾・漁港】&#10;有形固定資産減価償却率該当値テキスト"/>
        <xdr:cNvSpPr txBox="1"/>
      </xdr:nvSpPr>
      <xdr:spPr>
        <a:xfrm>
          <a:off x="4216400" y="1701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153036</xdr:rowOff>
    </xdr:from>
    <xdr:to>
      <xdr:col>20</xdr:col>
      <xdr:colOff>38100</xdr:colOff>
      <xdr:row>103</xdr:row>
      <xdr:rowOff>83186</xdr:rowOff>
    </xdr:to>
    <xdr:sp macro="" textlink="">
      <xdr:nvSpPr>
        <xdr:cNvPr id="366" name="楕円 365"/>
        <xdr:cNvSpPr/>
      </xdr:nvSpPr>
      <xdr:spPr>
        <a:xfrm>
          <a:off x="3384550" y="170694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0</xdr:rowOff>
    </xdr:from>
    <xdr:to>
      <xdr:col>24</xdr:col>
      <xdr:colOff>63500</xdr:colOff>
      <xdr:row>103</xdr:row>
      <xdr:rowOff>32386</xdr:rowOff>
    </xdr:to>
    <xdr:cxnSp macro="">
      <xdr:nvCxnSpPr>
        <xdr:cNvPr id="367" name="直線コネクタ 366"/>
        <xdr:cNvCxnSpPr/>
      </xdr:nvCxnSpPr>
      <xdr:spPr>
        <a:xfrm flipV="1">
          <a:off x="3429000" y="17087850"/>
          <a:ext cx="7493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8255</xdr:rowOff>
    </xdr:from>
    <xdr:to>
      <xdr:col>15</xdr:col>
      <xdr:colOff>101600</xdr:colOff>
      <xdr:row>103</xdr:row>
      <xdr:rowOff>109855</xdr:rowOff>
    </xdr:to>
    <xdr:sp macro="" textlink="">
      <xdr:nvSpPr>
        <xdr:cNvPr id="368" name="楕円 367"/>
        <xdr:cNvSpPr/>
      </xdr:nvSpPr>
      <xdr:spPr>
        <a:xfrm>
          <a:off x="2571750" y="1709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32386</xdr:rowOff>
    </xdr:from>
    <xdr:to>
      <xdr:col>19</xdr:col>
      <xdr:colOff>177800</xdr:colOff>
      <xdr:row>103</xdr:row>
      <xdr:rowOff>59055</xdr:rowOff>
    </xdr:to>
    <xdr:cxnSp macro="">
      <xdr:nvCxnSpPr>
        <xdr:cNvPr id="369" name="直線コネクタ 368"/>
        <xdr:cNvCxnSpPr/>
      </xdr:nvCxnSpPr>
      <xdr:spPr>
        <a:xfrm flipV="1">
          <a:off x="2622550" y="17120236"/>
          <a:ext cx="80645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67327</xdr:rowOff>
    </xdr:from>
    <xdr:ext cx="405111" cy="259045"/>
    <xdr:sp macro="" textlink="">
      <xdr:nvSpPr>
        <xdr:cNvPr id="370" name="n_1aveValue【港湾・漁港】&#10;有形固定資産減価償却率"/>
        <xdr:cNvSpPr txBox="1"/>
      </xdr:nvSpPr>
      <xdr:spPr>
        <a:xfrm>
          <a:off x="3239144" y="1664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101616</xdr:rowOff>
    </xdr:from>
    <xdr:ext cx="405111" cy="259045"/>
    <xdr:sp macro="" textlink="">
      <xdr:nvSpPr>
        <xdr:cNvPr id="371" name="n_2aveValue【港湾・漁港】&#10;有形固定資産減価償却率"/>
        <xdr:cNvSpPr txBox="1"/>
      </xdr:nvSpPr>
      <xdr:spPr>
        <a:xfrm>
          <a:off x="2439044" y="1667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67327</xdr:rowOff>
    </xdr:from>
    <xdr:ext cx="405111" cy="259045"/>
    <xdr:sp macro="" textlink="">
      <xdr:nvSpPr>
        <xdr:cNvPr id="372" name="n_3aveValue【港湾・漁港】&#10;有形固定資産減価償却率"/>
        <xdr:cNvSpPr txBox="1"/>
      </xdr:nvSpPr>
      <xdr:spPr>
        <a:xfrm>
          <a:off x="1645294" y="1664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74313</xdr:rowOff>
    </xdr:from>
    <xdr:ext cx="405111" cy="259045"/>
    <xdr:sp macro="" textlink="">
      <xdr:nvSpPr>
        <xdr:cNvPr id="373" name="n_1mainValue【港湾・漁港】&#10;有形固定資産減価償却率"/>
        <xdr:cNvSpPr txBox="1"/>
      </xdr:nvSpPr>
      <xdr:spPr>
        <a:xfrm>
          <a:off x="3239144" y="1716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100982</xdr:rowOff>
    </xdr:from>
    <xdr:ext cx="405111" cy="259045"/>
    <xdr:sp macro="" textlink="">
      <xdr:nvSpPr>
        <xdr:cNvPr id="374" name="n_2mainValue【港湾・漁港】&#10;有形固定資産減価償却率"/>
        <xdr:cNvSpPr txBox="1"/>
      </xdr:nvSpPr>
      <xdr:spPr>
        <a:xfrm>
          <a:off x="2439044" y="17188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5" name="正方形/長方形 374"/>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6" name="正方形/長方形 375"/>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7" name="正方形/長方形 376"/>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8" name="正方形/長方形 377"/>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9" name="正方形/長方形 378"/>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0" name="正方形/長方形 379"/>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1" name="正方形/長方形 380"/>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2" name="正方形/長方形 381"/>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3" name="テキスト ボックス 382"/>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4" name="直線コネクタ 383"/>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85" name="直線コネクタ 384"/>
        <xdr:cNvCxnSpPr/>
      </xdr:nvCxnSpPr>
      <xdr:spPr>
        <a:xfrm>
          <a:off x="5956300" y="18021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86" name="テキスト ボックス 385"/>
        <xdr:cNvSpPr txBox="1"/>
      </xdr:nvSpPr>
      <xdr:spPr>
        <a:xfrm>
          <a:off x="5726564" y="17879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87" name="直線コネクタ 386"/>
        <xdr:cNvCxnSpPr/>
      </xdr:nvCxnSpPr>
      <xdr:spPr>
        <a:xfrm>
          <a:off x="5956300"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388" name="テキスト ボックス 387"/>
        <xdr:cNvSpPr txBox="1"/>
      </xdr:nvSpPr>
      <xdr:spPr>
        <a:xfrm>
          <a:off x="5482151" y="174218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89" name="直線コネクタ 388"/>
        <xdr:cNvCxnSpPr/>
      </xdr:nvCxnSpPr>
      <xdr:spPr>
        <a:xfrm>
          <a:off x="5956300" y="17106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90" name="テキスト ボックス 389"/>
        <xdr:cNvSpPr txBox="1"/>
      </xdr:nvSpPr>
      <xdr:spPr>
        <a:xfrm>
          <a:off x="5418031" y="1696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1" name="直線コネクタ 390"/>
        <xdr:cNvCxnSpPr/>
      </xdr:nvCxnSpPr>
      <xdr:spPr>
        <a:xfrm>
          <a:off x="5956300" y="1664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92" name="テキスト ボックス 391"/>
        <xdr:cNvSpPr txBox="1"/>
      </xdr:nvSpPr>
      <xdr:spPr>
        <a:xfrm>
          <a:off x="5418031" y="1650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3" name="直線コネクタ 392"/>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94" name="テキスト ボックス 393"/>
        <xdr:cNvSpPr txBox="1"/>
      </xdr:nvSpPr>
      <xdr:spPr>
        <a:xfrm>
          <a:off x="5418031" y="1605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5" name="【港湾・漁港】&#10;一人当たり有形固定資産（償却資産）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14990</xdr:rowOff>
    </xdr:from>
    <xdr:to>
      <xdr:col>54</xdr:col>
      <xdr:colOff>189865</xdr:colOff>
      <xdr:row>108</xdr:row>
      <xdr:rowOff>74234</xdr:rowOff>
    </xdr:to>
    <xdr:cxnSp macro="">
      <xdr:nvCxnSpPr>
        <xdr:cNvPr id="396" name="直線コネクタ 395"/>
        <xdr:cNvCxnSpPr/>
      </xdr:nvCxnSpPr>
      <xdr:spPr>
        <a:xfrm flipV="1">
          <a:off x="9429115" y="16588490"/>
          <a:ext cx="0" cy="143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78061</xdr:rowOff>
    </xdr:from>
    <xdr:ext cx="378565" cy="259045"/>
    <xdr:sp macro="" textlink="">
      <xdr:nvSpPr>
        <xdr:cNvPr id="397" name="【港湾・漁港】&#10;一人当たり有形固定資産（償却資産）額最小値テキスト"/>
        <xdr:cNvSpPr txBox="1"/>
      </xdr:nvSpPr>
      <xdr:spPr>
        <a:xfrm>
          <a:off x="9467850" y="18023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74234</xdr:rowOff>
    </xdr:from>
    <xdr:to>
      <xdr:col>55</xdr:col>
      <xdr:colOff>88900</xdr:colOff>
      <xdr:row>108</xdr:row>
      <xdr:rowOff>74234</xdr:rowOff>
    </xdr:to>
    <xdr:cxnSp macro="">
      <xdr:nvCxnSpPr>
        <xdr:cNvPr id="398" name="直線コネクタ 397"/>
        <xdr:cNvCxnSpPr/>
      </xdr:nvCxnSpPr>
      <xdr:spPr>
        <a:xfrm>
          <a:off x="9359900" y="180193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133117</xdr:rowOff>
    </xdr:from>
    <xdr:ext cx="599010" cy="259045"/>
    <xdr:sp macro="" textlink="">
      <xdr:nvSpPr>
        <xdr:cNvPr id="399" name="【港湾・漁港】&#10;一人当たり有形固定資産（償却資産）額最大値テキスト"/>
        <xdr:cNvSpPr txBox="1"/>
      </xdr:nvSpPr>
      <xdr:spPr>
        <a:xfrm>
          <a:off x="9467850" y="16363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14990</xdr:rowOff>
    </xdr:from>
    <xdr:to>
      <xdr:col>55</xdr:col>
      <xdr:colOff>88900</xdr:colOff>
      <xdr:row>100</xdr:row>
      <xdr:rowOff>14990</xdr:rowOff>
    </xdr:to>
    <xdr:cxnSp macro="">
      <xdr:nvCxnSpPr>
        <xdr:cNvPr id="400" name="直線コネクタ 399"/>
        <xdr:cNvCxnSpPr/>
      </xdr:nvCxnSpPr>
      <xdr:spPr>
        <a:xfrm>
          <a:off x="9359900" y="165884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47700</xdr:rowOff>
    </xdr:from>
    <xdr:ext cx="534377" cy="259045"/>
    <xdr:sp macro="" textlink="">
      <xdr:nvSpPr>
        <xdr:cNvPr id="401" name="【港湾・漁港】&#10;一人当たり有形固定資産（償却資産）額平均値テキスト"/>
        <xdr:cNvSpPr txBox="1"/>
      </xdr:nvSpPr>
      <xdr:spPr>
        <a:xfrm>
          <a:off x="9467850" y="17307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69273</xdr:rowOff>
    </xdr:from>
    <xdr:to>
      <xdr:col>55</xdr:col>
      <xdr:colOff>50800</xdr:colOff>
      <xdr:row>104</xdr:row>
      <xdr:rowOff>170873</xdr:rowOff>
    </xdr:to>
    <xdr:sp macro="" textlink="">
      <xdr:nvSpPr>
        <xdr:cNvPr id="402" name="フローチャート: 判断 401"/>
        <xdr:cNvSpPr/>
      </xdr:nvSpPr>
      <xdr:spPr>
        <a:xfrm>
          <a:off x="9398000" y="1732857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72930</xdr:rowOff>
    </xdr:from>
    <xdr:to>
      <xdr:col>50</xdr:col>
      <xdr:colOff>165100</xdr:colOff>
      <xdr:row>105</xdr:row>
      <xdr:rowOff>3080</xdr:rowOff>
    </xdr:to>
    <xdr:sp macro="" textlink="">
      <xdr:nvSpPr>
        <xdr:cNvPr id="403" name="フローチャート: 判断 402"/>
        <xdr:cNvSpPr/>
      </xdr:nvSpPr>
      <xdr:spPr>
        <a:xfrm>
          <a:off x="8636000" y="1733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78553</xdr:rowOff>
    </xdr:from>
    <xdr:to>
      <xdr:col>46</xdr:col>
      <xdr:colOff>38100</xdr:colOff>
      <xdr:row>105</xdr:row>
      <xdr:rowOff>8703</xdr:rowOff>
    </xdr:to>
    <xdr:sp macro="" textlink="">
      <xdr:nvSpPr>
        <xdr:cNvPr id="404" name="フローチャート: 判断 403"/>
        <xdr:cNvSpPr/>
      </xdr:nvSpPr>
      <xdr:spPr>
        <a:xfrm>
          <a:off x="7842250" y="1733785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141858</xdr:rowOff>
    </xdr:from>
    <xdr:to>
      <xdr:col>41</xdr:col>
      <xdr:colOff>101600</xdr:colOff>
      <xdr:row>105</xdr:row>
      <xdr:rowOff>72008</xdr:rowOff>
    </xdr:to>
    <xdr:sp macro="" textlink="">
      <xdr:nvSpPr>
        <xdr:cNvPr id="405" name="フローチャート: 判断 404"/>
        <xdr:cNvSpPr/>
      </xdr:nvSpPr>
      <xdr:spPr>
        <a:xfrm>
          <a:off x="7029450" y="1740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6" name="テキスト ボックス 405"/>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7" name="テキスト ボックス 406"/>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8" name="テキスト ボックス 407"/>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9" name="テキスト ボックス 408"/>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0" name="テキスト ボックス 409"/>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85623</xdr:rowOff>
    </xdr:from>
    <xdr:to>
      <xdr:col>55</xdr:col>
      <xdr:colOff>50800</xdr:colOff>
      <xdr:row>104</xdr:row>
      <xdr:rowOff>15773</xdr:rowOff>
    </xdr:to>
    <xdr:sp macro="" textlink="">
      <xdr:nvSpPr>
        <xdr:cNvPr id="411" name="楕円 410"/>
        <xdr:cNvSpPr/>
      </xdr:nvSpPr>
      <xdr:spPr>
        <a:xfrm>
          <a:off x="9398000" y="1717347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108500</xdr:rowOff>
    </xdr:from>
    <xdr:ext cx="534377" cy="259045"/>
    <xdr:sp macro="" textlink="">
      <xdr:nvSpPr>
        <xdr:cNvPr id="412" name="【港湾・漁港】&#10;一人当たり有形固定資産（償却資産）額該当値テキスト"/>
        <xdr:cNvSpPr txBox="1"/>
      </xdr:nvSpPr>
      <xdr:spPr>
        <a:xfrm>
          <a:off x="9467850" y="1702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87917</xdr:rowOff>
    </xdr:from>
    <xdr:to>
      <xdr:col>50</xdr:col>
      <xdr:colOff>165100</xdr:colOff>
      <xdr:row>104</xdr:row>
      <xdr:rowOff>18067</xdr:rowOff>
    </xdr:to>
    <xdr:sp macro="" textlink="">
      <xdr:nvSpPr>
        <xdr:cNvPr id="413" name="楕円 412"/>
        <xdr:cNvSpPr/>
      </xdr:nvSpPr>
      <xdr:spPr>
        <a:xfrm>
          <a:off x="8636000" y="1717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136423</xdr:rowOff>
    </xdr:from>
    <xdr:to>
      <xdr:col>55</xdr:col>
      <xdr:colOff>0</xdr:colOff>
      <xdr:row>103</xdr:row>
      <xdr:rowOff>138717</xdr:rowOff>
    </xdr:to>
    <xdr:cxnSp macro="">
      <xdr:nvCxnSpPr>
        <xdr:cNvPr id="414" name="直線コネクタ 413"/>
        <xdr:cNvCxnSpPr/>
      </xdr:nvCxnSpPr>
      <xdr:spPr>
        <a:xfrm flipV="1">
          <a:off x="8686800" y="17224273"/>
          <a:ext cx="742950" cy="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95735</xdr:rowOff>
    </xdr:from>
    <xdr:to>
      <xdr:col>46</xdr:col>
      <xdr:colOff>38100</xdr:colOff>
      <xdr:row>104</xdr:row>
      <xdr:rowOff>25885</xdr:rowOff>
    </xdr:to>
    <xdr:sp macro="" textlink="">
      <xdr:nvSpPr>
        <xdr:cNvPr id="415" name="楕円 414"/>
        <xdr:cNvSpPr/>
      </xdr:nvSpPr>
      <xdr:spPr>
        <a:xfrm>
          <a:off x="7842250" y="171835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138717</xdr:rowOff>
    </xdr:from>
    <xdr:to>
      <xdr:col>50</xdr:col>
      <xdr:colOff>114300</xdr:colOff>
      <xdr:row>103</xdr:row>
      <xdr:rowOff>146535</xdr:rowOff>
    </xdr:to>
    <xdr:cxnSp macro="">
      <xdr:nvCxnSpPr>
        <xdr:cNvPr id="416" name="直線コネクタ 415"/>
        <xdr:cNvCxnSpPr/>
      </xdr:nvCxnSpPr>
      <xdr:spPr>
        <a:xfrm flipV="1">
          <a:off x="7886700" y="17226567"/>
          <a:ext cx="8001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165657</xdr:rowOff>
    </xdr:from>
    <xdr:ext cx="534377" cy="259045"/>
    <xdr:sp macro="" textlink="">
      <xdr:nvSpPr>
        <xdr:cNvPr id="417" name="n_1aveValue【港湾・漁港】&#10;一人当たり有形固定資産（償却資産）額"/>
        <xdr:cNvSpPr txBox="1"/>
      </xdr:nvSpPr>
      <xdr:spPr>
        <a:xfrm>
          <a:off x="8425961" y="1742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171280</xdr:rowOff>
    </xdr:from>
    <xdr:ext cx="534377" cy="259045"/>
    <xdr:sp macro="" textlink="">
      <xdr:nvSpPr>
        <xdr:cNvPr id="418" name="n_2aveValue【港湾・漁港】&#10;一人当たり有形固定資産（償却資産）額"/>
        <xdr:cNvSpPr txBox="1"/>
      </xdr:nvSpPr>
      <xdr:spPr>
        <a:xfrm>
          <a:off x="7644911" y="174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103</xdr:row>
      <xdr:rowOff>88535</xdr:rowOff>
    </xdr:from>
    <xdr:ext cx="534377" cy="259045"/>
    <xdr:sp macro="" textlink="">
      <xdr:nvSpPr>
        <xdr:cNvPr id="419" name="n_3aveValue【港湾・漁港】&#10;一人当たり有形固定資産（償却資産）額"/>
        <xdr:cNvSpPr txBox="1"/>
      </xdr:nvSpPr>
      <xdr:spPr>
        <a:xfrm>
          <a:off x="6851161" y="1717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102</xdr:row>
      <xdr:rowOff>34594</xdr:rowOff>
    </xdr:from>
    <xdr:ext cx="534377" cy="259045"/>
    <xdr:sp macro="" textlink="">
      <xdr:nvSpPr>
        <xdr:cNvPr id="420" name="n_1mainValue【港湾・漁港】&#10;一人当たり有形固定資産（償却資産）額"/>
        <xdr:cNvSpPr txBox="1"/>
      </xdr:nvSpPr>
      <xdr:spPr>
        <a:xfrm>
          <a:off x="8425961" y="1695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102</xdr:row>
      <xdr:rowOff>42412</xdr:rowOff>
    </xdr:from>
    <xdr:ext cx="534377" cy="259045"/>
    <xdr:sp macro="" textlink="">
      <xdr:nvSpPr>
        <xdr:cNvPr id="421" name="n_2mainValue【港湾・漁港】&#10;一人当たり有形固定資産（償却資産）額"/>
        <xdr:cNvSpPr txBox="1"/>
      </xdr:nvSpPr>
      <xdr:spPr>
        <a:xfrm>
          <a:off x="7644911" y="169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2" name="正方形/長方形 421"/>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3" name="正方形/長方形 422"/>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4" name="正方形/長方形 423"/>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5" name="正方形/長方形 424"/>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6" name="正方形/長方形 425"/>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7" name="正方形/長方形 426"/>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8" name="正方形/長方形 427"/>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9" name="正方形/長方形 428"/>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0" name="テキスト ボックス 429"/>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1" name="直線コネクタ 430"/>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32" name="テキスト ボックス 431"/>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3" name="直線コネクタ 432"/>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4" name="テキスト ボックス 433"/>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5" name="直線コネクタ 434"/>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6" name="テキスト ボックス 435"/>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7" name="直線コネクタ 436"/>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8" name="テキスト ボックス 437"/>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9" name="直線コネクタ 438"/>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0" name="テキスト ボックス 439"/>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1" name="直線コネクタ 440"/>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42" name="テキスト ボックス 441"/>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3" name="直線コネクタ 442"/>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44" name="テキスト ボックス 443"/>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5" name="【認定こども園・幼稚園・保育所】&#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152400</xdr:rowOff>
    </xdr:from>
    <xdr:to>
      <xdr:col>85</xdr:col>
      <xdr:colOff>126364</xdr:colOff>
      <xdr:row>41</xdr:row>
      <xdr:rowOff>15240</xdr:rowOff>
    </xdr:to>
    <xdr:cxnSp macro="">
      <xdr:nvCxnSpPr>
        <xdr:cNvPr id="446" name="直線コネクタ 445"/>
        <xdr:cNvCxnSpPr/>
      </xdr:nvCxnSpPr>
      <xdr:spPr>
        <a:xfrm flipV="1">
          <a:off x="14699614" y="544195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447" name="【認定こども園・幼稚園・保育所】&#10;有形固定資産減価償却率最小値テキスト"/>
        <xdr:cNvSpPr txBox="1"/>
      </xdr:nvSpPr>
      <xdr:spPr>
        <a:xfrm>
          <a:off x="14738350" y="679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448" name="直線コネクタ 447"/>
        <xdr:cNvCxnSpPr/>
      </xdr:nvCxnSpPr>
      <xdr:spPr>
        <a:xfrm>
          <a:off x="14611350" y="67906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99077</xdr:rowOff>
    </xdr:from>
    <xdr:ext cx="405111" cy="259045"/>
    <xdr:sp macro="" textlink="">
      <xdr:nvSpPr>
        <xdr:cNvPr id="449" name="【認定こども園・幼稚園・保育所】&#10;有形固定資産減価償却率最大値テキスト"/>
        <xdr:cNvSpPr txBox="1"/>
      </xdr:nvSpPr>
      <xdr:spPr>
        <a:xfrm>
          <a:off x="14738350" y="522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152400</xdr:rowOff>
    </xdr:from>
    <xdr:to>
      <xdr:col>86</xdr:col>
      <xdr:colOff>25400</xdr:colOff>
      <xdr:row>32</xdr:row>
      <xdr:rowOff>152400</xdr:rowOff>
    </xdr:to>
    <xdr:cxnSp macro="">
      <xdr:nvCxnSpPr>
        <xdr:cNvPr id="450" name="直線コネクタ 449"/>
        <xdr:cNvCxnSpPr/>
      </xdr:nvCxnSpPr>
      <xdr:spPr>
        <a:xfrm>
          <a:off x="14611350" y="5441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44467</xdr:rowOff>
    </xdr:from>
    <xdr:ext cx="405111" cy="259045"/>
    <xdr:sp macro="" textlink="">
      <xdr:nvSpPr>
        <xdr:cNvPr id="451" name="【認定こども園・幼稚園・保育所】&#10;有形固定資産減価償却率平均値テキスト"/>
        <xdr:cNvSpPr txBox="1"/>
      </xdr:nvSpPr>
      <xdr:spPr>
        <a:xfrm>
          <a:off x="14738350" y="5664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21590</xdr:rowOff>
    </xdr:from>
    <xdr:to>
      <xdr:col>85</xdr:col>
      <xdr:colOff>177800</xdr:colOff>
      <xdr:row>35</xdr:row>
      <xdr:rowOff>123190</xdr:rowOff>
    </xdr:to>
    <xdr:sp macro="" textlink="">
      <xdr:nvSpPr>
        <xdr:cNvPr id="452" name="フローチャート: 判断 451"/>
        <xdr:cNvSpPr/>
      </xdr:nvSpPr>
      <xdr:spPr>
        <a:xfrm>
          <a:off x="14649450" y="580644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78740</xdr:rowOff>
    </xdr:from>
    <xdr:to>
      <xdr:col>81</xdr:col>
      <xdr:colOff>101600</xdr:colOff>
      <xdr:row>36</xdr:row>
      <xdr:rowOff>8890</xdr:rowOff>
    </xdr:to>
    <xdr:sp macro="" textlink="">
      <xdr:nvSpPr>
        <xdr:cNvPr id="453" name="フローチャート: 判断 452"/>
        <xdr:cNvSpPr/>
      </xdr:nvSpPr>
      <xdr:spPr>
        <a:xfrm>
          <a:off x="13887450" y="58635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93980</xdr:rowOff>
    </xdr:from>
    <xdr:to>
      <xdr:col>76</xdr:col>
      <xdr:colOff>165100</xdr:colOff>
      <xdr:row>36</xdr:row>
      <xdr:rowOff>24130</xdr:rowOff>
    </xdr:to>
    <xdr:sp macro="" textlink="">
      <xdr:nvSpPr>
        <xdr:cNvPr id="454" name="フローチャート: 判断 453"/>
        <xdr:cNvSpPr/>
      </xdr:nvSpPr>
      <xdr:spPr>
        <a:xfrm>
          <a:off x="13093700" y="58788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78740</xdr:rowOff>
    </xdr:from>
    <xdr:to>
      <xdr:col>72</xdr:col>
      <xdr:colOff>38100</xdr:colOff>
      <xdr:row>36</xdr:row>
      <xdr:rowOff>8890</xdr:rowOff>
    </xdr:to>
    <xdr:sp macro="" textlink="">
      <xdr:nvSpPr>
        <xdr:cNvPr id="455" name="フローチャート: 判断 454"/>
        <xdr:cNvSpPr/>
      </xdr:nvSpPr>
      <xdr:spPr>
        <a:xfrm>
          <a:off x="12299950" y="58635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6" name="テキスト ボックス 455"/>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7" name="テキスト ボックス 456"/>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8" name="テキスト ボックス 457"/>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9" name="テキスト ボックス 458"/>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0" name="テキスト ボックス 459"/>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17780</xdr:rowOff>
    </xdr:from>
    <xdr:to>
      <xdr:col>85</xdr:col>
      <xdr:colOff>177800</xdr:colOff>
      <xdr:row>38</xdr:row>
      <xdr:rowOff>119380</xdr:rowOff>
    </xdr:to>
    <xdr:sp macro="" textlink="">
      <xdr:nvSpPr>
        <xdr:cNvPr id="461" name="楕円 460"/>
        <xdr:cNvSpPr/>
      </xdr:nvSpPr>
      <xdr:spPr>
        <a:xfrm>
          <a:off x="14649450" y="629793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167657</xdr:rowOff>
    </xdr:from>
    <xdr:ext cx="405111" cy="259045"/>
    <xdr:sp macro="" textlink="">
      <xdr:nvSpPr>
        <xdr:cNvPr id="462" name="【認定こども園・幼稚園・保育所】&#10;有形固定資産減価償却率該当値テキスト"/>
        <xdr:cNvSpPr txBox="1"/>
      </xdr:nvSpPr>
      <xdr:spPr>
        <a:xfrm>
          <a:off x="14738350" y="628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33020</xdr:rowOff>
    </xdr:from>
    <xdr:to>
      <xdr:col>81</xdr:col>
      <xdr:colOff>101600</xdr:colOff>
      <xdr:row>38</xdr:row>
      <xdr:rowOff>134620</xdr:rowOff>
    </xdr:to>
    <xdr:sp macro="" textlink="">
      <xdr:nvSpPr>
        <xdr:cNvPr id="463" name="楕円 462"/>
        <xdr:cNvSpPr/>
      </xdr:nvSpPr>
      <xdr:spPr>
        <a:xfrm>
          <a:off x="13887450" y="63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68580</xdr:rowOff>
    </xdr:from>
    <xdr:to>
      <xdr:col>85</xdr:col>
      <xdr:colOff>127000</xdr:colOff>
      <xdr:row>38</xdr:row>
      <xdr:rowOff>83820</xdr:rowOff>
    </xdr:to>
    <xdr:cxnSp macro="">
      <xdr:nvCxnSpPr>
        <xdr:cNvPr id="464" name="直線コネクタ 463"/>
        <xdr:cNvCxnSpPr/>
      </xdr:nvCxnSpPr>
      <xdr:spPr>
        <a:xfrm flipV="1">
          <a:off x="13938250" y="6348730"/>
          <a:ext cx="762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71120</xdr:rowOff>
    </xdr:from>
    <xdr:to>
      <xdr:col>76</xdr:col>
      <xdr:colOff>165100</xdr:colOff>
      <xdr:row>39</xdr:row>
      <xdr:rowOff>1270</xdr:rowOff>
    </xdr:to>
    <xdr:sp macro="" textlink="">
      <xdr:nvSpPr>
        <xdr:cNvPr id="465" name="楕円 464"/>
        <xdr:cNvSpPr/>
      </xdr:nvSpPr>
      <xdr:spPr>
        <a:xfrm>
          <a:off x="13093700" y="63512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83820</xdr:rowOff>
    </xdr:from>
    <xdr:to>
      <xdr:col>81</xdr:col>
      <xdr:colOff>50800</xdr:colOff>
      <xdr:row>38</xdr:row>
      <xdr:rowOff>121920</xdr:rowOff>
    </xdr:to>
    <xdr:cxnSp macro="">
      <xdr:nvCxnSpPr>
        <xdr:cNvPr id="466" name="直線コネクタ 465"/>
        <xdr:cNvCxnSpPr/>
      </xdr:nvCxnSpPr>
      <xdr:spPr>
        <a:xfrm flipV="1">
          <a:off x="13144500" y="6363970"/>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25417</xdr:rowOff>
    </xdr:from>
    <xdr:ext cx="405111" cy="259045"/>
    <xdr:sp macro="" textlink="">
      <xdr:nvSpPr>
        <xdr:cNvPr id="467" name="n_1aveValue【認定こども園・幼稚園・保育所】&#10;有形固定資産減価償却率"/>
        <xdr:cNvSpPr txBox="1"/>
      </xdr:nvSpPr>
      <xdr:spPr>
        <a:xfrm>
          <a:off x="13742044" y="564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40657</xdr:rowOff>
    </xdr:from>
    <xdr:ext cx="405111" cy="259045"/>
    <xdr:sp macro="" textlink="">
      <xdr:nvSpPr>
        <xdr:cNvPr id="468" name="n_2aveValue【認定こども園・幼稚園・保育所】&#10;有形固定資産減価償却率"/>
        <xdr:cNvSpPr txBox="1"/>
      </xdr:nvSpPr>
      <xdr:spPr>
        <a:xfrm>
          <a:off x="12960994" y="56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25417</xdr:rowOff>
    </xdr:from>
    <xdr:ext cx="405111" cy="259045"/>
    <xdr:sp macro="" textlink="">
      <xdr:nvSpPr>
        <xdr:cNvPr id="469" name="n_3aveValue【認定こども園・幼稚園・保育所】&#10;有形固定資産減価償却率"/>
        <xdr:cNvSpPr txBox="1"/>
      </xdr:nvSpPr>
      <xdr:spPr>
        <a:xfrm>
          <a:off x="12167244" y="564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125747</xdr:rowOff>
    </xdr:from>
    <xdr:ext cx="405111" cy="259045"/>
    <xdr:sp macro="" textlink="">
      <xdr:nvSpPr>
        <xdr:cNvPr id="470" name="n_1mainValue【認定こども園・幼稚園・保育所】&#10;有形固定資産減価償却率"/>
        <xdr:cNvSpPr txBox="1"/>
      </xdr:nvSpPr>
      <xdr:spPr>
        <a:xfrm>
          <a:off x="13742044" y="6405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163847</xdr:rowOff>
    </xdr:from>
    <xdr:ext cx="405111" cy="259045"/>
    <xdr:sp macro="" textlink="">
      <xdr:nvSpPr>
        <xdr:cNvPr id="471" name="n_2mainValue【認定こども園・幼稚園・保育所】&#10;有形固定資産減価償却率"/>
        <xdr:cNvSpPr txBox="1"/>
      </xdr:nvSpPr>
      <xdr:spPr>
        <a:xfrm>
          <a:off x="12960994" y="6443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2" name="正方形/長方形 471"/>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3" name="正方形/長方形 472"/>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4" name="正方形/長方形 473"/>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5" name="正方形/長方形 474"/>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6" name="正方形/長方形 475"/>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7" name="正方形/長方形 476"/>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8" name="正方形/長方形 477"/>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9" name="正方形/長方形 478"/>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0" name="テキスト ボックス 479"/>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1" name="直線コネクタ 480"/>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2" name="直線コネクタ 481"/>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83" name="テキスト ボックス 482"/>
        <xdr:cNvSpPr txBox="1"/>
      </xdr:nvSpPr>
      <xdr:spPr>
        <a:xfrm>
          <a:off x="160491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4" name="直線コネクタ 483"/>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85" name="テキスト ボックス 484"/>
        <xdr:cNvSpPr txBox="1"/>
      </xdr:nvSpPr>
      <xdr:spPr>
        <a:xfrm>
          <a:off x="1604917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6" name="直線コネクタ 485"/>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87" name="テキスト ボックス 486"/>
        <xdr:cNvSpPr txBox="1"/>
      </xdr:nvSpPr>
      <xdr:spPr>
        <a:xfrm>
          <a:off x="1604917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88" name="直線コネクタ 487"/>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89" name="テキスト ボックス 488"/>
        <xdr:cNvSpPr txBox="1"/>
      </xdr:nvSpPr>
      <xdr:spPr>
        <a:xfrm>
          <a:off x="1604917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0" name="直線コネクタ 489"/>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91" name="テキスト ボックス 490"/>
        <xdr:cNvSpPr txBox="1"/>
      </xdr:nvSpPr>
      <xdr:spPr>
        <a:xfrm>
          <a:off x="1604917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2" name="直線コネクタ 491"/>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93" name="テキスト ボックス 492"/>
        <xdr:cNvSpPr txBox="1"/>
      </xdr:nvSpPr>
      <xdr:spPr>
        <a:xfrm>
          <a:off x="160491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4" name="直線コネクタ 493"/>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5" name="テキスト ボックス 494"/>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6" name="【認定こども園・幼稚園・保育所】&#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119743</xdr:rowOff>
    </xdr:from>
    <xdr:to>
      <xdr:col>116</xdr:col>
      <xdr:colOff>62864</xdr:colOff>
      <xdr:row>42</xdr:row>
      <xdr:rowOff>16328</xdr:rowOff>
    </xdr:to>
    <xdr:cxnSp macro="">
      <xdr:nvCxnSpPr>
        <xdr:cNvPr id="497" name="直線コネクタ 496"/>
        <xdr:cNvCxnSpPr/>
      </xdr:nvCxnSpPr>
      <xdr:spPr>
        <a:xfrm flipV="1">
          <a:off x="19951064" y="5409293"/>
          <a:ext cx="0" cy="1547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20155</xdr:rowOff>
    </xdr:from>
    <xdr:ext cx="469744" cy="259045"/>
    <xdr:sp macro="" textlink="">
      <xdr:nvSpPr>
        <xdr:cNvPr id="498" name="【認定こども園・幼稚園・保育所】&#10;一人当たり面積最小値テキスト"/>
        <xdr:cNvSpPr txBox="1"/>
      </xdr:nvSpPr>
      <xdr:spPr>
        <a:xfrm>
          <a:off x="19989800" y="696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16328</xdr:rowOff>
    </xdr:from>
    <xdr:to>
      <xdr:col>116</xdr:col>
      <xdr:colOff>152400</xdr:colOff>
      <xdr:row>42</xdr:row>
      <xdr:rowOff>16328</xdr:rowOff>
    </xdr:to>
    <xdr:cxnSp macro="">
      <xdr:nvCxnSpPr>
        <xdr:cNvPr id="499" name="直線コネクタ 498"/>
        <xdr:cNvCxnSpPr/>
      </xdr:nvCxnSpPr>
      <xdr:spPr>
        <a:xfrm>
          <a:off x="19881850" y="69568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66420</xdr:rowOff>
    </xdr:from>
    <xdr:ext cx="469744" cy="259045"/>
    <xdr:sp macro="" textlink="">
      <xdr:nvSpPr>
        <xdr:cNvPr id="500" name="【認定こども園・幼稚園・保育所】&#10;一人当たり面積最大値テキスト"/>
        <xdr:cNvSpPr txBox="1"/>
      </xdr:nvSpPr>
      <xdr:spPr>
        <a:xfrm>
          <a:off x="19989800" y="5190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119743</xdr:rowOff>
    </xdr:from>
    <xdr:to>
      <xdr:col>116</xdr:col>
      <xdr:colOff>152400</xdr:colOff>
      <xdr:row>32</xdr:row>
      <xdr:rowOff>119743</xdr:rowOff>
    </xdr:to>
    <xdr:cxnSp macro="">
      <xdr:nvCxnSpPr>
        <xdr:cNvPr id="501" name="直線コネクタ 500"/>
        <xdr:cNvCxnSpPr/>
      </xdr:nvCxnSpPr>
      <xdr:spPr>
        <a:xfrm>
          <a:off x="19881850" y="54092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4734</xdr:rowOff>
    </xdr:from>
    <xdr:ext cx="469744" cy="259045"/>
    <xdr:sp macro="" textlink="">
      <xdr:nvSpPr>
        <xdr:cNvPr id="502" name="【認定こども園・幼稚園・保育所】&#10;一人当たり面積平均値テキスト"/>
        <xdr:cNvSpPr txBox="1"/>
      </xdr:nvSpPr>
      <xdr:spPr>
        <a:xfrm>
          <a:off x="19989800" y="6449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153307</xdr:rowOff>
    </xdr:from>
    <xdr:to>
      <xdr:col>116</xdr:col>
      <xdr:colOff>114300</xdr:colOff>
      <xdr:row>40</xdr:row>
      <xdr:rowOff>83457</xdr:rowOff>
    </xdr:to>
    <xdr:sp macro="" textlink="">
      <xdr:nvSpPr>
        <xdr:cNvPr id="503" name="フローチャート: 判断 502"/>
        <xdr:cNvSpPr/>
      </xdr:nvSpPr>
      <xdr:spPr>
        <a:xfrm>
          <a:off x="19900900" y="65985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153307</xdr:rowOff>
    </xdr:from>
    <xdr:to>
      <xdr:col>112</xdr:col>
      <xdr:colOff>38100</xdr:colOff>
      <xdr:row>40</xdr:row>
      <xdr:rowOff>83457</xdr:rowOff>
    </xdr:to>
    <xdr:sp macro="" textlink="">
      <xdr:nvSpPr>
        <xdr:cNvPr id="504" name="フローチャート: 判断 503"/>
        <xdr:cNvSpPr/>
      </xdr:nvSpPr>
      <xdr:spPr>
        <a:xfrm>
          <a:off x="19157950" y="659855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131535</xdr:rowOff>
    </xdr:from>
    <xdr:to>
      <xdr:col>107</xdr:col>
      <xdr:colOff>101600</xdr:colOff>
      <xdr:row>40</xdr:row>
      <xdr:rowOff>61685</xdr:rowOff>
    </xdr:to>
    <xdr:sp macro="" textlink="">
      <xdr:nvSpPr>
        <xdr:cNvPr id="505" name="フローチャート: 判断 504"/>
        <xdr:cNvSpPr/>
      </xdr:nvSpPr>
      <xdr:spPr>
        <a:xfrm>
          <a:off x="18345150" y="65767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44450</xdr:rowOff>
    </xdr:from>
    <xdr:to>
      <xdr:col>102</xdr:col>
      <xdr:colOff>165100</xdr:colOff>
      <xdr:row>39</xdr:row>
      <xdr:rowOff>146050</xdr:rowOff>
    </xdr:to>
    <xdr:sp macro="" textlink="">
      <xdr:nvSpPr>
        <xdr:cNvPr id="506" name="フローチャート: 判断 505"/>
        <xdr:cNvSpPr/>
      </xdr:nvSpPr>
      <xdr:spPr>
        <a:xfrm>
          <a:off x="175514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7" name="テキスト ボックス 506"/>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8" name="テキスト ボックス 507"/>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9" name="テキスト ボックス 508"/>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0" name="テキスト ボックス 509"/>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1" name="テキスト ボックス 510"/>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39007</xdr:rowOff>
    </xdr:from>
    <xdr:to>
      <xdr:col>116</xdr:col>
      <xdr:colOff>114300</xdr:colOff>
      <xdr:row>41</xdr:row>
      <xdr:rowOff>140607</xdr:rowOff>
    </xdr:to>
    <xdr:sp macro="" textlink="">
      <xdr:nvSpPr>
        <xdr:cNvPr id="512" name="楕円 511"/>
        <xdr:cNvSpPr/>
      </xdr:nvSpPr>
      <xdr:spPr>
        <a:xfrm>
          <a:off x="19900900" y="681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125384</xdr:rowOff>
    </xdr:from>
    <xdr:ext cx="469744" cy="259045"/>
    <xdr:sp macro="" textlink="">
      <xdr:nvSpPr>
        <xdr:cNvPr id="513" name="【認定こども園・幼稚園・保育所】&#10;一人当たり面積該当値テキスト"/>
        <xdr:cNvSpPr txBox="1"/>
      </xdr:nvSpPr>
      <xdr:spPr>
        <a:xfrm>
          <a:off x="19989800" y="673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39007</xdr:rowOff>
    </xdr:from>
    <xdr:to>
      <xdr:col>112</xdr:col>
      <xdr:colOff>38100</xdr:colOff>
      <xdr:row>41</xdr:row>
      <xdr:rowOff>140607</xdr:rowOff>
    </xdr:to>
    <xdr:sp macro="" textlink="">
      <xdr:nvSpPr>
        <xdr:cNvPr id="514" name="楕円 513"/>
        <xdr:cNvSpPr/>
      </xdr:nvSpPr>
      <xdr:spPr>
        <a:xfrm>
          <a:off x="19157950" y="68144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89807</xdr:rowOff>
    </xdr:from>
    <xdr:to>
      <xdr:col>116</xdr:col>
      <xdr:colOff>63500</xdr:colOff>
      <xdr:row>41</xdr:row>
      <xdr:rowOff>89807</xdr:rowOff>
    </xdr:to>
    <xdr:cxnSp macro="">
      <xdr:nvCxnSpPr>
        <xdr:cNvPr id="515" name="直線コネクタ 514"/>
        <xdr:cNvCxnSpPr/>
      </xdr:nvCxnSpPr>
      <xdr:spPr>
        <a:xfrm>
          <a:off x="19202400" y="6865257"/>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39007</xdr:rowOff>
    </xdr:from>
    <xdr:to>
      <xdr:col>107</xdr:col>
      <xdr:colOff>101600</xdr:colOff>
      <xdr:row>41</xdr:row>
      <xdr:rowOff>140607</xdr:rowOff>
    </xdr:to>
    <xdr:sp macro="" textlink="">
      <xdr:nvSpPr>
        <xdr:cNvPr id="516" name="楕円 515"/>
        <xdr:cNvSpPr/>
      </xdr:nvSpPr>
      <xdr:spPr>
        <a:xfrm>
          <a:off x="18345150" y="681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89807</xdr:rowOff>
    </xdr:from>
    <xdr:to>
      <xdr:col>111</xdr:col>
      <xdr:colOff>177800</xdr:colOff>
      <xdr:row>41</xdr:row>
      <xdr:rowOff>89807</xdr:rowOff>
    </xdr:to>
    <xdr:cxnSp macro="">
      <xdr:nvCxnSpPr>
        <xdr:cNvPr id="517" name="直線コネクタ 516"/>
        <xdr:cNvCxnSpPr/>
      </xdr:nvCxnSpPr>
      <xdr:spPr>
        <a:xfrm>
          <a:off x="18395950" y="6865257"/>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99984</xdr:rowOff>
    </xdr:from>
    <xdr:ext cx="469744" cy="259045"/>
    <xdr:sp macro="" textlink="">
      <xdr:nvSpPr>
        <xdr:cNvPr id="518" name="n_1aveValue【認定こども園・幼稚園・保育所】&#10;一人当たり面積"/>
        <xdr:cNvSpPr txBox="1"/>
      </xdr:nvSpPr>
      <xdr:spPr>
        <a:xfrm>
          <a:off x="18980227" y="6380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78212</xdr:rowOff>
    </xdr:from>
    <xdr:ext cx="469744" cy="259045"/>
    <xdr:sp macro="" textlink="">
      <xdr:nvSpPr>
        <xdr:cNvPr id="519" name="n_2aveValue【認定こども園・幼稚園・保育所】&#10;一人当たり面積"/>
        <xdr:cNvSpPr txBox="1"/>
      </xdr:nvSpPr>
      <xdr:spPr>
        <a:xfrm>
          <a:off x="18180127" y="6358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162577</xdr:rowOff>
    </xdr:from>
    <xdr:ext cx="469744" cy="259045"/>
    <xdr:sp macro="" textlink="">
      <xdr:nvSpPr>
        <xdr:cNvPr id="520" name="n_3aveValue【認定こども園・幼稚園・保育所】&#10;一人当たり面積"/>
        <xdr:cNvSpPr txBox="1"/>
      </xdr:nvSpPr>
      <xdr:spPr>
        <a:xfrm>
          <a:off x="1738637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131734</xdr:rowOff>
    </xdr:from>
    <xdr:ext cx="469744" cy="259045"/>
    <xdr:sp macro="" textlink="">
      <xdr:nvSpPr>
        <xdr:cNvPr id="521" name="n_1mainValue【認定こども園・幼稚園・保育所】&#10;一人当たり面積"/>
        <xdr:cNvSpPr txBox="1"/>
      </xdr:nvSpPr>
      <xdr:spPr>
        <a:xfrm>
          <a:off x="18980227" y="690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131734</xdr:rowOff>
    </xdr:from>
    <xdr:ext cx="469744" cy="259045"/>
    <xdr:sp macro="" textlink="">
      <xdr:nvSpPr>
        <xdr:cNvPr id="522" name="n_2mainValue【認定こども園・幼稚園・保育所】&#10;一人当たり面積"/>
        <xdr:cNvSpPr txBox="1"/>
      </xdr:nvSpPr>
      <xdr:spPr>
        <a:xfrm>
          <a:off x="18180127" y="690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3" name="正方形/長方形 522"/>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4" name="正方形/長方形 523"/>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5" name="正方形/長方形 524"/>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6" name="正方形/長方形 525"/>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7" name="正方形/長方形 526"/>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8" name="正方形/長方形 527"/>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9" name="正方形/長方形 528"/>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0" name="正方形/長方形 529"/>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1" name="テキスト ボックス 530"/>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2" name="直線コネクタ 531"/>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33" name="テキスト ボックス 532"/>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34" name="直線コネクタ 533"/>
        <xdr:cNvCxnSpPr/>
      </xdr:nvCxnSpPr>
      <xdr:spPr>
        <a:xfrm>
          <a:off x="11207750" y="10464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35" name="テキスト ボックス 534"/>
        <xdr:cNvSpPr txBox="1"/>
      </xdr:nvSpPr>
      <xdr:spPr>
        <a:xfrm>
          <a:off x="10842791" y="10328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6" name="直線コネクタ 535"/>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7" name="テキスト ボックス 536"/>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38" name="直線コネクタ 537"/>
        <xdr:cNvCxnSpPr/>
      </xdr:nvCxnSpPr>
      <xdr:spPr>
        <a:xfrm>
          <a:off x="11207750" y="9366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39" name="テキスト ボックス 538"/>
        <xdr:cNvSpPr txBox="1"/>
      </xdr:nvSpPr>
      <xdr:spPr>
        <a:xfrm>
          <a:off x="10842791" y="9230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0" name="直線コネクタ 539"/>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41" name="テキスト ボックス 540"/>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2"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131445</xdr:rowOff>
    </xdr:from>
    <xdr:to>
      <xdr:col>85</xdr:col>
      <xdr:colOff>126364</xdr:colOff>
      <xdr:row>62</xdr:row>
      <xdr:rowOff>108585</xdr:rowOff>
    </xdr:to>
    <xdr:cxnSp macro="">
      <xdr:nvCxnSpPr>
        <xdr:cNvPr id="543" name="直線コネクタ 542"/>
        <xdr:cNvCxnSpPr/>
      </xdr:nvCxnSpPr>
      <xdr:spPr>
        <a:xfrm flipV="1">
          <a:off x="14699614" y="9218295"/>
          <a:ext cx="0" cy="1132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112412</xdr:rowOff>
    </xdr:from>
    <xdr:ext cx="405111" cy="259045"/>
    <xdr:sp macro="" textlink="">
      <xdr:nvSpPr>
        <xdr:cNvPr id="544" name="【学校施設】&#10;有形固定資産減価償却率最小値テキスト"/>
        <xdr:cNvSpPr txBox="1"/>
      </xdr:nvSpPr>
      <xdr:spPr>
        <a:xfrm>
          <a:off x="14738350" y="10354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108585</xdr:rowOff>
    </xdr:from>
    <xdr:to>
      <xdr:col>86</xdr:col>
      <xdr:colOff>25400</xdr:colOff>
      <xdr:row>62</xdr:row>
      <xdr:rowOff>108585</xdr:rowOff>
    </xdr:to>
    <xdr:cxnSp macro="">
      <xdr:nvCxnSpPr>
        <xdr:cNvPr id="545" name="直線コネクタ 544"/>
        <xdr:cNvCxnSpPr/>
      </xdr:nvCxnSpPr>
      <xdr:spPr>
        <a:xfrm>
          <a:off x="14611350" y="103511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78122</xdr:rowOff>
    </xdr:from>
    <xdr:ext cx="405111" cy="259045"/>
    <xdr:sp macro="" textlink="">
      <xdr:nvSpPr>
        <xdr:cNvPr id="546" name="【学校施設】&#10;有形固定資産減価償却率最大値テキスト"/>
        <xdr:cNvSpPr txBox="1"/>
      </xdr:nvSpPr>
      <xdr:spPr>
        <a:xfrm>
          <a:off x="14738350" y="899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131445</xdr:rowOff>
    </xdr:from>
    <xdr:to>
      <xdr:col>86</xdr:col>
      <xdr:colOff>25400</xdr:colOff>
      <xdr:row>55</xdr:row>
      <xdr:rowOff>131445</xdr:rowOff>
    </xdr:to>
    <xdr:cxnSp macro="">
      <xdr:nvCxnSpPr>
        <xdr:cNvPr id="547" name="直線コネクタ 546"/>
        <xdr:cNvCxnSpPr/>
      </xdr:nvCxnSpPr>
      <xdr:spPr>
        <a:xfrm>
          <a:off x="14611350" y="92182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6367</xdr:rowOff>
    </xdr:from>
    <xdr:ext cx="405111" cy="259045"/>
    <xdr:sp macro="" textlink="">
      <xdr:nvSpPr>
        <xdr:cNvPr id="548" name="【学校施設】&#10;有形固定資産減価償却率平均値テキスト"/>
        <xdr:cNvSpPr txBox="1"/>
      </xdr:nvSpPr>
      <xdr:spPr>
        <a:xfrm>
          <a:off x="14738350" y="9423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154940</xdr:rowOff>
    </xdr:from>
    <xdr:to>
      <xdr:col>85</xdr:col>
      <xdr:colOff>177800</xdr:colOff>
      <xdr:row>58</xdr:row>
      <xdr:rowOff>85090</xdr:rowOff>
    </xdr:to>
    <xdr:sp macro="" textlink="">
      <xdr:nvSpPr>
        <xdr:cNvPr id="549" name="フローチャート: 判断 548"/>
        <xdr:cNvSpPr/>
      </xdr:nvSpPr>
      <xdr:spPr>
        <a:xfrm>
          <a:off x="14649450" y="957199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154940</xdr:rowOff>
    </xdr:from>
    <xdr:to>
      <xdr:col>81</xdr:col>
      <xdr:colOff>101600</xdr:colOff>
      <xdr:row>58</xdr:row>
      <xdr:rowOff>85090</xdr:rowOff>
    </xdr:to>
    <xdr:sp macro="" textlink="">
      <xdr:nvSpPr>
        <xdr:cNvPr id="550" name="フローチャート: 判断 549"/>
        <xdr:cNvSpPr/>
      </xdr:nvSpPr>
      <xdr:spPr>
        <a:xfrm>
          <a:off x="13887450" y="95719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12065</xdr:rowOff>
    </xdr:from>
    <xdr:to>
      <xdr:col>76</xdr:col>
      <xdr:colOff>165100</xdr:colOff>
      <xdr:row>58</xdr:row>
      <xdr:rowOff>113665</xdr:rowOff>
    </xdr:to>
    <xdr:sp macro="" textlink="">
      <xdr:nvSpPr>
        <xdr:cNvPr id="551" name="フローチャート: 判断 550"/>
        <xdr:cNvSpPr/>
      </xdr:nvSpPr>
      <xdr:spPr>
        <a:xfrm>
          <a:off x="13093700" y="959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52" name="フローチャート: 判断 551"/>
        <xdr:cNvSpPr/>
      </xdr:nvSpPr>
      <xdr:spPr>
        <a:xfrm>
          <a:off x="12299950" y="97142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3" name="テキスト ボックス 552"/>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4" name="テキスト ボックス 553"/>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5" name="テキスト ボックス 554"/>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6" name="テキスト ボックス 555"/>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7" name="テキスト ボックス 556"/>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97790</xdr:rowOff>
    </xdr:from>
    <xdr:to>
      <xdr:col>85</xdr:col>
      <xdr:colOff>177800</xdr:colOff>
      <xdr:row>59</xdr:row>
      <xdr:rowOff>27940</xdr:rowOff>
    </xdr:to>
    <xdr:sp macro="" textlink="">
      <xdr:nvSpPr>
        <xdr:cNvPr id="558" name="楕円 557"/>
        <xdr:cNvSpPr/>
      </xdr:nvSpPr>
      <xdr:spPr>
        <a:xfrm>
          <a:off x="14649450" y="967994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76217</xdr:rowOff>
    </xdr:from>
    <xdr:ext cx="405111" cy="259045"/>
    <xdr:sp macro="" textlink="">
      <xdr:nvSpPr>
        <xdr:cNvPr id="559" name="【学校施設】&#10;有形固定資産減価償却率該当値テキスト"/>
        <xdr:cNvSpPr txBox="1"/>
      </xdr:nvSpPr>
      <xdr:spPr>
        <a:xfrm>
          <a:off x="14738350" y="9658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109220</xdr:rowOff>
    </xdr:from>
    <xdr:to>
      <xdr:col>81</xdr:col>
      <xdr:colOff>101600</xdr:colOff>
      <xdr:row>59</xdr:row>
      <xdr:rowOff>39370</xdr:rowOff>
    </xdr:to>
    <xdr:sp macro="" textlink="">
      <xdr:nvSpPr>
        <xdr:cNvPr id="560" name="楕円 559"/>
        <xdr:cNvSpPr/>
      </xdr:nvSpPr>
      <xdr:spPr>
        <a:xfrm>
          <a:off x="13887450" y="96913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148590</xdr:rowOff>
    </xdr:from>
    <xdr:to>
      <xdr:col>85</xdr:col>
      <xdr:colOff>127000</xdr:colOff>
      <xdr:row>58</xdr:row>
      <xdr:rowOff>160020</xdr:rowOff>
    </xdr:to>
    <xdr:cxnSp macro="">
      <xdr:nvCxnSpPr>
        <xdr:cNvPr id="561" name="直線コネクタ 560"/>
        <xdr:cNvCxnSpPr/>
      </xdr:nvCxnSpPr>
      <xdr:spPr>
        <a:xfrm flipV="1">
          <a:off x="13938250" y="9730740"/>
          <a:ext cx="762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62" name="楕円 561"/>
        <xdr:cNvSpPr/>
      </xdr:nvSpPr>
      <xdr:spPr>
        <a:xfrm>
          <a:off x="13093700" y="96913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160020</xdr:rowOff>
    </xdr:from>
    <xdr:to>
      <xdr:col>81</xdr:col>
      <xdr:colOff>50800</xdr:colOff>
      <xdr:row>58</xdr:row>
      <xdr:rowOff>160020</xdr:rowOff>
    </xdr:to>
    <xdr:cxnSp macro="">
      <xdr:nvCxnSpPr>
        <xdr:cNvPr id="563" name="直線コネクタ 562"/>
        <xdr:cNvCxnSpPr/>
      </xdr:nvCxnSpPr>
      <xdr:spPr>
        <a:xfrm>
          <a:off x="13144500" y="974217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101617</xdr:rowOff>
    </xdr:from>
    <xdr:ext cx="405111" cy="259045"/>
    <xdr:sp macro="" textlink="">
      <xdr:nvSpPr>
        <xdr:cNvPr id="564" name="n_1aveValue【学校施設】&#10;有形固定資産減価償却率"/>
        <xdr:cNvSpPr txBox="1"/>
      </xdr:nvSpPr>
      <xdr:spPr>
        <a:xfrm>
          <a:off x="13742044"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130192</xdr:rowOff>
    </xdr:from>
    <xdr:ext cx="405111" cy="259045"/>
    <xdr:sp macro="" textlink="">
      <xdr:nvSpPr>
        <xdr:cNvPr id="565" name="n_2aveValue【学校施設】&#10;有形固定資産減価償却率"/>
        <xdr:cNvSpPr txBox="1"/>
      </xdr:nvSpPr>
      <xdr:spPr>
        <a:xfrm>
          <a:off x="12960994"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566" name="n_3aveValue【学校施設】&#10;有形固定資産減価償却率"/>
        <xdr:cNvSpPr txBox="1"/>
      </xdr:nvSpPr>
      <xdr:spPr>
        <a:xfrm>
          <a:off x="12167244" y="9495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30497</xdr:rowOff>
    </xdr:from>
    <xdr:ext cx="405111" cy="259045"/>
    <xdr:sp macro="" textlink="">
      <xdr:nvSpPr>
        <xdr:cNvPr id="567" name="n_1mainValue【学校施設】&#10;有形固定資産減価償却率"/>
        <xdr:cNvSpPr txBox="1"/>
      </xdr:nvSpPr>
      <xdr:spPr>
        <a:xfrm>
          <a:off x="13742044" y="9777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30497</xdr:rowOff>
    </xdr:from>
    <xdr:ext cx="405111" cy="259045"/>
    <xdr:sp macro="" textlink="">
      <xdr:nvSpPr>
        <xdr:cNvPr id="568" name="n_2mainValue【学校施設】&#10;有形固定資産減価償却率"/>
        <xdr:cNvSpPr txBox="1"/>
      </xdr:nvSpPr>
      <xdr:spPr>
        <a:xfrm>
          <a:off x="12960994" y="9777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9" name="テキスト ボックス 578"/>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87630</xdr:rowOff>
    </xdr:from>
    <xdr:to>
      <xdr:col>116</xdr:col>
      <xdr:colOff>62864</xdr:colOff>
      <xdr:row>64</xdr:row>
      <xdr:rowOff>1270</xdr:rowOff>
    </xdr:to>
    <xdr:cxnSp macro="">
      <xdr:nvCxnSpPr>
        <xdr:cNvPr id="593" name="直線コネクタ 592"/>
        <xdr:cNvCxnSpPr/>
      </xdr:nvCxnSpPr>
      <xdr:spPr>
        <a:xfrm flipV="1">
          <a:off x="19951064" y="93395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5097</xdr:rowOff>
    </xdr:from>
    <xdr:ext cx="469744" cy="259045"/>
    <xdr:sp macro="" textlink="">
      <xdr:nvSpPr>
        <xdr:cNvPr id="594" name="【学校施設】&#10;一人当たり面積最小値テキスト"/>
        <xdr:cNvSpPr txBox="1"/>
      </xdr:nvSpPr>
      <xdr:spPr>
        <a:xfrm>
          <a:off x="19989800" y="1057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1270</xdr:rowOff>
    </xdr:from>
    <xdr:to>
      <xdr:col>116</xdr:col>
      <xdr:colOff>152400</xdr:colOff>
      <xdr:row>64</xdr:row>
      <xdr:rowOff>1270</xdr:rowOff>
    </xdr:to>
    <xdr:cxnSp macro="">
      <xdr:nvCxnSpPr>
        <xdr:cNvPr id="595" name="直線コネクタ 594"/>
        <xdr:cNvCxnSpPr/>
      </xdr:nvCxnSpPr>
      <xdr:spPr>
        <a:xfrm>
          <a:off x="19881850" y="105740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34307</xdr:rowOff>
    </xdr:from>
    <xdr:ext cx="469744" cy="259045"/>
    <xdr:sp macro="" textlink="">
      <xdr:nvSpPr>
        <xdr:cNvPr id="596" name="【学校施設】&#10;一人当たり面積最大値テキスト"/>
        <xdr:cNvSpPr txBox="1"/>
      </xdr:nvSpPr>
      <xdr:spPr>
        <a:xfrm>
          <a:off x="19989800" y="912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87630</xdr:rowOff>
    </xdr:from>
    <xdr:to>
      <xdr:col>116</xdr:col>
      <xdr:colOff>152400</xdr:colOff>
      <xdr:row>56</xdr:row>
      <xdr:rowOff>87630</xdr:rowOff>
    </xdr:to>
    <xdr:cxnSp macro="">
      <xdr:nvCxnSpPr>
        <xdr:cNvPr id="597" name="直線コネクタ 596"/>
        <xdr:cNvCxnSpPr/>
      </xdr:nvCxnSpPr>
      <xdr:spPr>
        <a:xfrm>
          <a:off x="19881850" y="9339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26687</xdr:rowOff>
    </xdr:from>
    <xdr:ext cx="469744" cy="259045"/>
    <xdr:sp macro="" textlink="">
      <xdr:nvSpPr>
        <xdr:cNvPr id="598" name="【学校施設】&#10;一人当たり面積平均値テキスト"/>
        <xdr:cNvSpPr txBox="1"/>
      </xdr:nvSpPr>
      <xdr:spPr>
        <a:xfrm>
          <a:off x="19989800" y="10104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3810</xdr:rowOff>
    </xdr:from>
    <xdr:to>
      <xdr:col>116</xdr:col>
      <xdr:colOff>114300</xdr:colOff>
      <xdr:row>62</xdr:row>
      <xdr:rowOff>105410</xdr:rowOff>
    </xdr:to>
    <xdr:sp macro="" textlink="">
      <xdr:nvSpPr>
        <xdr:cNvPr id="599" name="フローチャート: 判断 598"/>
        <xdr:cNvSpPr/>
      </xdr:nvSpPr>
      <xdr:spPr>
        <a:xfrm>
          <a:off x="19900900" y="1024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xdr:rowOff>
    </xdr:from>
    <xdr:to>
      <xdr:col>112</xdr:col>
      <xdr:colOff>38100</xdr:colOff>
      <xdr:row>62</xdr:row>
      <xdr:rowOff>104140</xdr:rowOff>
    </xdr:to>
    <xdr:sp macro="" textlink="">
      <xdr:nvSpPr>
        <xdr:cNvPr id="600" name="フローチャート: 判断 599"/>
        <xdr:cNvSpPr/>
      </xdr:nvSpPr>
      <xdr:spPr>
        <a:xfrm>
          <a:off x="19157950" y="102450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1270</xdr:rowOff>
    </xdr:from>
    <xdr:to>
      <xdr:col>107</xdr:col>
      <xdr:colOff>101600</xdr:colOff>
      <xdr:row>62</xdr:row>
      <xdr:rowOff>102870</xdr:rowOff>
    </xdr:to>
    <xdr:sp macro="" textlink="">
      <xdr:nvSpPr>
        <xdr:cNvPr id="601" name="フローチャート: 判断 600"/>
        <xdr:cNvSpPr/>
      </xdr:nvSpPr>
      <xdr:spPr>
        <a:xfrm>
          <a:off x="1834515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17780</xdr:rowOff>
    </xdr:from>
    <xdr:to>
      <xdr:col>102</xdr:col>
      <xdr:colOff>165100</xdr:colOff>
      <xdr:row>62</xdr:row>
      <xdr:rowOff>119380</xdr:rowOff>
    </xdr:to>
    <xdr:sp macro="" textlink="">
      <xdr:nvSpPr>
        <xdr:cNvPr id="602" name="フローチャート: 判断 601"/>
        <xdr:cNvSpPr/>
      </xdr:nvSpPr>
      <xdr:spPr>
        <a:xfrm>
          <a:off x="17551400" y="1026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12700</xdr:rowOff>
    </xdr:from>
    <xdr:to>
      <xdr:col>116</xdr:col>
      <xdr:colOff>114300</xdr:colOff>
      <xdr:row>63</xdr:row>
      <xdr:rowOff>114300</xdr:rowOff>
    </xdr:to>
    <xdr:sp macro="" textlink="">
      <xdr:nvSpPr>
        <xdr:cNvPr id="608" name="楕円 607"/>
        <xdr:cNvSpPr/>
      </xdr:nvSpPr>
      <xdr:spPr>
        <a:xfrm>
          <a:off x="199009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99077</xdr:rowOff>
    </xdr:from>
    <xdr:ext cx="469744" cy="259045"/>
    <xdr:sp macro="" textlink="">
      <xdr:nvSpPr>
        <xdr:cNvPr id="609" name="【学校施設】&#10;一人当たり面積該当値テキスト"/>
        <xdr:cNvSpPr txBox="1"/>
      </xdr:nvSpPr>
      <xdr:spPr>
        <a:xfrm>
          <a:off x="19989800"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7620</xdr:rowOff>
    </xdr:from>
    <xdr:to>
      <xdr:col>112</xdr:col>
      <xdr:colOff>38100</xdr:colOff>
      <xdr:row>63</xdr:row>
      <xdr:rowOff>109220</xdr:rowOff>
    </xdr:to>
    <xdr:sp macro="" textlink="">
      <xdr:nvSpPr>
        <xdr:cNvPr id="610" name="楕円 609"/>
        <xdr:cNvSpPr/>
      </xdr:nvSpPr>
      <xdr:spPr>
        <a:xfrm>
          <a:off x="19157950" y="104152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58420</xdr:rowOff>
    </xdr:from>
    <xdr:to>
      <xdr:col>116</xdr:col>
      <xdr:colOff>63500</xdr:colOff>
      <xdr:row>63</xdr:row>
      <xdr:rowOff>63500</xdr:rowOff>
    </xdr:to>
    <xdr:cxnSp macro="">
      <xdr:nvCxnSpPr>
        <xdr:cNvPr id="611" name="直線コネクタ 610"/>
        <xdr:cNvCxnSpPr/>
      </xdr:nvCxnSpPr>
      <xdr:spPr>
        <a:xfrm>
          <a:off x="19202400" y="10466070"/>
          <a:ext cx="7493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11430</xdr:rowOff>
    </xdr:from>
    <xdr:to>
      <xdr:col>107</xdr:col>
      <xdr:colOff>101600</xdr:colOff>
      <xdr:row>63</xdr:row>
      <xdr:rowOff>113030</xdr:rowOff>
    </xdr:to>
    <xdr:sp macro="" textlink="">
      <xdr:nvSpPr>
        <xdr:cNvPr id="612" name="楕円 611"/>
        <xdr:cNvSpPr/>
      </xdr:nvSpPr>
      <xdr:spPr>
        <a:xfrm>
          <a:off x="1834515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58420</xdr:rowOff>
    </xdr:from>
    <xdr:to>
      <xdr:col>111</xdr:col>
      <xdr:colOff>177800</xdr:colOff>
      <xdr:row>63</xdr:row>
      <xdr:rowOff>62230</xdr:rowOff>
    </xdr:to>
    <xdr:cxnSp macro="">
      <xdr:nvCxnSpPr>
        <xdr:cNvPr id="613" name="直線コネクタ 612"/>
        <xdr:cNvCxnSpPr/>
      </xdr:nvCxnSpPr>
      <xdr:spPr>
        <a:xfrm flipV="1">
          <a:off x="18395950" y="10466070"/>
          <a:ext cx="8064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120667</xdr:rowOff>
    </xdr:from>
    <xdr:ext cx="469744" cy="259045"/>
    <xdr:sp macro="" textlink="">
      <xdr:nvSpPr>
        <xdr:cNvPr id="614" name="n_1aveValue【学校施設】&#10;一人当たり面積"/>
        <xdr:cNvSpPr txBox="1"/>
      </xdr:nvSpPr>
      <xdr:spPr>
        <a:xfrm>
          <a:off x="18980227" y="1003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119397</xdr:rowOff>
    </xdr:from>
    <xdr:ext cx="469744" cy="259045"/>
    <xdr:sp macro="" textlink="">
      <xdr:nvSpPr>
        <xdr:cNvPr id="615" name="n_2aveValue【学校施設】&#10;一人当たり面積"/>
        <xdr:cNvSpPr txBox="1"/>
      </xdr:nvSpPr>
      <xdr:spPr>
        <a:xfrm>
          <a:off x="18180127" y="1003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135907</xdr:rowOff>
    </xdr:from>
    <xdr:ext cx="469744" cy="259045"/>
    <xdr:sp macro="" textlink="">
      <xdr:nvSpPr>
        <xdr:cNvPr id="616" name="n_3aveValue【学校施設】&#10;一人当たり面積"/>
        <xdr:cNvSpPr txBox="1"/>
      </xdr:nvSpPr>
      <xdr:spPr>
        <a:xfrm>
          <a:off x="17386377" y="1004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100347</xdr:rowOff>
    </xdr:from>
    <xdr:ext cx="469744" cy="259045"/>
    <xdr:sp macro="" textlink="">
      <xdr:nvSpPr>
        <xdr:cNvPr id="617" name="n_1mainValue【学校施設】&#10;一人当たり面積"/>
        <xdr:cNvSpPr txBox="1"/>
      </xdr:nvSpPr>
      <xdr:spPr>
        <a:xfrm>
          <a:off x="18980227" y="1050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104157</xdr:rowOff>
    </xdr:from>
    <xdr:ext cx="469744" cy="259045"/>
    <xdr:sp macro="" textlink="">
      <xdr:nvSpPr>
        <xdr:cNvPr id="618" name="n_2mainValue【学校施設】&#10;一人当たり面積"/>
        <xdr:cNvSpPr txBox="1"/>
      </xdr:nvSpPr>
      <xdr:spPr>
        <a:xfrm>
          <a:off x="181801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7" name="正方形/長方形 626"/>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8" name="正方形/長方形 627"/>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9" name="正方形/長方形 628"/>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0" name="正方形/長方形 629"/>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1" name="正方形/長方形 630"/>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2" name="正方形/長方形 631"/>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3" name="正方形/長方形 632"/>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4" name="正方形/長方形 633"/>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5" name="正方形/長方形 634"/>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6" name="正方形/長方形 635"/>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7" name="正方形/長方形 636"/>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8" name="正方形/長方形 637"/>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9" name="正方形/長方形 638"/>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0" name="正方形/長方形 639"/>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1" name="正方形/長方形 640"/>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2" name="正方形/長方形 641"/>
        <xdr:cNvSpPr/>
      </xdr:nvSpPr>
      <xdr:spPr>
        <a:xfrm>
          <a:off x="1120775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3" name="正方形/長方形 642"/>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4" name="正方形/長方形 643"/>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5" name="正方形/長方形 644"/>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6" name="正方形/長方形 645"/>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7" name="正方形/長方形 646"/>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8" name="正方形/長方形 647"/>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9" name="正方形/長方形 648"/>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0" name="正方形/長方形 649"/>
        <xdr:cNvSpPr/>
      </xdr:nvSpPr>
      <xdr:spPr>
        <a:xfrm>
          <a:off x="164592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1" name="正方形/長方形 650"/>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2" name="正方形/長方形 651"/>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3" name="テキスト ボックス 652"/>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本市の有形固定資産減価償却率は類似団体と比較して、低い水準となっています。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類似団体と比較して有形固定資産減価償却率が低くなっている施設として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橋りょう・トンネル</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がありますが、これは、近年竣工した施設の取得価格が全体に占める割合が大きいことによるものです。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お、本市では、施設の老朽化の進行に対しては、「公共施設管理基本方針」や、施設ごとの「保全・更新計画」に沿って、計画的かつ効果的な保全・更新を着実に進めるとともに、将来に向けた公共施設のあり方の検討を進めています。　また、「横浜市公共建築物の再編整備の方針」に基づいて、多目的化や複合化等の再編整備の検討を行っています。</a:t>
          </a:r>
          <a:endPar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3,745,796
3,648,264
437.56
1,748,495,260
1,730,887,224
4,755,025
940,364,001
2,379,038,652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98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26670</xdr:rowOff>
    </xdr:from>
    <xdr:to>
      <xdr:col>24</xdr:col>
      <xdr:colOff>62865</xdr:colOff>
      <xdr:row>41</xdr:row>
      <xdr:rowOff>167640</xdr:rowOff>
    </xdr:to>
    <xdr:cxnSp macro="">
      <xdr:nvCxnSpPr>
        <xdr:cNvPr id="56" name="直線コネクタ 55"/>
        <xdr:cNvCxnSpPr/>
      </xdr:nvCxnSpPr>
      <xdr:spPr>
        <a:xfrm flipV="1">
          <a:off x="4177665" y="564642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7" name="【図書館】&#10;有形固定資産減価償却率最小値テキスト"/>
        <xdr:cNvSpPr txBox="1"/>
      </xdr:nvSpPr>
      <xdr:spPr>
        <a:xfrm>
          <a:off x="4216400" y="694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8" name="直線コネクタ 57"/>
        <xdr:cNvCxnSpPr/>
      </xdr:nvCxnSpPr>
      <xdr:spPr>
        <a:xfrm>
          <a:off x="4108450" y="69430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144797</xdr:rowOff>
    </xdr:from>
    <xdr:ext cx="405111" cy="259045"/>
    <xdr:sp macro="" textlink="">
      <xdr:nvSpPr>
        <xdr:cNvPr id="59" name="【図書館】&#10;有形固定資産減価償却率最大値テキスト"/>
        <xdr:cNvSpPr txBox="1"/>
      </xdr:nvSpPr>
      <xdr:spPr>
        <a:xfrm>
          <a:off x="4216400" y="543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26670</xdr:rowOff>
    </xdr:from>
    <xdr:to>
      <xdr:col>24</xdr:col>
      <xdr:colOff>152400</xdr:colOff>
      <xdr:row>34</xdr:row>
      <xdr:rowOff>26670</xdr:rowOff>
    </xdr:to>
    <xdr:cxnSp macro="">
      <xdr:nvCxnSpPr>
        <xdr:cNvPr id="60" name="直線コネクタ 59"/>
        <xdr:cNvCxnSpPr/>
      </xdr:nvCxnSpPr>
      <xdr:spPr>
        <a:xfrm>
          <a:off x="4108450" y="5646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60977</xdr:rowOff>
    </xdr:from>
    <xdr:ext cx="405111" cy="259045"/>
    <xdr:sp macro="" textlink="">
      <xdr:nvSpPr>
        <xdr:cNvPr id="61" name="【図書館】&#10;有形固定資産減価償却率平均値テキスト"/>
        <xdr:cNvSpPr txBox="1"/>
      </xdr:nvSpPr>
      <xdr:spPr>
        <a:xfrm>
          <a:off x="4216400" y="6341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82550</xdr:rowOff>
    </xdr:from>
    <xdr:to>
      <xdr:col>24</xdr:col>
      <xdr:colOff>114300</xdr:colOff>
      <xdr:row>39</xdr:row>
      <xdr:rowOff>12700</xdr:rowOff>
    </xdr:to>
    <xdr:sp macro="" textlink="">
      <xdr:nvSpPr>
        <xdr:cNvPr id="62" name="フローチャート: 判断 61"/>
        <xdr:cNvSpPr/>
      </xdr:nvSpPr>
      <xdr:spPr>
        <a:xfrm>
          <a:off x="4127500" y="63627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3" name="フローチャート: 判断 62"/>
        <xdr:cNvSpPr/>
      </xdr:nvSpPr>
      <xdr:spPr>
        <a:xfrm>
          <a:off x="3384550" y="63741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135890</xdr:rowOff>
    </xdr:from>
    <xdr:to>
      <xdr:col>15</xdr:col>
      <xdr:colOff>101600</xdr:colOff>
      <xdr:row>39</xdr:row>
      <xdr:rowOff>66040</xdr:rowOff>
    </xdr:to>
    <xdr:sp macro="" textlink="">
      <xdr:nvSpPr>
        <xdr:cNvPr id="64" name="フローチャート: 判断 63"/>
        <xdr:cNvSpPr/>
      </xdr:nvSpPr>
      <xdr:spPr>
        <a:xfrm>
          <a:off x="2571750" y="64160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36830</xdr:rowOff>
    </xdr:from>
    <xdr:to>
      <xdr:col>10</xdr:col>
      <xdr:colOff>165100</xdr:colOff>
      <xdr:row>39</xdr:row>
      <xdr:rowOff>138430</xdr:rowOff>
    </xdr:to>
    <xdr:sp macro="" textlink="">
      <xdr:nvSpPr>
        <xdr:cNvPr id="65" name="フローチャート: 判断 64"/>
        <xdr:cNvSpPr/>
      </xdr:nvSpPr>
      <xdr:spPr>
        <a:xfrm>
          <a:off x="1778000" y="648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166370</xdr:rowOff>
    </xdr:from>
    <xdr:to>
      <xdr:col>24</xdr:col>
      <xdr:colOff>114300</xdr:colOff>
      <xdr:row>37</xdr:row>
      <xdr:rowOff>96520</xdr:rowOff>
    </xdr:to>
    <xdr:sp macro="" textlink="">
      <xdr:nvSpPr>
        <xdr:cNvPr id="71" name="楕円 70"/>
        <xdr:cNvSpPr/>
      </xdr:nvSpPr>
      <xdr:spPr>
        <a:xfrm>
          <a:off x="4127500" y="61163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17797</xdr:rowOff>
    </xdr:from>
    <xdr:ext cx="405111" cy="259045"/>
    <xdr:sp macro="" textlink="">
      <xdr:nvSpPr>
        <xdr:cNvPr id="72" name="【図書館】&#10;有形固定資産減価償却率該当値テキスト"/>
        <xdr:cNvSpPr txBox="1"/>
      </xdr:nvSpPr>
      <xdr:spPr>
        <a:xfrm>
          <a:off x="4216400" y="5967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33020</xdr:rowOff>
    </xdr:from>
    <xdr:to>
      <xdr:col>20</xdr:col>
      <xdr:colOff>38100</xdr:colOff>
      <xdr:row>37</xdr:row>
      <xdr:rowOff>134620</xdr:rowOff>
    </xdr:to>
    <xdr:sp macro="" textlink="">
      <xdr:nvSpPr>
        <xdr:cNvPr id="73" name="楕円 72"/>
        <xdr:cNvSpPr/>
      </xdr:nvSpPr>
      <xdr:spPr>
        <a:xfrm>
          <a:off x="3384550" y="61480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45720</xdr:rowOff>
    </xdr:from>
    <xdr:to>
      <xdr:col>24</xdr:col>
      <xdr:colOff>63500</xdr:colOff>
      <xdr:row>37</xdr:row>
      <xdr:rowOff>83820</xdr:rowOff>
    </xdr:to>
    <xdr:cxnSp macro="">
      <xdr:nvCxnSpPr>
        <xdr:cNvPr id="74" name="直線コネクタ 73"/>
        <xdr:cNvCxnSpPr/>
      </xdr:nvCxnSpPr>
      <xdr:spPr>
        <a:xfrm flipV="1">
          <a:off x="3429000" y="6160770"/>
          <a:ext cx="7493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101600</xdr:rowOff>
    </xdr:from>
    <xdr:to>
      <xdr:col>15</xdr:col>
      <xdr:colOff>101600</xdr:colOff>
      <xdr:row>38</xdr:row>
      <xdr:rowOff>31750</xdr:rowOff>
    </xdr:to>
    <xdr:sp macro="" textlink="">
      <xdr:nvSpPr>
        <xdr:cNvPr id="75" name="楕円 74"/>
        <xdr:cNvSpPr/>
      </xdr:nvSpPr>
      <xdr:spPr>
        <a:xfrm>
          <a:off x="2571750" y="6216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83820</xdr:rowOff>
    </xdr:from>
    <xdr:to>
      <xdr:col>19</xdr:col>
      <xdr:colOff>177800</xdr:colOff>
      <xdr:row>37</xdr:row>
      <xdr:rowOff>152400</xdr:rowOff>
    </xdr:to>
    <xdr:cxnSp macro="">
      <xdr:nvCxnSpPr>
        <xdr:cNvPr id="76" name="直線コネクタ 75"/>
        <xdr:cNvCxnSpPr/>
      </xdr:nvCxnSpPr>
      <xdr:spPr>
        <a:xfrm flipV="1">
          <a:off x="2622550" y="6198870"/>
          <a:ext cx="80645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77" name="n_1aveValue【図書館】&#10;有形固定資産減価償却率"/>
        <xdr:cNvSpPr txBox="1"/>
      </xdr:nvSpPr>
      <xdr:spPr>
        <a:xfrm>
          <a:off x="3239144" y="646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57167</xdr:rowOff>
    </xdr:from>
    <xdr:ext cx="405111" cy="259045"/>
    <xdr:sp macro="" textlink="">
      <xdr:nvSpPr>
        <xdr:cNvPr id="78" name="n_2aveValue【図書館】&#10;有形固定資産減価償却率"/>
        <xdr:cNvSpPr txBox="1"/>
      </xdr:nvSpPr>
      <xdr:spPr>
        <a:xfrm>
          <a:off x="2439044" y="6502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154957</xdr:rowOff>
    </xdr:from>
    <xdr:ext cx="405111" cy="259045"/>
    <xdr:sp macro="" textlink="">
      <xdr:nvSpPr>
        <xdr:cNvPr id="79" name="n_3aveValue【図書館】&#10;有形固定資産減価償却率"/>
        <xdr:cNvSpPr txBox="1"/>
      </xdr:nvSpPr>
      <xdr:spPr>
        <a:xfrm>
          <a:off x="164529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151147</xdr:rowOff>
    </xdr:from>
    <xdr:ext cx="405111" cy="259045"/>
    <xdr:sp macro="" textlink="">
      <xdr:nvSpPr>
        <xdr:cNvPr id="80" name="n_1mainValue【図書館】&#10;有形固定資産減価償却率"/>
        <xdr:cNvSpPr txBox="1"/>
      </xdr:nvSpPr>
      <xdr:spPr>
        <a:xfrm>
          <a:off x="3239144" y="5935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48277</xdr:rowOff>
    </xdr:from>
    <xdr:ext cx="405111" cy="259045"/>
    <xdr:sp macro="" textlink="">
      <xdr:nvSpPr>
        <xdr:cNvPr id="81" name="n_2mainValue【図書館】&#10;有形固定資産減価償却率"/>
        <xdr:cNvSpPr txBox="1"/>
      </xdr:nvSpPr>
      <xdr:spPr>
        <a:xfrm>
          <a:off x="2439044" y="599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0" name="テキスト ボックス 89"/>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2" name="テキスト ボックス 91"/>
        <xdr:cNvSpPr txBox="1"/>
      </xdr:nvSpPr>
      <xdr:spPr>
        <a:xfrm>
          <a:off x="55272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6" name="テキスト ボックス 95"/>
        <xdr:cNvSpPr txBox="1"/>
      </xdr:nvSpPr>
      <xdr:spPr>
        <a:xfrm>
          <a:off x="552722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8" name="テキスト ボックス 97"/>
        <xdr:cNvSpPr txBox="1"/>
      </xdr:nvSpPr>
      <xdr:spPr>
        <a:xfrm>
          <a:off x="552722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0" name="テキスト ボックス 99"/>
        <xdr:cNvSpPr txBox="1"/>
      </xdr:nvSpPr>
      <xdr:spPr>
        <a:xfrm>
          <a:off x="552722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41910</xdr:rowOff>
    </xdr:from>
    <xdr:to>
      <xdr:col>54</xdr:col>
      <xdr:colOff>189865</xdr:colOff>
      <xdr:row>41</xdr:row>
      <xdr:rowOff>133350</xdr:rowOff>
    </xdr:to>
    <xdr:cxnSp macro="">
      <xdr:nvCxnSpPr>
        <xdr:cNvPr id="104" name="直線コネクタ 103"/>
        <xdr:cNvCxnSpPr/>
      </xdr:nvCxnSpPr>
      <xdr:spPr>
        <a:xfrm flipV="1">
          <a:off x="9429115" y="549656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05" name="【図書館】&#10;一人当たり面積最小値テキスト"/>
        <xdr:cNvSpPr txBox="1"/>
      </xdr:nvSpPr>
      <xdr:spPr>
        <a:xfrm>
          <a:off x="9467850"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06" name="直線コネクタ 105"/>
        <xdr:cNvCxnSpPr/>
      </xdr:nvCxnSpPr>
      <xdr:spPr>
        <a:xfrm>
          <a:off x="9359900" y="6908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160037</xdr:rowOff>
    </xdr:from>
    <xdr:ext cx="469744" cy="259045"/>
    <xdr:sp macro="" textlink="">
      <xdr:nvSpPr>
        <xdr:cNvPr id="107" name="【図書館】&#10;一人当たり面積最大値テキスト"/>
        <xdr:cNvSpPr txBox="1"/>
      </xdr:nvSpPr>
      <xdr:spPr>
        <a:xfrm>
          <a:off x="9467850" y="528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41910</xdr:rowOff>
    </xdr:from>
    <xdr:to>
      <xdr:col>55</xdr:col>
      <xdr:colOff>88900</xdr:colOff>
      <xdr:row>33</xdr:row>
      <xdr:rowOff>41910</xdr:rowOff>
    </xdr:to>
    <xdr:cxnSp macro="">
      <xdr:nvCxnSpPr>
        <xdr:cNvPr id="108" name="直線コネクタ 107"/>
        <xdr:cNvCxnSpPr/>
      </xdr:nvCxnSpPr>
      <xdr:spPr>
        <a:xfrm>
          <a:off x="9359900" y="54965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36847</xdr:rowOff>
    </xdr:from>
    <xdr:ext cx="469744" cy="259045"/>
    <xdr:sp macro="" textlink="">
      <xdr:nvSpPr>
        <xdr:cNvPr id="109" name="【図書館】&#10;一人当たり面積平均値テキスト"/>
        <xdr:cNvSpPr txBox="1"/>
      </xdr:nvSpPr>
      <xdr:spPr>
        <a:xfrm>
          <a:off x="9467850" y="6316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xdr:rowOff>
    </xdr:from>
    <xdr:to>
      <xdr:col>55</xdr:col>
      <xdr:colOff>50800</xdr:colOff>
      <xdr:row>39</xdr:row>
      <xdr:rowOff>115570</xdr:rowOff>
    </xdr:to>
    <xdr:sp macro="" textlink="">
      <xdr:nvSpPr>
        <xdr:cNvPr id="110" name="フローチャート: 判断 109"/>
        <xdr:cNvSpPr/>
      </xdr:nvSpPr>
      <xdr:spPr>
        <a:xfrm>
          <a:off x="9398000" y="64592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xdr:rowOff>
    </xdr:from>
    <xdr:to>
      <xdr:col>50</xdr:col>
      <xdr:colOff>165100</xdr:colOff>
      <xdr:row>39</xdr:row>
      <xdr:rowOff>115570</xdr:rowOff>
    </xdr:to>
    <xdr:sp macro="" textlink="">
      <xdr:nvSpPr>
        <xdr:cNvPr id="111" name="フローチャート: 判断 110"/>
        <xdr:cNvSpPr/>
      </xdr:nvSpPr>
      <xdr:spPr>
        <a:xfrm>
          <a:off x="8636000" y="645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12" name="フローチャート: 判断 111"/>
        <xdr:cNvSpPr/>
      </xdr:nvSpPr>
      <xdr:spPr>
        <a:xfrm>
          <a:off x="7842250" y="64592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139700</xdr:rowOff>
    </xdr:from>
    <xdr:to>
      <xdr:col>41</xdr:col>
      <xdr:colOff>101600</xdr:colOff>
      <xdr:row>39</xdr:row>
      <xdr:rowOff>69850</xdr:rowOff>
    </xdr:to>
    <xdr:sp macro="" textlink="">
      <xdr:nvSpPr>
        <xdr:cNvPr id="113" name="フローチャート: 判断 112"/>
        <xdr:cNvSpPr/>
      </xdr:nvSpPr>
      <xdr:spPr>
        <a:xfrm>
          <a:off x="7029450" y="6419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19" name="楕円 118"/>
        <xdr:cNvSpPr/>
      </xdr:nvSpPr>
      <xdr:spPr>
        <a:xfrm>
          <a:off x="9398000" y="66357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3827</xdr:rowOff>
    </xdr:from>
    <xdr:ext cx="469744" cy="259045"/>
    <xdr:sp macro="" textlink="">
      <xdr:nvSpPr>
        <xdr:cNvPr id="120" name="【図書館】&#10;一人当たり面積該当値テキスト"/>
        <xdr:cNvSpPr txBox="1"/>
      </xdr:nvSpPr>
      <xdr:spPr>
        <a:xfrm>
          <a:off x="9467850"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25400</xdr:rowOff>
    </xdr:from>
    <xdr:to>
      <xdr:col>50</xdr:col>
      <xdr:colOff>165100</xdr:colOff>
      <xdr:row>40</xdr:row>
      <xdr:rowOff>127000</xdr:rowOff>
    </xdr:to>
    <xdr:sp macro="" textlink="">
      <xdr:nvSpPr>
        <xdr:cNvPr id="121" name="楕円 120"/>
        <xdr:cNvSpPr/>
      </xdr:nvSpPr>
      <xdr:spPr>
        <a:xfrm>
          <a:off x="86360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76200</xdr:rowOff>
    </xdr:from>
    <xdr:to>
      <xdr:col>55</xdr:col>
      <xdr:colOff>0</xdr:colOff>
      <xdr:row>40</xdr:row>
      <xdr:rowOff>76200</xdr:rowOff>
    </xdr:to>
    <xdr:cxnSp macro="">
      <xdr:nvCxnSpPr>
        <xdr:cNvPr id="122" name="直線コネクタ 121"/>
        <xdr:cNvCxnSpPr/>
      </xdr:nvCxnSpPr>
      <xdr:spPr>
        <a:xfrm>
          <a:off x="8686800" y="66865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23" name="楕円 122"/>
        <xdr:cNvSpPr/>
      </xdr:nvSpPr>
      <xdr:spPr>
        <a:xfrm>
          <a:off x="7842250" y="66357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76200</xdr:rowOff>
    </xdr:from>
    <xdr:to>
      <xdr:col>50</xdr:col>
      <xdr:colOff>114300</xdr:colOff>
      <xdr:row>40</xdr:row>
      <xdr:rowOff>76200</xdr:rowOff>
    </xdr:to>
    <xdr:cxnSp macro="">
      <xdr:nvCxnSpPr>
        <xdr:cNvPr id="124" name="直線コネクタ 123"/>
        <xdr:cNvCxnSpPr/>
      </xdr:nvCxnSpPr>
      <xdr:spPr>
        <a:xfrm>
          <a:off x="7886700" y="66865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132097</xdr:rowOff>
    </xdr:from>
    <xdr:ext cx="469744" cy="259045"/>
    <xdr:sp macro="" textlink="">
      <xdr:nvSpPr>
        <xdr:cNvPr id="125" name="n_1aveValue【図書館】&#10;一人当たり面積"/>
        <xdr:cNvSpPr txBox="1"/>
      </xdr:nvSpPr>
      <xdr:spPr>
        <a:xfrm>
          <a:off x="845827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132097</xdr:rowOff>
    </xdr:from>
    <xdr:ext cx="469744" cy="259045"/>
    <xdr:sp macro="" textlink="">
      <xdr:nvSpPr>
        <xdr:cNvPr id="126" name="n_2aveValue【図書館】&#10;一人当たり面積"/>
        <xdr:cNvSpPr txBox="1"/>
      </xdr:nvSpPr>
      <xdr:spPr>
        <a:xfrm>
          <a:off x="76772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86377</xdr:rowOff>
    </xdr:from>
    <xdr:ext cx="469744" cy="259045"/>
    <xdr:sp macro="" textlink="">
      <xdr:nvSpPr>
        <xdr:cNvPr id="127" name="n_3aveValue【図書館】&#10;一人当たり面積"/>
        <xdr:cNvSpPr txBox="1"/>
      </xdr:nvSpPr>
      <xdr:spPr>
        <a:xfrm>
          <a:off x="6864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118127</xdr:rowOff>
    </xdr:from>
    <xdr:ext cx="469744" cy="259045"/>
    <xdr:sp macro="" textlink="">
      <xdr:nvSpPr>
        <xdr:cNvPr id="128" name="n_1mainValue【図書館】&#10;一人当たり面積"/>
        <xdr:cNvSpPr txBox="1"/>
      </xdr:nvSpPr>
      <xdr:spPr>
        <a:xfrm>
          <a:off x="845827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118127</xdr:rowOff>
    </xdr:from>
    <xdr:ext cx="469744" cy="259045"/>
    <xdr:sp macro="" textlink="">
      <xdr:nvSpPr>
        <xdr:cNvPr id="129" name="n_2mainValue【図書館】&#10;一人当たり面積"/>
        <xdr:cNvSpPr txBox="1"/>
      </xdr:nvSpPr>
      <xdr:spPr>
        <a:xfrm>
          <a:off x="76772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0" name="テキスト ボックス 139"/>
        <xdr:cNvSpPr txBox="1"/>
      </xdr:nvSpPr>
      <xdr:spPr>
        <a:xfrm>
          <a:off x="3398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1" name="直線コネクタ 140"/>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2" name="テキスト ボックス 141"/>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3" name="直線コネクタ 142"/>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4" name="テキスト ボックス 143"/>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5" name="直線コネクタ 144"/>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6" name="テキスト ボックス 145"/>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7" name="直線コネクタ 146"/>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8" name="テキスト ボックス 147"/>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0" name="テキスト ボックス 149"/>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112014</xdr:rowOff>
    </xdr:from>
    <xdr:to>
      <xdr:col>24</xdr:col>
      <xdr:colOff>62865</xdr:colOff>
      <xdr:row>63</xdr:row>
      <xdr:rowOff>6858</xdr:rowOff>
    </xdr:to>
    <xdr:cxnSp macro="">
      <xdr:nvCxnSpPr>
        <xdr:cNvPr id="152" name="直線コネクタ 151"/>
        <xdr:cNvCxnSpPr/>
      </xdr:nvCxnSpPr>
      <xdr:spPr>
        <a:xfrm flipV="1">
          <a:off x="4177665" y="9198864"/>
          <a:ext cx="0" cy="121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10685</xdr:rowOff>
    </xdr:from>
    <xdr:ext cx="405111" cy="259045"/>
    <xdr:sp macro="" textlink="">
      <xdr:nvSpPr>
        <xdr:cNvPr id="153" name="【体育館・プール】&#10;有形固定資産減価償却率最小値テキスト"/>
        <xdr:cNvSpPr txBox="1"/>
      </xdr:nvSpPr>
      <xdr:spPr>
        <a:xfrm>
          <a:off x="4216400" y="10418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6858</xdr:rowOff>
    </xdr:from>
    <xdr:to>
      <xdr:col>24</xdr:col>
      <xdr:colOff>152400</xdr:colOff>
      <xdr:row>63</xdr:row>
      <xdr:rowOff>6858</xdr:rowOff>
    </xdr:to>
    <xdr:cxnSp macro="">
      <xdr:nvCxnSpPr>
        <xdr:cNvPr id="154" name="直線コネクタ 153"/>
        <xdr:cNvCxnSpPr/>
      </xdr:nvCxnSpPr>
      <xdr:spPr>
        <a:xfrm>
          <a:off x="4108450" y="104145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58691</xdr:rowOff>
    </xdr:from>
    <xdr:ext cx="405111" cy="259045"/>
    <xdr:sp macro="" textlink="">
      <xdr:nvSpPr>
        <xdr:cNvPr id="155" name="【体育館・プール】&#10;有形固定資産減価償却率最大値テキスト"/>
        <xdr:cNvSpPr txBox="1"/>
      </xdr:nvSpPr>
      <xdr:spPr>
        <a:xfrm>
          <a:off x="4216400" y="898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112014</xdr:rowOff>
    </xdr:from>
    <xdr:to>
      <xdr:col>24</xdr:col>
      <xdr:colOff>152400</xdr:colOff>
      <xdr:row>55</xdr:row>
      <xdr:rowOff>112014</xdr:rowOff>
    </xdr:to>
    <xdr:cxnSp macro="">
      <xdr:nvCxnSpPr>
        <xdr:cNvPr id="156" name="直線コネクタ 155"/>
        <xdr:cNvCxnSpPr/>
      </xdr:nvCxnSpPr>
      <xdr:spPr>
        <a:xfrm>
          <a:off x="4108450" y="91988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57" name="【体育館・プール】&#10;有形固定資産減価償却率平均値テキスト"/>
        <xdr:cNvSpPr txBox="1"/>
      </xdr:nvSpPr>
      <xdr:spPr>
        <a:xfrm>
          <a:off x="4216400" y="9702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8" name="フローチャート: 判断 157"/>
        <xdr:cNvSpPr/>
      </xdr:nvSpPr>
      <xdr:spPr>
        <a:xfrm>
          <a:off x="4127500" y="98450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148082</xdr:rowOff>
    </xdr:from>
    <xdr:to>
      <xdr:col>20</xdr:col>
      <xdr:colOff>38100</xdr:colOff>
      <xdr:row>60</xdr:row>
      <xdr:rowOff>78232</xdr:rowOff>
    </xdr:to>
    <xdr:sp macro="" textlink="">
      <xdr:nvSpPr>
        <xdr:cNvPr id="159" name="フローチャート: 判断 158"/>
        <xdr:cNvSpPr/>
      </xdr:nvSpPr>
      <xdr:spPr>
        <a:xfrm>
          <a:off x="3384550" y="989533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31496</xdr:rowOff>
    </xdr:from>
    <xdr:to>
      <xdr:col>15</xdr:col>
      <xdr:colOff>101600</xdr:colOff>
      <xdr:row>60</xdr:row>
      <xdr:rowOff>133096</xdr:rowOff>
    </xdr:to>
    <xdr:sp macro="" textlink="">
      <xdr:nvSpPr>
        <xdr:cNvPr id="160" name="フローチャート: 判断 159"/>
        <xdr:cNvSpPr/>
      </xdr:nvSpPr>
      <xdr:spPr>
        <a:xfrm>
          <a:off x="2571750" y="99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136652</xdr:rowOff>
    </xdr:from>
    <xdr:to>
      <xdr:col>10</xdr:col>
      <xdr:colOff>165100</xdr:colOff>
      <xdr:row>61</xdr:row>
      <xdr:rowOff>66802</xdr:rowOff>
    </xdr:to>
    <xdr:sp macro="" textlink="">
      <xdr:nvSpPr>
        <xdr:cNvPr id="161" name="フローチャート: 判断 160"/>
        <xdr:cNvSpPr/>
      </xdr:nvSpPr>
      <xdr:spPr>
        <a:xfrm>
          <a:off x="1778000" y="100490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67" name="楕円 166"/>
        <xdr:cNvSpPr/>
      </xdr:nvSpPr>
      <xdr:spPr>
        <a:xfrm>
          <a:off x="4127500" y="99987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64787</xdr:rowOff>
    </xdr:from>
    <xdr:ext cx="405111" cy="259045"/>
    <xdr:sp macro="" textlink="">
      <xdr:nvSpPr>
        <xdr:cNvPr id="168" name="【体育館・プール】&#10;有形固定資産減価償却率該当値テキスト"/>
        <xdr:cNvSpPr txBox="1"/>
      </xdr:nvSpPr>
      <xdr:spPr>
        <a:xfrm>
          <a:off x="4216400"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10922</xdr:rowOff>
    </xdr:from>
    <xdr:to>
      <xdr:col>20</xdr:col>
      <xdr:colOff>38100</xdr:colOff>
      <xdr:row>61</xdr:row>
      <xdr:rowOff>112522</xdr:rowOff>
    </xdr:to>
    <xdr:sp macro="" textlink="">
      <xdr:nvSpPr>
        <xdr:cNvPr id="169" name="楕円 168"/>
        <xdr:cNvSpPr/>
      </xdr:nvSpPr>
      <xdr:spPr>
        <a:xfrm>
          <a:off x="3384550" y="1008837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137160</xdr:rowOff>
    </xdr:from>
    <xdr:to>
      <xdr:col>24</xdr:col>
      <xdr:colOff>63500</xdr:colOff>
      <xdr:row>61</xdr:row>
      <xdr:rowOff>61722</xdr:rowOff>
    </xdr:to>
    <xdr:cxnSp macro="">
      <xdr:nvCxnSpPr>
        <xdr:cNvPr id="170" name="直線コネクタ 169"/>
        <xdr:cNvCxnSpPr/>
      </xdr:nvCxnSpPr>
      <xdr:spPr>
        <a:xfrm flipV="1">
          <a:off x="3429000" y="10049510"/>
          <a:ext cx="749300" cy="8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56642</xdr:rowOff>
    </xdr:from>
    <xdr:to>
      <xdr:col>15</xdr:col>
      <xdr:colOff>101600</xdr:colOff>
      <xdr:row>61</xdr:row>
      <xdr:rowOff>158242</xdr:rowOff>
    </xdr:to>
    <xdr:sp macro="" textlink="">
      <xdr:nvSpPr>
        <xdr:cNvPr id="171" name="楕円 170"/>
        <xdr:cNvSpPr/>
      </xdr:nvSpPr>
      <xdr:spPr>
        <a:xfrm>
          <a:off x="2571750" y="1013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61722</xdr:rowOff>
    </xdr:from>
    <xdr:to>
      <xdr:col>19</xdr:col>
      <xdr:colOff>177800</xdr:colOff>
      <xdr:row>61</xdr:row>
      <xdr:rowOff>107442</xdr:rowOff>
    </xdr:to>
    <xdr:cxnSp macro="">
      <xdr:nvCxnSpPr>
        <xdr:cNvPr id="172" name="直線コネクタ 171"/>
        <xdr:cNvCxnSpPr/>
      </xdr:nvCxnSpPr>
      <xdr:spPr>
        <a:xfrm flipV="1">
          <a:off x="2622550" y="10139172"/>
          <a:ext cx="8064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94759</xdr:rowOff>
    </xdr:from>
    <xdr:ext cx="405111" cy="259045"/>
    <xdr:sp macro="" textlink="">
      <xdr:nvSpPr>
        <xdr:cNvPr id="173" name="n_1aveValue【体育館・プール】&#10;有形固定資産減価償却率"/>
        <xdr:cNvSpPr txBox="1"/>
      </xdr:nvSpPr>
      <xdr:spPr>
        <a:xfrm>
          <a:off x="3239144" y="967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149623</xdr:rowOff>
    </xdr:from>
    <xdr:ext cx="405111" cy="259045"/>
    <xdr:sp macro="" textlink="">
      <xdr:nvSpPr>
        <xdr:cNvPr id="174" name="n_2aveValue【体育館・プール】&#10;有形固定資産減価償却率"/>
        <xdr:cNvSpPr txBox="1"/>
      </xdr:nvSpPr>
      <xdr:spPr>
        <a:xfrm>
          <a:off x="2439044" y="973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83329</xdr:rowOff>
    </xdr:from>
    <xdr:ext cx="405111" cy="259045"/>
    <xdr:sp macro="" textlink="">
      <xdr:nvSpPr>
        <xdr:cNvPr id="175" name="n_3aveValue【体育館・プール】&#10;有形固定資産減価償却率"/>
        <xdr:cNvSpPr txBox="1"/>
      </xdr:nvSpPr>
      <xdr:spPr>
        <a:xfrm>
          <a:off x="1645294" y="983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103649</xdr:rowOff>
    </xdr:from>
    <xdr:ext cx="405111" cy="259045"/>
    <xdr:sp macro="" textlink="">
      <xdr:nvSpPr>
        <xdr:cNvPr id="176" name="n_1mainValue【体育館・プール】&#10;有形固定資産減価償却率"/>
        <xdr:cNvSpPr txBox="1"/>
      </xdr:nvSpPr>
      <xdr:spPr>
        <a:xfrm>
          <a:off x="3239144" y="10181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149369</xdr:rowOff>
    </xdr:from>
    <xdr:ext cx="405111" cy="259045"/>
    <xdr:sp macro="" textlink="">
      <xdr:nvSpPr>
        <xdr:cNvPr id="177" name="n_2mainValue【体育館・プール】&#10;有形固定資産減価償却率"/>
        <xdr:cNvSpPr txBox="1"/>
      </xdr:nvSpPr>
      <xdr:spPr>
        <a:xfrm>
          <a:off x="2439044" y="10226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88" name="テキスト ボックス 187"/>
        <xdr:cNvSpPr txBox="1"/>
      </xdr:nvSpPr>
      <xdr:spPr>
        <a:xfrm>
          <a:off x="55272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189" name="直線コネクタ 188"/>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0" name="テキスト ボックス 189"/>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1" name="直線コネクタ 190"/>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2" name="テキスト ボックス 191"/>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3" name="直線コネクタ 192"/>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4" name="テキスト ボックス 193"/>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5" name="直線コネクタ 194"/>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6" name="テキスト ボックス 195"/>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7" name="直線コネクタ 196"/>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8" name="テキスト ボックス 197"/>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9" name="直線コネクタ 198"/>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0" name="テキスト ボックス 199"/>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2" name="テキスト ボックス 201"/>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95250</xdr:rowOff>
    </xdr:from>
    <xdr:to>
      <xdr:col>54</xdr:col>
      <xdr:colOff>189865</xdr:colOff>
      <xdr:row>64</xdr:row>
      <xdr:rowOff>10885</xdr:rowOff>
    </xdr:to>
    <xdr:cxnSp macro="">
      <xdr:nvCxnSpPr>
        <xdr:cNvPr id="204" name="直線コネクタ 203"/>
        <xdr:cNvCxnSpPr/>
      </xdr:nvCxnSpPr>
      <xdr:spPr>
        <a:xfrm flipV="1">
          <a:off x="9429115" y="9182100"/>
          <a:ext cx="0" cy="1401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14712</xdr:rowOff>
    </xdr:from>
    <xdr:ext cx="469744" cy="259045"/>
    <xdr:sp macro="" textlink="">
      <xdr:nvSpPr>
        <xdr:cNvPr id="205" name="【体育館・プール】&#10;一人当たり面積最小値テキスト"/>
        <xdr:cNvSpPr txBox="1"/>
      </xdr:nvSpPr>
      <xdr:spPr>
        <a:xfrm>
          <a:off x="9467850" y="10587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xdr:rowOff>
    </xdr:from>
    <xdr:to>
      <xdr:col>55</xdr:col>
      <xdr:colOff>88900</xdr:colOff>
      <xdr:row>64</xdr:row>
      <xdr:rowOff>10885</xdr:rowOff>
    </xdr:to>
    <xdr:cxnSp macro="">
      <xdr:nvCxnSpPr>
        <xdr:cNvPr id="206" name="直線コネクタ 205"/>
        <xdr:cNvCxnSpPr/>
      </xdr:nvCxnSpPr>
      <xdr:spPr>
        <a:xfrm>
          <a:off x="9359900" y="105836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41927</xdr:rowOff>
    </xdr:from>
    <xdr:ext cx="469744" cy="259045"/>
    <xdr:sp macro="" textlink="">
      <xdr:nvSpPr>
        <xdr:cNvPr id="207" name="【体育館・プール】&#10;一人当たり面積最大値テキスト"/>
        <xdr:cNvSpPr txBox="1"/>
      </xdr:nvSpPr>
      <xdr:spPr>
        <a:xfrm>
          <a:off x="9467850" y="896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95250</xdr:rowOff>
    </xdr:from>
    <xdr:to>
      <xdr:col>55</xdr:col>
      <xdr:colOff>88900</xdr:colOff>
      <xdr:row>55</xdr:row>
      <xdr:rowOff>95250</xdr:rowOff>
    </xdr:to>
    <xdr:cxnSp macro="">
      <xdr:nvCxnSpPr>
        <xdr:cNvPr id="208" name="直線コネクタ 207"/>
        <xdr:cNvCxnSpPr/>
      </xdr:nvCxnSpPr>
      <xdr:spPr>
        <a:xfrm>
          <a:off x="9359900" y="918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170742</xdr:rowOff>
    </xdr:from>
    <xdr:ext cx="469744" cy="259045"/>
    <xdr:sp macro="" textlink="">
      <xdr:nvSpPr>
        <xdr:cNvPr id="209" name="【体育館・プール】&#10;一人当たり面積平均値テキスト"/>
        <xdr:cNvSpPr txBox="1"/>
      </xdr:nvSpPr>
      <xdr:spPr>
        <a:xfrm>
          <a:off x="9467850" y="10076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147865</xdr:rowOff>
    </xdr:from>
    <xdr:to>
      <xdr:col>55</xdr:col>
      <xdr:colOff>50800</xdr:colOff>
      <xdr:row>62</xdr:row>
      <xdr:rowOff>78015</xdr:rowOff>
    </xdr:to>
    <xdr:sp macro="" textlink="">
      <xdr:nvSpPr>
        <xdr:cNvPr id="210" name="フローチャート: 判断 209"/>
        <xdr:cNvSpPr/>
      </xdr:nvSpPr>
      <xdr:spPr>
        <a:xfrm>
          <a:off x="9398000" y="102253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147865</xdr:rowOff>
    </xdr:from>
    <xdr:to>
      <xdr:col>50</xdr:col>
      <xdr:colOff>165100</xdr:colOff>
      <xdr:row>62</xdr:row>
      <xdr:rowOff>78015</xdr:rowOff>
    </xdr:to>
    <xdr:sp macro="" textlink="">
      <xdr:nvSpPr>
        <xdr:cNvPr id="211" name="フローチャート: 判断 210"/>
        <xdr:cNvSpPr/>
      </xdr:nvSpPr>
      <xdr:spPr>
        <a:xfrm>
          <a:off x="8636000" y="102253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147865</xdr:rowOff>
    </xdr:from>
    <xdr:to>
      <xdr:col>46</xdr:col>
      <xdr:colOff>38100</xdr:colOff>
      <xdr:row>62</xdr:row>
      <xdr:rowOff>78015</xdr:rowOff>
    </xdr:to>
    <xdr:sp macro="" textlink="">
      <xdr:nvSpPr>
        <xdr:cNvPr id="212" name="フローチャート: 判断 211"/>
        <xdr:cNvSpPr/>
      </xdr:nvSpPr>
      <xdr:spPr>
        <a:xfrm>
          <a:off x="7842250" y="102253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82550</xdr:rowOff>
    </xdr:from>
    <xdr:to>
      <xdr:col>41</xdr:col>
      <xdr:colOff>101600</xdr:colOff>
      <xdr:row>62</xdr:row>
      <xdr:rowOff>12700</xdr:rowOff>
    </xdr:to>
    <xdr:sp macro="" textlink="">
      <xdr:nvSpPr>
        <xdr:cNvPr id="213" name="フローチャート: 判断 212"/>
        <xdr:cNvSpPr/>
      </xdr:nvSpPr>
      <xdr:spPr>
        <a:xfrm>
          <a:off x="7029450" y="10160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109765</xdr:rowOff>
    </xdr:from>
    <xdr:to>
      <xdr:col>55</xdr:col>
      <xdr:colOff>50800</xdr:colOff>
      <xdr:row>64</xdr:row>
      <xdr:rowOff>39915</xdr:rowOff>
    </xdr:to>
    <xdr:sp macro="" textlink="">
      <xdr:nvSpPr>
        <xdr:cNvPr id="219" name="楕円 218"/>
        <xdr:cNvSpPr/>
      </xdr:nvSpPr>
      <xdr:spPr>
        <a:xfrm>
          <a:off x="9398000" y="105174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24692</xdr:rowOff>
    </xdr:from>
    <xdr:ext cx="469744" cy="259045"/>
    <xdr:sp macro="" textlink="">
      <xdr:nvSpPr>
        <xdr:cNvPr id="220" name="【体育館・プール】&#10;一人当たり面積該当値テキスト"/>
        <xdr:cNvSpPr txBox="1"/>
      </xdr:nvSpPr>
      <xdr:spPr>
        <a:xfrm>
          <a:off x="9467850" y="1043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109765</xdr:rowOff>
    </xdr:from>
    <xdr:to>
      <xdr:col>50</xdr:col>
      <xdr:colOff>165100</xdr:colOff>
      <xdr:row>64</xdr:row>
      <xdr:rowOff>39915</xdr:rowOff>
    </xdr:to>
    <xdr:sp macro="" textlink="">
      <xdr:nvSpPr>
        <xdr:cNvPr id="221" name="楕円 220"/>
        <xdr:cNvSpPr/>
      </xdr:nvSpPr>
      <xdr:spPr>
        <a:xfrm>
          <a:off x="8636000" y="105174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160565</xdr:rowOff>
    </xdr:from>
    <xdr:to>
      <xdr:col>55</xdr:col>
      <xdr:colOff>0</xdr:colOff>
      <xdr:row>63</xdr:row>
      <xdr:rowOff>160565</xdr:rowOff>
    </xdr:to>
    <xdr:cxnSp macro="">
      <xdr:nvCxnSpPr>
        <xdr:cNvPr id="222" name="直線コネクタ 221"/>
        <xdr:cNvCxnSpPr/>
      </xdr:nvCxnSpPr>
      <xdr:spPr>
        <a:xfrm>
          <a:off x="8686800" y="1056821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98878</xdr:rowOff>
    </xdr:from>
    <xdr:to>
      <xdr:col>46</xdr:col>
      <xdr:colOff>38100</xdr:colOff>
      <xdr:row>64</xdr:row>
      <xdr:rowOff>29028</xdr:rowOff>
    </xdr:to>
    <xdr:sp macro="" textlink="">
      <xdr:nvSpPr>
        <xdr:cNvPr id="223" name="楕円 222"/>
        <xdr:cNvSpPr/>
      </xdr:nvSpPr>
      <xdr:spPr>
        <a:xfrm>
          <a:off x="7842250" y="1050652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149678</xdr:rowOff>
    </xdr:from>
    <xdr:to>
      <xdr:col>50</xdr:col>
      <xdr:colOff>114300</xdr:colOff>
      <xdr:row>63</xdr:row>
      <xdr:rowOff>160565</xdr:rowOff>
    </xdr:to>
    <xdr:cxnSp macro="">
      <xdr:nvCxnSpPr>
        <xdr:cNvPr id="224" name="直線コネクタ 223"/>
        <xdr:cNvCxnSpPr/>
      </xdr:nvCxnSpPr>
      <xdr:spPr>
        <a:xfrm>
          <a:off x="7886700" y="10557328"/>
          <a:ext cx="8001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94542</xdr:rowOff>
    </xdr:from>
    <xdr:ext cx="469744" cy="259045"/>
    <xdr:sp macro="" textlink="">
      <xdr:nvSpPr>
        <xdr:cNvPr id="225" name="n_1aveValue【体育館・プール】&#10;一人当たり面積"/>
        <xdr:cNvSpPr txBox="1"/>
      </xdr:nvSpPr>
      <xdr:spPr>
        <a:xfrm>
          <a:off x="8458277" y="1000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94542</xdr:rowOff>
    </xdr:from>
    <xdr:ext cx="469744" cy="259045"/>
    <xdr:sp macro="" textlink="">
      <xdr:nvSpPr>
        <xdr:cNvPr id="226" name="n_2aveValue【体育館・プール】&#10;一人当たり面積"/>
        <xdr:cNvSpPr txBox="1"/>
      </xdr:nvSpPr>
      <xdr:spPr>
        <a:xfrm>
          <a:off x="7677227" y="1000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29227</xdr:rowOff>
    </xdr:from>
    <xdr:ext cx="469744" cy="259045"/>
    <xdr:sp macro="" textlink="">
      <xdr:nvSpPr>
        <xdr:cNvPr id="227" name="n_3aveValue【体育館・プール】&#10;一人当たり面積"/>
        <xdr:cNvSpPr txBox="1"/>
      </xdr:nvSpPr>
      <xdr:spPr>
        <a:xfrm>
          <a:off x="6864427"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31042</xdr:rowOff>
    </xdr:from>
    <xdr:ext cx="469744" cy="259045"/>
    <xdr:sp macro="" textlink="">
      <xdr:nvSpPr>
        <xdr:cNvPr id="228" name="n_1mainValue【体育館・プール】&#10;一人当たり面積"/>
        <xdr:cNvSpPr txBox="1"/>
      </xdr:nvSpPr>
      <xdr:spPr>
        <a:xfrm>
          <a:off x="8458277" y="10603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20155</xdr:rowOff>
    </xdr:from>
    <xdr:ext cx="469744" cy="259045"/>
    <xdr:sp macro="" textlink="">
      <xdr:nvSpPr>
        <xdr:cNvPr id="229" name="n_2mainValue【体育館・プール】&#10;一人当たり面積"/>
        <xdr:cNvSpPr txBox="1"/>
      </xdr:nvSpPr>
      <xdr:spPr>
        <a:xfrm>
          <a:off x="7677227" y="10592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0" name="テキスト ボックス 239"/>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1" name="直線コネクタ 240"/>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42" name="テキスト ボックス 241"/>
        <xdr:cNvSpPr txBox="1"/>
      </xdr:nvSpPr>
      <xdr:spPr>
        <a:xfrm>
          <a:off x="339891" y="142314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3" name="直線コネクタ 242"/>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4" name="テキスト ボックス 243"/>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5" name="直線コネクタ 244"/>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6" name="テキスト ボックス 245"/>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7" name="直線コネクタ 246"/>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8" name="テキスト ボックス 247"/>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9" name="直線コネクタ 248"/>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0" name="テキスト ボックス 249"/>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1" name="直線コネクタ 250"/>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52" name="テキスト ボックス 251"/>
        <xdr:cNvSpPr txBox="1"/>
      </xdr:nvSpPr>
      <xdr:spPr>
        <a:xfrm>
          <a:off x="339891" y="126620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4" name="テキスト ボックス 253"/>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福祉施設】&#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31569</xdr:rowOff>
    </xdr:from>
    <xdr:to>
      <xdr:col>24</xdr:col>
      <xdr:colOff>62865</xdr:colOff>
      <xdr:row>86</xdr:row>
      <xdr:rowOff>11974</xdr:rowOff>
    </xdr:to>
    <xdr:cxnSp macro="">
      <xdr:nvCxnSpPr>
        <xdr:cNvPr id="256" name="直線コネクタ 255"/>
        <xdr:cNvCxnSpPr/>
      </xdr:nvCxnSpPr>
      <xdr:spPr>
        <a:xfrm flipV="1">
          <a:off x="4177665" y="12915719"/>
          <a:ext cx="0" cy="130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15801</xdr:rowOff>
    </xdr:from>
    <xdr:ext cx="405111" cy="259045"/>
    <xdr:sp macro="" textlink="">
      <xdr:nvSpPr>
        <xdr:cNvPr id="257" name="【福祉施設】&#10;有形固定資産減価償却率最小値テキスト"/>
        <xdr:cNvSpPr txBox="1"/>
      </xdr:nvSpPr>
      <xdr:spPr>
        <a:xfrm>
          <a:off x="4216400" y="14220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11974</xdr:rowOff>
    </xdr:from>
    <xdr:to>
      <xdr:col>24</xdr:col>
      <xdr:colOff>152400</xdr:colOff>
      <xdr:row>86</xdr:row>
      <xdr:rowOff>11974</xdr:rowOff>
    </xdr:to>
    <xdr:cxnSp macro="">
      <xdr:nvCxnSpPr>
        <xdr:cNvPr id="258" name="直線コネクタ 257"/>
        <xdr:cNvCxnSpPr/>
      </xdr:nvCxnSpPr>
      <xdr:spPr>
        <a:xfrm>
          <a:off x="4108450" y="142169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149696</xdr:rowOff>
    </xdr:from>
    <xdr:ext cx="405111" cy="259045"/>
    <xdr:sp macro="" textlink="">
      <xdr:nvSpPr>
        <xdr:cNvPr id="259" name="【福祉施設】&#10;有形固定資産減価償却率最大値テキスト"/>
        <xdr:cNvSpPr txBox="1"/>
      </xdr:nvSpPr>
      <xdr:spPr>
        <a:xfrm>
          <a:off x="4216400" y="12703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31569</xdr:rowOff>
    </xdr:from>
    <xdr:to>
      <xdr:col>24</xdr:col>
      <xdr:colOff>152400</xdr:colOff>
      <xdr:row>78</xdr:row>
      <xdr:rowOff>31569</xdr:rowOff>
    </xdr:to>
    <xdr:cxnSp macro="">
      <xdr:nvCxnSpPr>
        <xdr:cNvPr id="260" name="直線コネクタ 259"/>
        <xdr:cNvCxnSpPr/>
      </xdr:nvCxnSpPr>
      <xdr:spPr>
        <a:xfrm>
          <a:off x="4108450" y="129157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127743</xdr:rowOff>
    </xdr:from>
    <xdr:ext cx="405111" cy="259045"/>
    <xdr:sp macro="" textlink="">
      <xdr:nvSpPr>
        <xdr:cNvPr id="261" name="【福祉施設】&#10;有形固定資産減価償却率平均値テキスト"/>
        <xdr:cNvSpPr txBox="1"/>
      </xdr:nvSpPr>
      <xdr:spPr>
        <a:xfrm>
          <a:off x="4216400" y="13507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104866</xdr:rowOff>
    </xdr:from>
    <xdr:to>
      <xdr:col>24</xdr:col>
      <xdr:colOff>114300</xdr:colOff>
      <xdr:row>83</xdr:row>
      <xdr:rowOff>35016</xdr:rowOff>
    </xdr:to>
    <xdr:sp macro="" textlink="">
      <xdr:nvSpPr>
        <xdr:cNvPr id="262" name="フローチャート: 判断 261"/>
        <xdr:cNvSpPr/>
      </xdr:nvSpPr>
      <xdr:spPr>
        <a:xfrm>
          <a:off x="4127500" y="136494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147320</xdr:rowOff>
    </xdr:from>
    <xdr:to>
      <xdr:col>20</xdr:col>
      <xdr:colOff>38100</xdr:colOff>
      <xdr:row>83</xdr:row>
      <xdr:rowOff>77470</xdr:rowOff>
    </xdr:to>
    <xdr:sp macro="" textlink="">
      <xdr:nvSpPr>
        <xdr:cNvPr id="263" name="フローチャート: 判断 262"/>
        <xdr:cNvSpPr/>
      </xdr:nvSpPr>
      <xdr:spPr>
        <a:xfrm>
          <a:off x="3384550" y="136918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1995</xdr:rowOff>
    </xdr:from>
    <xdr:to>
      <xdr:col>15</xdr:col>
      <xdr:colOff>101600</xdr:colOff>
      <xdr:row>83</xdr:row>
      <xdr:rowOff>103595</xdr:rowOff>
    </xdr:to>
    <xdr:sp macro="" textlink="">
      <xdr:nvSpPr>
        <xdr:cNvPr id="264" name="フローチャート: 判断 263"/>
        <xdr:cNvSpPr/>
      </xdr:nvSpPr>
      <xdr:spPr>
        <a:xfrm>
          <a:off x="2571750" y="137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130992</xdr:rowOff>
    </xdr:from>
    <xdr:to>
      <xdr:col>10</xdr:col>
      <xdr:colOff>165100</xdr:colOff>
      <xdr:row>83</xdr:row>
      <xdr:rowOff>61142</xdr:rowOff>
    </xdr:to>
    <xdr:sp macro="" textlink="">
      <xdr:nvSpPr>
        <xdr:cNvPr id="265" name="フローチャート: 判断 264"/>
        <xdr:cNvSpPr/>
      </xdr:nvSpPr>
      <xdr:spPr>
        <a:xfrm>
          <a:off x="1778000" y="1367554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1995</xdr:rowOff>
    </xdr:from>
    <xdr:to>
      <xdr:col>24</xdr:col>
      <xdr:colOff>114300</xdr:colOff>
      <xdr:row>83</xdr:row>
      <xdr:rowOff>103595</xdr:rowOff>
    </xdr:to>
    <xdr:sp macro="" textlink="">
      <xdr:nvSpPr>
        <xdr:cNvPr id="271" name="楕円 270"/>
        <xdr:cNvSpPr/>
      </xdr:nvSpPr>
      <xdr:spPr>
        <a:xfrm>
          <a:off x="4127500" y="1371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151872</xdr:rowOff>
    </xdr:from>
    <xdr:ext cx="405111" cy="259045"/>
    <xdr:sp macro="" textlink="">
      <xdr:nvSpPr>
        <xdr:cNvPr id="272" name="【福祉施設】&#10;有形固定資産減価償却率該当値テキスト"/>
        <xdr:cNvSpPr txBox="1"/>
      </xdr:nvSpPr>
      <xdr:spPr>
        <a:xfrm>
          <a:off x="4216400" y="1369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60779</xdr:rowOff>
    </xdr:from>
    <xdr:to>
      <xdr:col>20</xdr:col>
      <xdr:colOff>38100</xdr:colOff>
      <xdr:row>83</xdr:row>
      <xdr:rowOff>162379</xdr:rowOff>
    </xdr:to>
    <xdr:sp macro="" textlink="">
      <xdr:nvSpPr>
        <xdr:cNvPr id="273" name="楕円 272"/>
        <xdr:cNvSpPr/>
      </xdr:nvSpPr>
      <xdr:spPr>
        <a:xfrm>
          <a:off x="3384550" y="137704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52795</xdr:rowOff>
    </xdr:from>
    <xdr:to>
      <xdr:col>24</xdr:col>
      <xdr:colOff>63500</xdr:colOff>
      <xdr:row>83</xdr:row>
      <xdr:rowOff>111579</xdr:rowOff>
    </xdr:to>
    <xdr:cxnSp macro="">
      <xdr:nvCxnSpPr>
        <xdr:cNvPr id="274" name="直線コネクタ 273"/>
        <xdr:cNvCxnSpPr/>
      </xdr:nvCxnSpPr>
      <xdr:spPr>
        <a:xfrm flipV="1">
          <a:off x="3429000" y="13762445"/>
          <a:ext cx="7493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113030</xdr:rowOff>
    </xdr:from>
    <xdr:to>
      <xdr:col>15</xdr:col>
      <xdr:colOff>101600</xdr:colOff>
      <xdr:row>84</xdr:row>
      <xdr:rowOff>43180</xdr:rowOff>
    </xdr:to>
    <xdr:sp macro="" textlink="">
      <xdr:nvSpPr>
        <xdr:cNvPr id="275" name="楕円 274"/>
        <xdr:cNvSpPr/>
      </xdr:nvSpPr>
      <xdr:spPr>
        <a:xfrm>
          <a:off x="2571750" y="138226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111579</xdr:rowOff>
    </xdr:from>
    <xdr:to>
      <xdr:col>19</xdr:col>
      <xdr:colOff>177800</xdr:colOff>
      <xdr:row>83</xdr:row>
      <xdr:rowOff>163830</xdr:rowOff>
    </xdr:to>
    <xdr:cxnSp macro="">
      <xdr:nvCxnSpPr>
        <xdr:cNvPr id="276" name="直線コネクタ 275"/>
        <xdr:cNvCxnSpPr/>
      </xdr:nvCxnSpPr>
      <xdr:spPr>
        <a:xfrm flipV="1">
          <a:off x="2622550" y="13821229"/>
          <a:ext cx="80645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93997</xdr:rowOff>
    </xdr:from>
    <xdr:ext cx="405111" cy="259045"/>
    <xdr:sp macro="" textlink="">
      <xdr:nvSpPr>
        <xdr:cNvPr id="277" name="n_1aveValue【福祉施設】&#10;有形固定資産減価償却率"/>
        <xdr:cNvSpPr txBox="1"/>
      </xdr:nvSpPr>
      <xdr:spPr>
        <a:xfrm>
          <a:off x="3239144" y="13473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120122</xdr:rowOff>
    </xdr:from>
    <xdr:ext cx="405111" cy="259045"/>
    <xdr:sp macro="" textlink="">
      <xdr:nvSpPr>
        <xdr:cNvPr id="278" name="n_2aveValue【福祉施設】&#10;有形固定資産減価償却率"/>
        <xdr:cNvSpPr txBox="1"/>
      </xdr:nvSpPr>
      <xdr:spPr>
        <a:xfrm>
          <a:off x="2439044" y="13499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77669</xdr:rowOff>
    </xdr:from>
    <xdr:ext cx="405111" cy="259045"/>
    <xdr:sp macro="" textlink="">
      <xdr:nvSpPr>
        <xdr:cNvPr id="279" name="n_3aveValue【福祉施設】&#10;有形固定資産減価償却率"/>
        <xdr:cNvSpPr txBox="1"/>
      </xdr:nvSpPr>
      <xdr:spPr>
        <a:xfrm>
          <a:off x="1645294" y="13457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153506</xdr:rowOff>
    </xdr:from>
    <xdr:ext cx="405111" cy="259045"/>
    <xdr:sp macro="" textlink="">
      <xdr:nvSpPr>
        <xdr:cNvPr id="280" name="n_1mainValue【福祉施設】&#10;有形固定資産減価償却率"/>
        <xdr:cNvSpPr txBox="1"/>
      </xdr:nvSpPr>
      <xdr:spPr>
        <a:xfrm>
          <a:off x="3239144" y="13863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34307</xdr:rowOff>
    </xdr:from>
    <xdr:ext cx="405111" cy="259045"/>
    <xdr:sp macro="" textlink="">
      <xdr:nvSpPr>
        <xdr:cNvPr id="281" name="n_2mainValue【福祉施設】&#10;有形固定資産減価償却率"/>
        <xdr:cNvSpPr txBox="1"/>
      </xdr:nvSpPr>
      <xdr:spPr>
        <a:xfrm>
          <a:off x="24390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2" name="直線コネクタ 291"/>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3" name="テキスト ボックス 292"/>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4" name="直線コネクタ 293"/>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5" name="テキスト ボックス 294"/>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6" name="直線コネクタ 295"/>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7" name="テキスト ボックス 296"/>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8" name="直線コネクタ 297"/>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9" name="テキスト ボックス 298"/>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0" name="直線コネクタ 299"/>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1" name="テキスト ボックス 300"/>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2" name="直線コネクタ 301"/>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3" name="テキスト ボックス 302"/>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5" name="テキスト ボックス 304"/>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福祉施設】&#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85</xdr:row>
      <xdr:rowOff>144236</xdr:rowOff>
    </xdr:to>
    <xdr:cxnSp macro="">
      <xdr:nvCxnSpPr>
        <xdr:cNvPr id="307" name="直線コネクタ 306"/>
        <xdr:cNvCxnSpPr/>
      </xdr:nvCxnSpPr>
      <xdr:spPr>
        <a:xfrm flipV="1">
          <a:off x="9429115" y="12922250"/>
          <a:ext cx="0" cy="1261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08" name="【福祉施設】&#10;一人当たり面積最小値テキスト"/>
        <xdr:cNvSpPr txBox="1"/>
      </xdr:nvSpPr>
      <xdr:spPr>
        <a:xfrm>
          <a:off x="9467850" y="1418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09" name="直線コネクタ 308"/>
        <xdr:cNvCxnSpPr/>
      </xdr:nvCxnSpPr>
      <xdr:spPr>
        <a:xfrm>
          <a:off x="9359900" y="141840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10" name="【福祉施設】&#10;一人当たり面積最大値テキスト"/>
        <xdr:cNvSpPr txBox="1"/>
      </xdr:nvSpPr>
      <xdr:spPr>
        <a:xfrm>
          <a:off x="9467850" y="1271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11" name="直線コネクタ 310"/>
        <xdr:cNvCxnSpPr/>
      </xdr:nvCxnSpPr>
      <xdr:spPr>
        <a:xfrm>
          <a:off x="9359900" y="1292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80027</xdr:rowOff>
    </xdr:from>
    <xdr:ext cx="469744" cy="259045"/>
    <xdr:sp macro="" textlink="">
      <xdr:nvSpPr>
        <xdr:cNvPr id="312" name="【福祉施設】&#10;一人当たり面積平均値テキスト"/>
        <xdr:cNvSpPr txBox="1"/>
      </xdr:nvSpPr>
      <xdr:spPr>
        <a:xfrm>
          <a:off x="9467850" y="13624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101600</xdr:rowOff>
    </xdr:from>
    <xdr:to>
      <xdr:col>55</xdr:col>
      <xdr:colOff>50800</xdr:colOff>
      <xdr:row>83</xdr:row>
      <xdr:rowOff>31750</xdr:rowOff>
    </xdr:to>
    <xdr:sp macro="" textlink="">
      <xdr:nvSpPr>
        <xdr:cNvPr id="313" name="フローチャート: 判断 312"/>
        <xdr:cNvSpPr/>
      </xdr:nvSpPr>
      <xdr:spPr>
        <a:xfrm>
          <a:off x="9398000" y="136461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85271</xdr:rowOff>
    </xdr:from>
    <xdr:to>
      <xdr:col>50</xdr:col>
      <xdr:colOff>165100</xdr:colOff>
      <xdr:row>83</xdr:row>
      <xdr:rowOff>15421</xdr:rowOff>
    </xdr:to>
    <xdr:sp macro="" textlink="">
      <xdr:nvSpPr>
        <xdr:cNvPr id="314" name="フローチャート: 判断 313"/>
        <xdr:cNvSpPr/>
      </xdr:nvSpPr>
      <xdr:spPr>
        <a:xfrm>
          <a:off x="8636000" y="136298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117929</xdr:rowOff>
    </xdr:from>
    <xdr:to>
      <xdr:col>46</xdr:col>
      <xdr:colOff>38100</xdr:colOff>
      <xdr:row>83</xdr:row>
      <xdr:rowOff>48079</xdr:rowOff>
    </xdr:to>
    <xdr:sp macro="" textlink="">
      <xdr:nvSpPr>
        <xdr:cNvPr id="315" name="フローチャート: 判断 314"/>
        <xdr:cNvSpPr/>
      </xdr:nvSpPr>
      <xdr:spPr>
        <a:xfrm>
          <a:off x="7842250" y="1366247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117929</xdr:rowOff>
    </xdr:from>
    <xdr:to>
      <xdr:col>41</xdr:col>
      <xdr:colOff>101600</xdr:colOff>
      <xdr:row>83</xdr:row>
      <xdr:rowOff>48079</xdr:rowOff>
    </xdr:to>
    <xdr:sp macro="" textlink="">
      <xdr:nvSpPr>
        <xdr:cNvPr id="316" name="フローチャート: 判断 315"/>
        <xdr:cNvSpPr/>
      </xdr:nvSpPr>
      <xdr:spPr>
        <a:xfrm>
          <a:off x="7029450" y="1366247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19957</xdr:rowOff>
    </xdr:from>
    <xdr:to>
      <xdr:col>55</xdr:col>
      <xdr:colOff>50800</xdr:colOff>
      <xdr:row>80</xdr:row>
      <xdr:rowOff>121557</xdr:rowOff>
    </xdr:to>
    <xdr:sp macro="" textlink="">
      <xdr:nvSpPr>
        <xdr:cNvPr id="322" name="楕円 321"/>
        <xdr:cNvSpPr/>
      </xdr:nvSpPr>
      <xdr:spPr>
        <a:xfrm>
          <a:off x="9398000" y="1323430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42834</xdr:rowOff>
    </xdr:from>
    <xdr:ext cx="469744" cy="259045"/>
    <xdr:sp macro="" textlink="">
      <xdr:nvSpPr>
        <xdr:cNvPr id="323" name="【福祉施設】&#10;一人当たり面積該当値テキスト"/>
        <xdr:cNvSpPr txBox="1"/>
      </xdr:nvSpPr>
      <xdr:spPr>
        <a:xfrm>
          <a:off x="9467850" y="1309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19957</xdr:rowOff>
    </xdr:from>
    <xdr:to>
      <xdr:col>50</xdr:col>
      <xdr:colOff>165100</xdr:colOff>
      <xdr:row>80</xdr:row>
      <xdr:rowOff>121557</xdr:rowOff>
    </xdr:to>
    <xdr:sp macro="" textlink="">
      <xdr:nvSpPr>
        <xdr:cNvPr id="324" name="楕円 323"/>
        <xdr:cNvSpPr/>
      </xdr:nvSpPr>
      <xdr:spPr>
        <a:xfrm>
          <a:off x="8636000" y="1323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70757</xdr:rowOff>
    </xdr:from>
    <xdr:to>
      <xdr:col>55</xdr:col>
      <xdr:colOff>0</xdr:colOff>
      <xdr:row>80</xdr:row>
      <xdr:rowOff>70757</xdr:rowOff>
    </xdr:to>
    <xdr:cxnSp macro="">
      <xdr:nvCxnSpPr>
        <xdr:cNvPr id="325" name="直線コネクタ 324"/>
        <xdr:cNvCxnSpPr/>
      </xdr:nvCxnSpPr>
      <xdr:spPr>
        <a:xfrm>
          <a:off x="8686800" y="13285107"/>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19957</xdr:rowOff>
    </xdr:from>
    <xdr:to>
      <xdr:col>46</xdr:col>
      <xdr:colOff>38100</xdr:colOff>
      <xdr:row>80</xdr:row>
      <xdr:rowOff>121557</xdr:rowOff>
    </xdr:to>
    <xdr:sp macro="" textlink="">
      <xdr:nvSpPr>
        <xdr:cNvPr id="326" name="楕円 325"/>
        <xdr:cNvSpPr/>
      </xdr:nvSpPr>
      <xdr:spPr>
        <a:xfrm>
          <a:off x="7842250" y="1323430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70757</xdr:rowOff>
    </xdr:from>
    <xdr:to>
      <xdr:col>50</xdr:col>
      <xdr:colOff>114300</xdr:colOff>
      <xdr:row>80</xdr:row>
      <xdr:rowOff>70757</xdr:rowOff>
    </xdr:to>
    <xdr:cxnSp macro="">
      <xdr:nvCxnSpPr>
        <xdr:cNvPr id="327" name="直線コネクタ 326"/>
        <xdr:cNvCxnSpPr/>
      </xdr:nvCxnSpPr>
      <xdr:spPr>
        <a:xfrm>
          <a:off x="7886700" y="13285107"/>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6548</xdr:rowOff>
    </xdr:from>
    <xdr:ext cx="469744" cy="259045"/>
    <xdr:sp macro="" textlink="">
      <xdr:nvSpPr>
        <xdr:cNvPr id="328" name="n_1aveValue【福祉施設】&#10;一人当たり面積"/>
        <xdr:cNvSpPr txBox="1"/>
      </xdr:nvSpPr>
      <xdr:spPr>
        <a:xfrm>
          <a:off x="8458277" y="1371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39206</xdr:rowOff>
    </xdr:from>
    <xdr:ext cx="469744" cy="259045"/>
    <xdr:sp macro="" textlink="">
      <xdr:nvSpPr>
        <xdr:cNvPr id="329" name="n_2aveValue【福祉施設】&#10;一人当たり面積"/>
        <xdr:cNvSpPr txBox="1"/>
      </xdr:nvSpPr>
      <xdr:spPr>
        <a:xfrm>
          <a:off x="7677227" y="1374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64606</xdr:rowOff>
    </xdr:from>
    <xdr:ext cx="469744" cy="259045"/>
    <xdr:sp macro="" textlink="">
      <xdr:nvSpPr>
        <xdr:cNvPr id="330" name="n_3aveValue【福祉施設】&#10;一人当たり面積"/>
        <xdr:cNvSpPr txBox="1"/>
      </xdr:nvSpPr>
      <xdr:spPr>
        <a:xfrm>
          <a:off x="6864427" y="1344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138084</xdr:rowOff>
    </xdr:from>
    <xdr:ext cx="469744" cy="259045"/>
    <xdr:sp macro="" textlink="">
      <xdr:nvSpPr>
        <xdr:cNvPr id="331" name="n_1mainValue【福祉施設】&#10;一人当たり面積"/>
        <xdr:cNvSpPr txBox="1"/>
      </xdr:nvSpPr>
      <xdr:spPr>
        <a:xfrm>
          <a:off x="8458277" y="130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138084</xdr:rowOff>
    </xdr:from>
    <xdr:ext cx="469744" cy="259045"/>
    <xdr:sp macro="" textlink="">
      <xdr:nvSpPr>
        <xdr:cNvPr id="332" name="n_2mainValue【福祉施設】&#10;一人当たり面積"/>
        <xdr:cNvSpPr txBox="1"/>
      </xdr:nvSpPr>
      <xdr:spPr>
        <a:xfrm>
          <a:off x="7677227" y="130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1" name="テキスト ボックス 340"/>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2" name="直線コネクタ 341"/>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43" name="テキスト ボックス 342"/>
        <xdr:cNvSpPr txBox="1"/>
      </xdr:nvSpPr>
      <xdr:spPr>
        <a:xfrm>
          <a:off x="38496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4" name="直線コネクタ 343"/>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5" name="テキスト ボックス 344"/>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6" name="直線コネクタ 345"/>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7" name="テキスト ボックス 346"/>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8" name="直線コネクタ 347"/>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9" name="テキスト ボックス 348"/>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0" name="直線コネクタ 349"/>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1" name="テキスト ボックス 350"/>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2" name="直線コネクタ 351"/>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3" name="テキスト ボックス 352"/>
        <xdr:cNvSpPr txBox="1"/>
      </xdr:nvSpPr>
      <xdr:spPr>
        <a:xfrm>
          <a:off x="2757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4" name="直線コネクタ 353"/>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5" name="テキスト ボックス 354"/>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6" name="【市民会館】&#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45720</xdr:rowOff>
    </xdr:to>
    <xdr:cxnSp macro="">
      <xdr:nvCxnSpPr>
        <xdr:cNvPr id="357" name="直線コネクタ 356"/>
        <xdr:cNvCxnSpPr/>
      </xdr:nvCxnSpPr>
      <xdr:spPr>
        <a:xfrm flipV="1">
          <a:off x="4177665" y="1657350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49547</xdr:rowOff>
    </xdr:from>
    <xdr:ext cx="405111" cy="259045"/>
    <xdr:sp macro="" textlink="">
      <xdr:nvSpPr>
        <xdr:cNvPr id="358" name="【市民会館】&#10;有形固定資産減価償却率最小値テキスト"/>
        <xdr:cNvSpPr txBox="1"/>
      </xdr:nvSpPr>
      <xdr:spPr>
        <a:xfrm>
          <a:off x="4216400"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45720</xdr:rowOff>
    </xdr:from>
    <xdr:to>
      <xdr:col>24</xdr:col>
      <xdr:colOff>152400</xdr:colOff>
      <xdr:row>107</xdr:row>
      <xdr:rowOff>45720</xdr:rowOff>
    </xdr:to>
    <xdr:cxnSp macro="">
      <xdr:nvCxnSpPr>
        <xdr:cNvPr id="359" name="直線コネクタ 358"/>
        <xdr:cNvCxnSpPr/>
      </xdr:nvCxnSpPr>
      <xdr:spPr>
        <a:xfrm>
          <a:off x="4108450" y="178193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60" name="【市民会館】&#10;有形固定資産減価償却率最大値テキスト"/>
        <xdr:cNvSpPr txBox="1"/>
      </xdr:nvSpPr>
      <xdr:spPr>
        <a:xfrm>
          <a:off x="4216400" y="1634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61" name="直線コネクタ 360"/>
        <xdr:cNvCxnSpPr/>
      </xdr:nvCxnSpPr>
      <xdr:spPr>
        <a:xfrm>
          <a:off x="4108450" y="16573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63516</xdr:rowOff>
    </xdr:from>
    <xdr:ext cx="405111" cy="259045"/>
    <xdr:sp macro="" textlink="">
      <xdr:nvSpPr>
        <xdr:cNvPr id="362" name="【市民会館】&#10;有形固定資産減価償却率平均値テキスト"/>
        <xdr:cNvSpPr txBox="1"/>
      </xdr:nvSpPr>
      <xdr:spPr>
        <a:xfrm>
          <a:off x="4216400" y="17322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40639</xdr:rowOff>
    </xdr:from>
    <xdr:to>
      <xdr:col>24</xdr:col>
      <xdr:colOff>114300</xdr:colOff>
      <xdr:row>105</xdr:row>
      <xdr:rowOff>142239</xdr:rowOff>
    </xdr:to>
    <xdr:sp macro="" textlink="">
      <xdr:nvSpPr>
        <xdr:cNvPr id="363" name="フローチャート: 判断 362"/>
        <xdr:cNvSpPr/>
      </xdr:nvSpPr>
      <xdr:spPr>
        <a:xfrm>
          <a:off x="4127500" y="1747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31114</xdr:rowOff>
    </xdr:from>
    <xdr:to>
      <xdr:col>20</xdr:col>
      <xdr:colOff>38100</xdr:colOff>
      <xdr:row>105</xdr:row>
      <xdr:rowOff>132714</xdr:rowOff>
    </xdr:to>
    <xdr:sp macro="" textlink="">
      <xdr:nvSpPr>
        <xdr:cNvPr id="364" name="フローチャート: 判断 363"/>
        <xdr:cNvSpPr/>
      </xdr:nvSpPr>
      <xdr:spPr>
        <a:xfrm>
          <a:off x="3384550" y="174618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53975</xdr:rowOff>
    </xdr:from>
    <xdr:to>
      <xdr:col>15</xdr:col>
      <xdr:colOff>101600</xdr:colOff>
      <xdr:row>105</xdr:row>
      <xdr:rowOff>155575</xdr:rowOff>
    </xdr:to>
    <xdr:sp macro="" textlink="">
      <xdr:nvSpPr>
        <xdr:cNvPr id="365" name="フローチャート: 判断 364"/>
        <xdr:cNvSpPr/>
      </xdr:nvSpPr>
      <xdr:spPr>
        <a:xfrm>
          <a:off x="2571750" y="1748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4445</xdr:rowOff>
    </xdr:from>
    <xdr:to>
      <xdr:col>10</xdr:col>
      <xdr:colOff>165100</xdr:colOff>
      <xdr:row>105</xdr:row>
      <xdr:rowOff>106045</xdr:rowOff>
    </xdr:to>
    <xdr:sp macro="" textlink="">
      <xdr:nvSpPr>
        <xdr:cNvPr id="366" name="フローチャート: 判断 365"/>
        <xdr:cNvSpPr/>
      </xdr:nvSpPr>
      <xdr:spPr>
        <a:xfrm>
          <a:off x="1778000" y="1743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7" name="テキスト ボックス 366"/>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8" name="テキスト ボックス 367"/>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9" name="テキスト ボックス 368"/>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0" name="テキスト ボックス 369"/>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1" name="テキスト ボックス 370"/>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132080</xdr:rowOff>
    </xdr:from>
    <xdr:to>
      <xdr:col>24</xdr:col>
      <xdr:colOff>114300</xdr:colOff>
      <xdr:row>106</xdr:row>
      <xdr:rowOff>62230</xdr:rowOff>
    </xdr:to>
    <xdr:sp macro="" textlink="">
      <xdr:nvSpPr>
        <xdr:cNvPr id="372" name="楕円 371"/>
        <xdr:cNvSpPr/>
      </xdr:nvSpPr>
      <xdr:spPr>
        <a:xfrm>
          <a:off x="4127500" y="1756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110507</xdr:rowOff>
    </xdr:from>
    <xdr:ext cx="405111" cy="259045"/>
    <xdr:sp macro="" textlink="">
      <xdr:nvSpPr>
        <xdr:cNvPr id="373" name="【市民会館】&#10;有形固定資産減価償却率該当値テキスト"/>
        <xdr:cNvSpPr txBox="1"/>
      </xdr:nvSpPr>
      <xdr:spPr>
        <a:xfrm>
          <a:off x="4216400" y="1754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147320</xdr:rowOff>
    </xdr:from>
    <xdr:to>
      <xdr:col>20</xdr:col>
      <xdr:colOff>38100</xdr:colOff>
      <xdr:row>106</xdr:row>
      <xdr:rowOff>77470</xdr:rowOff>
    </xdr:to>
    <xdr:sp macro="" textlink="">
      <xdr:nvSpPr>
        <xdr:cNvPr id="374" name="楕円 373"/>
        <xdr:cNvSpPr/>
      </xdr:nvSpPr>
      <xdr:spPr>
        <a:xfrm>
          <a:off x="3384550" y="175780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11430</xdr:rowOff>
    </xdr:from>
    <xdr:to>
      <xdr:col>24</xdr:col>
      <xdr:colOff>63500</xdr:colOff>
      <xdr:row>106</xdr:row>
      <xdr:rowOff>26670</xdr:rowOff>
    </xdr:to>
    <xdr:cxnSp macro="">
      <xdr:nvCxnSpPr>
        <xdr:cNvPr id="375" name="直線コネクタ 374"/>
        <xdr:cNvCxnSpPr/>
      </xdr:nvCxnSpPr>
      <xdr:spPr>
        <a:xfrm flipV="1">
          <a:off x="3429000" y="17613630"/>
          <a:ext cx="7493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6350</xdr:rowOff>
    </xdr:from>
    <xdr:to>
      <xdr:col>15</xdr:col>
      <xdr:colOff>101600</xdr:colOff>
      <xdr:row>106</xdr:row>
      <xdr:rowOff>107950</xdr:rowOff>
    </xdr:to>
    <xdr:sp macro="" textlink="">
      <xdr:nvSpPr>
        <xdr:cNvPr id="376" name="楕円 375"/>
        <xdr:cNvSpPr/>
      </xdr:nvSpPr>
      <xdr:spPr>
        <a:xfrm>
          <a:off x="257175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26670</xdr:rowOff>
    </xdr:from>
    <xdr:to>
      <xdr:col>19</xdr:col>
      <xdr:colOff>177800</xdr:colOff>
      <xdr:row>106</xdr:row>
      <xdr:rowOff>57150</xdr:rowOff>
    </xdr:to>
    <xdr:cxnSp macro="">
      <xdr:nvCxnSpPr>
        <xdr:cNvPr id="377" name="直線コネクタ 376"/>
        <xdr:cNvCxnSpPr/>
      </xdr:nvCxnSpPr>
      <xdr:spPr>
        <a:xfrm flipV="1">
          <a:off x="2622550" y="17628870"/>
          <a:ext cx="80645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149241</xdr:rowOff>
    </xdr:from>
    <xdr:ext cx="405111" cy="259045"/>
    <xdr:sp macro="" textlink="">
      <xdr:nvSpPr>
        <xdr:cNvPr id="378" name="n_1aveValue【市民会館】&#10;有形固定資産減価償却率"/>
        <xdr:cNvSpPr txBox="1"/>
      </xdr:nvSpPr>
      <xdr:spPr>
        <a:xfrm>
          <a:off x="3239144" y="1723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652</xdr:rowOff>
    </xdr:from>
    <xdr:ext cx="405111" cy="259045"/>
    <xdr:sp macro="" textlink="">
      <xdr:nvSpPr>
        <xdr:cNvPr id="379" name="n_2aveValue【市民会館】&#10;有形固定資産減価償却率"/>
        <xdr:cNvSpPr txBox="1"/>
      </xdr:nvSpPr>
      <xdr:spPr>
        <a:xfrm>
          <a:off x="2439044" y="1725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122572</xdr:rowOff>
    </xdr:from>
    <xdr:ext cx="405111" cy="259045"/>
    <xdr:sp macro="" textlink="">
      <xdr:nvSpPr>
        <xdr:cNvPr id="380" name="n_3aveValue【市民会館】&#10;有形固定資産減価償却率"/>
        <xdr:cNvSpPr txBox="1"/>
      </xdr:nvSpPr>
      <xdr:spPr>
        <a:xfrm>
          <a:off x="1645294" y="1721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68597</xdr:rowOff>
    </xdr:from>
    <xdr:ext cx="405111" cy="259045"/>
    <xdr:sp macro="" textlink="">
      <xdr:nvSpPr>
        <xdr:cNvPr id="381" name="n_1mainValue【市民会館】&#10;有形固定資産減価償却率"/>
        <xdr:cNvSpPr txBox="1"/>
      </xdr:nvSpPr>
      <xdr:spPr>
        <a:xfrm>
          <a:off x="3239144" y="1767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99077</xdr:rowOff>
    </xdr:from>
    <xdr:ext cx="405111" cy="259045"/>
    <xdr:sp macro="" textlink="">
      <xdr:nvSpPr>
        <xdr:cNvPr id="382" name="n_2mainValue【市民会館】&#10;有形固定資産減価償却率"/>
        <xdr:cNvSpPr txBox="1"/>
      </xdr:nvSpPr>
      <xdr:spPr>
        <a:xfrm>
          <a:off x="2439044" y="1770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1" name="テキスト ボックス 390"/>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2" name="直線コネクタ 391"/>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93" name="直線コネクタ 392"/>
        <xdr:cNvCxnSpPr/>
      </xdr:nvCxnSpPr>
      <xdr:spPr>
        <a:xfrm>
          <a:off x="595630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94" name="テキスト ボックス 393"/>
        <xdr:cNvSpPr txBox="1"/>
      </xdr:nvSpPr>
      <xdr:spPr>
        <a:xfrm>
          <a:off x="55272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5" name="直線コネクタ 394"/>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6" name="テキスト ボックス 395"/>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97" name="直線コネクタ 396"/>
        <xdr:cNvCxnSpPr/>
      </xdr:nvCxnSpPr>
      <xdr:spPr>
        <a:xfrm>
          <a:off x="5956300" y="1676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98" name="テキスト ボックス 397"/>
        <xdr:cNvSpPr txBox="1"/>
      </xdr:nvSpPr>
      <xdr:spPr>
        <a:xfrm>
          <a:off x="55272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9" name="直線コネクタ 398"/>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0" name="テキスト ボックス 399"/>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1" name="【市民会館】&#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59055</xdr:rowOff>
    </xdr:from>
    <xdr:to>
      <xdr:col>54</xdr:col>
      <xdr:colOff>189865</xdr:colOff>
      <xdr:row>107</xdr:row>
      <xdr:rowOff>99061</xdr:rowOff>
    </xdr:to>
    <xdr:cxnSp macro="">
      <xdr:nvCxnSpPr>
        <xdr:cNvPr id="402" name="直線コネクタ 401"/>
        <xdr:cNvCxnSpPr/>
      </xdr:nvCxnSpPr>
      <xdr:spPr>
        <a:xfrm flipV="1">
          <a:off x="9429115" y="16632555"/>
          <a:ext cx="0" cy="124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102888</xdr:rowOff>
    </xdr:from>
    <xdr:ext cx="469744" cy="259045"/>
    <xdr:sp macro="" textlink="">
      <xdr:nvSpPr>
        <xdr:cNvPr id="403" name="【市民会館】&#10;一人当たり面積最小値テキスト"/>
        <xdr:cNvSpPr txBox="1"/>
      </xdr:nvSpPr>
      <xdr:spPr>
        <a:xfrm>
          <a:off x="9467850" y="1787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99061</xdr:rowOff>
    </xdr:from>
    <xdr:to>
      <xdr:col>55</xdr:col>
      <xdr:colOff>88900</xdr:colOff>
      <xdr:row>107</xdr:row>
      <xdr:rowOff>99061</xdr:rowOff>
    </xdr:to>
    <xdr:cxnSp macro="">
      <xdr:nvCxnSpPr>
        <xdr:cNvPr id="404" name="直線コネクタ 403"/>
        <xdr:cNvCxnSpPr/>
      </xdr:nvCxnSpPr>
      <xdr:spPr>
        <a:xfrm>
          <a:off x="9359900" y="178727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5732</xdr:rowOff>
    </xdr:from>
    <xdr:ext cx="469744" cy="259045"/>
    <xdr:sp macro="" textlink="">
      <xdr:nvSpPr>
        <xdr:cNvPr id="405" name="【市民会館】&#10;一人当たり面積最大値テキスト"/>
        <xdr:cNvSpPr txBox="1"/>
      </xdr:nvSpPr>
      <xdr:spPr>
        <a:xfrm>
          <a:off x="9467850" y="16407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59055</xdr:rowOff>
    </xdr:from>
    <xdr:to>
      <xdr:col>55</xdr:col>
      <xdr:colOff>88900</xdr:colOff>
      <xdr:row>100</xdr:row>
      <xdr:rowOff>59055</xdr:rowOff>
    </xdr:to>
    <xdr:cxnSp macro="">
      <xdr:nvCxnSpPr>
        <xdr:cNvPr id="406" name="直線コネクタ 405"/>
        <xdr:cNvCxnSpPr/>
      </xdr:nvCxnSpPr>
      <xdr:spPr>
        <a:xfrm>
          <a:off x="9359900" y="166325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07" name="【市民会館】&#10;一人当たり面積平均値テキスト"/>
        <xdr:cNvSpPr txBox="1"/>
      </xdr:nvSpPr>
      <xdr:spPr>
        <a:xfrm>
          <a:off x="9467850" y="17290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08" name="フローチャート: 判断 407"/>
        <xdr:cNvSpPr/>
      </xdr:nvSpPr>
      <xdr:spPr>
        <a:xfrm>
          <a:off x="9398000" y="174390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409" name="フローチャート: 判断 408"/>
        <xdr:cNvSpPr/>
      </xdr:nvSpPr>
      <xdr:spPr>
        <a:xfrm>
          <a:off x="8636000" y="1745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168275</xdr:rowOff>
    </xdr:from>
    <xdr:to>
      <xdr:col>46</xdr:col>
      <xdr:colOff>38100</xdr:colOff>
      <xdr:row>105</xdr:row>
      <xdr:rowOff>98425</xdr:rowOff>
    </xdr:to>
    <xdr:sp macro="" textlink="">
      <xdr:nvSpPr>
        <xdr:cNvPr id="410" name="フローチャート: 判断 409"/>
        <xdr:cNvSpPr/>
      </xdr:nvSpPr>
      <xdr:spPr>
        <a:xfrm>
          <a:off x="7842250" y="174275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11" name="フローチャート: 判断 410"/>
        <xdr:cNvSpPr/>
      </xdr:nvSpPr>
      <xdr:spPr>
        <a:xfrm>
          <a:off x="7029450" y="1746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2" name="テキスト ボックス 411"/>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3" name="テキスト ボックス 412"/>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4" name="テキスト ボックス 413"/>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5" name="テキスト ボックス 414"/>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6" name="テキスト ボックス 415"/>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19686</xdr:rowOff>
    </xdr:from>
    <xdr:to>
      <xdr:col>55</xdr:col>
      <xdr:colOff>50800</xdr:colOff>
      <xdr:row>105</xdr:row>
      <xdr:rowOff>121286</xdr:rowOff>
    </xdr:to>
    <xdr:sp macro="" textlink="">
      <xdr:nvSpPr>
        <xdr:cNvPr id="417" name="楕円 416"/>
        <xdr:cNvSpPr/>
      </xdr:nvSpPr>
      <xdr:spPr>
        <a:xfrm>
          <a:off x="9398000" y="174504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169563</xdr:rowOff>
    </xdr:from>
    <xdr:ext cx="469744" cy="259045"/>
    <xdr:sp macro="" textlink="">
      <xdr:nvSpPr>
        <xdr:cNvPr id="418" name="【市民会館】&#10;一人当たり面積該当値テキスト"/>
        <xdr:cNvSpPr txBox="1"/>
      </xdr:nvSpPr>
      <xdr:spPr>
        <a:xfrm>
          <a:off x="9467850" y="17428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25400</xdr:rowOff>
    </xdr:from>
    <xdr:to>
      <xdr:col>50</xdr:col>
      <xdr:colOff>165100</xdr:colOff>
      <xdr:row>105</xdr:row>
      <xdr:rowOff>127000</xdr:rowOff>
    </xdr:to>
    <xdr:sp macro="" textlink="">
      <xdr:nvSpPr>
        <xdr:cNvPr id="419" name="楕円 418"/>
        <xdr:cNvSpPr/>
      </xdr:nvSpPr>
      <xdr:spPr>
        <a:xfrm>
          <a:off x="86360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70486</xdr:rowOff>
    </xdr:from>
    <xdr:to>
      <xdr:col>55</xdr:col>
      <xdr:colOff>0</xdr:colOff>
      <xdr:row>105</xdr:row>
      <xdr:rowOff>76200</xdr:rowOff>
    </xdr:to>
    <xdr:cxnSp macro="">
      <xdr:nvCxnSpPr>
        <xdr:cNvPr id="420" name="直線コネクタ 419"/>
        <xdr:cNvCxnSpPr/>
      </xdr:nvCxnSpPr>
      <xdr:spPr>
        <a:xfrm flipV="1">
          <a:off x="8686800" y="17501236"/>
          <a:ext cx="74295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21" name="楕円 420"/>
        <xdr:cNvSpPr/>
      </xdr:nvSpPr>
      <xdr:spPr>
        <a:xfrm>
          <a:off x="7842250" y="174390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59055</xdr:rowOff>
    </xdr:from>
    <xdr:to>
      <xdr:col>50</xdr:col>
      <xdr:colOff>114300</xdr:colOff>
      <xdr:row>105</xdr:row>
      <xdr:rowOff>76200</xdr:rowOff>
    </xdr:to>
    <xdr:cxnSp macro="">
      <xdr:nvCxnSpPr>
        <xdr:cNvPr id="422" name="直線コネクタ 421"/>
        <xdr:cNvCxnSpPr/>
      </xdr:nvCxnSpPr>
      <xdr:spPr>
        <a:xfrm>
          <a:off x="7886700" y="17489805"/>
          <a:ext cx="8001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137813</xdr:rowOff>
    </xdr:from>
    <xdr:ext cx="469744" cy="259045"/>
    <xdr:sp macro="" textlink="">
      <xdr:nvSpPr>
        <xdr:cNvPr id="423" name="n_1aveValue【市民会館】&#10;一人当たり面積"/>
        <xdr:cNvSpPr txBox="1"/>
      </xdr:nvSpPr>
      <xdr:spPr>
        <a:xfrm>
          <a:off x="8458277" y="1722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114952</xdr:rowOff>
    </xdr:from>
    <xdr:ext cx="469744" cy="259045"/>
    <xdr:sp macro="" textlink="">
      <xdr:nvSpPr>
        <xdr:cNvPr id="424" name="n_2aveValue【市民会館】&#10;一人当たり面積"/>
        <xdr:cNvSpPr txBox="1"/>
      </xdr:nvSpPr>
      <xdr:spPr>
        <a:xfrm>
          <a:off x="7677227" y="1720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154957</xdr:rowOff>
    </xdr:from>
    <xdr:ext cx="469744" cy="259045"/>
    <xdr:sp macro="" textlink="">
      <xdr:nvSpPr>
        <xdr:cNvPr id="425" name="n_3aveValue【市民会館】&#10;一人当たり面積"/>
        <xdr:cNvSpPr txBox="1"/>
      </xdr:nvSpPr>
      <xdr:spPr>
        <a:xfrm>
          <a:off x="6864427" y="1724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118127</xdr:rowOff>
    </xdr:from>
    <xdr:ext cx="469744" cy="259045"/>
    <xdr:sp macro="" textlink="">
      <xdr:nvSpPr>
        <xdr:cNvPr id="426" name="n_1mainValue【市民会館】&#10;一人当たり面積"/>
        <xdr:cNvSpPr txBox="1"/>
      </xdr:nvSpPr>
      <xdr:spPr>
        <a:xfrm>
          <a:off x="8458277" y="1754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100982</xdr:rowOff>
    </xdr:from>
    <xdr:ext cx="469744" cy="259045"/>
    <xdr:sp macro="" textlink="">
      <xdr:nvSpPr>
        <xdr:cNvPr id="427" name="n_2mainValue【市民会館】&#10;一人当たり面積"/>
        <xdr:cNvSpPr txBox="1"/>
      </xdr:nvSpPr>
      <xdr:spPr>
        <a:xfrm>
          <a:off x="7677227" y="1753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8" name="正方形/長方形 427"/>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9" name="正方形/長方形 428"/>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0" name="正方形/長方形 429"/>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1" name="正方形/長方形 430"/>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2" name="正方形/長方形 431"/>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3" name="正方形/長方形 432"/>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4" name="正方形/長方形 433"/>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5" name="正方形/長方形 434"/>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6" name="テキスト ボックス 435"/>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7" name="直線コネクタ 436"/>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38" name="テキスト ボックス 437"/>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9" name="直線コネクタ 438"/>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40" name="テキスト ボックス 439"/>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1" name="直線コネクタ 440"/>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2" name="テキスト ボックス 441"/>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3" name="直線コネクタ 442"/>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4" name="テキスト ボックス 443"/>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5" name="直線コネクタ 444"/>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6" name="テキスト ボックス 445"/>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7" name="直線コネクタ 446"/>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48" name="テキスト ボックス 447"/>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9" name="直線コネクタ 448"/>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50" name="テキスト ボックス 449"/>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1"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40</xdr:row>
      <xdr:rowOff>156210</xdr:rowOff>
    </xdr:to>
    <xdr:cxnSp macro="">
      <xdr:nvCxnSpPr>
        <xdr:cNvPr id="452" name="直線コネクタ 451"/>
        <xdr:cNvCxnSpPr/>
      </xdr:nvCxnSpPr>
      <xdr:spPr>
        <a:xfrm flipV="1">
          <a:off x="14699614" y="5610860"/>
          <a:ext cx="0" cy="115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453" name="【一般廃棄物処理施設】&#10;有形固定資産減価償却率最小値テキスト"/>
        <xdr:cNvSpPr txBox="1"/>
      </xdr:nvSpPr>
      <xdr:spPr>
        <a:xfrm>
          <a:off x="1473835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454" name="直線コネクタ 453"/>
        <xdr:cNvCxnSpPr/>
      </xdr:nvCxnSpPr>
      <xdr:spPr>
        <a:xfrm>
          <a:off x="14611350" y="67665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405111" cy="259045"/>
    <xdr:sp macro="" textlink="">
      <xdr:nvSpPr>
        <xdr:cNvPr id="455" name="【一般廃棄物処理施設】&#10;有形固定資産減価償却率最大値テキスト"/>
        <xdr:cNvSpPr txBox="1"/>
      </xdr:nvSpPr>
      <xdr:spPr>
        <a:xfrm>
          <a:off x="14738350" y="539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456" name="直線コネクタ 455"/>
        <xdr:cNvCxnSpPr/>
      </xdr:nvCxnSpPr>
      <xdr:spPr>
        <a:xfrm>
          <a:off x="14611350" y="56108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118127</xdr:rowOff>
    </xdr:from>
    <xdr:ext cx="405111" cy="259045"/>
    <xdr:sp macro="" textlink="">
      <xdr:nvSpPr>
        <xdr:cNvPr id="457" name="【一般廃棄物処理施設】&#10;有形固定資産減価償却率平均値テキスト"/>
        <xdr:cNvSpPr txBox="1"/>
      </xdr:nvSpPr>
      <xdr:spPr>
        <a:xfrm>
          <a:off x="14738350" y="5902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139700</xdr:rowOff>
    </xdr:from>
    <xdr:to>
      <xdr:col>85</xdr:col>
      <xdr:colOff>177800</xdr:colOff>
      <xdr:row>36</xdr:row>
      <xdr:rowOff>69850</xdr:rowOff>
    </xdr:to>
    <xdr:sp macro="" textlink="">
      <xdr:nvSpPr>
        <xdr:cNvPr id="458" name="フローチャート: 判断 457"/>
        <xdr:cNvSpPr/>
      </xdr:nvSpPr>
      <xdr:spPr>
        <a:xfrm>
          <a:off x="14649450" y="59245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86360</xdr:rowOff>
    </xdr:from>
    <xdr:to>
      <xdr:col>81</xdr:col>
      <xdr:colOff>101600</xdr:colOff>
      <xdr:row>37</xdr:row>
      <xdr:rowOff>16510</xdr:rowOff>
    </xdr:to>
    <xdr:sp macro="" textlink="">
      <xdr:nvSpPr>
        <xdr:cNvPr id="459" name="フローチャート: 判断 458"/>
        <xdr:cNvSpPr/>
      </xdr:nvSpPr>
      <xdr:spPr>
        <a:xfrm>
          <a:off x="13887450" y="60363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158750</xdr:rowOff>
    </xdr:from>
    <xdr:to>
      <xdr:col>76</xdr:col>
      <xdr:colOff>165100</xdr:colOff>
      <xdr:row>37</xdr:row>
      <xdr:rowOff>88900</xdr:rowOff>
    </xdr:to>
    <xdr:sp macro="" textlink="">
      <xdr:nvSpPr>
        <xdr:cNvPr id="460" name="フローチャート: 判断 459"/>
        <xdr:cNvSpPr/>
      </xdr:nvSpPr>
      <xdr:spPr>
        <a:xfrm>
          <a:off x="13093700" y="61087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61" name="フローチャート: 判断 460"/>
        <xdr:cNvSpPr/>
      </xdr:nvSpPr>
      <xdr:spPr>
        <a:xfrm>
          <a:off x="12299950" y="61290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2" name="テキスト ボックス 461"/>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3" name="テキスト ボックス 462"/>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4" name="テキスト ボックス 463"/>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5" name="テキスト ボックス 464"/>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6" name="テキスト ボックス 465"/>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55880</xdr:rowOff>
    </xdr:from>
    <xdr:to>
      <xdr:col>85</xdr:col>
      <xdr:colOff>177800</xdr:colOff>
      <xdr:row>35</xdr:row>
      <xdr:rowOff>157480</xdr:rowOff>
    </xdr:to>
    <xdr:sp macro="" textlink="">
      <xdr:nvSpPr>
        <xdr:cNvPr id="467" name="楕円 466"/>
        <xdr:cNvSpPr/>
      </xdr:nvSpPr>
      <xdr:spPr>
        <a:xfrm>
          <a:off x="14649450" y="584073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78757</xdr:rowOff>
    </xdr:from>
    <xdr:ext cx="405111" cy="259045"/>
    <xdr:sp macro="" textlink="">
      <xdr:nvSpPr>
        <xdr:cNvPr id="468" name="【一般廃棄物処理施設】&#10;有形固定資産減価償却率該当値テキスト"/>
        <xdr:cNvSpPr txBox="1"/>
      </xdr:nvSpPr>
      <xdr:spPr>
        <a:xfrm>
          <a:off x="14738350" y="56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135890</xdr:rowOff>
    </xdr:from>
    <xdr:to>
      <xdr:col>81</xdr:col>
      <xdr:colOff>101600</xdr:colOff>
      <xdr:row>36</xdr:row>
      <xdr:rowOff>66040</xdr:rowOff>
    </xdr:to>
    <xdr:sp macro="" textlink="">
      <xdr:nvSpPr>
        <xdr:cNvPr id="469" name="楕円 468"/>
        <xdr:cNvSpPr/>
      </xdr:nvSpPr>
      <xdr:spPr>
        <a:xfrm>
          <a:off x="13887450" y="59207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106680</xdr:rowOff>
    </xdr:from>
    <xdr:to>
      <xdr:col>85</xdr:col>
      <xdr:colOff>127000</xdr:colOff>
      <xdr:row>36</xdr:row>
      <xdr:rowOff>15240</xdr:rowOff>
    </xdr:to>
    <xdr:cxnSp macro="">
      <xdr:nvCxnSpPr>
        <xdr:cNvPr id="470" name="直線コネクタ 469"/>
        <xdr:cNvCxnSpPr/>
      </xdr:nvCxnSpPr>
      <xdr:spPr>
        <a:xfrm flipV="1">
          <a:off x="13938250" y="5891530"/>
          <a:ext cx="762000" cy="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147320</xdr:rowOff>
    </xdr:from>
    <xdr:to>
      <xdr:col>76</xdr:col>
      <xdr:colOff>165100</xdr:colOff>
      <xdr:row>36</xdr:row>
      <xdr:rowOff>77470</xdr:rowOff>
    </xdr:to>
    <xdr:sp macro="" textlink="">
      <xdr:nvSpPr>
        <xdr:cNvPr id="471" name="楕円 470"/>
        <xdr:cNvSpPr/>
      </xdr:nvSpPr>
      <xdr:spPr>
        <a:xfrm>
          <a:off x="13093700" y="59321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15240</xdr:rowOff>
    </xdr:from>
    <xdr:to>
      <xdr:col>81</xdr:col>
      <xdr:colOff>50800</xdr:colOff>
      <xdr:row>36</xdr:row>
      <xdr:rowOff>26670</xdr:rowOff>
    </xdr:to>
    <xdr:cxnSp macro="">
      <xdr:nvCxnSpPr>
        <xdr:cNvPr id="472" name="直線コネクタ 471"/>
        <xdr:cNvCxnSpPr/>
      </xdr:nvCxnSpPr>
      <xdr:spPr>
        <a:xfrm flipV="1">
          <a:off x="13144500" y="5965190"/>
          <a:ext cx="7937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7637</xdr:rowOff>
    </xdr:from>
    <xdr:ext cx="405111" cy="259045"/>
    <xdr:sp macro="" textlink="">
      <xdr:nvSpPr>
        <xdr:cNvPr id="473" name="n_1aveValue【一般廃棄物処理施設】&#10;有形固定資産減価償却率"/>
        <xdr:cNvSpPr txBox="1"/>
      </xdr:nvSpPr>
      <xdr:spPr>
        <a:xfrm>
          <a:off x="13742044" y="6122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80027</xdr:rowOff>
    </xdr:from>
    <xdr:ext cx="405111" cy="259045"/>
    <xdr:sp macro="" textlink="">
      <xdr:nvSpPr>
        <xdr:cNvPr id="474" name="n_2aveValue【一般廃棄物処理施設】&#10;有形固定資産減価償却率"/>
        <xdr:cNvSpPr txBox="1"/>
      </xdr:nvSpPr>
      <xdr:spPr>
        <a:xfrm>
          <a:off x="12960994" y="619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475" name="n_3aveValue【一般廃棄物処理施設】&#10;有形固定資産減価償却率"/>
        <xdr:cNvSpPr txBox="1"/>
      </xdr:nvSpPr>
      <xdr:spPr>
        <a:xfrm>
          <a:off x="12167244" y="5916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82567</xdr:rowOff>
    </xdr:from>
    <xdr:ext cx="405111" cy="259045"/>
    <xdr:sp macro="" textlink="">
      <xdr:nvSpPr>
        <xdr:cNvPr id="476" name="n_1mainValue【一般廃棄物処理施設】&#10;有形固定資産減価償却率"/>
        <xdr:cNvSpPr txBox="1"/>
      </xdr:nvSpPr>
      <xdr:spPr>
        <a:xfrm>
          <a:off x="13742044" y="570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93997</xdr:rowOff>
    </xdr:from>
    <xdr:ext cx="405111" cy="259045"/>
    <xdr:sp macro="" textlink="">
      <xdr:nvSpPr>
        <xdr:cNvPr id="477" name="n_2mainValue【一般廃棄物処理施設】&#10;有形固定資産減価償却率"/>
        <xdr:cNvSpPr txBox="1"/>
      </xdr:nvSpPr>
      <xdr:spPr>
        <a:xfrm>
          <a:off x="1296099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8" name="正方形/長方形 477"/>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9" name="正方形/長方形 478"/>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0" name="正方形/長方形 479"/>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1" name="正方形/長方形 480"/>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2" name="正方形/長方形 481"/>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3" name="正方形/長方形 482"/>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4" name="正方形/長方形 483"/>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5" name="正方形/長方形 484"/>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6" name="テキスト ボックス 485"/>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7" name="直線コネクタ 486"/>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488" name="テキスト ボックス 487"/>
        <xdr:cNvSpPr txBox="1"/>
      </xdr:nvSpPr>
      <xdr:spPr>
        <a:xfrm>
          <a:off x="16248514" y="7211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89" name="直線コネクタ 488"/>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490" name="テキスト ボックス 489"/>
        <xdr:cNvSpPr txBox="1"/>
      </xdr:nvSpPr>
      <xdr:spPr>
        <a:xfrm>
          <a:off x="15985051" y="684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1" name="直線コネクタ 490"/>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92" name="テキスト ボックス 491"/>
        <xdr:cNvSpPr txBox="1"/>
      </xdr:nvSpPr>
      <xdr:spPr>
        <a:xfrm>
          <a:off x="159850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3" name="直線コネクタ 492"/>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94" name="テキスト ボックス 493"/>
        <xdr:cNvSpPr txBox="1"/>
      </xdr:nvSpPr>
      <xdr:spPr>
        <a:xfrm>
          <a:off x="159850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5" name="直線コネクタ 494"/>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96" name="テキスト ボックス 495"/>
        <xdr:cNvSpPr txBox="1"/>
      </xdr:nvSpPr>
      <xdr:spPr>
        <a:xfrm>
          <a:off x="159850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7" name="直線コネクタ 496"/>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8" name="テキスト ボックス 497"/>
        <xdr:cNvSpPr txBox="1"/>
      </xdr:nvSpPr>
      <xdr:spPr>
        <a:xfrm>
          <a:off x="1593998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9" name="直線コネクタ 498"/>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0" name="テキスト ボックス 499"/>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1"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95879</xdr:rowOff>
    </xdr:from>
    <xdr:to>
      <xdr:col>116</xdr:col>
      <xdr:colOff>62864</xdr:colOff>
      <xdr:row>42</xdr:row>
      <xdr:rowOff>25203</xdr:rowOff>
    </xdr:to>
    <xdr:cxnSp macro="">
      <xdr:nvCxnSpPr>
        <xdr:cNvPr id="502" name="直線コネクタ 501"/>
        <xdr:cNvCxnSpPr/>
      </xdr:nvCxnSpPr>
      <xdr:spPr>
        <a:xfrm flipV="1">
          <a:off x="19951064" y="5550529"/>
          <a:ext cx="0" cy="141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29030</xdr:rowOff>
    </xdr:from>
    <xdr:ext cx="534377" cy="259045"/>
    <xdr:sp macro="" textlink="">
      <xdr:nvSpPr>
        <xdr:cNvPr id="503" name="【一般廃棄物処理施設】&#10;一人当たり有形固定資産（償却資産）額最小値テキスト"/>
        <xdr:cNvSpPr txBox="1"/>
      </xdr:nvSpPr>
      <xdr:spPr>
        <a:xfrm>
          <a:off x="19989800" y="696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25203</xdr:rowOff>
    </xdr:from>
    <xdr:to>
      <xdr:col>116</xdr:col>
      <xdr:colOff>152400</xdr:colOff>
      <xdr:row>42</xdr:row>
      <xdr:rowOff>25203</xdr:rowOff>
    </xdr:to>
    <xdr:cxnSp macro="">
      <xdr:nvCxnSpPr>
        <xdr:cNvPr id="504" name="直線コネクタ 503"/>
        <xdr:cNvCxnSpPr/>
      </xdr:nvCxnSpPr>
      <xdr:spPr>
        <a:xfrm>
          <a:off x="19881850" y="69657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42556</xdr:rowOff>
    </xdr:from>
    <xdr:ext cx="534377" cy="259045"/>
    <xdr:sp macro="" textlink="">
      <xdr:nvSpPr>
        <xdr:cNvPr id="505" name="【一般廃棄物処理施設】&#10;一人当たり有形固定資産（償却資産）額最大値テキスト"/>
        <xdr:cNvSpPr txBox="1"/>
      </xdr:nvSpPr>
      <xdr:spPr>
        <a:xfrm>
          <a:off x="19989800" y="533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95879</xdr:rowOff>
    </xdr:from>
    <xdr:to>
      <xdr:col>116</xdr:col>
      <xdr:colOff>152400</xdr:colOff>
      <xdr:row>33</xdr:row>
      <xdr:rowOff>95879</xdr:rowOff>
    </xdr:to>
    <xdr:cxnSp macro="">
      <xdr:nvCxnSpPr>
        <xdr:cNvPr id="506" name="直線コネクタ 505"/>
        <xdr:cNvCxnSpPr/>
      </xdr:nvCxnSpPr>
      <xdr:spPr>
        <a:xfrm>
          <a:off x="19881850" y="55505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89406</xdr:rowOff>
    </xdr:from>
    <xdr:ext cx="534377" cy="259045"/>
    <xdr:sp macro="" textlink="">
      <xdr:nvSpPr>
        <xdr:cNvPr id="507" name="【一般廃棄物処理施設】&#10;一人当たり有形固定資産（償却資産）額平均値テキスト"/>
        <xdr:cNvSpPr txBox="1"/>
      </xdr:nvSpPr>
      <xdr:spPr>
        <a:xfrm>
          <a:off x="19989800" y="6039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66529</xdr:rowOff>
    </xdr:from>
    <xdr:to>
      <xdr:col>116</xdr:col>
      <xdr:colOff>114300</xdr:colOff>
      <xdr:row>37</xdr:row>
      <xdr:rowOff>168129</xdr:rowOff>
    </xdr:to>
    <xdr:sp macro="" textlink="">
      <xdr:nvSpPr>
        <xdr:cNvPr id="508" name="フローチャート: 判断 507"/>
        <xdr:cNvSpPr/>
      </xdr:nvSpPr>
      <xdr:spPr>
        <a:xfrm>
          <a:off x="19900900" y="6181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86151</xdr:rowOff>
    </xdr:from>
    <xdr:to>
      <xdr:col>112</xdr:col>
      <xdr:colOff>38100</xdr:colOff>
      <xdr:row>38</xdr:row>
      <xdr:rowOff>16301</xdr:rowOff>
    </xdr:to>
    <xdr:sp macro="" textlink="">
      <xdr:nvSpPr>
        <xdr:cNvPr id="509" name="フローチャート: 判断 508"/>
        <xdr:cNvSpPr/>
      </xdr:nvSpPr>
      <xdr:spPr>
        <a:xfrm>
          <a:off x="19157950" y="620120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87160</xdr:rowOff>
    </xdr:from>
    <xdr:to>
      <xdr:col>107</xdr:col>
      <xdr:colOff>101600</xdr:colOff>
      <xdr:row>38</xdr:row>
      <xdr:rowOff>17311</xdr:rowOff>
    </xdr:to>
    <xdr:sp macro="" textlink="">
      <xdr:nvSpPr>
        <xdr:cNvPr id="510" name="フローチャート: 判断 509"/>
        <xdr:cNvSpPr/>
      </xdr:nvSpPr>
      <xdr:spPr>
        <a:xfrm>
          <a:off x="18345150" y="6202210"/>
          <a:ext cx="10160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141910</xdr:rowOff>
    </xdr:from>
    <xdr:to>
      <xdr:col>102</xdr:col>
      <xdr:colOff>165100</xdr:colOff>
      <xdr:row>37</xdr:row>
      <xdr:rowOff>72060</xdr:rowOff>
    </xdr:to>
    <xdr:sp macro="" textlink="">
      <xdr:nvSpPr>
        <xdr:cNvPr id="511" name="フローチャート: 判断 510"/>
        <xdr:cNvSpPr/>
      </xdr:nvSpPr>
      <xdr:spPr>
        <a:xfrm>
          <a:off x="17551400" y="60918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2" name="テキスト ボックス 511"/>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3" name="テキスト ボックス 512"/>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4" name="テキスト ボックス 513"/>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5" name="テキスト ボックス 514"/>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6" name="テキスト ボックス 515"/>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164732</xdr:rowOff>
    </xdr:from>
    <xdr:to>
      <xdr:col>116</xdr:col>
      <xdr:colOff>114300</xdr:colOff>
      <xdr:row>38</xdr:row>
      <xdr:rowOff>94882</xdr:rowOff>
    </xdr:to>
    <xdr:sp macro="" textlink="">
      <xdr:nvSpPr>
        <xdr:cNvPr id="517" name="楕円 516"/>
        <xdr:cNvSpPr/>
      </xdr:nvSpPr>
      <xdr:spPr>
        <a:xfrm>
          <a:off x="19900900" y="62797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143159</xdr:rowOff>
    </xdr:from>
    <xdr:ext cx="534377" cy="259045"/>
    <xdr:sp macro="" textlink="">
      <xdr:nvSpPr>
        <xdr:cNvPr id="518" name="【一般廃棄物処理施設】&#10;一人当たり有形固定資産（償却資産）額該当値テキスト"/>
        <xdr:cNvSpPr txBox="1"/>
      </xdr:nvSpPr>
      <xdr:spPr>
        <a:xfrm>
          <a:off x="19989800" y="625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168504</xdr:rowOff>
    </xdr:from>
    <xdr:to>
      <xdr:col>112</xdr:col>
      <xdr:colOff>38100</xdr:colOff>
      <xdr:row>38</xdr:row>
      <xdr:rowOff>98654</xdr:rowOff>
    </xdr:to>
    <xdr:sp macro="" textlink="">
      <xdr:nvSpPr>
        <xdr:cNvPr id="519" name="楕円 518"/>
        <xdr:cNvSpPr/>
      </xdr:nvSpPr>
      <xdr:spPr>
        <a:xfrm>
          <a:off x="19157950" y="627720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44082</xdr:rowOff>
    </xdr:from>
    <xdr:to>
      <xdr:col>116</xdr:col>
      <xdr:colOff>63500</xdr:colOff>
      <xdr:row>38</xdr:row>
      <xdr:rowOff>47854</xdr:rowOff>
    </xdr:to>
    <xdr:cxnSp macro="">
      <xdr:nvCxnSpPr>
        <xdr:cNvPr id="520" name="直線コネクタ 519"/>
        <xdr:cNvCxnSpPr/>
      </xdr:nvCxnSpPr>
      <xdr:spPr>
        <a:xfrm flipV="1">
          <a:off x="19202400" y="6324232"/>
          <a:ext cx="7493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28639</xdr:rowOff>
    </xdr:from>
    <xdr:to>
      <xdr:col>107</xdr:col>
      <xdr:colOff>101600</xdr:colOff>
      <xdr:row>38</xdr:row>
      <xdr:rowOff>130239</xdr:rowOff>
    </xdr:to>
    <xdr:sp macro="" textlink="">
      <xdr:nvSpPr>
        <xdr:cNvPr id="521" name="楕円 520"/>
        <xdr:cNvSpPr/>
      </xdr:nvSpPr>
      <xdr:spPr>
        <a:xfrm>
          <a:off x="18345150" y="630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47854</xdr:rowOff>
    </xdr:from>
    <xdr:to>
      <xdr:col>111</xdr:col>
      <xdr:colOff>177800</xdr:colOff>
      <xdr:row>38</xdr:row>
      <xdr:rowOff>79439</xdr:rowOff>
    </xdr:to>
    <xdr:cxnSp macro="">
      <xdr:nvCxnSpPr>
        <xdr:cNvPr id="522" name="直線コネクタ 521"/>
        <xdr:cNvCxnSpPr/>
      </xdr:nvCxnSpPr>
      <xdr:spPr>
        <a:xfrm flipV="1">
          <a:off x="18395950" y="6328004"/>
          <a:ext cx="806450" cy="3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32828</xdr:rowOff>
    </xdr:from>
    <xdr:ext cx="534377" cy="259045"/>
    <xdr:sp macro="" textlink="">
      <xdr:nvSpPr>
        <xdr:cNvPr id="523" name="n_1aveValue【一般廃棄物処理施設】&#10;一人当たり有形固定資産（償却資産）額"/>
        <xdr:cNvSpPr txBox="1"/>
      </xdr:nvSpPr>
      <xdr:spPr>
        <a:xfrm>
          <a:off x="18947911" y="598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33837</xdr:rowOff>
    </xdr:from>
    <xdr:ext cx="534377" cy="259045"/>
    <xdr:sp macro="" textlink="">
      <xdr:nvSpPr>
        <xdr:cNvPr id="524" name="n_2aveValue【一般廃棄物処理施設】&#10;一人当たり有形固定資産（償却資産）額"/>
        <xdr:cNvSpPr txBox="1"/>
      </xdr:nvSpPr>
      <xdr:spPr>
        <a:xfrm>
          <a:off x="18166861" y="598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88587</xdr:rowOff>
    </xdr:from>
    <xdr:ext cx="534377" cy="259045"/>
    <xdr:sp macro="" textlink="">
      <xdr:nvSpPr>
        <xdr:cNvPr id="525" name="n_3aveValue【一般廃棄物処理施設】&#10;一人当たり有形固定資産（償却資産）額"/>
        <xdr:cNvSpPr txBox="1"/>
      </xdr:nvSpPr>
      <xdr:spPr>
        <a:xfrm>
          <a:off x="17354061" y="587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89781</xdr:rowOff>
    </xdr:from>
    <xdr:ext cx="534377" cy="259045"/>
    <xdr:sp macro="" textlink="">
      <xdr:nvSpPr>
        <xdr:cNvPr id="526" name="n_1mainValue【一般廃棄物処理施設】&#10;一人当たり有形固定資産（償却資産）額"/>
        <xdr:cNvSpPr txBox="1"/>
      </xdr:nvSpPr>
      <xdr:spPr>
        <a:xfrm>
          <a:off x="18947911" y="636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121366</xdr:rowOff>
    </xdr:from>
    <xdr:ext cx="534377" cy="259045"/>
    <xdr:sp macro="" textlink="">
      <xdr:nvSpPr>
        <xdr:cNvPr id="527" name="n_2mainValue【一般廃棄物処理施設】&#10;一人当たり有形固定資産（償却資産）額"/>
        <xdr:cNvSpPr txBox="1"/>
      </xdr:nvSpPr>
      <xdr:spPr>
        <a:xfrm>
          <a:off x="18166861" y="640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8" name="正方形/長方形 527"/>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9" name="正方形/長方形 528"/>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0" name="正方形/長方形 529"/>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1" name="正方形/長方形 530"/>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2" name="正方形/長方形 531"/>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3" name="正方形/長方形 532"/>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4" name="正方形/長方形 533"/>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正方形/長方形 534"/>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6" name="テキスト ボックス 535"/>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7" name="直線コネクタ 536"/>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38" name="テキスト ボックス 537"/>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39" name="直線コネクタ 538"/>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40" name="テキスト ボックス 539"/>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1" name="直線コネクタ 540"/>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2" name="テキスト ボックス 541"/>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3" name="直線コネクタ 542"/>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4" name="テキスト ボックス 543"/>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5" name="直線コネクタ 544"/>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6" name="テキスト ボックス 545"/>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7" name="直線コネクタ 546"/>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8" name="テキスト ボックス 547"/>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9" name="直線コネクタ 548"/>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50" name="テキスト ボックス 549"/>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1" name="【保健センター・保健所】&#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64</xdr:row>
      <xdr:rowOff>45720</xdr:rowOff>
    </xdr:to>
    <xdr:cxnSp macro="">
      <xdr:nvCxnSpPr>
        <xdr:cNvPr id="552" name="直線コネクタ 551"/>
        <xdr:cNvCxnSpPr/>
      </xdr:nvCxnSpPr>
      <xdr:spPr>
        <a:xfrm flipV="1">
          <a:off x="14699614" y="914019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553" name="【保健センター・保健所】&#10;有形固定資産減価償却率最小値テキスト"/>
        <xdr:cNvSpPr txBox="1"/>
      </xdr:nvSpPr>
      <xdr:spPr>
        <a:xfrm>
          <a:off x="14738350"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554" name="直線コネクタ 553"/>
        <xdr:cNvCxnSpPr/>
      </xdr:nvCxnSpPr>
      <xdr:spPr>
        <a:xfrm>
          <a:off x="14611350" y="106184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555" name="【保健センター・保健所】&#10;有形固定資産減価償却率最大値テキスト"/>
        <xdr:cNvSpPr txBox="1"/>
      </xdr:nvSpPr>
      <xdr:spPr>
        <a:xfrm>
          <a:off x="14738350" y="892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556" name="直線コネクタ 555"/>
        <xdr:cNvCxnSpPr/>
      </xdr:nvCxnSpPr>
      <xdr:spPr>
        <a:xfrm>
          <a:off x="14611350" y="91401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154957</xdr:rowOff>
    </xdr:from>
    <xdr:ext cx="405111" cy="259045"/>
    <xdr:sp macro="" textlink="">
      <xdr:nvSpPr>
        <xdr:cNvPr id="557" name="【保健センター・保健所】&#10;有形固定資産減価償却率平均値テキスト"/>
        <xdr:cNvSpPr txBox="1"/>
      </xdr:nvSpPr>
      <xdr:spPr>
        <a:xfrm>
          <a:off x="14738350" y="9902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132080</xdr:rowOff>
    </xdr:from>
    <xdr:to>
      <xdr:col>85</xdr:col>
      <xdr:colOff>177800</xdr:colOff>
      <xdr:row>61</xdr:row>
      <xdr:rowOff>62230</xdr:rowOff>
    </xdr:to>
    <xdr:sp macro="" textlink="">
      <xdr:nvSpPr>
        <xdr:cNvPr id="558" name="フローチャート: 判断 557"/>
        <xdr:cNvSpPr/>
      </xdr:nvSpPr>
      <xdr:spPr>
        <a:xfrm>
          <a:off x="14649450" y="100444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154940</xdr:rowOff>
    </xdr:from>
    <xdr:to>
      <xdr:col>81</xdr:col>
      <xdr:colOff>101600</xdr:colOff>
      <xdr:row>61</xdr:row>
      <xdr:rowOff>85090</xdr:rowOff>
    </xdr:to>
    <xdr:sp macro="" textlink="">
      <xdr:nvSpPr>
        <xdr:cNvPr id="559" name="フローチャート: 判断 558"/>
        <xdr:cNvSpPr/>
      </xdr:nvSpPr>
      <xdr:spPr>
        <a:xfrm>
          <a:off x="13887450" y="100672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170180</xdr:rowOff>
    </xdr:from>
    <xdr:to>
      <xdr:col>76</xdr:col>
      <xdr:colOff>165100</xdr:colOff>
      <xdr:row>61</xdr:row>
      <xdr:rowOff>100330</xdr:rowOff>
    </xdr:to>
    <xdr:sp macro="" textlink="">
      <xdr:nvSpPr>
        <xdr:cNvPr id="560" name="フローチャート: 判断 559"/>
        <xdr:cNvSpPr/>
      </xdr:nvSpPr>
      <xdr:spPr>
        <a:xfrm>
          <a:off x="130937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61" name="フローチャート: 判断 560"/>
        <xdr:cNvSpPr/>
      </xdr:nvSpPr>
      <xdr:spPr>
        <a:xfrm>
          <a:off x="12299950" y="98526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2" name="テキスト ボックス 561"/>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3" name="テキスト ボックス 562"/>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4" name="テキスト ボックス 563"/>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5" name="テキスト ボックス 564"/>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6" name="テキスト ボックス 565"/>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48260</xdr:rowOff>
    </xdr:from>
    <xdr:to>
      <xdr:col>85</xdr:col>
      <xdr:colOff>177800</xdr:colOff>
      <xdr:row>62</xdr:row>
      <xdr:rowOff>149860</xdr:rowOff>
    </xdr:to>
    <xdr:sp macro="" textlink="">
      <xdr:nvSpPr>
        <xdr:cNvPr id="567" name="楕円 566"/>
        <xdr:cNvSpPr/>
      </xdr:nvSpPr>
      <xdr:spPr>
        <a:xfrm>
          <a:off x="14649450" y="1029081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26687</xdr:rowOff>
    </xdr:from>
    <xdr:ext cx="405111" cy="259045"/>
    <xdr:sp macro="" textlink="">
      <xdr:nvSpPr>
        <xdr:cNvPr id="568" name="【保健センター・保健所】&#10;有形固定資産減価償却率該当値テキスト"/>
        <xdr:cNvSpPr txBox="1"/>
      </xdr:nvSpPr>
      <xdr:spPr>
        <a:xfrm>
          <a:off x="14738350" y="10269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124460</xdr:rowOff>
    </xdr:from>
    <xdr:to>
      <xdr:col>81</xdr:col>
      <xdr:colOff>101600</xdr:colOff>
      <xdr:row>63</xdr:row>
      <xdr:rowOff>54610</xdr:rowOff>
    </xdr:to>
    <xdr:sp macro="" textlink="">
      <xdr:nvSpPr>
        <xdr:cNvPr id="569" name="楕円 568"/>
        <xdr:cNvSpPr/>
      </xdr:nvSpPr>
      <xdr:spPr>
        <a:xfrm>
          <a:off x="13887450" y="103670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99060</xdr:rowOff>
    </xdr:from>
    <xdr:to>
      <xdr:col>85</xdr:col>
      <xdr:colOff>127000</xdr:colOff>
      <xdr:row>63</xdr:row>
      <xdr:rowOff>3810</xdr:rowOff>
    </xdr:to>
    <xdr:cxnSp macro="">
      <xdr:nvCxnSpPr>
        <xdr:cNvPr id="570" name="直線コネクタ 569"/>
        <xdr:cNvCxnSpPr/>
      </xdr:nvCxnSpPr>
      <xdr:spPr>
        <a:xfrm flipV="1">
          <a:off x="13938250" y="10341610"/>
          <a:ext cx="7620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33020</xdr:rowOff>
    </xdr:from>
    <xdr:to>
      <xdr:col>76</xdr:col>
      <xdr:colOff>165100</xdr:colOff>
      <xdr:row>63</xdr:row>
      <xdr:rowOff>134620</xdr:rowOff>
    </xdr:to>
    <xdr:sp macro="" textlink="">
      <xdr:nvSpPr>
        <xdr:cNvPr id="571" name="楕円 570"/>
        <xdr:cNvSpPr/>
      </xdr:nvSpPr>
      <xdr:spPr>
        <a:xfrm>
          <a:off x="13093700" y="1044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3810</xdr:rowOff>
    </xdr:from>
    <xdr:to>
      <xdr:col>81</xdr:col>
      <xdr:colOff>50800</xdr:colOff>
      <xdr:row>63</xdr:row>
      <xdr:rowOff>83820</xdr:rowOff>
    </xdr:to>
    <xdr:cxnSp macro="">
      <xdr:nvCxnSpPr>
        <xdr:cNvPr id="572" name="直線コネクタ 571"/>
        <xdr:cNvCxnSpPr/>
      </xdr:nvCxnSpPr>
      <xdr:spPr>
        <a:xfrm flipV="1">
          <a:off x="13144500" y="10411460"/>
          <a:ext cx="79375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101617</xdr:rowOff>
    </xdr:from>
    <xdr:ext cx="405111" cy="259045"/>
    <xdr:sp macro="" textlink="">
      <xdr:nvSpPr>
        <xdr:cNvPr id="573" name="n_1aveValue【保健センター・保健所】&#10;有形固定資産減価償却率"/>
        <xdr:cNvSpPr txBox="1"/>
      </xdr:nvSpPr>
      <xdr:spPr>
        <a:xfrm>
          <a:off x="13742044" y="9848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116857</xdr:rowOff>
    </xdr:from>
    <xdr:ext cx="405111" cy="259045"/>
    <xdr:sp macro="" textlink="">
      <xdr:nvSpPr>
        <xdr:cNvPr id="574" name="n_2aveValue【保健センター・保健所】&#10;有形固定資産減価償却率"/>
        <xdr:cNvSpPr txBox="1"/>
      </xdr:nvSpPr>
      <xdr:spPr>
        <a:xfrm>
          <a:off x="12960994" y="9864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575" name="n_3aveValue【保健センター・保健所】&#10;有形固定資産減価償却率"/>
        <xdr:cNvSpPr txBox="1"/>
      </xdr:nvSpPr>
      <xdr:spPr>
        <a:xfrm>
          <a:off x="121672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45737</xdr:rowOff>
    </xdr:from>
    <xdr:ext cx="405111" cy="259045"/>
    <xdr:sp macro="" textlink="">
      <xdr:nvSpPr>
        <xdr:cNvPr id="576" name="n_1mainValue【保健センター・保健所】&#10;有形固定資産減価償却率"/>
        <xdr:cNvSpPr txBox="1"/>
      </xdr:nvSpPr>
      <xdr:spPr>
        <a:xfrm>
          <a:off x="13742044" y="10453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125747</xdr:rowOff>
    </xdr:from>
    <xdr:ext cx="405111" cy="259045"/>
    <xdr:sp macro="" textlink="">
      <xdr:nvSpPr>
        <xdr:cNvPr id="577" name="n_2mainValue【保健センター・保健所】&#10;有形固定資産減価償却率"/>
        <xdr:cNvSpPr txBox="1"/>
      </xdr:nvSpPr>
      <xdr:spPr>
        <a:xfrm>
          <a:off x="12960994" y="10533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8" name="正方形/長方形 577"/>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9" name="正方形/長方形 578"/>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0" name="正方形/長方形 579"/>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1" name="正方形/長方形 580"/>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2" name="正方形/長方形 581"/>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3" name="正方形/長方形 582"/>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4" name="正方形/長方形 583"/>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5" name="正方形/長方形 584"/>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6" name="テキスト ボックス 585"/>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7" name="直線コネクタ 586"/>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8" name="直線コネクタ 587"/>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9" name="テキスト ボックス 588"/>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90" name="直線コネクタ 589"/>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91" name="テキスト ボックス 590"/>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2" name="直線コネクタ 591"/>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3" name="テキスト ボックス 592"/>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4" name="直線コネクタ 593"/>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5" name="テキスト ボックス 594"/>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6" name="直線コネクタ 595"/>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7" name="テキスト ボックス 596"/>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8" name="直線コネクタ 597"/>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9" name="テキスト ボックス 598"/>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0" name="【保健センター・保健所】&#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64</xdr:row>
      <xdr:rowOff>0</xdr:rowOff>
    </xdr:to>
    <xdr:cxnSp macro="">
      <xdr:nvCxnSpPr>
        <xdr:cNvPr id="601" name="直線コネクタ 600"/>
        <xdr:cNvCxnSpPr/>
      </xdr:nvCxnSpPr>
      <xdr:spPr>
        <a:xfrm flipV="1">
          <a:off x="19951064" y="92202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02" name="【保健センター・保健所】&#10;一人当たり面積最小値テキスト"/>
        <xdr:cNvSpPr txBox="1"/>
      </xdr:nvSpPr>
      <xdr:spPr>
        <a:xfrm>
          <a:off x="19989800"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03" name="直線コネクタ 602"/>
        <xdr:cNvCxnSpPr/>
      </xdr:nvCxnSpPr>
      <xdr:spPr>
        <a:xfrm>
          <a:off x="19881850" y="10572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04" name="【保健センター・保健所】&#10;一人当たり面積最大値テキスト"/>
        <xdr:cNvSpPr txBox="1"/>
      </xdr:nvSpPr>
      <xdr:spPr>
        <a:xfrm>
          <a:off x="19989800" y="900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605" name="直線コネクタ 604"/>
        <xdr:cNvCxnSpPr/>
      </xdr:nvCxnSpPr>
      <xdr:spPr>
        <a:xfrm>
          <a:off x="19881850" y="9220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06" name="【保健センター・保健所】&#10;一人当たり面積平均値テキスト"/>
        <xdr:cNvSpPr txBox="1"/>
      </xdr:nvSpPr>
      <xdr:spPr>
        <a:xfrm>
          <a:off x="19989800" y="9941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07" name="フローチャート: 判断 606"/>
        <xdr:cNvSpPr/>
      </xdr:nvSpPr>
      <xdr:spPr>
        <a:xfrm>
          <a:off x="199009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608" name="フローチャート: 判断 607"/>
        <xdr:cNvSpPr/>
      </xdr:nvSpPr>
      <xdr:spPr>
        <a:xfrm>
          <a:off x="19157950" y="100520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609" name="フローチャート: 判断 608"/>
        <xdr:cNvSpPr/>
      </xdr:nvSpPr>
      <xdr:spPr>
        <a:xfrm>
          <a:off x="1834515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101600</xdr:rowOff>
    </xdr:from>
    <xdr:to>
      <xdr:col>102</xdr:col>
      <xdr:colOff>165100</xdr:colOff>
      <xdr:row>61</xdr:row>
      <xdr:rowOff>31750</xdr:rowOff>
    </xdr:to>
    <xdr:sp macro="" textlink="">
      <xdr:nvSpPr>
        <xdr:cNvPr id="610" name="フローチャート: 判断 609"/>
        <xdr:cNvSpPr/>
      </xdr:nvSpPr>
      <xdr:spPr>
        <a:xfrm>
          <a:off x="17551400" y="10013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1" name="テキスト ボックス 610"/>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2" name="テキスト ボックス 611"/>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3" name="テキスト ボックス 612"/>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4" name="テキスト ボックス 613"/>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5" name="テキスト ボックス 614"/>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616" name="楕円 615"/>
        <xdr:cNvSpPr/>
      </xdr:nvSpPr>
      <xdr:spPr>
        <a:xfrm>
          <a:off x="199009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3827</xdr:rowOff>
    </xdr:from>
    <xdr:ext cx="469744" cy="259045"/>
    <xdr:sp macro="" textlink="">
      <xdr:nvSpPr>
        <xdr:cNvPr id="617" name="【保健センター・保健所】&#10;一人当たり面積該当値テキスト"/>
        <xdr:cNvSpPr txBox="1"/>
      </xdr:nvSpPr>
      <xdr:spPr>
        <a:xfrm>
          <a:off x="19989800" y="1024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158750</xdr:rowOff>
    </xdr:from>
    <xdr:to>
      <xdr:col>112</xdr:col>
      <xdr:colOff>38100</xdr:colOff>
      <xdr:row>62</xdr:row>
      <xdr:rowOff>88900</xdr:rowOff>
    </xdr:to>
    <xdr:sp macro="" textlink="">
      <xdr:nvSpPr>
        <xdr:cNvPr id="618" name="楕円 617"/>
        <xdr:cNvSpPr/>
      </xdr:nvSpPr>
      <xdr:spPr>
        <a:xfrm>
          <a:off x="19157950" y="10236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38100</xdr:rowOff>
    </xdr:from>
    <xdr:to>
      <xdr:col>116</xdr:col>
      <xdr:colOff>63500</xdr:colOff>
      <xdr:row>62</xdr:row>
      <xdr:rowOff>76200</xdr:rowOff>
    </xdr:to>
    <xdr:cxnSp macro="">
      <xdr:nvCxnSpPr>
        <xdr:cNvPr id="619" name="直線コネクタ 618"/>
        <xdr:cNvCxnSpPr/>
      </xdr:nvCxnSpPr>
      <xdr:spPr>
        <a:xfrm>
          <a:off x="19202400" y="10280650"/>
          <a:ext cx="7493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158750</xdr:rowOff>
    </xdr:from>
    <xdr:to>
      <xdr:col>107</xdr:col>
      <xdr:colOff>101600</xdr:colOff>
      <xdr:row>62</xdr:row>
      <xdr:rowOff>88900</xdr:rowOff>
    </xdr:to>
    <xdr:sp macro="" textlink="">
      <xdr:nvSpPr>
        <xdr:cNvPr id="620" name="楕円 619"/>
        <xdr:cNvSpPr/>
      </xdr:nvSpPr>
      <xdr:spPr>
        <a:xfrm>
          <a:off x="18345150" y="10236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38100</xdr:rowOff>
    </xdr:from>
    <xdr:to>
      <xdr:col>111</xdr:col>
      <xdr:colOff>177800</xdr:colOff>
      <xdr:row>62</xdr:row>
      <xdr:rowOff>38100</xdr:rowOff>
    </xdr:to>
    <xdr:cxnSp macro="">
      <xdr:nvCxnSpPr>
        <xdr:cNvPr id="621" name="直線コネクタ 620"/>
        <xdr:cNvCxnSpPr/>
      </xdr:nvCxnSpPr>
      <xdr:spPr>
        <a:xfrm>
          <a:off x="18395950" y="102806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86377</xdr:rowOff>
    </xdr:from>
    <xdr:ext cx="469744" cy="259045"/>
    <xdr:sp macro="" textlink="">
      <xdr:nvSpPr>
        <xdr:cNvPr id="622" name="n_1aveValue【保健センター・保健所】&#10;一人当たり面積"/>
        <xdr:cNvSpPr txBox="1"/>
      </xdr:nvSpPr>
      <xdr:spPr>
        <a:xfrm>
          <a:off x="18980227" y="983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124477</xdr:rowOff>
    </xdr:from>
    <xdr:ext cx="469744" cy="259045"/>
    <xdr:sp macro="" textlink="">
      <xdr:nvSpPr>
        <xdr:cNvPr id="623" name="n_2aveValue【保健センター・保健所】&#10;一人当たり面積"/>
        <xdr:cNvSpPr txBox="1"/>
      </xdr:nvSpPr>
      <xdr:spPr>
        <a:xfrm>
          <a:off x="18180127" y="987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48277</xdr:rowOff>
    </xdr:from>
    <xdr:ext cx="469744" cy="259045"/>
    <xdr:sp macro="" textlink="">
      <xdr:nvSpPr>
        <xdr:cNvPr id="624" name="n_3aveValue【保健センター・保健所】&#10;一人当たり面積"/>
        <xdr:cNvSpPr txBox="1"/>
      </xdr:nvSpPr>
      <xdr:spPr>
        <a:xfrm>
          <a:off x="17386377" y="979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80027</xdr:rowOff>
    </xdr:from>
    <xdr:ext cx="469744" cy="259045"/>
    <xdr:sp macro="" textlink="">
      <xdr:nvSpPr>
        <xdr:cNvPr id="625" name="n_1mainValue【保健センター・保健所】&#10;一人当たり面積"/>
        <xdr:cNvSpPr txBox="1"/>
      </xdr:nvSpPr>
      <xdr:spPr>
        <a:xfrm>
          <a:off x="18980227" y="1032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626" name="n_2mainValue【保健センター・保健所】&#10;一人当たり面積"/>
        <xdr:cNvSpPr txBox="1"/>
      </xdr:nvSpPr>
      <xdr:spPr>
        <a:xfrm>
          <a:off x="18180127" y="1032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37" name="テキスト ボックス 636"/>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8" name="直線コネクタ 637"/>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39" name="テキスト ボックス 638"/>
        <xdr:cNvSpPr txBox="1"/>
      </xdr:nvSpPr>
      <xdr:spPr>
        <a:xfrm>
          <a:off x="108427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0" name="直線コネクタ 639"/>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1" name="テキスト ボックス 640"/>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2" name="直線コネクタ 641"/>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3" name="テキスト ボックス 642"/>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4" name="直線コネクタ 643"/>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5" name="テキスト ボックス 644"/>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6" name="直線コネクタ 645"/>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7" name="テキスト ボックス 646"/>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9" name="テキスト ボックス 648"/>
        <xdr:cNvSpPr txBox="1"/>
      </xdr:nvSpPr>
      <xdr:spPr>
        <a:xfrm>
          <a:off x="108427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0" name="【消防施設】&#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76200</xdr:rowOff>
    </xdr:from>
    <xdr:to>
      <xdr:col>85</xdr:col>
      <xdr:colOff>126364</xdr:colOff>
      <xdr:row>85</xdr:row>
      <xdr:rowOff>41911</xdr:rowOff>
    </xdr:to>
    <xdr:cxnSp macro="">
      <xdr:nvCxnSpPr>
        <xdr:cNvPr id="651" name="直線コネクタ 650"/>
        <xdr:cNvCxnSpPr/>
      </xdr:nvCxnSpPr>
      <xdr:spPr>
        <a:xfrm flipV="1">
          <a:off x="14699614" y="12795250"/>
          <a:ext cx="0" cy="128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45738</xdr:rowOff>
    </xdr:from>
    <xdr:ext cx="405111" cy="259045"/>
    <xdr:sp macro="" textlink="">
      <xdr:nvSpPr>
        <xdr:cNvPr id="652" name="【消防施設】&#10;有形固定資産減価償却率最小値テキスト"/>
        <xdr:cNvSpPr txBox="1"/>
      </xdr:nvSpPr>
      <xdr:spPr>
        <a:xfrm>
          <a:off x="14738350"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41911</xdr:rowOff>
    </xdr:from>
    <xdr:to>
      <xdr:col>86</xdr:col>
      <xdr:colOff>25400</xdr:colOff>
      <xdr:row>85</xdr:row>
      <xdr:rowOff>41911</xdr:rowOff>
    </xdr:to>
    <xdr:cxnSp macro="">
      <xdr:nvCxnSpPr>
        <xdr:cNvPr id="653" name="直線コネクタ 652"/>
        <xdr:cNvCxnSpPr/>
      </xdr:nvCxnSpPr>
      <xdr:spPr>
        <a:xfrm>
          <a:off x="14611350" y="140817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22877</xdr:rowOff>
    </xdr:from>
    <xdr:ext cx="405111" cy="259045"/>
    <xdr:sp macro="" textlink="">
      <xdr:nvSpPr>
        <xdr:cNvPr id="654" name="【消防施設】&#10;有形固定資産減価償却率最大値テキスト"/>
        <xdr:cNvSpPr txBox="1"/>
      </xdr:nvSpPr>
      <xdr:spPr>
        <a:xfrm>
          <a:off x="14738350" y="1257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76200</xdr:rowOff>
    </xdr:from>
    <xdr:to>
      <xdr:col>86</xdr:col>
      <xdr:colOff>25400</xdr:colOff>
      <xdr:row>77</xdr:row>
      <xdr:rowOff>76200</xdr:rowOff>
    </xdr:to>
    <xdr:cxnSp macro="">
      <xdr:nvCxnSpPr>
        <xdr:cNvPr id="655" name="直線コネクタ 654"/>
        <xdr:cNvCxnSpPr/>
      </xdr:nvCxnSpPr>
      <xdr:spPr>
        <a:xfrm>
          <a:off x="14611350" y="12795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144797</xdr:rowOff>
    </xdr:from>
    <xdr:ext cx="405111" cy="259045"/>
    <xdr:sp macro="" textlink="">
      <xdr:nvSpPr>
        <xdr:cNvPr id="656" name="【消防施設】&#10;有形固定資産減価償却率平均値テキスト"/>
        <xdr:cNvSpPr txBox="1"/>
      </xdr:nvSpPr>
      <xdr:spPr>
        <a:xfrm>
          <a:off x="14738350" y="13359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166370</xdr:rowOff>
    </xdr:from>
    <xdr:to>
      <xdr:col>85</xdr:col>
      <xdr:colOff>177800</xdr:colOff>
      <xdr:row>81</xdr:row>
      <xdr:rowOff>96520</xdr:rowOff>
    </xdr:to>
    <xdr:sp macro="" textlink="">
      <xdr:nvSpPr>
        <xdr:cNvPr id="657" name="フローチャート: 判断 656"/>
        <xdr:cNvSpPr/>
      </xdr:nvSpPr>
      <xdr:spPr>
        <a:xfrm>
          <a:off x="14649450" y="133807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25400</xdr:rowOff>
    </xdr:from>
    <xdr:to>
      <xdr:col>81</xdr:col>
      <xdr:colOff>101600</xdr:colOff>
      <xdr:row>81</xdr:row>
      <xdr:rowOff>127000</xdr:rowOff>
    </xdr:to>
    <xdr:sp macro="" textlink="">
      <xdr:nvSpPr>
        <xdr:cNvPr id="658" name="フローチャート: 判断 657"/>
        <xdr:cNvSpPr/>
      </xdr:nvSpPr>
      <xdr:spPr>
        <a:xfrm>
          <a:off x="13887450" y="1340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xdr:rowOff>
    </xdr:from>
    <xdr:to>
      <xdr:col>76</xdr:col>
      <xdr:colOff>165100</xdr:colOff>
      <xdr:row>81</xdr:row>
      <xdr:rowOff>115570</xdr:rowOff>
    </xdr:to>
    <xdr:sp macro="" textlink="">
      <xdr:nvSpPr>
        <xdr:cNvPr id="659" name="フローチャート: 判断 658"/>
        <xdr:cNvSpPr/>
      </xdr:nvSpPr>
      <xdr:spPr>
        <a:xfrm>
          <a:off x="13093700" y="1339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139700</xdr:rowOff>
    </xdr:from>
    <xdr:to>
      <xdr:col>72</xdr:col>
      <xdr:colOff>38100</xdr:colOff>
      <xdr:row>82</xdr:row>
      <xdr:rowOff>69850</xdr:rowOff>
    </xdr:to>
    <xdr:sp macro="" textlink="">
      <xdr:nvSpPr>
        <xdr:cNvPr id="660" name="フローチャート: 判断 659"/>
        <xdr:cNvSpPr/>
      </xdr:nvSpPr>
      <xdr:spPr>
        <a:xfrm>
          <a:off x="12299950" y="135191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147320</xdr:rowOff>
    </xdr:from>
    <xdr:to>
      <xdr:col>85</xdr:col>
      <xdr:colOff>177800</xdr:colOff>
      <xdr:row>79</xdr:row>
      <xdr:rowOff>77470</xdr:rowOff>
    </xdr:to>
    <xdr:sp macro="" textlink="">
      <xdr:nvSpPr>
        <xdr:cNvPr id="666" name="楕円 665"/>
        <xdr:cNvSpPr/>
      </xdr:nvSpPr>
      <xdr:spPr>
        <a:xfrm>
          <a:off x="14649450" y="130314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170197</xdr:rowOff>
    </xdr:from>
    <xdr:ext cx="405111" cy="259045"/>
    <xdr:sp macro="" textlink="">
      <xdr:nvSpPr>
        <xdr:cNvPr id="667" name="【消防施設】&#10;有形固定資産減価償却率該当値テキスト"/>
        <xdr:cNvSpPr txBox="1"/>
      </xdr:nvSpPr>
      <xdr:spPr>
        <a:xfrm>
          <a:off x="14738350" y="1288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10161</xdr:rowOff>
    </xdr:from>
    <xdr:to>
      <xdr:col>81</xdr:col>
      <xdr:colOff>101600</xdr:colOff>
      <xdr:row>79</xdr:row>
      <xdr:rowOff>111761</xdr:rowOff>
    </xdr:to>
    <xdr:sp macro="" textlink="">
      <xdr:nvSpPr>
        <xdr:cNvPr id="668" name="楕円 667"/>
        <xdr:cNvSpPr/>
      </xdr:nvSpPr>
      <xdr:spPr>
        <a:xfrm>
          <a:off x="13887450" y="1305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26670</xdr:rowOff>
    </xdr:from>
    <xdr:to>
      <xdr:col>85</xdr:col>
      <xdr:colOff>127000</xdr:colOff>
      <xdr:row>79</xdr:row>
      <xdr:rowOff>60961</xdr:rowOff>
    </xdr:to>
    <xdr:cxnSp macro="">
      <xdr:nvCxnSpPr>
        <xdr:cNvPr id="669" name="直線コネクタ 668"/>
        <xdr:cNvCxnSpPr/>
      </xdr:nvCxnSpPr>
      <xdr:spPr>
        <a:xfrm flipV="1">
          <a:off x="13938250" y="13075920"/>
          <a:ext cx="762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170180</xdr:rowOff>
    </xdr:from>
    <xdr:to>
      <xdr:col>76</xdr:col>
      <xdr:colOff>165100</xdr:colOff>
      <xdr:row>78</xdr:row>
      <xdr:rowOff>100330</xdr:rowOff>
    </xdr:to>
    <xdr:sp macro="" textlink="">
      <xdr:nvSpPr>
        <xdr:cNvPr id="670" name="楕円 669"/>
        <xdr:cNvSpPr/>
      </xdr:nvSpPr>
      <xdr:spPr>
        <a:xfrm>
          <a:off x="13093700" y="1288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49530</xdr:rowOff>
    </xdr:from>
    <xdr:to>
      <xdr:col>81</xdr:col>
      <xdr:colOff>50800</xdr:colOff>
      <xdr:row>79</xdr:row>
      <xdr:rowOff>60961</xdr:rowOff>
    </xdr:to>
    <xdr:cxnSp macro="">
      <xdr:nvCxnSpPr>
        <xdr:cNvPr id="671" name="直線コネクタ 670"/>
        <xdr:cNvCxnSpPr/>
      </xdr:nvCxnSpPr>
      <xdr:spPr>
        <a:xfrm>
          <a:off x="13144500" y="12933680"/>
          <a:ext cx="793750" cy="17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118127</xdr:rowOff>
    </xdr:from>
    <xdr:ext cx="405111" cy="259045"/>
    <xdr:sp macro="" textlink="">
      <xdr:nvSpPr>
        <xdr:cNvPr id="672" name="n_1aveValue【消防施設】&#10;有形固定資産減価償却率"/>
        <xdr:cNvSpPr txBox="1"/>
      </xdr:nvSpPr>
      <xdr:spPr>
        <a:xfrm>
          <a:off x="1374204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106697</xdr:rowOff>
    </xdr:from>
    <xdr:ext cx="405111" cy="259045"/>
    <xdr:sp macro="" textlink="">
      <xdr:nvSpPr>
        <xdr:cNvPr id="673" name="n_2aveValue【消防施設】&#10;有形固定資産減価償却率"/>
        <xdr:cNvSpPr txBox="1"/>
      </xdr:nvSpPr>
      <xdr:spPr>
        <a:xfrm>
          <a:off x="12960994" y="1348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86377</xdr:rowOff>
    </xdr:from>
    <xdr:ext cx="405111" cy="259045"/>
    <xdr:sp macro="" textlink="">
      <xdr:nvSpPr>
        <xdr:cNvPr id="674" name="n_3aveValue【消防施設】&#10;有形固定資産減価償却率"/>
        <xdr:cNvSpPr txBox="1"/>
      </xdr:nvSpPr>
      <xdr:spPr>
        <a:xfrm>
          <a:off x="12167244" y="1330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128288</xdr:rowOff>
    </xdr:from>
    <xdr:ext cx="405111" cy="259045"/>
    <xdr:sp macro="" textlink="">
      <xdr:nvSpPr>
        <xdr:cNvPr id="675" name="n_1mainValue【消防施設】&#10;有形固定資産減価償却率"/>
        <xdr:cNvSpPr txBox="1"/>
      </xdr:nvSpPr>
      <xdr:spPr>
        <a:xfrm>
          <a:off x="13742044" y="12847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116857</xdr:rowOff>
    </xdr:from>
    <xdr:ext cx="405111" cy="259045"/>
    <xdr:sp macro="" textlink="">
      <xdr:nvSpPr>
        <xdr:cNvPr id="676" name="n_2mainValue【消防施設】&#10;有形固定資産減価償却率"/>
        <xdr:cNvSpPr txBox="1"/>
      </xdr:nvSpPr>
      <xdr:spPr>
        <a:xfrm>
          <a:off x="12960994" y="1267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87" name="テキスト ボックス 686"/>
        <xdr:cNvSpPr txBox="1"/>
      </xdr:nvSpPr>
      <xdr:spPr>
        <a:xfrm>
          <a:off x="160491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88" name="直線コネクタ 687"/>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9" name="テキスト ボックス 688"/>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0" name="直線コネクタ 689"/>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1" name="テキスト ボックス 690"/>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2" name="直線コネクタ 691"/>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3" name="テキスト ボックス 692"/>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4" name="直線コネクタ 693"/>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5" name="テキスト ボックス 694"/>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6" name="直線コネクタ 695"/>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7" name="テキスト ボックス 696"/>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消防施設】&#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85</xdr:row>
      <xdr:rowOff>19050</xdr:rowOff>
    </xdr:to>
    <xdr:cxnSp macro="">
      <xdr:nvCxnSpPr>
        <xdr:cNvPr id="701" name="直線コネクタ 700"/>
        <xdr:cNvCxnSpPr/>
      </xdr:nvCxnSpPr>
      <xdr:spPr>
        <a:xfrm flipV="1">
          <a:off x="19951064" y="128143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702" name="【消防施設】&#10;一人当たり面積最小値テキスト"/>
        <xdr:cNvSpPr txBox="1"/>
      </xdr:nvSpPr>
      <xdr:spPr>
        <a:xfrm>
          <a:off x="19989800"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703" name="直線コネクタ 702"/>
        <xdr:cNvCxnSpPr/>
      </xdr:nvCxnSpPr>
      <xdr:spPr>
        <a:xfrm>
          <a:off x="19881850" y="14058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04" name="【消防施設】&#10;一人当たり面積最大値テキスト"/>
        <xdr:cNvSpPr txBox="1"/>
      </xdr:nvSpPr>
      <xdr:spPr>
        <a:xfrm>
          <a:off x="19989800" y="1259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05" name="直線コネクタ 704"/>
        <xdr:cNvCxnSpPr/>
      </xdr:nvCxnSpPr>
      <xdr:spPr>
        <a:xfrm>
          <a:off x="19881850" y="12814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105427</xdr:rowOff>
    </xdr:from>
    <xdr:ext cx="469744" cy="259045"/>
    <xdr:sp macro="" textlink="">
      <xdr:nvSpPr>
        <xdr:cNvPr id="706" name="【消防施設】&#10;一人当たり面積平均値テキスト"/>
        <xdr:cNvSpPr txBox="1"/>
      </xdr:nvSpPr>
      <xdr:spPr>
        <a:xfrm>
          <a:off x="19989800" y="13319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707" name="フローチャート: 判断 706"/>
        <xdr:cNvSpPr/>
      </xdr:nvSpPr>
      <xdr:spPr>
        <a:xfrm>
          <a:off x="19900900" y="13462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120650</xdr:rowOff>
    </xdr:from>
    <xdr:to>
      <xdr:col>112</xdr:col>
      <xdr:colOff>38100</xdr:colOff>
      <xdr:row>82</xdr:row>
      <xdr:rowOff>50800</xdr:rowOff>
    </xdr:to>
    <xdr:sp macro="" textlink="">
      <xdr:nvSpPr>
        <xdr:cNvPr id="708" name="フローチャート: 判断 707"/>
        <xdr:cNvSpPr/>
      </xdr:nvSpPr>
      <xdr:spPr>
        <a:xfrm>
          <a:off x="19157950" y="135001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82550</xdr:rowOff>
    </xdr:from>
    <xdr:to>
      <xdr:col>107</xdr:col>
      <xdr:colOff>101600</xdr:colOff>
      <xdr:row>82</xdr:row>
      <xdr:rowOff>12700</xdr:rowOff>
    </xdr:to>
    <xdr:sp macro="" textlink="">
      <xdr:nvSpPr>
        <xdr:cNvPr id="709" name="フローチャート: 判断 708"/>
        <xdr:cNvSpPr/>
      </xdr:nvSpPr>
      <xdr:spPr>
        <a:xfrm>
          <a:off x="18345150" y="13462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6350</xdr:rowOff>
    </xdr:from>
    <xdr:to>
      <xdr:col>102</xdr:col>
      <xdr:colOff>165100</xdr:colOff>
      <xdr:row>81</xdr:row>
      <xdr:rowOff>107950</xdr:rowOff>
    </xdr:to>
    <xdr:sp macro="" textlink="">
      <xdr:nvSpPr>
        <xdr:cNvPr id="710" name="フローチャート: 判断 709"/>
        <xdr:cNvSpPr/>
      </xdr:nvSpPr>
      <xdr:spPr>
        <a:xfrm>
          <a:off x="175514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139700</xdr:rowOff>
    </xdr:from>
    <xdr:to>
      <xdr:col>116</xdr:col>
      <xdr:colOff>114300</xdr:colOff>
      <xdr:row>85</xdr:row>
      <xdr:rowOff>69850</xdr:rowOff>
    </xdr:to>
    <xdr:sp macro="" textlink="">
      <xdr:nvSpPr>
        <xdr:cNvPr id="716" name="楕円 715"/>
        <xdr:cNvSpPr/>
      </xdr:nvSpPr>
      <xdr:spPr>
        <a:xfrm>
          <a:off x="19900900" y="140144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54627</xdr:rowOff>
    </xdr:from>
    <xdr:ext cx="469744" cy="259045"/>
    <xdr:sp macro="" textlink="">
      <xdr:nvSpPr>
        <xdr:cNvPr id="717" name="【消防施設】&#10;一人当たり面積該当値テキスト"/>
        <xdr:cNvSpPr txBox="1"/>
      </xdr:nvSpPr>
      <xdr:spPr>
        <a:xfrm>
          <a:off x="19989800" y="1392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718" name="楕円 717"/>
        <xdr:cNvSpPr/>
      </xdr:nvSpPr>
      <xdr:spPr>
        <a:xfrm>
          <a:off x="19157950" y="14084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19050</xdr:rowOff>
    </xdr:from>
    <xdr:to>
      <xdr:col>116</xdr:col>
      <xdr:colOff>63500</xdr:colOff>
      <xdr:row>85</xdr:row>
      <xdr:rowOff>95250</xdr:rowOff>
    </xdr:to>
    <xdr:cxnSp macro="">
      <xdr:nvCxnSpPr>
        <xdr:cNvPr id="719" name="直線コネクタ 718"/>
        <xdr:cNvCxnSpPr/>
      </xdr:nvCxnSpPr>
      <xdr:spPr>
        <a:xfrm flipV="1">
          <a:off x="19202400" y="14058900"/>
          <a:ext cx="7493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720" name="楕円 719"/>
        <xdr:cNvSpPr/>
      </xdr:nvSpPr>
      <xdr:spPr>
        <a:xfrm>
          <a:off x="1834515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721" name="直線コネクタ 720"/>
        <xdr:cNvCxnSpPr/>
      </xdr:nvCxnSpPr>
      <xdr:spPr>
        <a:xfrm>
          <a:off x="18395950" y="141351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67327</xdr:rowOff>
    </xdr:from>
    <xdr:ext cx="469744" cy="259045"/>
    <xdr:sp macro="" textlink="">
      <xdr:nvSpPr>
        <xdr:cNvPr id="722" name="n_1aveValue【消防施設】&#10;一人当たり面積"/>
        <xdr:cNvSpPr txBox="1"/>
      </xdr:nvSpPr>
      <xdr:spPr>
        <a:xfrm>
          <a:off x="18980227" y="1328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29227</xdr:rowOff>
    </xdr:from>
    <xdr:ext cx="469744" cy="259045"/>
    <xdr:sp macro="" textlink="">
      <xdr:nvSpPr>
        <xdr:cNvPr id="723" name="n_2aveValue【消防施設】&#10;一人当たり面積"/>
        <xdr:cNvSpPr txBox="1"/>
      </xdr:nvSpPr>
      <xdr:spPr>
        <a:xfrm>
          <a:off x="18180127"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124477</xdr:rowOff>
    </xdr:from>
    <xdr:ext cx="469744" cy="259045"/>
    <xdr:sp macro="" textlink="">
      <xdr:nvSpPr>
        <xdr:cNvPr id="724" name="n_3aveValue【消防施設】&#10;一人当たり面積"/>
        <xdr:cNvSpPr txBox="1"/>
      </xdr:nvSpPr>
      <xdr:spPr>
        <a:xfrm>
          <a:off x="17386377"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725" name="n_1mainValue【消防施設】&#10;一人当たり面積"/>
        <xdr:cNvSpPr txBox="1"/>
      </xdr:nvSpPr>
      <xdr:spPr>
        <a:xfrm>
          <a:off x="189802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726" name="n_2mainValue【消防施設】&#10;一人当たり面積"/>
        <xdr:cNvSpPr txBox="1"/>
      </xdr:nvSpPr>
      <xdr:spPr>
        <a:xfrm>
          <a:off x="181801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7" name="正方形/長方形 726"/>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8" name="正方形/長方形 727"/>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9" name="正方形/長方形 728"/>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0" name="正方形/長方形 729"/>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1" name="正方形/長方形 730"/>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2" name="正方形/長方形 731"/>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3" name="正方形/長方形 732"/>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4" name="正方形/長方形 733"/>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5" name="テキスト ボックス 734"/>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6" name="直線コネクタ 735"/>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37" name="テキスト ボックス 736"/>
        <xdr:cNvSpPr txBox="1"/>
      </xdr:nvSpPr>
      <xdr:spPr>
        <a:xfrm>
          <a:off x="108427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38" name="直線コネクタ 737"/>
        <xdr:cNvCxnSpPr/>
      </xdr:nvCxnSpPr>
      <xdr:spPr>
        <a:xfrm>
          <a:off x="11207750" y="18021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39" name="テキスト ボックス 738"/>
        <xdr:cNvSpPr txBox="1"/>
      </xdr:nvSpPr>
      <xdr:spPr>
        <a:xfrm>
          <a:off x="10842791" y="17879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40" name="直線コネクタ 739"/>
        <xdr:cNvCxnSpPr/>
      </xdr:nvCxnSpPr>
      <xdr:spPr>
        <a:xfrm>
          <a:off x="11207750" y="1756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41" name="テキスト ボックス 740"/>
        <xdr:cNvSpPr txBox="1"/>
      </xdr:nvSpPr>
      <xdr:spPr>
        <a:xfrm>
          <a:off x="108427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42" name="直線コネクタ 741"/>
        <xdr:cNvCxnSpPr/>
      </xdr:nvCxnSpPr>
      <xdr:spPr>
        <a:xfrm>
          <a:off x="11207750" y="17106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43" name="テキスト ボックス 742"/>
        <xdr:cNvSpPr txBox="1"/>
      </xdr:nvSpPr>
      <xdr:spPr>
        <a:xfrm>
          <a:off x="108427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44" name="直線コネクタ 743"/>
        <xdr:cNvCxnSpPr/>
      </xdr:nvCxnSpPr>
      <xdr:spPr>
        <a:xfrm>
          <a:off x="11207750" y="1664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45" name="テキスト ボックス 744"/>
        <xdr:cNvSpPr txBox="1"/>
      </xdr:nvSpPr>
      <xdr:spPr>
        <a:xfrm>
          <a:off x="10842791" y="1650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6" name="直線コネクタ 745"/>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47" name="テキスト ボックス 746"/>
        <xdr:cNvSpPr txBox="1"/>
      </xdr:nvSpPr>
      <xdr:spPr>
        <a:xfrm>
          <a:off x="108427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8"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57913</xdr:rowOff>
    </xdr:from>
    <xdr:to>
      <xdr:col>85</xdr:col>
      <xdr:colOff>126364</xdr:colOff>
      <xdr:row>108</xdr:row>
      <xdr:rowOff>89915</xdr:rowOff>
    </xdr:to>
    <xdr:cxnSp macro="">
      <xdr:nvCxnSpPr>
        <xdr:cNvPr id="749" name="直線コネクタ 748"/>
        <xdr:cNvCxnSpPr/>
      </xdr:nvCxnSpPr>
      <xdr:spPr>
        <a:xfrm flipV="1">
          <a:off x="14699614" y="16631413"/>
          <a:ext cx="0" cy="1403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93742</xdr:rowOff>
    </xdr:from>
    <xdr:ext cx="405111" cy="259045"/>
    <xdr:sp macro="" textlink="">
      <xdr:nvSpPr>
        <xdr:cNvPr id="750" name="【庁舎】&#10;有形固定資産減価償却率最小値テキスト"/>
        <xdr:cNvSpPr txBox="1"/>
      </xdr:nvSpPr>
      <xdr:spPr>
        <a:xfrm>
          <a:off x="14738350" y="18038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89915</xdr:rowOff>
    </xdr:from>
    <xdr:to>
      <xdr:col>86</xdr:col>
      <xdr:colOff>25400</xdr:colOff>
      <xdr:row>108</xdr:row>
      <xdr:rowOff>89915</xdr:rowOff>
    </xdr:to>
    <xdr:cxnSp macro="">
      <xdr:nvCxnSpPr>
        <xdr:cNvPr id="751" name="直線コネクタ 750"/>
        <xdr:cNvCxnSpPr/>
      </xdr:nvCxnSpPr>
      <xdr:spPr>
        <a:xfrm>
          <a:off x="14611350" y="180350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4590</xdr:rowOff>
    </xdr:from>
    <xdr:ext cx="405111" cy="259045"/>
    <xdr:sp macro="" textlink="">
      <xdr:nvSpPr>
        <xdr:cNvPr id="752" name="【庁舎】&#10;有形固定資産減価償却率最大値テキスト"/>
        <xdr:cNvSpPr txBox="1"/>
      </xdr:nvSpPr>
      <xdr:spPr>
        <a:xfrm>
          <a:off x="14738350" y="1640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57913</xdr:rowOff>
    </xdr:from>
    <xdr:to>
      <xdr:col>86</xdr:col>
      <xdr:colOff>25400</xdr:colOff>
      <xdr:row>100</xdr:row>
      <xdr:rowOff>57913</xdr:rowOff>
    </xdr:to>
    <xdr:cxnSp macro="">
      <xdr:nvCxnSpPr>
        <xdr:cNvPr id="753" name="直線コネクタ 752"/>
        <xdr:cNvCxnSpPr/>
      </xdr:nvCxnSpPr>
      <xdr:spPr>
        <a:xfrm>
          <a:off x="14611350" y="166314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2557</xdr:rowOff>
    </xdr:from>
    <xdr:ext cx="405111" cy="259045"/>
    <xdr:sp macro="" textlink="">
      <xdr:nvSpPr>
        <xdr:cNvPr id="754" name="【庁舎】&#10;有形固定資産減価償却率平均値テキスト"/>
        <xdr:cNvSpPr txBox="1"/>
      </xdr:nvSpPr>
      <xdr:spPr>
        <a:xfrm>
          <a:off x="14738350" y="17090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151130</xdr:rowOff>
    </xdr:from>
    <xdr:to>
      <xdr:col>85</xdr:col>
      <xdr:colOff>177800</xdr:colOff>
      <xdr:row>104</xdr:row>
      <xdr:rowOff>81280</xdr:rowOff>
    </xdr:to>
    <xdr:sp macro="" textlink="">
      <xdr:nvSpPr>
        <xdr:cNvPr id="755" name="フローチャート: 判断 754"/>
        <xdr:cNvSpPr/>
      </xdr:nvSpPr>
      <xdr:spPr>
        <a:xfrm>
          <a:off x="14649450" y="1723898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29972</xdr:rowOff>
    </xdr:from>
    <xdr:to>
      <xdr:col>81</xdr:col>
      <xdr:colOff>101600</xdr:colOff>
      <xdr:row>104</xdr:row>
      <xdr:rowOff>131572</xdr:rowOff>
    </xdr:to>
    <xdr:sp macro="" textlink="">
      <xdr:nvSpPr>
        <xdr:cNvPr id="756" name="フローチャート: 判断 755"/>
        <xdr:cNvSpPr/>
      </xdr:nvSpPr>
      <xdr:spPr>
        <a:xfrm>
          <a:off x="13887450" y="172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107696</xdr:rowOff>
    </xdr:from>
    <xdr:to>
      <xdr:col>76</xdr:col>
      <xdr:colOff>165100</xdr:colOff>
      <xdr:row>105</xdr:row>
      <xdr:rowOff>37846</xdr:rowOff>
    </xdr:to>
    <xdr:sp macro="" textlink="">
      <xdr:nvSpPr>
        <xdr:cNvPr id="757" name="フローチャート: 判断 756"/>
        <xdr:cNvSpPr/>
      </xdr:nvSpPr>
      <xdr:spPr>
        <a:xfrm>
          <a:off x="13093700" y="1736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89408</xdr:rowOff>
    </xdr:from>
    <xdr:to>
      <xdr:col>72</xdr:col>
      <xdr:colOff>38100</xdr:colOff>
      <xdr:row>103</xdr:row>
      <xdr:rowOff>19558</xdr:rowOff>
    </xdr:to>
    <xdr:sp macro="" textlink="">
      <xdr:nvSpPr>
        <xdr:cNvPr id="758" name="フローチャート: 判断 757"/>
        <xdr:cNvSpPr/>
      </xdr:nvSpPr>
      <xdr:spPr>
        <a:xfrm>
          <a:off x="12299950" y="170058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9" name="テキスト ボックス 758"/>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0" name="テキスト ボックス 759"/>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1" name="テキスト ボックス 760"/>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2" name="テキスト ボックス 761"/>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3" name="テキスト ボックス 762"/>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68835</xdr:rowOff>
    </xdr:from>
    <xdr:to>
      <xdr:col>85</xdr:col>
      <xdr:colOff>177800</xdr:colOff>
      <xdr:row>107</xdr:row>
      <xdr:rowOff>170435</xdr:rowOff>
    </xdr:to>
    <xdr:sp macro="" textlink="">
      <xdr:nvSpPr>
        <xdr:cNvPr id="764" name="楕円 763"/>
        <xdr:cNvSpPr/>
      </xdr:nvSpPr>
      <xdr:spPr>
        <a:xfrm>
          <a:off x="14649450" y="1784248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47262</xdr:rowOff>
    </xdr:from>
    <xdr:ext cx="405111" cy="259045"/>
    <xdr:sp macro="" textlink="">
      <xdr:nvSpPr>
        <xdr:cNvPr id="765" name="【庁舎】&#10;有形固定資産減価償却率該当値テキスト"/>
        <xdr:cNvSpPr txBox="1"/>
      </xdr:nvSpPr>
      <xdr:spPr>
        <a:xfrm>
          <a:off x="14738350" y="1782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155702</xdr:rowOff>
    </xdr:from>
    <xdr:to>
      <xdr:col>81</xdr:col>
      <xdr:colOff>101600</xdr:colOff>
      <xdr:row>108</xdr:row>
      <xdr:rowOff>85852</xdr:rowOff>
    </xdr:to>
    <xdr:sp macro="" textlink="">
      <xdr:nvSpPr>
        <xdr:cNvPr id="766" name="楕円 765"/>
        <xdr:cNvSpPr/>
      </xdr:nvSpPr>
      <xdr:spPr>
        <a:xfrm>
          <a:off x="13887450" y="1792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119635</xdr:rowOff>
    </xdr:from>
    <xdr:to>
      <xdr:col>85</xdr:col>
      <xdr:colOff>127000</xdr:colOff>
      <xdr:row>108</xdr:row>
      <xdr:rowOff>35052</xdr:rowOff>
    </xdr:to>
    <xdr:cxnSp macro="">
      <xdr:nvCxnSpPr>
        <xdr:cNvPr id="767" name="直線コネクタ 766"/>
        <xdr:cNvCxnSpPr/>
      </xdr:nvCxnSpPr>
      <xdr:spPr>
        <a:xfrm flipV="1">
          <a:off x="13938250" y="17893285"/>
          <a:ext cx="762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61976</xdr:rowOff>
    </xdr:from>
    <xdr:to>
      <xdr:col>76</xdr:col>
      <xdr:colOff>165100</xdr:colOff>
      <xdr:row>108</xdr:row>
      <xdr:rowOff>163576</xdr:rowOff>
    </xdr:to>
    <xdr:sp macro="" textlink="">
      <xdr:nvSpPr>
        <xdr:cNvPr id="768" name="楕円 767"/>
        <xdr:cNvSpPr/>
      </xdr:nvSpPr>
      <xdr:spPr>
        <a:xfrm>
          <a:off x="13093700" y="180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35052</xdr:rowOff>
    </xdr:from>
    <xdr:to>
      <xdr:col>81</xdr:col>
      <xdr:colOff>50800</xdr:colOff>
      <xdr:row>108</xdr:row>
      <xdr:rowOff>112776</xdr:rowOff>
    </xdr:to>
    <xdr:cxnSp macro="">
      <xdr:nvCxnSpPr>
        <xdr:cNvPr id="769" name="直線コネクタ 768"/>
        <xdr:cNvCxnSpPr/>
      </xdr:nvCxnSpPr>
      <xdr:spPr>
        <a:xfrm flipV="1">
          <a:off x="13144500" y="17980152"/>
          <a:ext cx="79375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148099</xdr:rowOff>
    </xdr:from>
    <xdr:ext cx="405111" cy="259045"/>
    <xdr:sp macro="" textlink="">
      <xdr:nvSpPr>
        <xdr:cNvPr id="770" name="n_1aveValue【庁舎】&#10;有形固定資産減価償却率"/>
        <xdr:cNvSpPr txBox="1"/>
      </xdr:nvSpPr>
      <xdr:spPr>
        <a:xfrm>
          <a:off x="13742044" y="17064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54373</xdr:rowOff>
    </xdr:from>
    <xdr:ext cx="405111" cy="259045"/>
    <xdr:sp macro="" textlink="">
      <xdr:nvSpPr>
        <xdr:cNvPr id="771" name="n_2aveValue【庁舎】&#10;有形固定資産減価償却率"/>
        <xdr:cNvSpPr txBox="1"/>
      </xdr:nvSpPr>
      <xdr:spPr>
        <a:xfrm>
          <a:off x="12960994" y="1714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36085</xdr:rowOff>
    </xdr:from>
    <xdr:ext cx="405111" cy="259045"/>
    <xdr:sp macro="" textlink="">
      <xdr:nvSpPr>
        <xdr:cNvPr id="772" name="n_3aveValue【庁舎】&#10;有形固定資産減価償却率"/>
        <xdr:cNvSpPr txBox="1"/>
      </xdr:nvSpPr>
      <xdr:spPr>
        <a:xfrm>
          <a:off x="12167244" y="1678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76979</xdr:rowOff>
    </xdr:from>
    <xdr:ext cx="405111" cy="259045"/>
    <xdr:sp macro="" textlink="">
      <xdr:nvSpPr>
        <xdr:cNvPr id="773" name="n_1mainValue【庁舎】&#10;有形固定資産減価償却率"/>
        <xdr:cNvSpPr txBox="1"/>
      </xdr:nvSpPr>
      <xdr:spPr>
        <a:xfrm>
          <a:off x="13742044" y="1802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154703</xdr:rowOff>
    </xdr:from>
    <xdr:ext cx="405111" cy="259045"/>
    <xdr:sp macro="" textlink="">
      <xdr:nvSpPr>
        <xdr:cNvPr id="774" name="n_2mainValue【庁舎】&#10;有形固定資産減価償却率"/>
        <xdr:cNvSpPr txBox="1"/>
      </xdr:nvSpPr>
      <xdr:spPr>
        <a:xfrm>
          <a:off x="12960994" y="1809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5" name="正方形/長方形 774"/>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6" name="正方形/長方形 775"/>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7" name="正方形/長方形 776"/>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8" name="正方形/長方形 777"/>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9" name="正方形/長方形 778"/>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0" name="正方形/長方形 779"/>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1" name="正方形/長方形 780"/>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2" name="正方形/長方形 781"/>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3" name="テキスト ボックス 782"/>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4" name="直線コネクタ 783"/>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85" name="テキスト ボックス 784"/>
        <xdr:cNvSpPr txBox="1"/>
      </xdr:nvSpPr>
      <xdr:spPr>
        <a:xfrm>
          <a:off x="160491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76200</xdr:rowOff>
    </xdr:from>
    <xdr:to>
      <xdr:col>120</xdr:col>
      <xdr:colOff>114300</xdr:colOff>
      <xdr:row>109</xdr:row>
      <xdr:rowOff>76200</xdr:rowOff>
    </xdr:to>
    <xdr:cxnSp macro="">
      <xdr:nvCxnSpPr>
        <xdr:cNvPr id="786" name="直線コネクタ 785"/>
        <xdr:cNvCxnSpPr/>
      </xdr:nvCxnSpPr>
      <xdr:spPr>
        <a:xfrm>
          <a:off x="164592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787" name="テキスト ボックス 786"/>
        <xdr:cNvSpPr txBox="1"/>
      </xdr:nvSpPr>
      <xdr:spPr>
        <a:xfrm>
          <a:off x="1604917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788" name="直線コネクタ 787"/>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89" name="テキスト ボックス 788"/>
        <xdr:cNvSpPr txBox="1"/>
      </xdr:nvSpPr>
      <xdr:spPr>
        <a:xfrm>
          <a:off x="1604917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790" name="直線コネクタ 789"/>
        <xdr:cNvCxnSpPr/>
      </xdr:nvCxnSpPr>
      <xdr:spPr>
        <a:xfrm>
          <a:off x="16459200" y="17621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791" name="テキスト ボックス 790"/>
        <xdr:cNvSpPr txBox="1"/>
      </xdr:nvSpPr>
      <xdr:spPr>
        <a:xfrm>
          <a:off x="1604917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2" name="直線コネクタ 791"/>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3" name="テキスト ボックス 792"/>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794" name="直線コネクタ 793"/>
        <xdr:cNvCxnSpPr/>
      </xdr:nvCxnSpPr>
      <xdr:spPr>
        <a:xfrm>
          <a:off x="16459200" y="17049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795" name="テキスト ボックス 794"/>
        <xdr:cNvSpPr txBox="1"/>
      </xdr:nvSpPr>
      <xdr:spPr>
        <a:xfrm>
          <a:off x="1604917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96" name="直線コネクタ 795"/>
        <xdr:cNvCxnSpPr/>
      </xdr:nvCxnSpPr>
      <xdr:spPr>
        <a:xfrm>
          <a:off x="16459200" y="1676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97" name="テキスト ボックス 796"/>
        <xdr:cNvSpPr txBox="1"/>
      </xdr:nvSpPr>
      <xdr:spPr>
        <a:xfrm>
          <a:off x="1604917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798" name="直線コネクタ 797"/>
        <xdr:cNvCxnSpPr/>
      </xdr:nvCxnSpPr>
      <xdr:spPr>
        <a:xfrm>
          <a:off x="16459200" y="1647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799" name="テキスト ボックス 798"/>
        <xdr:cNvSpPr txBox="1"/>
      </xdr:nvSpPr>
      <xdr:spPr>
        <a:xfrm>
          <a:off x="16049171" y="16336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0" name="直線コネクタ 799"/>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1" name="テキスト ボックス 800"/>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2"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95250</xdr:rowOff>
    </xdr:from>
    <xdr:to>
      <xdr:col>116</xdr:col>
      <xdr:colOff>62864</xdr:colOff>
      <xdr:row>108</xdr:row>
      <xdr:rowOff>57150</xdr:rowOff>
    </xdr:to>
    <xdr:cxnSp macro="">
      <xdr:nvCxnSpPr>
        <xdr:cNvPr id="803" name="直線コネクタ 802"/>
        <xdr:cNvCxnSpPr/>
      </xdr:nvCxnSpPr>
      <xdr:spPr>
        <a:xfrm flipV="1">
          <a:off x="19951064" y="166687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60977</xdr:rowOff>
    </xdr:from>
    <xdr:ext cx="469744" cy="259045"/>
    <xdr:sp macro="" textlink="">
      <xdr:nvSpPr>
        <xdr:cNvPr id="804" name="【庁舎】&#10;一人当たり面積最小値テキスト"/>
        <xdr:cNvSpPr txBox="1"/>
      </xdr:nvSpPr>
      <xdr:spPr>
        <a:xfrm>
          <a:off x="19989800"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57150</xdr:rowOff>
    </xdr:from>
    <xdr:to>
      <xdr:col>116</xdr:col>
      <xdr:colOff>152400</xdr:colOff>
      <xdr:row>108</xdr:row>
      <xdr:rowOff>57150</xdr:rowOff>
    </xdr:to>
    <xdr:cxnSp macro="">
      <xdr:nvCxnSpPr>
        <xdr:cNvPr id="805" name="直線コネクタ 804"/>
        <xdr:cNvCxnSpPr/>
      </xdr:nvCxnSpPr>
      <xdr:spPr>
        <a:xfrm>
          <a:off x="19881850" y="1800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41927</xdr:rowOff>
    </xdr:from>
    <xdr:ext cx="469744" cy="259045"/>
    <xdr:sp macro="" textlink="">
      <xdr:nvSpPr>
        <xdr:cNvPr id="806" name="【庁舎】&#10;一人当たり面積最大値テキスト"/>
        <xdr:cNvSpPr txBox="1"/>
      </xdr:nvSpPr>
      <xdr:spPr>
        <a:xfrm>
          <a:off x="19989800" y="1644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95250</xdr:rowOff>
    </xdr:from>
    <xdr:to>
      <xdr:col>116</xdr:col>
      <xdr:colOff>152400</xdr:colOff>
      <xdr:row>100</xdr:row>
      <xdr:rowOff>95250</xdr:rowOff>
    </xdr:to>
    <xdr:cxnSp macro="">
      <xdr:nvCxnSpPr>
        <xdr:cNvPr id="807" name="直線コネクタ 806"/>
        <xdr:cNvCxnSpPr/>
      </xdr:nvCxnSpPr>
      <xdr:spPr>
        <a:xfrm>
          <a:off x="19881850" y="16668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86377</xdr:rowOff>
    </xdr:from>
    <xdr:ext cx="469744" cy="259045"/>
    <xdr:sp macro="" textlink="">
      <xdr:nvSpPr>
        <xdr:cNvPr id="808" name="【庁舎】&#10;一人当たり面積平均値テキスト"/>
        <xdr:cNvSpPr txBox="1"/>
      </xdr:nvSpPr>
      <xdr:spPr>
        <a:xfrm>
          <a:off x="19989800" y="17345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63500</xdr:rowOff>
    </xdr:from>
    <xdr:to>
      <xdr:col>116</xdr:col>
      <xdr:colOff>114300</xdr:colOff>
      <xdr:row>105</xdr:row>
      <xdr:rowOff>165100</xdr:rowOff>
    </xdr:to>
    <xdr:sp macro="" textlink="">
      <xdr:nvSpPr>
        <xdr:cNvPr id="809" name="フローチャート: 判断 808"/>
        <xdr:cNvSpPr/>
      </xdr:nvSpPr>
      <xdr:spPr>
        <a:xfrm>
          <a:off x="19900900" y="1749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73025</xdr:rowOff>
    </xdr:from>
    <xdr:to>
      <xdr:col>112</xdr:col>
      <xdr:colOff>38100</xdr:colOff>
      <xdr:row>106</xdr:row>
      <xdr:rowOff>3175</xdr:rowOff>
    </xdr:to>
    <xdr:sp macro="" textlink="">
      <xdr:nvSpPr>
        <xdr:cNvPr id="810" name="フローチャート: 判断 809"/>
        <xdr:cNvSpPr/>
      </xdr:nvSpPr>
      <xdr:spPr>
        <a:xfrm>
          <a:off x="19157950" y="175037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130175</xdr:rowOff>
    </xdr:from>
    <xdr:to>
      <xdr:col>107</xdr:col>
      <xdr:colOff>101600</xdr:colOff>
      <xdr:row>106</xdr:row>
      <xdr:rowOff>60325</xdr:rowOff>
    </xdr:to>
    <xdr:sp macro="" textlink="">
      <xdr:nvSpPr>
        <xdr:cNvPr id="811" name="フローチャート: 判断 810"/>
        <xdr:cNvSpPr/>
      </xdr:nvSpPr>
      <xdr:spPr>
        <a:xfrm>
          <a:off x="18345150" y="1756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73025</xdr:rowOff>
    </xdr:from>
    <xdr:to>
      <xdr:col>102</xdr:col>
      <xdr:colOff>165100</xdr:colOff>
      <xdr:row>106</xdr:row>
      <xdr:rowOff>3175</xdr:rowOff>
    </xdr:to>
    <xdr:sp macro="" textlink="">
      <xdr:nvSpPr>
        <xdr:cNvPr id="812" name="フローチャート: 判断 811"/>
        <xdr:cNvSpPr/>
      </xdr:nvSpPr>
      <xdr:spPr>
        <a:xfrm>
          <a:off x="17551400" y="1750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3" name="テキスト ボックス 812"/>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4" name="テキスト ボックス 813"/>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5" name="テキスト ボックス 814"/>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6" name="テキスト ボックス 815"/>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7" name="テキスト ボックス 816"/>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xdr:rowOff>
    </xdr:from>
    <xdr:to>
      <xdr:col>116</xdr:col>
      <xdr:colOff>114300</xdr:colOff>
      <xdr:row>107</xdr:row>
      <xdr:rowOff>117475</xdr:rowOff>
    </xdr:to>
    <xdr:sp macro="" textlink="">
      <xdr:nvSpPr>
        <xdr:cNvPr id="818" name="楕円 817"/>
        <xdr:cNvSpPr/>
      </xdr:nvSpPr>
      <xdr:spPr>
        <a:xfrm>
          <a:off x="19900900" y="1778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165752</xdr:rowOff>
    </xdr:from>
    <xdr:ext cx="469744" cy="259045"/>
    <xdr:sp macro="" textlink="">
      <xdr:nvSpPr>
        <xdr:cNvPr id="819" name="【庁舎】&#10;一人当たり面積該当値テキスト"/>
        <xdr:cNvSpPr txBox="1"/>
      </xdr:nvSpPr>
      <xdr:spPr>
        <a:xfrm>
          <a:off x="19989800" y="17767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15875</xdr:rowOff>
    </xdr:from>
    <xdr:to>
      <xdr:col>112</xdr:col>
      <xdr:colOff>38100</xdr:colOff>
      <xdr:row>107</xdr:row>
      <xdr:rowOff>117475</xdr:rowOff>
    </xdr:to>
    <xdr:sp macro="" textlink="">
      <xdr:nvSpPr>
        <xdr:cNvPr id="820" name="楕円 819"/>
        <xdr:cNvSpPr/>
      </xdr:nvSpPr>
      <xdr:spPr>
        <a:xfrm>
          <a:off x="19157950" y="177895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66675</xdr:rowOff>
    </xdr:from>
    <xdr:to>
      <xdr:col>116</xdr:col>
      <xdr:colOff>63500</xdr:colOff>
      <xdr:row>107</xdr:row>
      <xdr:rowOff>66675</xdr:rowOff>
    </xdr:to>
    <xdr:cxnSp macro="">
      <xdr:nvCxnSpPr>
        <xdr:cNvPr id="821" name="直線コネクタ 820"/>
        <xdr:cNvCxnSpPr/>
      </xdr:nvCxnSpPr>
      <xdr:spPr>
        <a:xfrm>
          <a:off x="19202400" y="17840325"/>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6350</xdr:rowOff>
    </xdr:from>
    <xdr:to>
      <xdr:col>107</xdr:col>
      <xdr:colOff>101600</xdr:colOff>
      <xdr:row>107</xdr:row>
      <xdr:rowOff>107950</xdr:rowOff>
    </xdr:to>
    <xdr:sp macro="" textlink="">
      <xdr:nvSpPr>
        <xdr:cNvPr id="822" name="楕円 821"/>
        <xdr:cNvSpPr/>
      </xdr:nvSpPr>
      <xdr:spPr>
        <a:xfrm>
          <a:off x="1834515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57150</xdr:rowOff>
    </xdr:from>
    <xdr:to>
      <xdr:col>111</xdr:col>
      <xdr:colOff>177800</xdr:colOff>
      <xdr:row>107</xdr:row>
      <xdr:rowOff>66675</xdr:rowOff>
    </xdr:to>
    <xdr:cxnSp macro="">
      <xdr:nvCxnSpPr>
        <xdr:cNvPr id="823" name="直線コネクタ 822"/>
        <xdr:cNvCxnSpPr/>
      </xdr:nvCxnSpPr>
      <xdr:spPr>
        <a:xfrm>
          <a:off x="18395950" y="17830800"/>
          <a:ext cx="8064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19702</xdr:rowOff>
    </xdr:from>
    <xdr:ext cx="469744" cy="259045"/>
    <xdr:sp macro="" textlink="">
      <xdr:nvSpPr>
        <xdr:cNvPr id="824" name="n_1aveValue【庁舎】&#10;一人当たり面積"/>
        <xdr:cNvSpPr txBox="1"/>
      </xdr:nvSpPr>
      <xdr:spPr>
        <a:xfrm>
          <a:off x="18980227" y="1727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76852</xdr:rowOff>
    </xdr:from>
    <xdr:ext cx="469744" cy="259045"/>
    <xdr:sp macro="" textlink="">
      <xdr:nvSpPr>
        <xdr:cNvPr id="825" name="n_2aveValue【庁舎】&#10;一人当たり面積"/>
        <xdr:cNvSpPr txBox="1"/>
      </xdr:nvSpPr>
      <xdr:spPr>
        <a:xfrm>
          <a:off x="18180127" y="1733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19702</xdr:rowOff>
    </xdr:from>
    <xdr:ext cx="469744" cy="259045"/>
    <xdr:sp macro="" textlink="">
      <xdr:nvSpPr>
        <xdr:cNvPr id="826" name="n_3aveValue【庁舎】&#10;一人当たり面積"/>
        <xdr:cNvSpPr txBox="1"/>
      </xdr:nvSpPr>
      <xdr:spPr>
        <a:xfrm>
          <a:off x="17386377" y="1727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108602</xdr:rowOff>
    </xdr:from>
    <xdr:ext cx="469744" cy="259045"/>
    <xdr:sp macro="" textlink="">
      <xdr:nvSpPr>
        <xdr:cNvPr id="827" name="n_1mainValue【庁舎】&#10;一人当たり面積"/>
        <xdr:cNvSpPr txBox="1"/>
      </xdr:nvSpPr>
      <xdr:spPr>
        <a:xfrm>
          <a:off x="18980227" y="17882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99077</xdr:rowOff>
    </xdr:from>
    <xdr:ext cx="469744" cy="259045"/>
    <xdr:sp macro="" textlink="">
      <xdr:nvSpPr>
        <xdr:cNvPr id="828" name="n_2mainValue【庁舎】&#10;一人当たり面積"/>
        <xdr:cNvSpPr txBox="1"/>
      </xdr:nvSpPr>
      <xdr:spPr>
        <a:xfrm>
          <a:off x="18180127" y="1787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9" name="正方形/長方形 828"/>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0" name="正方形/長方形 829"/>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1" name="テキスト ボックス 830"/>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本市の有形固定資産減価償却率は類似団体と比較して、低い水準となっています。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類似団体と比較して有形固定資産減価償却率が低くなっている施設として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庁舎</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保健センター・保健所</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がありますが、これは、近年実施している区庁舎の再整備を反映していることによるものです。</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お、本市では、施設の老朽化の進行に対しては、「公共施設管理基本方針」や、施設ごとの「保全・更新計画」に沿って、計画的かつ効果的な保全・更新を着実に進めるとともに、将来に向けた公共施設のあり方の検討を進めています。　また、「横浜市公共建築物の再編整備の方針」に基づいて、多目的化や複合化等の再編整備の検討を行っています。</a:t>
          </a:r>
          <a:endPar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3,745,796
3,648,264
437.56
1,748,495,260
1,730,887,224
4,755,025
940,364,001
2,379,038,652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基準財政需要額では、社会福祉費や保健衛生費などの社会保障関係費が増えた影響で増額となり、基準財政収入額でも、市町村民税や地方消費税交付金、固定資産税が増額算定された影響で増額となっていますが、財政力指数は前年と変わらず「</a:t>
          </a:r>
          <a:r>
            <a:rPr kumimoji="1" lang="en-US" altLang="ja-JP" sz="1100">
              <a:latin typeface="ＭＳ Ｐゴシック" panose="020B0600070205080204" pitchFamily="50" charset="-128"/>
              <a:ea typeface="ＭＳ Ｐゴシック" panose="020B0600070205080204" pitchFamily="50" charset="-128"/>
            </a:rPr>
            <a:t>0.97</a:t>
          </a:r>
          <a:r>
            <a:rPr kumimoji="1" lang="ja-JP" altLang="en-US" sz="1100">
              <a:latin typeface="ＭＳ Ｐゴシック" panose="020B0600070205080204" pitchFamily="50" charset="-128"/>
              <a:ea typeface="ＭＳ Ｐゴシック" panose="020B0600070205080204" pitchFamily="50" charset="-128"/>
            </a:rPr>
            <a:t>」となっており、類似団体比較においても比較的高い水準で推移しています。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40640</xdr:rowOff>
    </xdr:from>
    <xdr:to>
      <xdr:col>23</xdr:col>
      <xdr:colOff>133350</xdr:colOff>
      <xdr:row>44</xdr:row>
      <xdr:rowOff>116840</xdr:rowOff>
    </xdr:to>
    <xdr:cxnSp macro="">
      <xdr:nvCxnSpPr>
        <xdr:cNvPr id="62" name="直線コネクタ 61"/>
        <xdr:cNvCxnSpPr/>
      </xdr:nvCxnSpPr>
      <xdr:spPr>
        <a:xfrm flipV="1">
          <a:off x="4953000" y="621284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127017</xdr:rowOff>
    </xdr:from>
    <xdr:ext cx="762000" cy="259045"/>
    <xdr:sp macro="" textlink="">
      <xdr:nvSpPr>
        <xdr:cNvPr id="65" name="財政力最大値テキスト"/>
        <xdr:cNvSpPr txBox="1"/>
      </xdr:nvSpPr>
      <xdr:spPr>
        <a:xfrm>
          <a:off x="5041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40640</xdr:rowOff>
    </xdr:from>
    <xdr:to>
      <xdr:col>24</xdr:col>
      <xdr:colOff>12700</xdr:colOff>
      <xdr:row>36</xdr:row>
      <xdr:rowOff>40640</xdr:rowOff>
    </xdr:to>
    <xdr:cxnSp macro="">
      <xdr:nvCxnSpPr>
        <xdr:cNvPr id="66" name="直線コネクタ 65"/>
        <xdr:cNvCxnSpPr/>
      </xdr:nvCxnSpPr>
      <xdr:spPr>
        <a:xfrm>
          <a:off x="4864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62230</xdr:rowOff>
    </xdr:from>
    <xdr:to>
      <xdr:col>23</xdr:col>
      <xdr:colOff>133350</xdr:colOff>
      <xdr:row>37</xdr:row>
      <xdr:rowOff>62230</xdr:rowOff>
    </xdr:to>
    <xdr:cxnSp macro="">
      <xdr:nvCxnSpPr>
        <xdr:cNvPr id="67" name="直線コネクタ 66"/>
        <xdr:cNvCxnSpPr/>
      </xdr:nvCxnSpPr>
      <xdr:spPr>
        <a:xfrm>
          <a:off x="4114800" y="6405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17</xdr:rowOff>
    </xdr:from>
    <xdr:ext cx="762000" cy="259045"/>
    <xdr:sp macro="" textlink="">
      <xdr:nvSpPr>
        <xdr:cNvPr id="68" name="財政力平均値テキスト"/>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27940</xdr:rowOff>
    </xdr:from>
    <xdr:to>
      <xdr:col>23</xdr:col>
      <xdr:colOff>184150</xdr:colOff>
      <xdr:row>40</xdr:row>
      <xdr:rowOff>129540</xdr:rowOff>
    </xdr:to>
    <xdr:sp macro="" textlink="">
      <xdr:nvSpPr>
        <xdr:cNvPr id="69" name="フローチャート: 判断 68"/>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62230</xdr:rowOff>
    </xdr:from>
    <xdr:to>
      <xdr:col>19</xdr:col>
      <xdr:colOff>133350</xdr:colOff>
      <xdr:row>37</xdr:row>
      <xdr:rowOff>62230</xdr:rowOff>
    </xdr:to>
    <xdr:cxnSp macro="">
      <xdr:nvCxnSpPr>
        <xdr:cNvPr id="70" name="直線コネクタ 69"/>
        <xdr:cNvCxnSpPr/>
      </xdr:nvCxnSpPr>
      <xdr:spPr>
        <a:xfrm>
          <a:off x="3225800" y="6405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151130</xdr:rowOff>
    </xdr:from>
    <xdr:to>
      <xdr:col>19</xdr:col>
      <xdr:colOff>184150</xdr:colOff>
      <xdr:row>40</xdr:row>
      <xdr:rowOff>81280</xdr:rowOff>
    </xdr:to>
    <xdr:sp macro="" textlink="">
      <xdr:nvSpPr>
        <xdr:cNvPr id="71" name="フローチャート: 判断 70"/>
        <xdr:cNvSpPr/>
      </xdr:nvSpPr>
      <xdr:spPr>
        <a:xfrm>
          <a:off x="4064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66057</xdr:rowOff>
    </xdr:from>
    <xdr:ext cx="736600" cy="259045"/>
    <xdr:sp macro="" textlink="">
      <xdr:nvSpPr>
        <xdr:cNvPr id="72" name="テキスト ボックス 71"/>
        <xdr:cNvSpPr txBox="1"/>
      </xdr:nvSpPr>
      <xdr:spPr>
        <a:xfrm>
          <a:off x="3733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62230</xdr:rowOff>
    </xdr:from>
    <xdr:to>
      <xdr:col>15</xdr:col>
      <xdr:colOff>82550</xdr:colOff>
      <xdr:row>37</xdr:row>
      <xdr:rowOff>62230</xdr:rowOff>
    </xdr:to>
    <xdr:cxnSp macro="">
      <xdr:nvCxnSpPr>
        <xdr:cNvPr id="73" name="直線コネクタ 72"/>
        <xdr:cNvCxnSpPr/>
      </xdr:nvCxnSpPr>
      <xdr:spPr>
        <a:xfrm>
          <a:off x="2336800" y="6405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151130</xdr:rowOff>
    </xdr:from>
    <xdr:to>
      <xdr:col>15</xdr:col>
      <xdr:colOff>133350</xdr:colOff>
      <xdr:row>40</xdr:row>
      <xdr:rowOff>81280</xdr:rowOff>
    </xdr:to>
    <xdr:sp macro="" textlink="">
      <xdr:nvSpPr>
        <xdr:cNvPr id="74" name="フローチャート: 判断 73"/>
        <xdr:cNvSpPr/>
      </xdr:nvSpPr>
      <xdr:spPr>
        <a:xfrm>
          <a:off x="3175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66057</xdr:rowOff>
    </xdr:from>
    <xdr:ext cx="762000" cy="259045"/>
    <xdr:sp macro="" textlink="">
      <xdr:nvSpPr>
        <xdr:cNvPr id="75" name="テキスト ボックス 74"/>
        <xdr:cNvSpPr txBox="1"/>
      </xdr:nvSpPr>
      <xdr:spPr>
        <a:xfrm>
          <a:off x="2844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62230</xdr:rowOff>
    </xdr:from>
    <xdr:to>
      <xdr:col>11</xdr:col>
      <xdr:colOff>31750</xdr:colOff>
      <xdr:row>37</xdr:row>
      <xdr:rowOff>110490</xdr:rowOff>
    </xdr:to>
    <xdr:cxnSp macro="">
      <xdr:nvCxnSpPr>
        <xdr:cNvPr id="76" name="直線コネクタ 75"/>
        <xdr:cNvCxnSpPr/>
      </xdr:nvCxnSpPr>
      <xdr:spPr>
        <a:xfrm flipV="1">
          <a:off x="1447800" y="64058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114317</xdr:rowOff>
    </xdr:from>
    <xdr:ext cx="762000" cy="259045"/>
    <xdr:sp macro="" textlink="">
      <xdr:nvSpPr>
        <xdr:cNvPr id="78" name="テキスト ボックス 77"/>
        <xdr:cNvSpPr txBox="1"/>
      </xdr:nvSpPr>
      <xdr:spPr>
        <a:xfrm>
          <a:off x="1955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0" name="テキスト ボックス 79"/>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11430</xdr:rowOff>
    </xdr:from>
    <xdr:to>
      <xdr:col>23</xdr:col>
      <xdr:colOff>184150</xdr:colOff>
      <xdr:row>37</xdr:row>
      <xdr:rowOff>113030</xdr:rowOff>
    </xdr:to>
    <xdr:sp macro="" textlink="">
      <xdr:nvSpPr>
        <xdr:cNvPr id="86" name="楕円 85"/>
        <xdr:cNvSpPr/>
      </xdr:nvSpPr>
      <xdr:spPr>
        <a:xfrm>
          <a:off x="4902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27957</xdr:rowOff>
    </xdr:from>
    <xdr:ext cx="762000" cy="259045"/>
    <xdr:sp macro="" textlink="">
      <xdr:nvSpPr>
        <xdr:cNvPr id="87" name="財政力該当値テキスト"/>
        <xdr:cNvSpPr txBox="1"/>
      </xdr:nvSpPr>
      <xdr:spPr>
        <a:xfrm>
          <a:off x="50419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11430</xdr:rowOff>
    </xdr:from>
    <xdr:to>
      <xdr:col>19</xdr:col>
      <xdr:colOff>184150</xdr:colOff>
      <xdr:row>37</xdr:row>
      <xdr:rowOff>113030</xdr:rowOff>
    </xdr:to>
    <xdr:sp macro="" textlink="">
      <xdr:nvSpPr>
        <xdr:cNvPr id="88" name="楕円 87"/>
        <xdr:cNvSpPr/>
      </xdr:nvSpPr>
      <xdr:spPr>
        <a:xfrm>
          <a:off x="4064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123207</xdr:rowOff>
    </xdr:from>
    <xdr:ext cx="736600" cy="259045"/>
    <xdr:sp macro="" textlink="">
      <xdr:nvSpPr>
        <xdr:cNvPr id="89" name="テキスト ボックス 88"/>
        <xdr:cNvSpPr txBox="1"/>
      </xdr:nvSpPr>
      <xdr:spPr>
        <a:xfrm>
          <a:off x="3733800" y="612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11430</xdr:rowOff>
    </xdr:from>
    <xdr:to>
      <xdr:col>15</xdr:col>
      <xdr:colOff>133350</xdr:colOff>
      <xdr:row>37</xdr:row>
      <xdr:rowOff>113030</xdr:rowOff>
    </xdr:to>
    <xdr:sp macro="" textlink="">
      <xdr:nvSpPr>
        <xdr:cNvPr id="90" name="楕円 89"/>
        <xdr:cNvSpPr/>
      </xdr:nvSpPr>
      <xdr:spPr>
        <a:xfrm>
          <a:off x="3175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123207</xdr:rowOff>
    </xdr:from>
    <xdr:ext cx="762000" cy="259045"/>
    <xdr:sp macro="" textlink="">
      <xdr:nvSpPr>
        <xdr:cNvPr id="91" name="テキスト ボックス 90"/>
        <xdr:cNvSpPr txBox="1"/>
      </xdr:nvSpPr>
      <xdr:spPr>
        <a:xfrm>
          <a:off x="2844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11430</xdr:rowOff>
    </xdr:from>
    <xdr:to>
      <xdr:col>11</xdr:col>
      <xdr:colOff>82550</xdr:colOff>
      <xdr:row>37</xdr:row>
      <xdr:rowOff>113030</xdr:rowOff>
    </xdr:to>
    <xdr:sp macro="" textlink="">
      <xdr:nvSpPr>
        <xdr:cNvPr id="92" name="楕円 91"/>
        <xdr:cNvSpPr/>
      </xdr:nvSpPr>
      <xdr:spPr>
        <a:xfrm>
          <a:off x="2286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123207</xdr:rowOff>
    </xdr:from>
    <xdr:ext cx="762000" cy="259045"/>
    <xdr:sp macro="" textlink="">
      <xdr:nvSpPr>
        <xdr:cNvPr id="93" name="テキスト ボックス 92"/>
        <xdr:cNvSpPr txBox="1"/>
      </xdr:nvSpPr>
      <xdr:spPr>
        <a:xfrm>
          <a:off x="1955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59690</xdr:rowOff>
    </xdr:from>
    <xdr:to>
      <xdr:col>7</xdr:col>
      <xdr:colOff>31750</xdr:colOff>
      <xdr:row>37</xdr:row>
      <xdr:rowOff>161290</xdr:rowOff>
    </xdr:to>
    <xdr:sp macro="" textlink="">
      <xdr:nvSpPr>
        <xdr:cNvPr id="94" name="楕円 93"/>
        <xdr:cNvSpPr/>
      </xdr:nvSpPr>
      <xdr:spPr>
        <a:xfrm>
          <a:off x="1397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17</xdr:rowOff>
    </xdr:from>
    <xdr:ext cx="762000" cy="259045"/>
    <xdr:sp macro="" textlink="">
      <xdr:nvSpPr>
        <xdr:cNvPr id="95" name="テキスト ボックス 94"/>
        <xdr:cNvSpPr txBox="1"/>
      </xdr:nvSpPr>
      <xdr:spPr>
        <a:xfrm>
          <a:off x="1066800" y="61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rgbClr val="0070C0"/>
              </a:solidFill>
              <a:effectLst/>
              <a:latin typeface="ＭＳ Ｐゴシック" panose="020B0600070205080204" pitchFamily="50" charset="-128"/>
              <a:ea typeface="ＭＳ Ｐゴシック" panose="020B0600070205080204" pitchFamily="50" charset="-128"/>
              <a:cs typeface="+mn-cs"/>
            </a:rPr>
            <a:t>　</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17</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90</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％台となり、それ以降</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90</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％台で推移しています。扶助費が年々増加する中で、それ以外の経費や経常一般財源等の状況により、比率が増減しています。平成</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27</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年度に、子ども・子育て支援新制度開始に伴う市費負担軽減等により、扶助費に充当する一般財源等が減少したことなどにより改善しましたが、平成</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28</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年度は、扶助費や繰出金が増加したこと、県税交付金や臨時財政対策債など、経常一般財源が減少したことで、上昇しました。平成</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29</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年度は、扶助費等の増加はあったものの、企業収益の改善になどによる市税収入の増や県税交付金の増により経常一般財源等が増加したことで改善し、平成</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年度も、扶助費等の増加はあったものの、市税収入の増により経常一般財源等が増加したことにより、改善しています。なお、類似団体内では中位程度で推移しています。</a:t>
          </a:r>
          <a:endParaRPr kumimoji="1" lang="ja-JP" altLang="en-US" sz="1000">
            <a:solidFill>
              <a:srgbClr val="0070C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19755</xdr:rowOff>
    </xdr:from>
    <xdr:to>
      <xdr:col>23</xdr:col>
      <xdr:colOff>133350</xdr:colOff>
      <xdr:row>65</xdr:row>
      <xdr:rowOff>160161</xdr:rowOff>
    </xdr:to>
    <xdr:cxnSp macro="">
      <xdr:nvCxnSpPr>
        <xdr:cNvPr id="125" name="直線コネクタ 124"/>
        <xdr:cNvCxnSpPr/>
      </xdr:nvCxnSpPr>
      <xdr:spPr>
        <a:xfrm flipV="1">
          <a:off x="4953000" y="9963855"/>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132238</xdr:rowOff>
    </xdr:from>
    <xdr:ext cx="762000" cy="259045"/>
    <xdr:sp macro="" textlink="">
      <xdr:nvSpPr>
        <xdr:cNvPr id="126" name="財政構造の弾力性最小値テキスト"/>
        <xdr:cNvSpPr txBox="1"/>
      </xdr:nvSpPr>
      <xdr:spPr>
        <a:xfrm>
          <a:off x="5041900" y="1127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160161</xdr:rowOff>
    </xdr:from>
    <xdr:to>
      <xdr:col>24</xdr:col>
      <xdr:colOff>12700</xdr:colOff>
      <xdr:row>65</xdr:row>
      <xdr:rowOff>160161</xdr:rowOff>
    </xdr:to>
    <xdr:cxnSp macro="">
      <xdr:nvCxnSpPr>
        <xdr:cNvPr id="127" name="直線コネクタ 126"/>
        <xdr:cNvCxnSpPr/>
      </xdr:nvCxnSpPr>
      <xdr:spPr>
        <a:xfrm>
          <a:off x="4864100" y="1130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106132</xdr:rowOff>
    </xdr:from>
    <xdr:ext cx="762000" cy="259045"/>
    <xdr:sp macro="" textlink="">
      <xdr:nvSpPr>
        <xdr:cNvPr id="128" name="財政構造の弾力性最大値テキスト"/>
        <xdr:cNvSpPr txBox="1"/>
      </xdr:nvSpPr>
      <xdr:spPr>
        <a:xfrm>
          <a:off x="5041900" y="970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19755</xdr:rowOff>
    </xdr:from>
    <xdr:to>
      <xdr:col>24</xdr:col>
      <xdr:colOff>12700</xdr:colOff>
      <xdr:row>58</xdr:row>
      <xdr:rowOff>19755</xdr:rowOff>
    </xdr:to>
    <xdr:cxnSp macro="">
      <xdr:nvCxnSpPr>
        <xdr:cNvPr id="129" name="直線コネクタ 128"/>
        <xdr:cNvCxnSpPr/>
      </xdr:nvCxnSpPr>
      <xdr:spPr>
        <a:xfrm>
          <a:off x="4864100" y="996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50095</xdr:rowOff>
    </xdr:from>
    <xdr:to>
      <xdr:col>23</xdr:col>
      <xdr:colOff>133350</xdr:colOff>
      <xdr:row>64</xdr:row>
      <xdr:rowOff>76905</xdr:rowOff>
    </xdr:to>
    <xdr:cxnSp macro="">
      <xdr:nvCxnSpPr>
        <xdr:cNvPr id="130" name="直線コネクタ 129"/>
        <xdr:cNvCxnSpPr/>
      </xdr:nvCxnSpPr>
      <xdr:spPr>
        <a:xfrm flipV="1">
          <a:off x="4114800" y="1102289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53216</xdr:rowOff>
    </xdr:from>
    <xdr:ext cx="762000" cy="259045"/>
    <xdr:sp macro="" textlink="">
      <xdr:nvSpPr>
        <xdr:cNvPr id="131" name="財政構造の弾力性平均値テキスト"/>
        <xdr:cNvSpPr txBox="1"/>
      </xdr:nvSpPr>
      <xdr:spPr>
        <a:xfrm>
          <a:off x="5041900" y="10683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36689</xdr:rowOff>
    </xdr:from>
    <xdr:to>
      <xdr:col>23</xdr:col>
      <xdr:colOff>184150</xdr:colOff>
      <xdr:row>63</xdr:row>
      <xdr:rowOff>138289</xdr:rowOff>
    </xdr:to>
    <xdr:sp macro="" textlink="">
      <xdr:nvSpPr>
        <xdr:cNvPr id="132" name="フローチャート: 判断 131"/>
        <xdr:cNvSpPr/>
      </xdr:nvSpPr>
      <xdr:spPr>
        <a:xfrm>
          <a:off x="49022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76905</xdr:rowOff>
    </xdr:from>
    <xdr:to>
      <xdr:col>19</xdr:col>
      <xdr:colOff>133350</xdr:colOff>
      <xdr:row>65</xdr:row>
      <xdr:rowOff>39511</xdr:rowOff>
    </xdr:to>
    <xdr:cxnSp macro="">
      <xdr:nvCxnSpPr>
        <xdr:cNvPr id="133" name="直線コネクタ 132"/>
        <xdr:cNvCxnSpPr/>
      </xdr:nvCxnSpPr>
      <xdr:spPr>
        <a:xfrm flipV="1">
          <a:off x="3225800" y="11049705"/>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4" name="フローチャート: 判断 133"/>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5" name="テキスト ボックス 134"/>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57855</xdr:rowOff>
    </xdr:from>
    <xdr:to>
      <xdr:col>15</xdr:col>
      <xdr:colOff>82550</xdr:colOff>
      <xdr:row>65</xdr:row>
      <xdr:rowOff>39511</xdr:rowOff>
    </xdr:to>
    <xdr:cxnSp macro="">
      <xdr:nvCxnSpPr>
        <xdr:cNvPr id="136" name="直線コネクタ 135"/>
        <xdr:cNvCxnSpPr/>
      </xdr:nvCxnSpPr>
      <xdr:spPr>
        <a:xfrm>
          <a:off x="2336800" y="10687755"/>
          <a:ext cx="889000" cy="49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157339</xdr:rowOff>
    </xdr:from>
    <xdr:to>
      <xdr:col>15</xdr:col>
      <xdr:colOff>133350</xdr:colOff>
      <xdr:row>64</xdr:row>
      <xdr:rowOff>87489</xdr:rowOff>
    </xdr:to>
    <xdr:sp macro="" textlink="">
      <xdr:nvSpPr>
        <xdr:cNvPr id="137" name="フローチャート: 判断 136"/>
        <xdr:cNvSpPr/>
      </xdr:nvSpPr>
      <xdr:spPr>
        <a:xfrm>
          <a:off x="3175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97666</xdr:rowOff>
    </xdr:from>
    <xdr:ext cx="762000" cy="259045"/>
    <xdr:sp macro="" textlink="">
      <xdr:nvSpPr>
        <xdr:cNvPr id="138" name="テキスト ボックス 137"/>
        <xdr:cNvSpPr txBox="1"/>
      </xdr:nvSpPr>
      <xdr:spPr>
        <a:xfrm>
          <a:off x="2844800" y="107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57855</xdr:rowOff>
    </xdr:from>
    <xdr:to>
      <xdr:col>11</xdr:col>
      <xdr:colOff>31750</xdr:colOff>
      <xdr:row>64</xdr:row>
      <xdr:rowOff>9878</xdr:rowOff>
    </xdr:to>
    <xdr:cxnSp macro="">
      <xdr:nvCxnSpPr>
        <xdr:cNvPr id="139" name="直線コネクタ 138"/>
        <xdr:cNvCxnSpPr/>
      </xdr:nvCxnSpPr>
      <xdr:spPr>
        <a:xfrm flipV="1">
          <a:off x="1447800" y="10687755"/>
          <a:ext cx="889000" cy="29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0" name="フローチャート: 判断 139"/>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120244</xdr:rowOff>
    </xdr:from>
    <xdr:ext cx="762000" cy="259045"/>
    <xdr:sp macro="" textlink="">
      <xdr:nvSpPr>
        <xdr:cNvPr id="141" name="テキスト ボックス 140"/>
        <xdr:cNvSpPr txBox="1"/>
      </xdr:nvSpPr>
      <xdr:spPr>
        <a:xfrm>
          <a:off x="1955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2" name="フローチャート: 判断 141"/>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135060</xdr:rowOff>
    </xdr:from>
    <xdr:ext cx="762000" cy="259045"/>
    <xdr:sp macro="" textlink="">
      <xdr:nvSpPr>
        <xdr:cNvPr id="143" name="テキスト ボックス 142"/>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170745</xdr:rowOff>
    </xdr:from>
    <xdr:to>
      <xdr:col>23</xdr:col>
      <xdr:colOff>184150</xdr:colOff>
      <xdr:row>64</xdr:row>
      <xdr:rowOff>100895</xdr:rowOff>
    </xdr:to>
    <xdr:sp macro="" textlink="">
      <xdr:nvSpPr>
        <xdr:cNvPr id="149" name="楕円 148"/>
        <xdr:cNvSpPr/>
      </xdr:nvSpPr>
      <xdr:spPr>
        <a:xfrm>
          <a:off x="4902200" y="1097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142822</xdr:rowOff>
    </xdr:from>
    <xdr:ext cx="762000" cy="259045"/>
    <xdr:sp macro="" textlink="">
      <xdr:nvSpPr>
        <xdr:cNvPr id="150" name="財政構造の弾力性該当値テキスト"/>
        <xdr:cNvSpPr txBox="1"/>
      </xdr:nvSpPr>
      <xdr:spPr>
        <a:xfrm>
          <a:off x="5041900" y="1094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26105</xdr:rowOff>
    </xdr:from>
    <xdr:to>
      <xdr:col>19</xdr:col>
      <xdr:colOff>184150</xdr:colOff>
      <xdr:row>64</xdr:row>
      <xdr:rowOff>127705</xdr:rowOff>
    </xdr:to>
    <xdr:sp macro="" textlink="">
      <xdr:nvSpPr>
        <xdr:cNvPr id="151" name="楕円 150"/>
        <xdr:cNvSpPr/>
      </xdr:nvSpPr>
      <xdr:spPr>
        <a:xfrm>
          <a:off x="4064000" y="1099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112482</xdr:rowOff>
    </xdr:from>
    <xdr:ext cx="736600" cy="259045"/>
    <xdr:sp macro="" textlink="">
      <xdr:nvSpPr>
        <xdr:cNvPr id="152" name="テキスト ボックス 151"/>
        <xdr:cNvSpPr txBox="1"/>
      </xdr:nvSpPr>
      <xdr:spPr>
        <a:xfrm>
          <a:off x="3733800" y="1108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160161</xdr:rowOff>
    </xdr:from>
    <xdr:to>
      <xdr:col>15</xdr:col>
      <xdr:colOff>133350</xdr:colOff>
      <xdr:row>65</xdr:row>
      <xdr:rowOff>90311</xdr:rowOff>
    </xdr:to>
    <xdr:sp macro="" textlink="">
      <xdr:nvSpPr>
        <xdr:cNvPr id="153" name="楕円 152"/>
        <xdr:cNvSpPr/>
      </xdr:nvSpPr>
      <xdr:spPr>
        <a:xfrm>
          <a:off x="3175000" y="1113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75088</xdr:rowOff>
    </xdr:from>
    <xdr:ext cx="762000" cy="259045"/>
    <xdr:sp macro="" textlink="">
      <xdr:nvSpPr>
        <xdr:cNvPr id="154" name="テキスト ボックス 153"/>
        <xdr:cNvSpPr txBox="1"/>
      </xdr:nvSpPr>
      <xdr:spPr>
        <a:xfrm>
          <a:off x="2844800" y="1121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7055</xdr:rowOff>
    </xdr:from>
    <xdr:to>
      <xdr:col>11</xdr:col>
      <xdr:colOff>82550</xdr:colOff>
      <xdr:row>62</xdr:row>
      <xdr:rowOff>108655</xdr:rowOff>
    </xdr:to>
    <xdr:sp macro="" textlink="">
      <xdr:nvSpPr>
        <xdr:cNvPr id="155" name="楕円 154"/>
        <xdr:cNvSpPr/>
      </xdr:nvSpPr>
      <xdr:spPr>
        <a:xfrm>
          <a:off x="2286000" y="1063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118832</xdr:rowOff>
    </xdr:from>
    <xdr:ext cx="762000" cy="259045"/>
    <xdr:sp macro="" textlink="">
      <xdr:nvSpPr>
        <xdr:cNvPr id="156" name="テキスト ボックス 155"/>
        <xdr:cNvSpPr txBox="1"/>
      </xdr:nvSpPr>
      <xdr:spPr>
        <a:xfrm>
          <a:off x="1955800" y="1040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130528</xdr:rowOff>
    </xdr:from>
    <xdr:to>
      <xdr:col>7</xdr:col>
      <xdr:colOff>31750</xdr:colOff>
      <xdr:row>64</xdr:row>
      <xdr:rowOff>60678</xdr:rowOff>
    </xdr:to>
    <xdr:sp macro="" textlink="">
      <xdr:nvSpPr>
        <xdr:cNvPr id="157" name="楕円 156"/>
        <xdr:cNvSpPr/>
      </xdr:nvSpPr>
      <xdr:spPr>
        <a:xfrm>
          <a:off x="1397000" y="1093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45455</xdr:rowOff>
    </xdr:from>
    <xdr:ext cx="762000" cy="259045"/>
    <xdr:sp macro="" textlink="">
      <xdr:nvSpPr>
        <xdr:cNvPr id="158" name="テキスト ボックス 157"/>
        <xdr:cNvSpPr txBox="1"/>
      </xdr:nvSpPr>
      <xdr:spPr>
        <a:xfrm>
          <a:off x="1066800" y="1101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[134,363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tx1"/>
              </a:solidFill>
              <a:latin typeface="ＭＳ Ｐゴシック" panose="020B0600070205080204" pitchFamily="50" charset="-128"/>
              <a:ea typeface="ＭＳ Ｐゴシック" panose="020B0600070205080204" pitchFamily="50" charset="-128"/>
            </a:rPr>
            <a:t>　「横浜市中期４か年計画」（</a:t>
          </a:r>
          <a:r>
            <a:rPr kumimoji="1" lang="en-US" altLang="ja-JP" sz="1000">
              <a:solidFill>
                <a:schemeClr val="tx1"/>
              </a:solidFill>
              <a:latin typeface="ＭＳ Ｐゴシック" panose="020B0600070205080204" pitchFamily="50" charset="-128"/>
              <a:ea typeface="ＭＳ Ｐゴシック" panose="020B0600070205080204" pitchFamily="50" charset="-128"/>
            </a:rPr>
            <a:t>2018</a:t>
          </a:r>
          <a:r>
            <a:rPr kumimoji="1" lang="ja-JP" altLang="en-US" sz="1000">
              <a:solidFill>
                <a:schemeClr val="tx1"/>
              </a:solidFill>
              <a:latin typeface="ＭＳ Ｐゴシック" panose="020B0600070205080204" pitchFamily="50" charset="-128"/>
              <a:ea typeface="ＭＳ Ｐゴシック" panose="020B0600070205080204" pitchFamily="50" charset="-128"/>
            </a:rPr>
            <a:t>～</a:t>
          </a:r>
          <a:r>
            <a:rPr kumimoji="1" lang="en-US" altLang="ja-JP" sz="1000">
              <a:solidFill>
                <a:schemeClr val="tx1"/>
              </a:solidFill>
              <a:latin typeface="ＭＳ Ｐゴシック" panose="020B0600070205080204" pitchFamily="50" charset="-128"/>
              <a:ea typeface="ＭＳ Ｐゴシック" panose="020B0600070205080204" pitchFamily="50" charset="-128"/>
            </a:rPr>
            <a:t>2021</a:t>
          </a:r>
          <a:r>
            <a:rPr kumimoji="1" lang="ja-JP" altLang="en-US" sz="1000">
              <a:solidFill>
                <a:schemeClr val="tx1"/>
              </a:solidFill>
              <a:latin typeface="ＭＳ Ｐゴシック" panose="020B0600070205080204" pitchFamily="50" charset="-128"/>
              <a:ea typeface="ＭＳ Ｐゴシック" panose="020B0600070205080204" pitchFamily="50" charset="-128"/>
            </a:rPr>
            <a:t>）において、行政ニーズや環境の変化に対応するため、経営資源を重点分野に集中させるとともに、スクラップ・アンド・ビルドの取組によって、簡素で効率的な執行体制を構築するという目標を掲げ、執行体制づくりを進めています。そのため、人口１人あたりの人件費は</a:t>
          </a:r>
          <a:r>
            <a:rPr kumimoji="1" lang="en-US" altLang="ja-JP" sz="1000">
              <a:solidFill>
                <a:schemeClr val="tx1"/>
              </a:solidFill>
              <a:latin typeface="ＭＳ Ｐゴシック" panose="020B0600070205080204" pitchFamily="50" charset="-128"/>
              <a:ea typeface="ＭＳ Ｐゴシック" panose="020B0600070205080204" pitchFamily="50" charset="-128"/>
            </a:rPr>
            <a:t>93,297</a:t>
          </a:r>
          <a:r>
            <a:rPr kumimoji="1" lang="ja-JP" altLang="en-US" sz="1000">
              <a:solidFill>
                <a:schemeClr val="tx1"/>
              </a:solidFill>
              <a:latin typeface="ＭＳ Ｐゴシック" panose="020B0600070205080204" pitchFamily="50" charset="-128"/>
              <a:ea typeface="ＭＳ Ｐゴシック" panose="020B0600070205080204" pitchFamily="50" charset="-128"/>
            </a:rPr>
            <a:t>円となっており、類似団体平均を下回っています（（</a:t>
          </a:r>
          <a:r>
            <a:rPr kumimoji="1" lang="en-US" altLang="ja-JP" sz="1000">
              <a:solidFill>
                <a:schemeClr val="tx1"/>
              </a:solidFill>
              <a:latin typeface="ＭＳ Ｐゴシック" panose="020B0600070205080204" pitchFamily="50" charset="-128"/>
              <a:ea typeface="ＭＳ Ｐゴシック" panose="020B0600070205080204" pitchFamily="50" charset="-128"/>
            </a:rPr>
            <a:t>5</a:t>
          </a:r>
          <a:r>
            <a:rPr kumimoji="1" lang="ja-JP" altLang="en-US" sz="1000">
              <a:solidFill>
                <a:schemeClr val="tx1"/>
              </a:solidFill>
              <a:latin typeface="ＭＳ Ｐゴシック" panose="020B0600070205080204" pitchFamily="50" charset="-128"/>
              <a:ea typeface="ＭＳ Ｐゴシック" panose="020B0600070205080204" pitchFamily="50" charset="-128"/>
            </a:rPr>
            <a:t>）市町村性質別歳出決算分析表参照）。</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0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27</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年度は、給与改定措置による人件費の増、平成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28</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年度は、定期予防接種事業や県費負担教職員の本市移管の準備による物件費の増などにより、上昇しました。平成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29</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年度は県費負担教職員の本市移管に伴う人件費の増により、大きく上昇しました。平成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30</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年度は、給与改定措置に伴う人件費の増などにより、上昇しました。なお、類似団体内では最少となっています。</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89849</xdr:rowOff>
    </xdr:from>
    <xdr:to>
      <xdr:col>23</xdr:col>
      <xdr:colOff>133350</xdr:colOff>
      <xdr:row>88</xdr:row>
      <xdr:rowOff>114799</xdr:rowOff>
    </xdr:to>
    <xdr:cxnSp macro="">
      <xdr:nvCxnSpPr>
        <xdr:cNvPr id="188" name="直線コネクタ 187"/>
        <xdr:cNvCxnSpPr/>
      </xdr:nvCxnSpPr>
      <xdr:spPr>
        <a:xfrm flipV="1">
          <a:off x="4953000" y="14491649"/>
          <a:ext cx="0" cy="7107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86876</xdr:rowOff>
    </xdr:from>
    <xdr:ext cx="762000" cy="259045"/>
    <xdr:sp macro="" textlink="">
      <xdr:nvSpPr>
        <xdr:cNvPr id="189" name="人件費・物件費等の状況最小値テキスト"/>
        <xdr:cNvSpPr txBox="1"/>
      </xdr:nvSpPr>
      <xdr:spPr>
        <a:xfrm>
          <a:off x="5041900" y="1517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114799</xdr:rowOff>
    </xdr:from>
    <xdr:to>
      <xdr:col>24</xdr:col>
      <xdr:colOff>12700</xdr:colOff>
      <xdr:row>88</xdr:row>
      <xdr:rowOff>114799</xdr:rowOff>
    </xdr:to>
    <xdr:cxnSp macro="">
      <xdr:nvCxnSpPr>
        <xdr:cNvPr id="190" name="直線コネクタ 189"/>
        <xdr:cNvCxnSpPr/>
      </xdr:nvCxnSpPr>
      <xdr:spPr>
        <a:xfrm>
          <a:off x="4864100" y="1520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4776</xdr:rowOff>
    </xdr:from>
    <xdr:ext cx="762000" cy="259045"/>
    <xdr:sp macro="" textlink="">
      <xdr:nvSpPr>
        <xdr:cNvPr id="191" name="人件費・物件費等の状況最大値テキスト"/>
        <xdr:cNvSpPr txBox="1"/>
      </xdr:nvSpPr>
      <xdr:spPr>
        <a:xfrm>
          <a:off x="5041900" y="1423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89849</xdr:rowOff>
    </xdr:from>
    <xdr:to>
      <xdr:col>24</xdr:col>
      <xdr:colOff>12700</xdr:colOff>
      <xdr:row>84</xdr:row>
      <xdr:rowOff>89849</xdr:rowOff>
    </xdr:to>
    <xdr:cxnSp macro="">
      <xdr:nvCxnSpPr>
        <xdr:cNvPr id="192" name="直線コネクタ 191"/>
        <xdr:cNvCxnSpPr/>
      </xdr:nvCxnSpPr>
      <xdr:spPr>
        <a:xfrm>
          <a:off x="4864100" y="14491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63889</xdr:rowOff>
    </xdr:from>
    <xdr:to>
      <xdr:col>23</xdr:col>
      <xdr:colOff>133350</xdr:colOff>
      <xdr:row>84</xdr:row>
      <xdr:rowOff>89849</xdr:rowOff>
    </xdr:to>
    <xdr:cxnSp macro="">
      <xdr:nvCxnSpPr>
        <xdr:cNvPr id="193" name="直線コネクタ 192"/>
        <xdr:cNvCxnSpPr/>
      </xdr:nvCxnSpPr>
      <xdr:spPr>
        <a:xfrm>
          <a:off x="4114800" y="14465689"/>
          <a:ext cx="838200" cy="2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168246</xdr:rowOff>
    </xdr:from>
    <xdr:ext cx="762000" cy="259045"/>
    <xdr:sp macro="" textlink="">
      <xdr:nvSpPr>
        <xdr:cNvPr id="194" name="人件費・物件費等の状況平均値テキスト"/>
        <xdr:cNvSpPr txBox="1"/>
      </xdr:nvSpPr>
      <xdr:spPr>
        <a:xfrm>
          <a:off x="5041900" y="14741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24719</xdr:rowOff>
    </xdr:from>
    <xdr:to>
      <xdr:col>23</xdr:col>
      <xdr:colOff>184150</xdr:colOff>
      <xdr:row>86</xdr:row>
      <xdr:rowOff>126319</xdr:rowOff>
    </xdr:to>
    <xdr:sp macro="" textlink="">
      <xdr:nvSpPr>
        <xdr:cNvPr id="195" name="フローチャート: 判断 194"/>
        <xdr:cNvSpPr/>
      </xdr:nvSpPr>
      <xdr:spPr>
        <a:xfrm>
          <a:off x="4902200" y="1476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11331</xdr:rowOff>
    </xdr:from>
    <xdr:to>
      <xdr:col>19</xdr:col>
      <xdr:colOff>133350</xdr:colOff>
      <xdr:row>84</xdr:row>
      <xdr:rowOff>63889</xdr:rowOff>
    </xdr:to>
    <xdr:cxnSp macro="">
      <xdr:nvCxnSpPr>
        <xdr:cNvPr id="196" name="直線コネクタ 195"/>
        <xdr:cNvCxnSpPr/>
      </xdr:nvCxnSpPr>
      <xdr:spPr>
        <a:xfrm>
          <a:off x="3225800" y="13727331"/>
          <a:ext cx="889000" cy="73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86</xdr:row>
      <xdr:rowOff>23915</xdr:rowOff>
    </xdr:from>
    <xdr:to>
      <xdr:col>19</xdr:col>
      <xdr:colOff>184150</xdr:colOff>
      <xdr:row>86</xdr:row>
      <xdr:rowOff>125515</xdr:rowOff>
    </xdr:to>
    <xdr:sp macro="" textlink="">
      <xdr:nvSpPr>
        <xdr:cNvPr id="197" name="フローチャート: 判断 196"/>
        <xdr:cNvSpPr/>
      </xdr:nvSpPr>
      <xdr:spPr>
        <a:xfrm>
          <a:off x="4064000" y="1476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110292</xdr:rowOff>
    </xdr:from>
    <xdr:ext cx="736600" cy="259045"/>
    <xdr:sp macro="" textlink="">
      <xdr:nvSpPr>
        <xdr:cNvPr id="198" name="テキスト ボックス 197"/>
        <xdr:cNvSpPr txBox="1"/>
      </xdr:nvSpPr>
      <xdr:spPr>
        <a:xfrm>
          <a:off x="3733800" y="14854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5642</xdr:rowOff>
    </xdr:from>
    <xdr:to>
      <xdr:col>15</xdr:col>
      <xdr:colOff>82550</xdr:colOff>
      <xdr:row>80</xdr:row>
      <xdr:rowOff>11331</xdr:rowOff>
    </xdr:to>
    <xdr:cxnSp macro="">
      <xdr:nvCxnSpPr>
        <xdr:cNvPr id="199" name="直線コネクタ 198"/>
        <xdr:cNvCxnSpPr/>
      </xdr:nvCxnSpPr>
      <xdr:spPr>
        <a:xfrm>
          <a:off x="2336800" y="13721642"/>
          <a:ext cx="889000" cy="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116726</xdr:rowOff>
    </xdr:from>
    <xdr:to>
      <xdr:col>15</xdr:col>
      <xdr:colOff>133350</xdr:colOff>
      <xdr:row>82</xdr:row>
      <xdr:rowOff>46876</xdr:rowOff>
    </xdr:to>
    <xdr:sp macro="" textlink="">
      <xdr:nvSpPr>
        <xdr:cNvPr id="200" name="フローチャート: 判断 199"/>
        <xdr:cNvSpPr/>
      </xdr:nvSpPr>
      <xdr:spPr>
        <a:xfrm>
          <a:off x="3175000" y="1400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31653</xdr:rowOff>
    </xdr:from>
    <xdr:ext cx="762000" cy="259045"/>
    <xdr:sp macro="" textlink="">
      <xdr:nvSpPr>
        <xdr:cNvPr id="201" name="テキスト ボックス 200"/>
        <xdr:cNvSpPr txBox="1"/>
      </xdr:nvSpPr>
      <xdr:spPr>
        <a:xfrm>
          <a:off x="2844800" y="1409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161668</xdr:rowOff>
    </xdr:from>
    <xdr:to>
      <xdr:col>11</xdr:col>
      <xdr:colOff>31750</xdr:colOff>
      <xdr:row>80</xdr:row>
      <xdr:rowOff>5642</xdr:rowOff>
    </xdr:to>
    <xdr:cxnSp macro="">
      <xdr:nvCxnSpPr>
        <xdr:cNvPr id="202" name="直線コネクタ 201"/>
        <xdr:cNvCxnSpPr/>
      </xdr:nvCxnSpPr>
      <xdr:spPr>
        <a:xfrm>
          <a:off x="1447800" y="13706218"/>
          <a:ext cx="889000" cy="1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86624</xdr:rowOff>
    </xdr:from>
    <xdr:to>
      <xdr:col>11</xdr:col>
      <xdr:colOff>82550</xdr:colOff>
      <xdr:row>82</xdr:row>
      <xdr:rowOff>16774</xdr:rowOff>
    </xdr:to>
    <xdr:sp macro="" textlink="">
      <xdr:nvSpPr>
        <xdr:cNvPr id="203" name="フローチャート: 判断 202"/>
        <xdr:cNvSpPr/>
      </xdr:nvSpPr>
      <xdr:spPr>
        <a:xfrm>
          <a:off x="2286000" y="1397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1551</xdr:rowOff>
    </xdr:from>
    <xdr:ext cx="762000" cy="259045"/>
    <xdr:sp macro="" textlink="">
      <xdr:nvSpPr>
        <xdr:cNvPr id="204" name="テキスト ボックス 203"/>
        <xdr:cNvSpPr txBox="1"/>
      </xdr:nvSpPr>
      <xdr:spPr>
        <a:xfrm>
          <a:off x="1955800" y="14060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77958</xdr:rowOff>
    </xdr:from>
    <xdr:to>
      <xdr:col>7</xdr:col>
      <xdr:colOff>31750</xdr:colOff>
      <xdr:row>82</xdr:row>
      <xdr:rowOff>8108</xdr:rowOff>
    </xdr:to>
    <xdr:sp macro="" textlink="">
      <xdr:nvSpPr>
        <xdr:cNvPr id="205" name="フローチャート: 判断 204"/>
        <xdr:cNvSpPr/>
      </xdr:nvSpPr>
      <xdr:spPr>
        <a:xfrm>
          <a:off x="1397000" y="139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164335</xdr:rowOff>
    </xdr:from>
    <xdr:ext cx="762000" cy="259045"/>
    <xdr:sp macro="" textlink="">
      <xdr:nvSpPr>
        <xdr:cNvPr id="206" name="テキスト ボックス 205"/>
        <xdr:cNvSpPr txBox="1"/>
      </xdr:nvSpPr>
      <xdr:spPr>
        <a:xfrm>
          <a:off x="1066800" y="140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39049</xdr:rowOff>
    </xdr:from>
    <xdr:to>
      <xdr:col>23</xdr:col>
      <xdr:colOff>184150</xdr:colOff>
      <xdr:row>84</xdr:row>
      <xdr:rowOff>140649</xdr:rowOff>
    </xdr:to>
    <xdr:sp macro="" textlink="">
      <xdr:nvSpPr>
        <xdr:cNvPr id="212" name="楕円 211"/>
        <xdr:cNvSpPr/>
      </xdr:nvSpPr>
      <xdr:spPr>
        <a:xfrm>
          <a:off x="4902200" y="1444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131776</xdr:rowOff>
    </xdr:from>
    <xdr:ext cx="762000" cy="259045"/>
    <xdr:sp macro="" textlink="">
      <xdr:nvSpPr>
        <xdr:cNvPr id="213" name="人件費・物件費等の状況該当値テキスト"/>
        <xdr:cNvSpPr txBox="1"/>
      </xdr:nvSpPr>
      <xdr:spPr>
        <a:xfrm>
          <a:off x="5041900" y="1436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13089</xdr:rowOff>
    </xdr:from>
    <xdr:to>
      <xdr:col>19</xdr:col>
      <xdr:colOff>184150</xdr:colOff>
      <xdr:row>84</xdr:row>
      <xdr:rowOff>114689</xdr:rowOff>
    </xdr:to>
    <xdr:sp macro="" textlink="">
      <xdr:nvSpPr>
        <xdr:cNvPr id="214" name="楕円 213"/>
        <xdr:cNvSpPr/>
      </xdr:nvSpPr>
      <xdr:spPr>
        <a:xfrm>
          <a:off x="4064000" y="1441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124866</xdr:rowOff>
    </xdr:from>
    <xdr:ext cx="736600" cy="259045"/>
    <xdr:sp macro="" textlink="">
      <xdr:nvSpPr>
        <xdr:cNvPr id="215" name="テキスト ボックス 214"/>
        <xdr:cNvSpPr txBox="1"/>
      </xdr:nvSpPr>
      <xdr:spPr>
        <a:xfrm>
          <a:off x="3733800" y="1418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131981</xdr:rowOff>
    </xdr:from>
    <xdr:to>
      <xdr:col>15</xdr:col>
      <xdr:colOff>133350</xdr:colOff>
      <xdr:row>80</xdr:row>
      <xdr:rowOff>62131</xdr:rowOff>
    </xdr:to>
    <xdr:sp macro="" textlink="">
      <xdr:nvSpPr>
        <xdr:cNvPr id="216" name="楕円 215"/>
        <xdr:cNvSpPr/>
      </xdr:nvSpPr>
      <xdr:spPr>
        <a:xfrm>
          <a:off x="3175000" y="1367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72308</xdr:rowOff>
    </xdr:from>
    <xdr:ext cx="762000" cy="259045"/>
    <xdr:sp macro="" textlink="">
      <xdr:nvSpPr>
        <xdr:cNvPr id="217" name="テキスト ボックス 216"/>
        <xdr:cNvSpPr txBox="1"/>
      </xdr:nvSpPr>
      <xdr:spPr>
        <a:xfrm>
          <a:off x="2844800" y="13445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126292</xdr:rowOff>
    </xdr:from>
    <xdr:to>
      <xdr:col>11</xdr:col>
      <xdr:colOff>82550</xdr:colOff>
      <xdr:row>80</xdr:row>
      <xdr:rowOff>56442</xdr:rowOff>
    </xdr:to>
    <xdr:sp macro="" textlink="">
      <xdr:nvSpPr>
        <xdr:cNvPr id="218" name="楕円 217"/>
        <xdr:cNvSpPr/>
      </xdr:nvSpPr>
      <xdr:spPr>
        <a:xfrm>
          <a:off x="2286000" y="1367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66619</xdr:rowOff>
    </xdr:from>
    <xdr:ext cx="762000" cy="259045"/>
    <xdr:sp macro="" textlink="">
      <xdr:nvSpPr>
        <xdr:cNvPr id="219" name="テキスト ボックス 218"/>
        <xdr:cNvSpPr txBox="1"/>
      </xdr:nvSpPr>
      <xdr:spPr>
        <a:xfrm>
          <a:off x="1955800" y="1343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110868</xdr:rowOff>
    </xdr:from>
    <xdr:to>
      <xdr:col>7</xdr:col>
      <xdr:colOff>31750</xdr:colOff>
      <xdr:row>80</xdr:row>
      <xdr:rowOff>41018</xdr:rowOff>
    </xdr:to>
    <xdr:sp macro="" textlink="">
      <xdr:nvSpPr>
        <xdr:cNvPr id="220" name="楕円 219"/>
        <xdr:cNvSpPr/>
      </xdr:nvSpPr>
      <xdr:spPr>
        <a:xfrm>
          <a:off x="1397000" y="1365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51195</xdr:rowOff>
    </xdr:from>
    <xdr:ext cx="762000" cy="259045"/>
    <xdr:sp macro="" textlink="">
      <xdr:nvSpPr>
        <xdr:cNvPr id="221" name="テキスト ボックス 220"/>
        <xdr:cNvSpPr txBox="1"/>
      </xdr:nvSpPr>
      <xdr:spPr>
        <a:xfrm>
          <a:off x="1066800" y="13424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日現在）は、給与制度の総合的見直しを実施し、給料表の引下げ改定（平均▲</a:t>
          </a:r>
          <a:r>
            <a:rPr kumimoji="1" lang="en-US" altLang="ja-JP" sz="1200">
              <a:latin typeface="ＭＳ Ｐゴシック" panose="020B0600070205080204" pitchFamily="50" charset="-128"/>
              <a:ea typeface="ＭＳ Ｐゴシック" panose="020B0600070205080204" pitchFamily="50" charset="-128"/>
            </a:rPr>
            <a:t>3.25%</a:t>
          </a:r>
          <a:r>
            <a:rPr kumimoji="1" lang="ja-JP" altLang="en-US" sz="1200">
              <a:latin typeface="ＭＳ Ｐゴシック" panose="020B0600070205080204" pitchFamily="50" charset="-128"/>
              <a:ea typeface="ＭＳ Ｐゴシック" panose="020B0600070205080204" pitchFamily="50" charset="-128"/>
            </a:rPr>
            <a:t>）により、前年度と比較して低下しました。</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日現在）及び平成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日現在）は、国が給料表の引き上げ改定を行ったのに対し、本市は給料表改定を行わなかったため、それぞれ前年度と比較して</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低下しました。</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年度の数値（平成</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日現在）は、Ｈ</a:t>
          </a:r>
          <a:r>
            <a:rPr kumimoji="1" lang="en-US" altLang="ja-JP" sz="1200">
              <a:latin typeface="ＭＳ Ｐゴシック" panose="020B0600070205080204" pitchFamily="50" charset="-128"/>
              <a:ea typeface="ＭＳ Ｐゴシック" panose="020B0600070205080204" pitchFamily="50" charset="-128"/>
            </a:rPr>
            <a:t>30.4.2</a:t>
          </a:r>
          <a:r>
            <a:rPr kumimoji="1" lang="ja-JP" altLang="en-US" sz="1200">
              <a:latin typeface="ＭＳ Ｐゴシック" panose="020B0600070205080204" pitchFamily="50" charset="-128"/>
              <a:ea typeface="ＭＳ Ｐゴシック" panose="020B0600070205080204" pitchFamily="50" charset="-128"/>
            </a:rPr>
            <a:t>～Ｈ</a:t>
          </a:r>
          <a:r>
            <a:rPr kumimoji="1" lang="en-US" altLang="ja-JP" sz="1200">
              <a:latin typeface="ＭＳ Ｐゴシック" panose="020B0600070205080204" pitchFamily="50" charset="-128"/>
              <a:ea typeface="ＭＳ Ｐゴシック" panose="020B0600070205080204" pitchFamily="50" charset="-128"/>
            </a:rPr>
            <a:t>31.4.1</a:t>
          </a:r>
          <a:r>
            <a:rPr kumimoji="1" lang="ja-JP" altLang="en-US" sz="1200">
              <a:latin typeface="ＭＳ Ｐゴシック" panose="020B0600070205080204" pitchFamily="50" charset="-128"/>
              <a:ea typeface="ＭＳ Ｐゴシック" panose="020B0600070205080204" pitchFamily="50" charset="-128"/>
            </a:rPr>
            <a:t>採用者・退職者の影響により、前年度と比較して</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低下しました。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13759</xdr:rowOff>
    </xdr:from>
    <xdr:to>
      <xdr:col>81</xdr:col>
      <xdr:colOff>44450</xdr:colOff>
      <xdr:row>88</xdr:row>
      <xdr:rowOff>40216</xdr:rowOff>
    </xdr:to>
    <xdr:cxnSp macro="">
      <xdr:nvCxnSpPr>
        <xdr:cNvPr id="250" name="直線コネクタ 249"/>
        <xdr:cNvCxnSpPr/>
      </xdr:nvCxnSpPr>
      <xdr:spPr>
        <a:xfrm flipV="1">
          <a:off x="17018000" y="13901209"/>
          <a:ext cx="0" cy="1226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1"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2" name="直線コネクタ 251"/>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100136</xdr:rowOff>
    </xdr:from>
    <xdr:ext cx="762000" cy="259045"/>
    <xdr:sp macro="" textlink="">
      <xdr:nvSpPr>
        <xdr:cNvPr id="253" name="給与水準   （国との比較）最大値テキスト"/>
        <xdr:cNvSpPr txBox="1"/>
      </xdr:nvSpPr>
      <xdr:spPr>
        <a:xfrm>
          <a:off x="17106900" y="136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13759</xdr:rowOff>
    </xdr:from>
    <xdr:to>
      <xdr:col>81</xdr:col>
      <xdr:colOff>133350</xdr:colOff>
      <xdr:row>81</xdr:row>
      <xdr:rowOff>13759</xdr:rowOff>
    </xdr:to>
    <xdr:cxnSp macro="">
      <xdr:nvCxnSpPr>
        <xdr:cNvPr id="254" name="直線コネクタ 253"/>
        <xdr:cNvCxnSpPr/>
      </xdr:nvCxnSpPr>
      <xdr:spPr>
        <a:xfrm>
          <a:off x="16929100" y="1390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71966</xdr:rowOff>
    </xdr:from>
    <xdr:to>
      <xdr:col>81</xdr:col>
      <xdr:colOff>44450</xdr:colOff>
      <xdr:row>85</xdr:row>
      <xdr:rowOff>132291</xdr:rowOff>
    </xdr:to>
    <xdr:cxnSp macro="">
      <xdr:nvCxnSpPr>
        <xdr:cNvPr id="255" name="直線コネクタ 254"/>
        <xdr:cNvCxnSpPr/>
      </xdr:nvCxnSpPr>
      <xdr:spPr>
        <a:xfrm flipV="1">
          <a:off x="16179800" y="14645216"/>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132291</xdr:rowOff>
    </xdr:from>
    <xdr:to>
      <xdr:col>77</xdr:col>
      <xdr:colOff>44450</xdr:colOff>
      <xdr:row>85</xdr:row>
      <xdr:rowOff>152400</xdr:rowOff>
    </xdr:to>
    <xdr:cxnSp macro="">
      <xdr:nvCxnSpPr>
        <xdr:cNvPr id="258" name="直線コネクタ 257"/>
        <xdr:cNvCxnSpPr/>
      </xdr:nvCxnSpPr>
      <xdr:spPr>
        <a:xfrm flipV="1">
          <a:off x="15290800" y="1470554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41275</xdr:rowOff>
    </xdr:from>
    <xdr:to>
      <xdr:col>77</xdr:col>
      <xdr:colOff>95250</xdr:colOff>
      <xdr:row>85</xdr:row>
      <xdr:rowOff>142875</xdr:rowOff>
    </xdr:to>
    <xdr:sp macro="" textlink="">
      <xdr:nvSpPr>
        <xdr:cNvPr id="259" name="フローチャート: 判断 258"/>
        <xdr:cNvSpPr/>
      </xdr:nvSpPr>
      <xdr:spPr>
        <a:xfrm>
          <a:off x="16129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153052</xdr:rowOff>
    </xdr:from>
    <xdr:ext cx="736600" cy="259045"/>
    <xdr:sp macro="" textlink="">
      <xdr:nvSpPr>
        <xdr:cNvPr id="260" name="テキスト ボックス 259"/>
        <xdr:cNvSpPr txBox="1"/>
      </xdr:nvSpPr>
      <xdr:spPr>
        <a:xfrm>
          <a:off x="15798800" y="1438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1059</xdr:rowOff>
    </xdr:to>
    <xdr:cxnSp macro="">
      <xdr:nvCxnSpPr>
        <xdr:cNvPr id="261" name="直線コネクタ 260"/>
        <xdr:cNvCxnSpPr/>
      </xdr:nvCxnSpPr>
      <xdr:spPr>
        <a:xfrm flipV="1">
          <a:off x="14401800" y="1472565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2" name="フローチャート: 判断 261"/>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63" name="テキスト ボックス 262"/>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1059</xdr:rowOff>
    </xdr:from>
    <xdr:to>
      <xdr:col>68</xdr:col>
      <xdr:colOff>152400</xdr:colOff>
      <xdr:row>89</xdr:row>
      <xdr:rowOff>29634</xdr:rowOff>
    </xdr:to>
    <xdr:cxnSp macro="">
      <xdr:nvCxnSpPr>
        <xdr:cNvPr id="264" name="直線コネクタ 263"/>
        <xdr:cNvCxnSpPr/>
      </xdr:nvCxnSpPr>
      <xdr:spPr>
        <a:xfrm flipV="1">
          <a:off x="13512800" y="14745759"/>
          <a:ext cx="889000" cy="5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5" name="フローチャート: 判断 264"/>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6" name="テキスト ボックス 265"/>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68" name="テキスト ボックス 267"/>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74" name="楕円 273"/>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164693</xdr:rowOff>
    </xdr:from>
    <xdr:ext cx="762000" cy="259045"/>
    <xdr:sp macro="" textlink="">
      <xdr:nvSpPr>
        <xdr:cNvPr id="275" name="給与水準   （国との比較）該当値テキスト"/>
        <xdr:cNvSpPr txBox="1"/>
      </xdr:nvSpPr>
      <xdr:spPr>
        <a:xfrm>
          <a:off x="17106900" y="145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81491</xdr:rowOff>
    </xdr:from>
    <xdr:to>
      <xdr:col>77</xdr:col>
      <xdr:colOff>95250</xdr:colOff>
      <xdr:row>86</xdr:row>
      <xdr:rowOff>11641</xdr:rowOff>
    </xdr:to>
    <xdr:sp macro="" textlink="">
      <xdr:nvSpPr>
        <xdr:cNvPr id="276" name="楕円 275"/>
        <xdr:cNvSpPr/>
      </xdr:nvSpPr>
      <xdr:spPr>
        <a:xfrm>
          <a:off x="16129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167868</xdr:rowOff>
    </xdr:from>
    <xdr:ext cx="736600" cy="259045"/>
    <xdr:sp macro="" textlink="">
      <xdr:nvSpPr>
        <xdr:cNvPr id="277" name="テキスト ボックス 276"/>
        <xdr:cNvSpPr txBox="1"/>
      </xdr:nvSpPr>
      <xdr:spPr>
        <a:xfrm>
          <a:off x="15798800" y="14741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78" name="楕円 277"/>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79" name="テキスト ボックス 278"/>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121709</xdr:rowOff>
    </xdr:from>
    <xdr:to>
      <xdr:col>68</xdr:col>
      <xdr:colOff>203200</xdr:colOff>
      <xdr:row>86</xdr:row>
      <xdr:rowOff>51859</xdr:rowOff>
    </xdr:to>
    <xdr:sp macro="" textlink="">
      <xdr:nvSpPr>
        <xdr:cNvPr id="280" name="楕円 279"/>
        <xdr:cNvSpPr/>
      </xdr:nvSpPr>
      <xdr:spPr>
        <a:xfrm>
          <a:off x="14351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36636</xdr:rowOff>
    </xdr:from>
    <xdr:ext cx="762000" cy="259045"/>
    <xdr:sp macro="" textlink="">
      <xdr:nvSpPr>
        <xdr:cNvPr id="281" name="テキスト ボックス 280"/>
        <xdr:cNvSpPr txBox="1"/>
      </xdr:nvSpPr>
      <xdr:spPr>
        <a:xfrm>
          <a:off x="14020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150284</xdr:rowOff>
    </xdr:from>
    <xdr:to>
      <xdr:col>64</xdr:col>
      <xdr:colOff>152400</xdr:colOff>
      <xdr:row>89</xdr:row>
      <xdr:rowOff>80434</xdr:rowOff>
    </xdr:to>
    <xdr:sp macro="" textlink="">
      <xdr:nvSpPr>
        <xdr:cNvPr id="282" name="楕円 281"/>
        <xdr:cNvSpPr/>
      </xdr:nvSpPr>
      <xdr:spPr>
        <a:xfrm>
          <a:off x="13462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65211</xdr:rowOff>
    </xdr:from>
    <xdr:ext cx="762000" cy="259045"/>
    <xdr:sp macro="" textlink="">
      <xdr:nvSpPr>
        <xdr:cNvPr id="283" name="テキスト ボックス 282"/>
        <xdr:cNvSpPr txBox="1"/>
      </xdr:nvSpPr>
      <xdr:spPr>
        <a:xfrm>
          <a:off x="13131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「横浜市中期４か年計画」（</a:t>
          </a:r>
          <a:r>
            <a:rPr kumimoji="1" lang="en-US" altLang="ja-JP" sz="1200">
              <a:latin typeface="ＭＳ Ｐゴシック" panose="020B0600070205080204" pitchFamily="50" charset="-128"/>
              <a:ea typeface="ＭＳ Ｐゴシック" panose="020B0600070205080204" pitchFamily="50" charset="-128"/>
            </a:rPr>
            <a:t>2018</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2021</a:t>
          </a:r>
          <a:r>
            <a:rPr kumimoji="1" lang="ja-JP" altLang="en-US" sz="1200">
              <a:latin typeface="ＭＳ Ｐゴシック" panose="020B0600070205080204" pitchFamily="50" charset="-128"/>
              <a:ea typeface="ＭＳ Ｐゴシック" panose="020B0600070205080204" pitchFamily="50" charset="-128"/>
            </a:rPr>
            <a:t>）において、行政ニーズや環境の変化に対応するため、経営資源を重点分野に集中させるとともに、スクラップ・アンド・ビルドの取組によって、簡素で効率的な執行体制を構築するという目標を掲げ、執行体制づくりを進めました。</a:t>
          </a:r>
        </a:p>
        <a:p>
          <a:r>
            <a:rPr kumimoji="1" lang="ja-JP" altLang="en-US" sz="1200">
              <a:latin typeface="ＭＳ Ｐゴシック" panose="020B0600070205080204" pitchFamily="50" charset="-128"/>
              <a:ea typeface="ＭＳ Ｐゴシック" panose="020B0600070205080204" pitchFamily="50" charset="-128"/>
            </a:rPr>
            <a:t>　人口千人当たりの職員数は、類似団体の平均を大きく下回っています。</a:t>
          </a:r>
        </a:p>
        <a:p>
          <a:r>
            <a:rPr kumimoji="1" lang="ja-JP" altLang="en-US" sz="1200">
              <a:latin typeface="ＭＳ Ｐゴシック" panose="020B0600070205080204" pitchFamily="50" charset="-128"/>
              <a:ea typeface="ＭＳ Ｐゴシック" panose="020B0600070205080204" pitchFamily="50" charset="-128"/>
            </a:rPr>
            <a:t>　今後も、新規事業や重点施策へ対応するための人員は既存事業の見直しにより捻出するという考え方を基本として、既存施策・事業のあり方、仕事の進め方を見直すことにより、効率的・効果的な執行体制づくりを行っていきます。</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131191</xdr:rowOff>
    </xdr:from>
    <xdr:to>
      <xdr:col>81</xdr:col>
      <xdr:colOff>44450</xdr:colOff>
      <xdr:row>66</xdr:row>
      <xdr:rowOff>164592</xdr:rowOff>
    </xdr:to>
    <xdr:cxnSp macro="">
      <xdr:nvCxnSpPr>
        <xdr:cNvPr id="311" name="直線コネクタ 310"/>
        <xdr:cNvCxnSpPr/>
      </xdr:nvCxnSpPr>
      <xdr:spPr>
        <a:xfrm flipV="1">
          <a:off x="17018000" y="10932541"/>
          <a:ext cx="0" cy="547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136669</xdr:rowOff>
    </xdr:from>
    <xdr:ext cx="762000" cy="259045"/>
    <xdr:sp macro="" textlink="">
      <xdr:nvSpPr>
        <xdr:cNvPr id="312" name="定員管理の状況最小値テキスト"/>
        <xdr:cNvSpPr txBox="1"/>
      </xdr:nvSpPr>
      <xdr:spPr>
        <a:xfrm>
          <a:off x="17106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164592</xdr:rowOff>
    </xdr:from>
    <xdr:to>
      <xdr:col>81</xdr:col>
      <xdr:colOff>133350</xdr:colOff>
      <xdr:row>66</xdr:row>
      <xdr:rowOff>164592</xdr:rowOff>
    </xdr:to>
    <xdr:cxnSp macro="">
      <xdr:nvCxnSpPr>
        <xdr:cNvPr id="313" name="直線コネクタ 312"/>
        <xdr:cNvCxnSpPr/>
      </xdr:nvCxnSpPr>
      <xdr:spPr>
        <a:xfrm>
          <a:off x="16929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46118</xdr:rowOff>
    </xdr:from>
    <xdr:ext cx="762000" cy="259045"/>
    <xdr:sp macro="" textlink="">
      <xdr:nvSpPr>
        <xdr:cNvPr id="314" name="定員管理の状況最大値テキスト"/>
        <xdr:cNvSpPr txBox="1"/>
      </xdr:nvSpPr>
      <xdr:spPr>
        <a:xfrm>
          <a:off x="17106900" y="10676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131191</xdr:rowOff>
    </xdr:from>
    <xdr:to>
      <xdr:col>81</xdr:col>
      <xdr:colOff>133350</xdr:colOff>
      <xdr:row>63</xdr:row>
      <xdr:rowOff>131191</xdr:rowOff>
    </xdr:to>
    <xdr:cxnSp macro="">
      <xdr:nvCxnSpPr>
        <xdr:cNvPr id="315" name="直線コネクタ 314"/>
        <xdr:cNvCxnSpPr/>
      </xdr:nvCxnSpPr>
      <xdr:spPr>
        <a:xfrm>
          <a:off x="16929100" y="10932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150495</xdr:rowOff>
    </xdr:from>
    <xdr:to>
      <xdr:col>81</xdr:col>
      <xdr:colOff>44450</xdr:colOff>
      <xdr:row>63</xdr:row>
      <xdr:rowOff>152908</xdr:rowOff>
    </xdr:to>
    <xdr:cxnSp macro="">
      <xdr:nvCxnSpPr>
        <xdr:cNvPr id="316" name="直線コネクタ 315"/>
        <xdr:cNvCxnSpPr/>
      </xdr:nvCxnSpPr>
      <xdr:spPr>
        <a:xfrm>
          <a:off x="16179800" y="10951845"/>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163339</xdr:rowOff>
    </xdr:from>
    <xdr:ext cx="762000" cy="259045"/>
    <xdr:sp macro="" textlink="">
      <xdr:nvSpPr>
        <xdr:cNvPr id="317" name="定員管理の状況平均値テキスト"/>
        <xdr:cNvSpPr txBox="1"/>
      </xdr:nvSpPr>
      <xdr:spPr>
        <a:xfrm>
          <a:off x="17106900" y="11136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19812</xdr:rowOff>
    </xdr:from>
    <xdr:to>
      <xdr:col>81</xdr:col>
      <xdr:colOff>95250</xdr:colOff>
      <xdr:row>65</xdr:row>
      <xdr:rowOff>121412</xdr:rowOff>
    </xdr:to>
    <xdr:sp macro="" textlink="">
      <xdr:nvSpPr>
        <xdr:cNvPr id="318" name="フローチャート: 判断 317"/>
        <xdr:cNvSpPr/>
      </xdr:nvSpPr>
      <xdr:spPr>
        <a:xfrm>
          <a:off x="169672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145669</xdr:rowOff>
    </xdr:from>
    <xdr:to>
      <xdr:col>77</xdr:col>
      <xdr:colOff>44450</xdr:colOff>
      <xdr:row>63</xdr:row>
      <xdr:rowOff>150495</xdr:rowOff>
    </xdr:to>
    <xdr:cxnSp macro="">
      <xdr:nvCxnSpPr>
        <xdr:cNvPr id="319" name="直線コネクタ 318"/>
        <xdr:cNvCxnSpPr/>
      </xdr:nvCxnSpPr>
      <xdr:spPr>
        <a:xfrm>
          <a:off x="15290800" y="10947019"/>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14986</xdr:rowOff>
    </xdr:from>
    <xdr:to>
      <xdr:col>77</xdr:col>
      <xdr:colOff>95250</xdr:colOff>
      <xdr:row>65</xdr:row>
      <xdr:rowOff>116586</xdr:rowOff>
    </xdr:to>
    <xdr:sp macro="" textlink="">
      <xdr:nvSpPr>
        <xdr:cNvPr id="320" name="フローチャート: 判断 319"/>
        <xdr:cNvSpPr/>
      </xdr:nvSpPr>
      <xdr:spPr>
        <a:xfrm>
          <a:off x="16129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101363</xdr:rowOff>
    </xdr:from>
    <xdr:ext cx="736600" cy="259045"/>
    <xdr:sp macro="" textlink="">
      <xdr:nvSpPr>
        <xdr:cNvPr id="321" name="テキスト ボックス 320"/>
        <xdr:cNvSpPr txBox="1"/>
      </xdr:nvSpPr>
      <xdr:spPr>
        <a:xfrm>
          <a:off x="15798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57</xdr:row>
      <xdr:rowOff>170561</xdr:rowOff>
    </xdr:from>
    <xdr:to>
      <xdr:col>72</xdr:col>
      <xdr:colOff>203200</xdr:colOff>
      <xdr:row>63</xdr:row>
      <xdr:rowOff>145669</xdr:rowOff>
    </xdr:to>
    <xdr:cxnSp macro="">
      <xdr:nvCxnSpPr>
        <xdr:cNvPr id="322" name="直線コネクタ 321"/>
        <xdr:cNvCxnSpPr/>
      </xdr:nvCxnSpPr>
      <xdr:spPr>
        <a:xfrm>
          <a:off x="14401800" y="9943211"/>
          <a:ext cx="889000" cy="100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65</xdr:row>
      <xdr:rowOff>22225</xdr:rowOff>
    </xdr:from>
    <xdr:to>
      <xdr:col>73</xdr:col>
      <xdr:colOff>44450</xdr:colOff>
      <xdr:row>65</xdr:row>
      <xdr:rowOff>123825</xdr:rowOff>
    </xdr:to>
    <xdr:sp macro="" textlink="">
      <xdr:nvSpPr>
        <xdr:cNvPr id="323" name="フローチャート: 判断 322"/>
        <xdr:cNvSpPr/>
      </xdr:nvSpPr>
      <xdr:spPr>
        <a:xfrm>
          <a:off x="15240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108602</xdr:rowOff>
    </xdr:from>
    <xdr:ext cx="762000" cy="259045"/>
    <xdr:sp macro="" textlink="">
      <xdr:nvSpPr>
        <xdr:cNvPr id="324" name="テキスト ボックス 323"/>
        <xdr:cNvSpPr txBox="1"/>
      </xdr:nvSpPr>
      <xdr:spPr>
        <a:xfrm>
          <a:off x="14909800" y="1125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57</xdr:row>
      <xdr:rowOff>153670</xdr:rowOff>
    </xdr:from>
    <xdr:to>
      <xdr:col>68</xdr:col>
      <xdr:colOff>152400</xdr:colOff>
      <xdr:row>57</xdr:row>
      <xdr:rowOff>170561</xdr:rowOff>
    </xdr:to>
    <xdr:cxnSp macro="">
      <xdr:nvCxnSpPr>
        <xdr:cNvPr id="325" name="直線コネクタ 324"/>
        <xdr:cNvCxnSpPr/>
      </xdr:nvCxnSpPr>
      <xdr:spPr>
        <a:xfrm>
          <a:off x="13512800" y="9926320"/>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35052</xdr:rowOff>
    </xdr:from>
    <xdr:to>
      <xdr:col>68</xdr:col>
      <xdr:colOff>203200</xdr:colOff>
      <xdr:row>59</xdr:row>
      <xdr:rowOff>136652</xdr:rowOff>
    </xdr:to>
    <xdr:sp macro="" textlink="">
      <xdr:nvSpPr>
        <xdr:cNvPr id="326" name="フローチャート: 判断 325"/>
        <xdr:cNvSpPr/>
      </xdr:nvSpPr>
      <xdr:spPr>
        <a:xfrm>
          <a:off x="14351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121429</xdr:rowOff>
    </xdr:from>
    <xdr:ext cx="762000" cy="259045"/>
    <xdr:sp macro="" textlink="">
      <xdr:nvSpPr>
        <xdr:cNvPr id="327" name="テキスト ボックス 326"/>
        <xdr:cNvSpPr txBox="1"/>
      </xdr:nvSpPr>
      <xdr:spPr>
        <a:xfrm>
          <a:off x="14020800" y="1023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37465</xdr:rowOff>
    </xdr:from>
    <xdr:to>
      <xdr:col>64</xdr:col>
      <xdr:colOff>152400</xdr:colOff>
      <xdr:row>59</xdr:row>
      <xdr:rowOff>139065</xdr:rowOff>
    </xdr:to>
    <xdr:sp macro="" textlink="">
      <xdr:nvSpPr>
        <xdr:cNvPr id="328" name="フローチャート: 判断 327"/>
        <xdr:cNvSpPr/>
      </xdr:nvSpPr>
      <xdr:spPr>
        <a:xfrm>
          <a:off x="134620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123842</xdr:rowOff>
    </xdr:from>
    <xdr:ext cx="762000" cy="259045"/>
    <xdr:sp macro="" textlink="">
      <xdr:nvSpPr>
        <xdr:cNvPr id="329" name="テキスト ボックス 328"/>
        <xdr:cNvSpPr txBox="1"/>
      </xdr:nvSpPr>
      <xdr:spPr>
        <a:xfrm>
          <a:off x="13131800" y="1023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102108</xdr:rowOff>
    </xdr:from>
    <xdr:to>
      <xdr:col>81</xdr:col>
      <xdr:colOff>95250</xdr:colOff>
      <xdr:row>64</xdr:row>
      <xdr:rowOff>32258</xdr:rowOff>
    </xdr:to>
    <xdr:sp macro="" textlink="">
      <xdr:nvSpPr>
        <xdr:cNvPr id="335" name="楕円 334"/>
        <xdr:cNvSpPr/>
      </xdr:nvSpPr>
      <xdr:spPr>
        <a:xfrm>
          <a:off x="169672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23385</xdr:rowOff>
    </xdr:from>
    <xdr:ext cx="762000" cy="259045"/>
    <xdr:sp macro="" textlink="">
      <xdr:nvSpPr>
        <xdr:cNvPr id="336" name="定員管理の状況該当値テキスト"/>
        <xdr:cNvSpPr txBox="1"/>
      </xdr:nvSpPr>
      <xdr:spPr>
        <a:xfrm>
          <a:off x="17106900" y="1082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99695</xdr:rowOff>
    </xdr:from>
    <xdr:to>
      <xdr:col>77</xdr:col>
      <xdr:colOff>95250</xdr:colOff>
      <xdr:row>64</xdr:row>
      <xdr:rowOff>29845</xdr:rowOff>
    </xdr:to>
    <xdr:sp macro="" textlink="">
      <xdr:nvSpPr>
        <xdr:cNvPr id="337" name="楕円 336"/>
        <xdr:cNvSpPr/>
      </xdr:nvSpPr>
      <xdr:spPr>
        <a:xfrm>
          <a:off x="16129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40022</xdr:rowOff>
    </xdr:from>
    <xdr:ext cx="736600" cy="259045"/>
    <xdr:sp macro="" textlink="">
      <xdr:nvSpPr>
        <xdr:cNvPr id="338" name="テキスト ボックス 337"/>
        <xdr:cNvSpPr txBox="1"/>
      </xdr:nvSpPr>
      <xdr:spPr>
        <a:xfrm>
          <a:off x="15798800" y="1066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94869</xdr:rowOff>
    </xdr:from>
    <xdr:to>
      <xdr:col>73</xdr:col>
      <xdr:colOff>44450</xdr:colOff>
      <xdr:row>64</xdr:row>
      <xdr:rowOff>25019</xdr:rowOff>
    </xdr:to>
    <xdr:sp macro="" textlink="">
      <xdr:nvSpPr>
        <xdr:cNvPr id="339" name="楕円 338"/>
        <xdr:cNvSpPr/>
      </xdr:nvSpPr>
      <xdr:spPr>
        <a:xfrm>
          <a:off x="15240000" y="1089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35196</xdr:rowOff>
    </xdr:from>
    <xdr:ext cx="762000" cy="259045"/>
    <xdr:sp macro="" textlink="">
      <xdr:nvSpPr>
        <xdr:cNvPr id="340" name="テキスト ボックス 339"/>
        <xdr:cNvSpPr txBox="1"/>
      </xdr:nvSpPr>
      <xdr:spPr>
        <a:xfrm>
          <a:off x="14909800" y="10665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119761</xdr:rowOff>
    </xdr:from>
    <xdr:to>
      <xdr:col>68</xdr:col>
      <xdr:colOff>203200</xdr:colOff>
      <xdr:row>58</xdr:row>
      <xdr:rowOff>49911</xdr:rowOff>
    </xdr:to>
    <xdr:sp macro="" textlink="">
      <xdr:nvSpPr>
        <xdr:cNvPr id="341" name="楕円 340"/>
        <xdr:cNvSpPr/>
      </xdr:nvSpPr>
      <xdr:spPr>
        <a:xfrm>
          <a:off x="14351000" y="989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60088</xdr:rowOff>
    </xdr:from>
    <xdr:ext cx="762000" cy="259045"/>
    <xdr:sp macro="" textlink="">
      <xdr:nvSpPr>
        <xdr:cNvPr id="342" name="テキスト ボックス 341"/>
        <xdr:cNvSpPr txBox="1"/>
      </xdr:nvSpPr>
      <xdr:spPr>
        <a:xfrm>
          <a:off x="14020800" y="966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102870</xdr:rowOff>
    </xdr:from>
    <xdr:to>
      <xdr:col>64</xdr:col>
      <xdr:colOff>152400</xdr:colOff>
      <xdr:row>58</xdr:row>
      <xdr:rowOff>33020</xdr:rowOff>
    </xdr:to>
    <xdr:sp macro="" textlink="">
      <xdr:nvSpPr>
        <xdr:cNvPr id="343" name="楕円 342"/>
        <xdr:cNvSpPr/>
      </xdr:nvSpPr>
      <xdr:spPr>
        <a:xfrm>
          <a:off x="13462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43197</xdr:rowOff>
    </xdr:from>
    <xdr:ext cx="762000" cy="259045"/>
    <xdr:sp macro="" textlink="">
      <xdr:nvSpPr>
        <xdr:cNvPr id="344" name="テキスト ボックス 343"/>
        <xdr:cNvSpPr txBox="1"/>
      </xdr:nvSpPr>
      <xdr:spPr>
        <a:xfrm>
          <a:off x="13131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平成初期に計画に基づき行った公共投資のための市債の返済に係る公債費負担が大きいことなどの影響により、類似団体の中で高い水準となっています。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新たに算定対象となった平成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年度単年度数値が、算定対象から除外された平成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単年度数値と比較し、分子である減債基金積立不足算定額等が減少したことや、県費負担教職員の本市移管に伴い分母である標準財政規模が増加したことにより、前年度と比較してポイントが低下しました。</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2" name="テキスト ボックス 37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30540</xdr:rowOff>
    </xdr:from>
    <xdr:to>
      <xdr:col>81</xdr:col>
      <xdr:colOff>44450</xdr:colOff>
      <xdr:row>42</xdr:row>
      <xdr:rowOff>163285</xdr:rowOff>
    </xdr:to>
    <xdr:cxnSp macro="">
      <xdr:nvCxnSpPr>
        <xdr:cNvPr id="376" name="直線コネクタ 375"/>
        <xdr:cNvCxnSpPr/>
      </xdr:nvCxnSpPr>
      <xdr:spPr>
        <a:xfrm flipV="1">
          <a:off x="17018000" y="6031290"/>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135362</xdr:rowOff>
    </xdr:from>
    <xdr:ext cx="762000" cy="259045"/>
    <xdr:sp macro="" textlink="">
      <xdr:nvSpPr>
        <xdr:cNvPr id="377" name="公債費負担の状況最小値テキスト"/>
        <xdr:cNvSpPr txBox="1"/>
      </xdr:nvSpPr>
      <xdr:spPr>
        <a:xfrm>
          <a:off x="17106900" y="73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42</xdr:row>
      <xdr:rowOff>163285</xdr:rowOff>
    </xdr:from>
    <xdr:to>
      <xdr:col>81</xdr:col>
      <xdr:colOff>133350</xdr:colOff>
      <xdr:row>42</xdr:row>
      <xdr:rowOff>163285</xdr:rowOff>
    </xdr:to>
    <xdr:cxnSp macro="">
      <xdr:nvCxnSpPr>
        <xdr:cNvPr id="378" name="直線コネクタ 377"/>
        <xdr:cNvCxnSpPr/>
      </xdr:nvCxnSpPr>
      <xdr:spPr>
        <a:xfrm>
          <a:off x="16929100" y="736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116917</xdr:rowOff>
    </xdr:from>
    <xdr:ext cx="762000" cy="259045"/>
    <xdr:sp macro="" textlink="">
      <xdr:nvSpPr>
        <xdr:cNvPr id="379" name="公債費負担の状況最大値テキスト"/>
        <xdr:cNvSpPr txBox="1"/>
      </xdr:nvSpPr>
      <xdr:spPr>
        <a:xfrm>
          <a:off x="17106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30540</xdr:rowOff>
    </xdr:from>
    <xdr:to>
      <xdr:col>81</xdr:col>
      <xdr:colOff>133350</xdr:colOff>
      <xdr:row>35</xdr:row>
      <xdr:rowOff>30540</xdr:rowOff>
    </xdr:to>
    <xdr:cxnSp macro="">
      <xdr:nvCxnSpPr>
        <xdr:cNvPr id="380" name="直線コネクタ 379"/>
        <xdr:cNvCxnSpPr/>
      </xdr:nvCxnSpPr>
      <xdr:spPr>
        <a:xfrm>
          <a:off x="16929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35983</xdr:rowOff>
    </xdr:from>
    <xdr:to>
      <xdr:col>81</xdr:col>
      <xdr:colOff>44450</xdr:colOff>
      <xdr:row>42</xdr:row>
      <xdr:rowOff>105833</xdr:rowOff>
    </xdr:to>
    <xdr:cxnSp macro="">
      <xdr:nvCxnSpPr>
        <xdr:cNvPr id="381" name="直線コネクタ 380"/>
        <xdr:cNvCxnSpPr/>
      </xdr:nvCxnSpPr>
      <xdr:spPr>
        <a:xfrm flipV="1">
          <a:off x="16179800" y="7065433"/>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148365</xdr:rowOff>
    </xdr:from>
    <xdr:ext cx="762000" cy="259045"/>
    <xdr:sp macro="" textlink="">
      <xdr:nvSpPr>
        <xdr:cNvPr id="382" name="公債費負担の状況平均値テキスト"/>
        <xdr:cNvSpPr txBox="1"/>
      </xdr:nvSpPr>
      <xdr:spPr>
        <a:xfrm>
          <a:off x="17106900" y="649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131838</xdr:rowOff>
    </xdr:from>
    <xdr:to>
      <xdr:col>81</xdr:col>
      <xdr:colOff>95250</xdr:colOff>
      <xdr:row>39</xdr:row>
      <xdr:rowOff>61988</xdr:rowOff>
    </xdr:to>
    <xdr:sp macro="" textlink="">
      <xdr:nvSpPr>
        <xdr:cNvPr id="383" name="フローチャート: 判断 382"/>
        <xdr:cNvSpPr/>
      </xdr:nvSpPr>
      <xdr:spPr>
        <a:xfrm>
          <a:off x="16967200" y="664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105833</xdr:rowOff>
    </xdr:from>
    <xdr:to>
      <xdr:col>77</xdr:col>
      <xdr:colOff>44450</xdr:colOff>
      <xdr:row>44</xdr:row>
      <xdr:rowOff>130628</xdr:rowOff>
    </xdr:to>
    <xdr:cxnSp macro="">
      <xdr:nvCxnSpPr>
        <xdr:cNvPr id="384" name="直線コネクタ 383"/>
        <xdr:cNvCxnSpPr/>
      </xdr:nvCxnSpPr>
      <xdr:spPr>
        <a:xfrm flipV="1">
          <a:off x="15290800" y="7306733"/>
          <a:ext cx="889000" cy="36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75293</xdr:rowOff>
    </xdr:from>
    <xdr:to>
      <xdr:col>77</xdr:col>
      <xdr:colOff>95250</xdr:colOff>
      <xdr:row>40</xdr:row>
      <xdr:rowOff>5443</xdr:rowOff>
    </xdr:to>
    <xdr:sp macro="" textlink="">
      <xdr:nvSpPr>
        <xdr:cNvPr id="385" name="フローチャート: 判断 384"/>
        <xdr:cNvSpPr/>
      </xdr:nvSpPr>
      <xdr:spPr>
        <a:xfrm>
          <a:off x="161290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15620</xdr:rowOff>
    </xdr:from>
    <xdr:ext cx="736600" cy="259045"/>
    <xdr:sp macro="" textlink="">
      <xdr:nvSpPr>
        <xdr:cNvPr id="386" name="テキスト ボックス 385"/>
        <xdr:cNvSpPr txBox="1"/>
      </xdr:nvSpPr>
      <xdr:spPr>
        <a:xfrm>
          <a:off x="15798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130628</xdr:rowOff>
    </xdr:from>
    <xdr:to>
      <xdr:col>72</xdr:col>
      <xdr:colOff>203200</xdr:colOff>
      <xdr:row>45</xdr:row>
      <xdr:rowOff>16631</xdr:rowOff>
    </xdr:to>
    <xdr:cxnSp macro="">
      <xdr:nvCxnSpPr>
        <xdr:cNvPr id="387" name="直線コネクタ 386"/>
        <xdr:cNvCxnSpPr/>
      </xdr:nvCxnSpPr>
      <xdr:spPr>
        <a:xfrm flipV="1">
          <a:off x="14401800" y="767442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53219</xdr:rowOff>
    </xdr:from>
    <xdr:to>
      <xdr:col>73</xdr:col>
      <xdr:colOff>44450</xdr:colOff>
      <xdr:row>40</xdr:row>
      <xdr:rowOff>154819</xdr:rowOff>
    </xdr:to>
    <xdr:sp macro="" textlink="">
      <xdr:nvSpPr>
        <xdr:cNvPr id="388" name="フローチャート: 判断 387"/>
        <xdr:cNvSpPr/>
      </xdr:nvSpPr>
      <xdr:spPr>
        <a:xfrm>
          <a:off x="15240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164996</xdr:rowOff>
    </xdr:from>
    <xdr:ext cx="762000" cy="259045"/>
    <xdr:sp macro="" textlink="">
      <xdr:nvSpPr>
        <xdr:cNvPr id="389" name="テキスト ボックス 388"/>
        <xdr:cNvSpPr txBox="1"/>
      </xdr:nvSpPr>
      <xdr:spPr>
        <a:xfrm>
          <a:off x="14909800" y="668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5141</xdr:rowOff>
    </xdr:from>
    <xdr:to>
      <xdr:col>68</xdr:col>
      <xdr:colOff>152400</xdr:colOff>
      <xdr:row>45</xdr:row>
      <xdr:rowOff>16631</xdr:rowOff>
    </xdr:to>
    <xdr:cxnSp macro="">
      <xdr:nvCxnSpPr>
        <xdr:cNvPr id="390" name="直線コネクタ 389"/>
        <xdr:cNvCxnSpPr/>
      </xdr:nvCxnSpPr>
      <xdr:spPr>
        <a:xfrm>
          <a:off x="13512800" y="77203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122162</xdr:rowOff>
    </xdr:from>
    <xdr:to>
      <xdr:col>68</xdr:col>
      <xdr:colOff>203200</xdr:colOff>
      <xdr:row>41</xdr:row>
      <xdr:rowOff>52312</xdr:rowOff>
    </xdr:to>
    <xdr:sp macro="" textlink="">
      <xdr:nvSpPr>
        <xdr:cNvPr id="391" name="フローチャート: 判断 390"/>
        <xdr:cNvSpPr/>
      </xdr:nvSpPr>
      <xdr:spPr>
        <a:xfrm>
          <a:off x="14351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62489</xdr:rowOff>
    </xdr:from>
    <xdr:ext cx="762000" cy="259045"/>
    <xdr:sp macro="" textlink="">
      <xdr:nvSpPr>
        <xdr:cNvPr id="392" name="テキスト ボックス 391"/>
        <xdr:cNvSpPr txBox="1"/>
      </xdr:nvSpPr>
      <xdr:spPr>
        <a:xfrm>
          <a:off x="14020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3" name="フローチャート: 判断 392"/>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394" name="テキスト ボックス 393"/>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400" name="楕円 399"/>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128710</xdr:rowOff>
    </xdr:from>
    <xdr:ext cx="762000" cy="259045"/>
    <xdr:sp macro="" textlink="">
      <xdr:nvSpPr>
        <xdr:cNvPr id="401" name="公債費負担の状況該当値テキスト"/>
        <xdr:cNvSpPr txBox="1"/>
      </xdr:nvSpPr>
      <xdr:spPr>
        <a:xfrm>
          <a:off x="17106900" y="69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55033</xdr:rowOff>
    </xdr:from>
    <xdr:to>
      <xdr:col>77</xdr:col>
      <xdr:colOff>95250</xdr:colOff>
      <xdr:row>42</xdr:row>
      <xdr:rowOff>156633</xdr:rowOff>
    </xdr:to>
    <xdr:sp macro="" textlink="">
      <xdr:nvSpPr>
        <xdr:cNvPr id="402" name="楕円 401"/>
        <xdr:cNvSpPr/>
      </xdr:nvSpPr>
      <xdr:spPr>
        <a:xfrm>
          <a:off x="16129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141410</xdr:rowOff>
    </xdr:from>
    <xdr:ext cx="736600" cy="259045"/>
    <xdr:sp macro="" textlink="">
      <xdr:nvSpPr>
        <xdr:cNvPr id="403" name="テキスト ボックス 402"/>
        <xdr:cNvSpPr txBox="1"/>
      </xdr:nvSpPr>
      <xdr:spPr>
        <a:xfrm>
          <a:off x="15798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79828</xdr:rowOff>
    </xdr:from>
    <xdr:to>
      <xdr:col>73</xdr:col>
      <xdr:colOff>44450</xdr:colOff>
      <xdr:row>45</xdr:row>
      <xdr:rowOff>9978</xdr:rowOff>
    </xdr:to>
    <xdr:sp macro="" textlink="">
      <xdr:nvSpPr>
        <xdr:cNvPr id="404" name="楕円 403"/>
        <xdr:cNvSpPr/>
      </xdr:nvSpPr>
      <xdr:spPr>
        <a:xfrm>
          <a:off x="15240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166205</xdr:rowOff>
    </xdr:from>
    <xdr:ext cx="762000" cy="259045"/>
    <xdr:sp macro="" textlink="">
      <xdr:nvSpPr>
        <xdr:cNvPr id="405" name="テキスト ボックス 404"/>
        <xdr:cNvSpPr txBox="1"/>
      </xdr:nvSpPr>
      <xdr:spPr>
        <a:xfrm>
          <a:off x="14909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137281</xdr:rowOff>
    </xdr:from>
    <xdr:to>
      <xdr:col>68</xdr:col>
      <xdr:colOff>203200</xdr:colOff>
      <xdr:row>45</xdr:row>
      <xdr:rowOff>67431</xdr:rowOff>
    </xdr:to>
    <xdr:sp macro="" textlink="">
      <xdr:nvSpPr>
        <xdr:cNvPr id="406" name="楕円 405"/>
        <xdr:cNvSpPr/>
      </xdr:nvSpPr>
      <xdr:spPr>
        <a:xfrm>
          <a:off x="14351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52208</xdr:rowOff>
    </xdr:from>
    <xdr:ext cx="762000" cy="259045"/>
    <xdr:sp macro="" textlink="">
      <xdr:nvSpPr>
        <xdr:cNvPr id="407" name="テキスト ボックス 406"/>
        <xdr:cNvSpPr txBox="1"/>
      </xdr:nvSpPr>
      <xdr:spPr>
        <a:xfrm>
          <a:off x="14020800" y="776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125791</xdr:rowOff>
    </xdr:from>
    <xdr:to>
      <xdr:col>64</xdr:col>
      <xdr:colOff>152400</xdr:colOff>
      <xdr:row>45</xdr:row>
      <xdr:rowOff>55941</xdr:rowOff>
    </xdr:to>
    <xdr:sp macro="" textlink="">
      <xdr:nvSpPr>
        <xdr:cNvPr id="408" name="楕円 407"/>
        <xdr:cNvSpPr/>
      </xdr:nvSpPr>
      <xdr:spPr>
        <a:xfrm>
          <a:off x="13462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40718</xdr:rowOff>
    </xdr:from>
    <xdr:ext cx="762000" cy="259045"/>
    <xdr:sp macro="" textlink="">
      <xdr:nvSpPr>
        <xdr:cNvPr id="409" name="テキスト ボックス 408"/>
        <xdr:cNvSpPr txBox="1"/>
      </xdr:nvSpPr>
      <xdr:spPr>
        <a:xfrm>
          <a:off x="13131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一般会計等・公営企業会計の地方債の残高や外郭団体等の借入金残高を減らしてきたことにより、比率は年々減少しています。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一般会計等に係る地方債の現在高及び債務負担行為に基づく支出予定額が増加した一方で、満期一括償還債の償還額減少に伴って減債基金の取崩額が減少したことにより、将来負担に充当可能な基金残高が増加し、前年度と比較してポイントは改善しました。</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136652</xdr:rowOff>
    </xdr:to>
    <xdr:cxnSp macro="">
      <xdr:nvCxnSpPr>
        <xdr:cNvPr id="438" name="直線コネクタ 437"/>
        <xdr:cNvCxnSpPr/>
      </xdr:nvCxnSpPr>
      <xdr:spPr>
        <a:xfrm flipV="1">
          <a:off x="17018000" y="2370667"/>
          <a:ext cx="0" cy="15378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108729</xdr:rowOff>
    </xdr:from>
    <xdr:ext cx="762000" cy="259045"/>
    <xdr:sp macro="" textlink="">
      <xdr:nvSpPr>
        <xdr:cNvPr id="439" name="将来負担の状況最小値テキスト"/>
        <xdr:cNvSpPr txBox="1"/>
      </xdr:nvSpPr>
      <xdr:spPr>
        <a:xfrm>
          <a:off x="17106900" y="388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136652</xdr:rowOff>
    </xdr:from>
    <xdr:to>
      <xdr:col>81</xdr:col>
      <xdr:colOff>133350</xdr:colOff>
      <xdr:row>22</xdr:row>
      <xdr:rowOff>136652</xdr:rowOff>
    </xdr:to>
    <xdr:cxnSp macro="">
      <xdr:nvCxnSpPr>
        <xdr:cNvPr id="440" name="直線コネクタ 439"/>
        <xdr:cNvCxnSpPr/>
      </xdr:nvCxnSpPr>
      <xdr:spPr>
        <a:xfrm>
          <a:off x="16929100" y="390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55668</xdr:rowOff>
    </xdr:from>
    <xdr:to>
      <xdr:col>81</xdr:col>
      <xdr:colOff>44450</xdr:colOff>
      <xdr:row>20</xdr:row>
      <xdr:rowOff>112776</xdr:rowOff>
    </xdr:to>
    <xdr:cxnSp macro="">
      <xdr:nvCxnSpPr>
        <xdr:cNvPr id="443" name="直線コネクタ 442"/>
        <xdr:cNvCxnSpPr/>
      </xdr:nvCxnSpPr>
      <xdr:spPr>
        <a:xfrm flipV="1">
          <a:off x="16179800" y="3484668"/>
          <a:ext cx="838200" cy="5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35323</xdr:rowOff>
    </xdr:from>
    <xdr:ext cx="762000" cy="259045"/>
    <xdr:sp macro="" textlink="">
      <xdr:nvSpPr>
        <xdr:cNvPr id="444" name="将来負担の状況平均値テキスト"/>
        <xdr:cNvSpPr txBox="1"/>
      </xdr:nvSpPr>
      <xdr:spPr>
        <a:xfrm>
          <a:off x="17106900" y="294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18796</xdr:rowOff>
    </xdr:from>
    <xdr:to>
      <xdr:col>81</xdr:col>
      <xdr:colOff>95250</xdr:colOff>
      <xdr:row>18</xdr:row>
      <xdr:rowOff>120396</xdr:rowOff>
    </xdr:to>
    <xdr:sp macro="" textlink="">
      <xdr:nvSpPr>
        <xdr:cNvPr id="445" name="フローチャート: 判断 444"/>
        <xdr:cNvSpPr/>
      </xdr:nvSpPr>
      <xdr:spPr>
        <a:xfrm>
          <a:off x="169672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112776</xdr:rowOff>
    </xdr:from>
    <xdr:to>
      <xdr:col>77</xdr:col>
      <xdr:colOff>44450</xdr:colOff>
      <xdr:row>21</xdr:row>
      <xdr:rowOff>62780</xdr:rowOff>
    </xdr:to>
    <xdr:cxnSp macro="">
      <xdr:nvCxnSpPr>
        <xdr:cNvPr id="446" name="直線コネクタ 445"/>
        <xdr:cNvCxnSpPr/>
      </xdr:nvCxnSpPr>
      <xdr:spPr>
        <a:xfrm flipV="1">
          <a:off x="15290800" y="3541776"/>
          <a:ext cx="889000" cy="12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86360</xdr:rowOff>
    </xdr:from>
    <xdr:to>
      <xdr:col>77</xdr:col>
      <xdr:colOff>95250</xdr:colOff>
      <xdr:row>19</xdr:row>
      <xdr:rowOff>16510</xdr:rowOff>
    </xdr:to>
    <xdr:sp macro="" textlink="">
      <xdr:nvSpPr>
        <xdr:cNvPr id="447" name="フローチャート: 判断 446"/>
        <xdr:cNvSpPr/>
      </xdr:nvSpPr>
      <xdr:spPr>
        <a:xfrm>
          <a:off x="16129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26687</xdr:rowOff>
    </xdr:from>
    <xdr:ext cx="736600" cy="259045"/>
    <xdr:sp macro="" textlink="">
      <xdr:nvSpPr>
        <xdr:cNvPr id="448" name="テキスト ボックス 447"/>
        <xdr:cNvSpPr txBox="1"/>
      </xdr:nvSpPr>
      <xdr:spPr>
        <a:xfrm>
          <a:off x="15798800" y="294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62780</xdr:rowOff>
    </xdr:from>
    <xdr:to>
      <xdr:col>72</xdr:col>
      <xdr:colOff>203200</xdr:colOff>
      <xdr:row>22</xdr:row>
      <xdr:rowOff>11176</xdr:rowOff>
    </xdr:to>
    <xdr:cxnSp macro="">
      <xdr:nvCxnSpPr>
        <xdr:cNvPr id="449" name="直線コネクタ 448"/>
        <xdr:cNvCxnSpPr/>
      </xdr:nvCxnSpPr>
      <xdr:spPr>
        <a:xfrm flipV="1">
          <a:off x="14401800" y="3663230"/>
          <a:ext cx="889000" cy="11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164380</xdr:rowOff>
    </xdr:from>
    <xdr:to>
      <xdr:col>73</xdr:col>
      <xdr:colOff>44450</xdr:colOff>
      <xdr:row>19</xdr:row>
      <xdr:rowOff>94530</xdr:rowOff>
    </xdr:to>
    <xdr:sp macro="" textlink="">
      <xdr:nvSpPr>
        <xdr:cNvPr id="450" name="フローチャート: 判断 449"/>
        <xdr:cNvSpPr/>
      </xdr:nvSpPr>
      <xdr:spPr>
        <a:xfrm>
          <a:off x="15240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104707</xdr:rowOff>
    </xdr:from>
    <xdr:ext cx="762000" cy="259045"/>
    <xdr:sp macro="" textlink="">
      <xdr:nvSpPr>
        <xdr:cNvPr id="451" name="テキスト ボックス 450"/>
        <xdr:cNvSpPr txBox="1"/>
      </xdr:nvSpPr>
      <xdr:spPr>
        <a:xfrm>
          <a:off x="14909800" y="301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11176</xdr:rowOff>
    </xdr:from>
    <xdr:to>
      <xdr:col>68</xdr:col>
      <xdr:colOff>152400</xdr:colOff>
      <xdr:row>22</xdr:row>
      <xdr:rowOff>66675</xdr:rowOff>
    </xdr:to>
    <xdr:cxnSp macro="">
      <xdr:nvCxnSpPr>
        <xdr:cNvPr id="452" name="直線コネクタ 451"/>
        <xdr:cNvCxnSpPr/>
      </xdr:nvCxnSpPr>
      <xdr:spPr>
        <a:xfrm flipV="1">
          <a:off x="13512800" y="3783076"/>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19</xdr:row>
      <xdr:rowOff>61299</xdr:rowOff>
    </xdr:from>
    <xdr:to>
      <xdr:col>68</xdr:col>
      <xdr:colOff>203200</xdr:colOff>
      <xdr:row>19</xdr:row>
      <xdr:rowOff>162899</xdr:rowOff>
    </xdr:to>
    <xdr:sp macro="" textlink="">
      <xdr:nvSpPr>
        <xdr:cNvPr id="453" name="フローチャート: 判断 452"/>
        <xdr:cNvSpPr/>
      </xdr:nvSpPr>
      <xdr:spPr>
        <a:xfrm>
          <a:off x="14351000" y="33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1626</xdr:rowOff>
    </xdr:from>
    <xdr:ext cx="762000" cy="259045"/>
    <xdr:sp macro="" textlink="">
      <xdr:nvSpPr>
        <xdr:cNvPr id="454" name="テキスト ボックス 453"/>
        <xdr:cNvSpPr txBox="1"/>
      </xdr:nvSpPr>
      <xdr:spPr>
        <a:xfrm>
          <a:off x="14020800" y="308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127254</xdr:rowOff>
    </xdr:from>
    <xdr:to>
      <xdr:col>64</xdr:col>
      <xdr:colOff>152400</xdr:colOff>
      <xdr:row>20</xdr:row>
      <xdr:rowOff>57404</xdr:rowOff>
    </xdr:to>
    <xdr:sp macro="" textlink="">
      <xdr:nvSpPr>
        <xdr:cNvPr id="455" name="フローチャート: 判断 454"/>
        <xdr:cNvSpPr/>
      </xdr:nvSpPr>
      <xdr:spPr>
        <a:xfrm>
          <a:off x="13462000" y="33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67581</xdr:rowOff>
    </xdr:from>
    <xdr:ext cx="762000" cy="259045"/>
    <xdr:sp macro="" textlink="">
      <xdr:nvSpPr>
        <xdr:cNvPr id="456" name="テキスト ボックス 455"/>
        <xdr:cNvSpPr txBox="1"/>
      </xdr:nvSpPr>
      <xdr:spPr>
        <a:xfrm>
          <a:off x="13131800" y="315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4868</xdr:rowOff>
    </xdr:from>
    <xdr:to>
      <xdr:col>81</xdr:col>
      <xdr:colOff>95250</xdr:colOff>
      <xdr:row>20</xdr:row>
      <xdr:rowOff>106468</xdr:rowOff>
    </xdr:to>
    <xdr:sp macro="" textlink="">
      <xdr:nvSpPr>
        <xdr:cNvPr id="462" name="楕円 461"/>
        <xdr:cNvSpPr/>
      </xdr:nvSpPr>
      <xdr:spPr>
        <a:xfrm>
          <a:off x="16967200" y="343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148395</xdr:rowOff>
    </xdr:from>
    <xdr:ext cx="762000" cy="259045"/>
    <xdr:sp macro="" textlink="">
      <xdr:nvSpPr>
        <xdr:cNvPr id="463" name="将来負担の状況該当値テキスト"/>
        <xdr:cNvSpPr txBox="1"/>
      </xdr:nvSpPr>
      <xdr:spPr>
        <a:xfrm>
          <a:off x="17106900" y="340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61976</xdr:rowOff>
    </xdr:from>
    <xdr:to>
      <xdr:col>77</xdr:col>
      <xdr:colOff>95250</xdr:colOff>
      <xdr:row>20</xdr:row>
      <xdr:rowOff>163576</xdr:rowOff>
    </xdr:to>
    <xdr:sp macro="" textlink="">
      <xdr:nvSpPr>
        <xdr:cNvPr id="464" name="楕円 463"/>
        <xdr:cNvSpPr/>
      </xdr:nvSpPr>
      <xdr:spPr>
        <a:xfrm>
          <a:off x="16129000" y="349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148353</xdr:rowOff>
    </xdr:from>
    <xdr:ext cx="736600" cy="259045"/>
    <xdr:sp macro="" textlink="">
      <xdr:nvSpPr>
        <xdr:cNvPr id="465" name="テキスト ボックス 464"/>
        <xdr:cNvSpPr txBox="1"/>
      </xdr:nvSpPr>
      <xdr:spPr>
        <a:xfrm>
          <a:off x="15798800" y="357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11980</xdr:rowOff>
    </xdr:from>
    <xdr:to>
      <xdr:col>73</xdr:col>
      <xdr:colOff>44450</xdr:colOff>
      <xdr:row>21</xdr:row>
      <xdr:rowOff>113580</xdr:rowOff>
    </xdr:to>
    <xdr:sp macro="" textlink="">
      <xdr:nvSpPr>
        <xdr:cNvPr id="466" name="楕円 465"/>
        <xdr:cNvSpPr/>
      </xdr:nvSpPr>
      <xdr:spPr>
        <a:xfrm>
          <a:off x="15240000" y="361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98357</xdr:rowOff>
    </xdr:from>
    <xdr:ext cx="762000" cy="259045"/>
    <xdr:sp macro="" textlink="">
      <xdr:nvSpPr>
        <xdr:cNvPr id="467" name="テキスト ボックス 466"/>
        <xdr:cNvSpPr txBox="1"/>
      </xdr:nvSpPr>
      <xdr:spPr>
        <a:xfrm>
          <a:off x="14909800" y="3698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131826</xdr:rowOff>
    </xdr:from>
    <xdr:to>
      <xdr:col>68</xdr:col>
      <xdr:colOff>203200</xdr:colOff>
      <xdr:row>22</xdr:row>
      <xdr:rowOff>61976</xdr:rowOff>
    </xdr:to>
    <xdr:sp macro="" textlink="">
      <xdr:nvSpPr>
        <xdr:cNvPr id="468" name="楕円 467"/>
        <xdr:cNvSpPr/>
      </xdr:nvSpPr>
      <xdr:spPr>
        <a:xfrm>
          <a:off x="14351000" y="373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46753</xdr:rowOff>
    </xdr:from>
    <xdr:ext cx="762000" cy="259045"/>
    <xdr:sp macro="" textlink="">
      <xdr:nvSpPr>
        <xdr:cNvPr id="469" name="テキスト ボックス 468"/>
        <xdr:cNvSpPr txBox="1"/>
      </xdr:nvSpPr>
      <xdr:spPr>
        <a:xfrm>
          <a:off x="14020800" y="381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15875</xdr:rowOff>
    </xdr:from>
    <xdr:to>
      <xdr:col>64</xdr:col>
      <xdr:colOff>152400</xdr:colOff>
      <xdr:row>22</xdr:row>
      <xdr:rowOff>117475</xdr:rowOff>
    </xdr:to>
    <xdr:sp macro="" textlink="">
      <xdr:nvSpPr>
        <xdr:cNvPr id="470" name="楕円 469"/>
        <xdr:cNvSpPr/>
      </xdr:nvSpPr>
      <xdr:spPr>
        <a:xfrm>
          <a:off x="13462000" y="378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102252</xdr:rowOff>
    </xdr:from>
    <xdr:ext cx="762000" cy="259045"/>
    <xdr:sp macro="" textlink="">
      <xdr:nvSpPr>
        <xdr:cNvPr id="471" name="テキスト ボックス 470"/>
        <xdr:cNvSpPr txBox="1"/>
      </xdr:nvSpPr>
      <xdr:spPr>
        <a:xfrm>
          <a:off x="13131800" y="387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3,745,796
3,648,264
437.56
1,748,495,260
1,730,887,224
4,755,025
940,364,001
2,379,038,652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　「横浜市中期４か年計画」（</a:t>
          </a:r>
          <a:r>
            <a:rPr kumimoji="1" lang="en-US" altLang="ja-JP" sz="1100">
              <a:solidFill>
                <a:schemeClr val="tx1"/>
              </a:solidFill>
              <a:latin typeface="ＭＳ Ｐゴシック" panose="020B0600070205080204" pitchFamily="50" charset="-128"/>
              <a:ea typeface="ＭＳ Ｐゴシック" panose="020B0600070205080204" pitchFamily="50" charset="-128"/>
            </a:rPr>
            <a:t>2018</a:t>
          </a:r>
          <a:r>
            <a:rPr kumimoji="1" lang="ja-JP" altLang="en-US" sz="1100">
              <a:solidFill>
                <a:schemeClr val="tx1"/>
              </a:solidFill>
              <a:latin typeface="ＭＳ Ｐゴシック" panose="020B0600070205080204" pitchFamily="50" charset="-128"/>
              <a:ea typeface="ＭＳ Ｐゴシック" panose="020B0600070205080204" pitchFamily="50" charset="-128"/>
            </a:rPr>
            <a:t>～</a:t>
          </a:r>
          <a:r>
            <a:rPr kumimoji="1" lang="en-US" altLang="ja-JP" sz="1100">
              <a:solidFill>
                <a:schemeClr val="tx1"/>
              </a:solidFill>
              <a:latin typeface="ＭＳ Ｐゴシック" panose="020B0600070205080204" pitchFamily="50" charset="-128"/>
              <a:ea typeface="ＭＳ Ｐゴシック" panose="020B0600070205080204" pitchFamily="50" charset="-128"/>
            </a:rPr>
            <a:t>2021</a:t>
          </a:r>
          <a:r>
            <a:rPr kumimoji="1" lang="ja-JP" altLang="en-US" sz="1100">
              <a:solidFill>
                <a:schemeClr val="tx1"/>
              </a:solidFill>
              <a:latin typeface="ＭＳ Ｐゴシック" panose="020B0600070205080204" pitchFamily="50" charset="-128"/>
              <a:ea typeface="ＭＳ Ｐゴシック" panose="020B0600070205080204" pitchFamily="50" charset="-128"/>
            </a:rPr>
            <a:t>）において、行政ニーズや環境の変化に対応するため、経営資源を重点分野に集中させるとともに、スクラップ・アンド・ビルドの取組によって、簡素で効率的な執行体制を構築するという目標を掲げ、執行体制づくりを進めています。そのため、人件費は類似団体平均を下回っています。</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27</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年度及び平成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28</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年度は、給与改定措置などにより上昇しました。平成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29</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年度は、県費負担教職員の本市移管により、大幅に上昇し、それに伴い、人件費以外の経費の割合が低下しました。平成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30</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年度は、給与改定措置に伴う経費の増加はあったものの、割合では変動はありませんでした。</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118836</xdr:rowOff>
    </xdr:from>
    <xdr:to>
      <xdr:col>24</xdr:col>
      <xdr:colOff>25400</xdr:colOff>
      <xdr:row>41</xdr:row>
      <xdr:rowOff>146050</xdr:rowOff>
    </xdr:to>
    <xdr:cxnSp macro="">
      <xdr:nvCxnSpPr>
        <xdr:cNvPr id="63" name="直線コネクタ 62"/>
        <xdr:cNvCxnSpPr/>
      </xdr:nvCxnSpPr>
      <xdr:spPr>
        <a:xfrm flipV="1">
          <a:off x="4826000" y="6119586"/>
          <a:ext cx="0" cy="1055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4"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5" name="直線コネクタ 64"/>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33763</xdr:rowOff>
    </xdr:from>
    <xdr:ext cx="762000" cy="259045"/>
    <xdr:sp macro="" textlink="">
      <xdr:nvSpPr>
        <xdr:cNvPr id="66" name="人件費最大値テキスト"/>
        <xdr:cNvSpPr txBox="1"/>
      </xdr:nvSpPr>
      <xdr:spPr>
        <a:xfrm>
          <a:off x="4914900" y="586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118836</xdr:rowOff>
    </xdr:from>
    <xdr:to>
      <xdr:col>24</xdr:col>
      <xdr:colOff>114300</xdr:colOff>
      <xdr:row>35</xdr:row>
      <xdr:rowOff>118836</xdr:rowOff>
    </xdr:to>
    <xdr:cxnSp macro="">
      <xdr:nvCxnSpPr>
        <xdr:cNvPr id="67" name="直線コネクタ 66"/>
        <xdr:cNvCxnSpPr/>
      </xdr:nvCxnSpPr>
      <xdr:spPr>
        <a:xfrm>
          <a:off x="4737100" y="611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105228</xdr:rowOff>
    </xdr:from>
    <xdr:to>
      <xdr:col>24</xdr:col>
      <xdr:colOff>25400</xdr:colOff>
      <xdr:row>38</xdr:row>
      <xdr:rowOff>105228</xdr:rowOff>
    </xdr:to>
    <xdr:cxnSp macro="">
      <xdr:nvCxnSpPr>
        <xdr:cNvPr id="68" name="直線コネクタ 67"/>
        <xdr:cNvCxnSpPr/>
      </xdr:nvCxnSpPr>
      <xdr:spPr>
        <a:xfrm>
          <a:off x="3987800" y="66203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135362</xdr:rowOff>
    </xdr:from>
    <xdr:ext cx="762000" cy="259045"/>
    <xdr:sp macro="" textlink="">
      <xdr:nvSpPr>
        <xdr:cNvPr id="69" name="人件費平均値テキスト"/>
        <xdr:cNvSpPr txBox="1"/>
      </xdr:nvSpPr>
      <xdr:spPr>
        <a:xfrm>
          <a:off x="4914900" y="6650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163285</xdr:rowOff>
    </xdr:from>
    <xdr:to>
      <xdr:col>24</xdr:col>
      <xdr:colOff>76200</xdr:colOff>
      <xdr:row>39</xdr:row>
      <xdr:rowOff>93435</xdr:rowOff>
    </xdr:to>
    <xdr:sp macro="" textlink="">
      <xdr:nvSpPr>
        <xdr:cNvPr id="70" name="フローチャート: 判断 69"/>
        <xdr:cNvSpPr/>
      </xdr:nvSpPr>
      <xdr:spPr>
        <a:xfrm>
          <a:off x="4775200" y="66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165100</xdr:rowOff>
    </xdr:from>
    <xdr:to>
      <xdr:col>19</xdr:col>
      <xdr:colOff>187325</xdr:colOff>
      <xdr:row>38</xdr:row>
      <xdr:rowOff>105228</xdr:rowOff>
    </xdr:to>
    <xdr:cxnSp macro="">
      <xdr:nvCxnSpPr>
        <xdr:cNvPr id="71" name="直線コネクタ 70"/>
        <xdr:cNvCxnSpPr/>
      </xdr:nvCxnSpPr>
      <xdr:spPr>
        <a:xfrm>
          <a:off x="3098800" y="5651500"/>
          <a:ext cx="889000" cy="96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13607</xdr:rowOff>
    </xdr:from>
    <xdr:to>
      <xdr:col>20</xdr:col>
      <xdr:colOff>38100</xdr:colOff>
      <xdr:row>39</xdr:row>
      <xdr:rowOff>115207</xdr:rowOff>
    </xdr:to>
    <xdr:sp macro="" textlink="">
      <xdr:nvSpPr>
        <xdr:cNvPr id="72" name="フローチャート: 判断 71"/>
        <xdr:cNvSpPr/>
      </xdr:nvSpPr>
      <xdr:spPr>
        <a:xfrm>
          <a:off x="3937000" y="670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99984</xdr:rowOff>
    </xdr:from>
    <xdr:ext cx="736600" cy="259045"/>
    <xdr:sp macro="" textlink="">
      <xdr:nvSpPr>
        <xdr:cNvPr id="73" name="テキスト ボックス 72"/>
        <xdr:cNvSpPr txBox="1"/>
      </xdr:nvSpPr>
      <xdr:spPr>
        <a:xfrm>
          <a:off x="3606800" y="678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121557</xdr:rowOff>
    </xdr:from>
    <xdr:to>
      <xdr:col>15</xdr:col>
      <xdr:colOff>98425</xdr:colOff>
      <xdr:row>32</xdr:row>
      <xdr:rowOff>165100</xdr:rowOff>
    </xdr:to>
    <xdr:cxnSp macro="">
      <xdr:nvCxnSpPr>
        <xdr:cNvPr id="74" name="直線コネクタ 73"/>
        <xdr:cNvCxnSpPr/>
      </xdr:nvCxnSpPr>
      <xdr:spPr>
        <a:xfrm>
          <a:off x="2209800" y="5607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0</xdr:rowOff>
    </xdr:from>
    <xdr:to>
      <xdr:col>15</xdr:col>
      <xdr:colOff>149225</xdr:colOff>
      <xdr:row>34</xdr:row>
      <xdr:rowOff>101600</xdr:rowOff>
    </xdr:to>
    <xdr:sp macro="" textlink="">
      <xdr:nvSpPr>
        <xdr:cNvPr id="75" name="フローチャート: 判断 74"/>
        <xdr:cNvSpPr/>
      </xdr:nvSpPr>
      <xdr:spPr>
        <a:xfrm>
          <a:off x="30480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86377</xdr:rowOff>
    </xdr:from>
    <xdr:ext cx="762000" cy="259045"/>
    <xdr:sp macro="" textlink="">
      <xdr:nvSpPr>
        <xdr:cNvPr id="76" name="テキスト ボックス 75"/>
        <xdr:cNvSpPr txBox="1"/>
      </xdr:nvSpPr>
      <xdr:spPr>
        <a:xfrm>
          <a:off x="2717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99786</xdr:rowOff>
    </xdr:from>
    <xdr:to>
      <xdr:col>11</xdr:col>
      <xdr:colOff>9525</xdr:colOff>
      <xdr:row>32</xdr:row>
      <xdr:rowOff>121557</xdr:rowOff>
    </xdr:to>
    <xdr:cxnSp macro="">
      <xdr:nvCxnSpPr>
        <xdr:cNvPr id="77" name="直線コネクタ 76"/>
        <xdr:cNvCxnSpPr/>
      </xdr:nvCxnSpPr>
      <xdr:spPr>
        <a:xfrm>
          <a:off x="1320800" y="55861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127907</xdr:rowOff>
    </xdr:from>
    <xdr:to>
      <xdr:col>11</xdr:col>
      <xdr:colOff>60325</xdr:colOff>
      <xdr:row>34</xdr:row>
      <xdr:rowOff>58057</xdr:rowOff>
    </xdr:to>
    <xdr:sp macro="" textlink="">
      <xdr:nvSpPr>
        <xdr:cNvPr id="78" name="フローチャート: 判断 77"/>
        <xdr:cNvSpPr/>
      </xdr:nvSpPr>
      <xdr:spPr>
        <a:xfrm>
          <a:off x="2159000" y="578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42834</xdr:rowOff>
    </xdr:from>
    <xdr:ext cx="762000" cy="259045"/>
    <xdr:sp macro="" textlink="">
      <xdr:nvSpPr>
        <xdr:cNvPr id="79" name="テキスト ボックス 78"/>
        <xdr:cNvSpPr txBox="1"/>
      </xdr:nvSpPr>
      <xdr:spPr>
        <a:xfrm>
          <a:off x="1828800" y="587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0</xdr:rowOff>
    </xdr:from>
    <xdr:to>
      <xdr:col>6</xdr:col>
      <xdr:colOff>171450</xdr:colOff>
      <xdr:row>34</xdr:row>
      <xdr:rowOff>101600</xdr:rowOff>
    </xdr:to>
    <xdr:sp macro="" textlink="">
      <xdr:nvSpPr>
        <xdr:cNvPr id="80" name="フローチャート: 判断 79"/>
        <xdr:cNvSpPr/>
      </xdr:nvSpPr>
      <xdr:spPr>
        <a:xfrm>
          <a:off x="12700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86377</xdr:rowOff>
    </xdr:from>
    <xdr:ext cx="762000" cy="259045"/>
    <xdr:sp macro="" textlink="">
      <xdr:nvSpPr>
        <xdr:cNvPr id="81" name="テキスト ボックス 80"/>
        <xdr:cNvSpPr txBox="1"/>
      </xdr:nvSpPr>
      <xdr:spPr>
        <a:xfrm>
          <a:off x="939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54428</xdr:rowOff>
    </xdr:from>
    <xdr:to>
      <xdr:col>24</xdr:col>
      <xdr:colOff>76200</xdr:colOff>
      <xdr:row>38</xdr:row>
      <xdr:rowOff>156028</xdr:rowOff>
    </xdr:to>
    <xdr:sp macro="" textlink="">
      <xdr:nvSpPr>
        <xdr:cNvPr id="87" name="楕円 86"/>
        <xdr:cNvSpPr/>
      </xdr:nvSpPr>
      <xdr:spPr>
        <a:xfrm>
          <a:off x="47752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70955</xdr:rowOff>
    </xdr:from>
    <xdr:ext cx="762000" cy="259045"/>
    <xdr:sp macro="" textlink="">
      <xdr:nvSpPr>
        <xdr:cNvPr id="88" name="人件費該当値テキスト"/>
        <xdr:cNvSpPr txBox="1"/>
      </xdr:nvSpPr>
      <xdr:spPr>
        <a:xfrm>
          <a:off x="4914900" y="641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54428</xdr:rowOff>
    </xdr:from>
    <xdr:to>
      <xdr:col>20</xdr:col>
      <xdr:colOff>38100</xdr:colOff>
      <xdr:row>38</xdr:row>
      <xdr:rowOff>156028</xdr:rowOff>
    </xdr:to>
    <xdr:sp macro="" textlink="">
      <xdr:nvSpPr>
        <xdr:cNvPr id="89" name="楕円 88"/>
        <xdr:cNvSpPr/>
      </xdr:nvSpPr>
      <xdr:spPr>
        <a:xfrm>
          <a:off x="39370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166205</xdr:rowOff>
    </xdr:from>
    <xdr:ext cx="736600" cy="259045"/>
    <xdr:sp macro="" textlink="">
      <xdr:nvSpPr>
        <xdr:cNvPr id="90" name="テキスト ボックス 89"/>
        <xdr:cNvSpPr txBox="1"/>
      </xdr:nvSpPr>
      <xdr:spPr>
        <a:xfrm>
          <a:off x="3606800" y="633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114300</xdr:rowOff>
    </xdr:from>
    <xdr:to>
      <xdr:col>15</xdr:col>
      <xdr:colOff>149225</xdr:colOff>
      <xdr:row>33</xdr:row>
      <xdr:rowOff>44450</xdr:rowOff>
    </xdr:to>
    <xdr:sp macro="" textlink="">
      <xdr:nvSpPr>
        <xdr:cNvPr id="91" name="楕円 90"/>
        <xdr:cNvSpPr/>
      </xdr:nvSpPr>
      <xdr:spPr>
        <a:xfrm>
          <a:off x="3048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54627</xdr:rowOff>
    </xdr:from>
    <xdr:ext cx="762000" cy="259045"/>
    <xdr:sp macro="" textlink="">
      <xdr:nvSpPr>
        <xdr:cNvPr id="92" name="テキスト ボックス 91"/>
        <xdr:cNvSpPr txBox="1"/>
      </xdr:nvSpPr>
      <xdr:spPr>
        <a:xfrm>
          <a:off x="2717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70757</xdr:rowOff>
    </xdr:from>
    <xdr:to>
      <xdr:col>11</xdr:col>
      <xdr:colOff>60325</xdr:colOff>
      <xdr:row>33</xdr:row>
      <xdr:rowOff>907</xdr:rowOff>
    </xdr:to>
    <xdr:sp macro="" textlink="">
      <xdr:nvSpPr>
        <xdr:cNvPr id="93" name="楕円 92"/>
        <xdr:cNvSpPr/>
      </xdr:nvSpPr>
      <xdr:spPr>
        <a:xfrm>
          <a:off x="2159000" y="555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11084</xdr:rowOff>
    </xdr:from>
    <xdr:ext cx="762000" cy="259045"/>
    <xdr:sp macro="" textlink="">
      <xdr:nvSpPr>
        <xdr:cNvPr id="94" name="テキスト ボックス 93"/>
        <xdr:cNvSpPr txBox="1"/>
      </xdr:nvSpPr>
      <xdr:spPr>
        <a:xfrm>
          <a:off x="1828800" y="532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48986</xdr:rowOff>
    </xdr:from>
    <xdr:to>
      <xdr:col>6</xdr:col>
      <xdr:colOff>171450</xdr:colOff>
      <xdr:row>32</xdr:row>
      <xdr:rowOff>150586</xdr:rowOff>
    </xdr:to>
    <xdr:sp macro="" textlink="">
      <xdr:nvSpPr>
        <xdr:cNvPr id="95" name="楕円 94"/>
        <xdr:cNvSpPr/>
      </xdr:nvSpPr>
      <xdr:spPr>
        <a:xfrm>
          <a:off x="1270000" y="553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160763</xdr:rowOff>
    </xdr:from>
    <xdr:ext cx="762000" cy="259045"/>
    <xdr:sp macro="" textlink="">
      <xdr:nvSpPr>
        <xdr:cNvPr id="96" name="テキスト ボックス 95"/>
        <xdr:cNvSpPr txBox="1"/>
      </xdr:nvSpPr>
      <xdr:spPr>
        <a:xfrm>
          <a:off x="939800" y="530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28</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年度は、定期予防接種事業や県費負担教職員の本市移管の準備経費の増などにより上昇しました。平成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29</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は、県費負担教職員の本市移管によるシステム経費の増などにより経常経費充当一般財源が増加しましたが、人件費の増の影響で割合が下がったことや、市税収入及び県税交付金の増等による経常一般財源等の増により比率が低下しています。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30</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年度は、ウェブサイト構築経費や</a:t>
          </a:r>
          <a:r>
            <a:rPr kumimoji="1" lang="en-US" altLang="ja-JP" sz="1100">
              <a:solidFill>
                <a:schemeClr val="tx1"/>
              </a:solidFill>
              <a:latin typeface="ＭＳ Ｐゴシック" panose="020B0600070205080204" pitchFamily="50" charset="-128"/>
              <a:ea typeface="ＭＳ Ｐゴシック" panose="020B0600070205080204" pitchFamily="50" charset="-128"/>
            </a:rPr>
            <a:t>PCB</a:t>
          </a:r>
          <a:r>
            <a:rPr kumimoji="1" lang="ja-JP" altLang="en-US" sz="1100">
              <a:solidFill>
                <a:schemeClr val="tx1"/>
              </a:solidFill>
              <a:latin typeface="ＭＳ Ｐゴシック" panose="020B0600070205080204" pitchFamily="50" charset="-128"/>
              <a:ea typeface="ＭＳ Ｐゴシック" panose="020B0600070205080204" pitchFamily="50" charset="-128"/>
            </a:rPr>
            <a:t>廃棄物処理経費の増などにより、上昇しました。なお、類似団体内では中位程度で推移しています。</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63500</xdr:rowOff>
    </xdr:from>
    <xdr:to>
      <xdr:col>82</xdr:col>
      <xdr:colOff>107950</xdr:colOff>
      <xdr:row>22</xdr:row>
      <xdr:rowOff>50800</xdr:rowOff>
    </xdr:to>
    <xdr:cxnSp macro="">
      <xdr:nvCxnSpPr>
        <xdr:cNvPr id="124" name="直線コネクタ 123"/>
        <xdr:cNvCxnSpPr/>
      </xdr:nvCxnSpPr>
      <xdr:spPr>
        <a:xfrm flipV="1">
          <a:off x="16510000" y="24638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149877</xdr:rowOff>
    </xdr:from>
    <xdr:ext cx="762000" cy="259045"/>
    <xdr:sp macro="" textlink="">
      <xdr:nvSpPr>
        <xdr:cNvPr id="127" name="物件費最大値テキスト"/>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63500</xdr:rowOff>
    </xdr:from>
    <xdr:to>
      <xdr:col>82</xdr:col>
      <xdr:colOff>196850</xdr:colOff>
      <xdr:row>14</xdr:row>
      <xdr:rowOff>63500</xdr:rowOff>
    </xdr:to>
    <xdr:cxnSp macro="">
      <xdr:nvCxnSpPr>
        <xdr:cNvPr id="128" name="直線コネクタ 127"/>
        <xdr:cNvCxnSpPr/>
      </xdr:nvCxnSpPr>
      <xdr:spPr>
        <a:xfrm>
          <a:off x="16421100" y="246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95250</xdr:rowOff>
    </xdr:from>
    <xdr:to>
      <xdr:col>82</xdr:col>
      <xdr:colOff>107950</xdr:colOff>
      <xdr:row>17</xdr:row>
      <xdr:rowOff>133350</xdr:rowOff>
    </xdr:to>
    <xdr:cxnSp macro="">
      <xdr:nvCxnSpPr>
        <xdr:cNvPr id="129" name="直線コネクタ 128"/>
        <xdr:cNvCxnSpPr/>
      </xdr:nvCxnSpPr>
      <xdr:spPr>
        <a:xfrm>
          <a:off x="15671800" y="3009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30" name="物件費平均値テキスト"/>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165100</xdr:rowOff>
    </xdr:from>
    <xdr:to>
      <xdr:col>82</xdr:col>
      <xdr:colOff>158750</xdr:colOff>
      <xdr:row>17</xdr:row>
      <xdr:rowOff>95250</xdr:rowOff>
    </xdr:to>
    <xdr:sp macro="" textlink="">
      <xdr:nvSpPr>
        <xdr:cNvPr id="131" name="フローチャート: 判断 130"/>
        <xdr:cNvSpPr/>
      </xdr:nvSpPr>
      <xdr:spPr>
        <a:xfrm>
          <a:off x="164592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95250</xdr:rowOff>
    </xdr:from>
    <xdr:to>
      <xdr:col>78</xdr:col>
      <xdr:colOff>69850</xdr:colOff>
      <xdr:row>18</xdr:row>
      <xdr:rowOff>139700</xdr:rowOff>
    </xdr:to>
    <xdr:cxnSp macro="">
      <xdr:nvCxnSpPr>
        <xdr:cNvPr id="132" name="直線コネクタ 131"/>
        <xdr:cNvCxnSpPr/>
      </xdr:nvCxnSpPr>
      <xdr:spPr>
        <a:xfrm flipV="1">
          <a:off x="14782800" y="30099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33" name="フローチャート: 判断 132"/>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92727</xdr:rowOff>
    </xdr:from>
    <xdr:ext cx="736600" cy="259045"/>
    <xdr:sp macro="" textlink="">
      <xdr:nvSpPr>
        <xdr:cNvPr id="134" name="テキスト ボックス 133"/>
        <xdr:cNvSpPr txBox="1"/>
      </xdr:nvSpPr>
      <xdr:spPr>
        <a:xfrm>
          <a:off x="15290800" y="26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76200</xdr:rowOff>
    </xdr:from>
    <xdr:to>
      <xdr:col>73</xdr:col>
      <xdr:colOff>180975</xdr:colOff>
      <xdr:row>18</xdr:row>
      <xdr:rowOff>139700</xdr:rowOff>
    </xdr:to>
    <xdr:cxnSp macro="">
      <xdr:nvCxnSpPr>
        <xdr:cNvPr id="135" name="直線コネクタ 134"/>
        <xdr:cNvCxnSpPr/>
      </xdr:nvCxnSpPr>
      <xdr:spPr>
        <a:xfrm>
          <a:off x="13893800" y="3162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0</xdr:rowOff>
    </xdr:from>
    <xdr:to>
      <xdr:col>74</xdr:col>
      <xdr:colOff>31750</xdr:colOff>
      <xdr:row>18</xdr:row>
      <xdr:rowOff>101600</xdr:rowOff>
    </xdr:to>
    <xdr:sp macro="" textlink="">
      <xdr:nvSpPr>
        <xdr:cNvPr id="136" name="フローチャート: 判断 135"/>
        <xdr:cNvSpPr/>
      </xdr:nvSpPr>
      <xdr:spPr>
        <a:xfrm>
          <a:off x="14732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111777</xdr:rowOff>
    </xdr:from>
    <xdr:ext cx="762000" cy="259045"/>
    <xdr:sp macro="" textlink="">
      <xdr:nvSpPr>
        <xdr:cNvPr id="137" name="テキスト ボックス 136"/>
        <xdr:cNvSpPr txBox="1"/>
      </xdr:nvSpPr>
      <xdr:spPr>
        <a:xfrm>
          <a:off x="14401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76200</xdr:rowOff>
    </xdr:from>
    <xdr:to>
      <xdr:col>69</xdr:col>
      <xdr:colOff>92075</xdr:colOff>
      <xdr:row>18</xdr:row>
      <xdr:rowOff>76200</xdr:rowOff>
    </xdr:to>
    <xdr:cxnSp macro="">
      <xdr:nvCxnSpPr>
        <xdr:cNvPr id="138" name="直線コネクタ 137"/>
        <xdr:cNvCxnSpPr/>
      </xdr:nvCxnSpPr>
      <xdr:spPr>
        <a:xfrm>
          <a:off x="13004800" y="316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120650</xdr:rowOff>
    </xdr:from>
    <xdr:to>
      <xdr:col>69</xdr:col>
      <xdr:colOff>142875</xdr:colOff>
      <xdr:row>18</xdr:row>
      <xdr:rowOff>50800</xdr:rowOff>
    </xdr:to>
    <xdr:sp macro="" textlink="">
      <xdr:nvSpPr>
        <xdr:cNvPr id="139" name="フローチャート: 判断 138"/>
        <xdr:cNvSpPr/>
      </xdr:nvSpPr>
      <xdr:spPr>
        <a:xfrm>
          <a:off x="13843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60977</xdr:rowOff>
    </xdr:from>
    <xdr:ext cx="762000" cy="259045"/>
    <xdr:sp macro="" textlink="">
      <xdr:nvSpPr>
        <xdr:cNvPr id="140" name="テキスト ボックス 139"/>
        <xdr:cNvSpPr txBox="1"/>
      </xdr:nvSpPr>
      <xdr:spPr>
        <a:xfrm>
          <a:off x="13512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1" name="フローチャート: 判断 140"/>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73677</xdr:rowOff>
    </xdr:from>
    <xdr:ext cx="762000" cy="259045"/>
    <xdr:sp macro="" textlink="">
      <xdr:nvSpPr>
        <xdr:cNvPr id="142" name="テキスト ボックス 141"/>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82550</xdr:rowOff>
    </xdr:from>
    <xdr:to>
      <xdr:col>82</xdr:col>
      <xdr:colOff>158750</xdr:colOff>
      <xdr:row>18</xdr:row>
      <xdr:rowOff>12700</xdr:rowOff>
    </xdr:to>
    <xdr:sp macro="" textlink="">
      <xdr:nvSpPr>
        <xdr:cNvPr id="148" name="楕円 147"/>
        <xdr:cNvSpPr/>
      </xdr:nvSpPr>
      <xdr:spPr>
        <a:xfrm>
          <a:off x="164592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54627</xdr:rowOff>
    </xdr:from>
    <xdr:ext cx="762000" cy="259045"/>
    <xdr:sp macro="" textlink="">
      <xdr:nvSpPr>
        <xdr:cNvPr id="149" name="物件費該当値テキスト"/>
        <xdr:cNvSpPr txBox="1"/>
      </xdr:nvSpPr>
      <xdr:spPr>
        <a:xfrm>
          <a:off x="165989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44450</xdr:rowOff>
    </xdr:from>
    <xdr:to>
      <xdr:col>78</xdr:col>
      <xdr:colOff>120650</xdr:colOff>
      <xdr:row>17</xdr:row>
      <xdr:rowOff>146050</xdr:rowOff>
    </xdr:to>
    <xdr:sp macro="" textlink="">
      <xdr:nvSpPr>
        <xdr:cNvPr id="150" name="楕円 149"/>
        <xdr:cNvSpPr/>
      </xdr:nvSpPr>
      <xdr:spPr>
        <a:xfrm>
          <a:off x="15621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130827</xdr:rowOff>
    </xdr:from>
    <xdr:ext cx="736600" cy="259045"/>
    <xdr:sp macro="" textlink="">
      <xdr:nvSpPr>
        <xdr:cNvPr id="151" name="テキスト ボックス 150"/>
        <xdr:cNvSpPr txBox="1"/>
      </xdr:nvSpPr>
      <xdr:spPr>
        <a:xfrm>
          <a:off x="15290800" y="304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88900</xdr:rowOff>
    </xdr:from>
    <xdr:to>
      <xdr:col>74</xdr:col>
      <xdr:colOff>31750</xdr:colOff>
      <xdr:row>19</xdr:row>
      <xdr:rowOff>19050</xdr:rowOff>
    </xdr:to>
    <xdr:sp macro="" textlink="">
      <xdr:nvSpPr>
        <xdr:cNvPr id="152" name="楕円 151"/>
        <xdr:cNvSpPr/>
      </xdr:nvSpPr>
      <xdr:spPr>
        <a:xfrm>
          <a:off x="147320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53" name="テキスト ボックス 152"/>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25400</xdr:rowOff>
    </xdr:from>
    <xdr:to>
      <xdr:col>69</xdr:col>
      <xdr:colOff>142875</xdr:colOff>
      <xdr:row>18</xdr:row>
      <xdr:rowOff>127000</xdr:rowOff>
    </xdr:to>
    <xdr:sp macro="" textlink="">
      <xdr:nvSpPr>
        <xdr:cNvPr id="154" name="楕円 153"/>
        <xdr:cNvSpPr/>
      </xdr:nvSpPr>
      <xdr:spPr>
        <a:xfrm>
          <a:off x="138430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55" name="テキスト ボックス 154"/>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56" name="楕円 155"/>
        <xdr:cNvSpPr/>
      </xdr:nvSpPr>
      <xdr:spPr>
        <a:xfrm>
          <a:off x="129540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111777</xdr:rowOff>
    </xdr:from>
    <xdr:ext cx="762000" cy="259045"/>
    <xdr:sp macro="" textlink="">
      <xdr:nvSpPr>
        <xdr:cNvPr id="157" name="テキスト ボックス 156"/>
        <xdr:cNvSpPr txBox="1"/>
      </xdr:nvSpPr>
      <xdr:spPr>
        <a:xfrm>
          <a:off x="12623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rgbClr val="0070C0"/>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待機児童対策などの子育て支援施策の増、障害者支援施設の増加や施設利用者数の増などにより、扶助費は上昇傾向にあります。</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0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27</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年度は、子ども・子育て支援新制度開始に伴う市費負担減により低下しましたが、平成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28</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年度は、子育て施策に対する経費、障害者施設等自立支援給付費の増などにより上昇しました。平成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29</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施設型給付費の増などにより、経常経費充当一般財源は増加しましたが、県費負担教職員の本市移管による人件費の増の影響で割合が下がったことや、市税収入及び県税交付金の増等による経常一般財源等の増により比率が低下しました。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30</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年度は、施設型給付費の増などにより、経常経費充当一般財源は増加しましたが、市税収入の増により経常一般財源等も増加したことにより、割合としては、前年度に比べて微増にとどまっています。</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143328</xdr:rowOff>
    </xdr:to>
    <xdr:cxnSp macro="">
      <xdr:nvCxnSpPr>
        <xdr:cNvPr id="187" name="直線コネクタ 186"/>
        <xdr:cNvCxnSpPr/>
      </xdr:nvCxnSpPr>
      <xdr:spPr>
        <a:xfrm flipV="1">
          <a:off x="4826000" y="91240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8"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9" name="直線コネクタ 188"/>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90"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91" name="直線コネクタ 190"/>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118835</xdr:rowOff>
    </xdr:from>
    <xdr:to>
      <xdr:col>24</xdr:col>
      <xdr:colOff>25400</xdr:colOff>
      <xdr:row>59</xdr:row>
      <xdr:rowOff>151493</xdr:rowOff>
    </xdr:to>
    <xdr:cxnSp macro="">
      <xdr:nvCxnSpPr>
        <xdr:cNvPr id="192" name="直線コネクタ 191"/>
        <xdr:cNvCxnSpPr/>
      </xdr:nvCxnSpPr>
      <xdr:spPr>
        <a:xfrm>
          <a:off x="3987800" y="102343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166205</xdr:rowOff>
    </xdr:from>
    <xdr:ext cx="762000" cy="259045"/>
    <xdr:sp macro="" textlink="">
      <xdr:nvSpPr>
        <xdr:cNvPr id="193" name="扶助費平均値テキスト"/>
        <xdr:cNvSpPr txBox="1"/>
      </xdr:nvSpPr>
      <xdr:spPr>
        <a:xfrm>
          <a:off x="4914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149678</xdr:rowOff>
    </xdr:from>
    <xdr:to>
      <xdr:col>24</xdr:col>
      <xdr:colOff>76200</xdr:colOff>
      <xdr:row>58</xdr:row>
      <xdr:rowOff>79828</xdr:rowOff>
    </xdr:to>
    <xdr:sp macro="" textlink="">
      <xdr:nvSpPr>
        <xdr:cNvPr id="194" name="フローチャート: 判断 193"/>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118835</xdr:rowOff>
    </xdr:from>
    <xdr:to>
      <xdr:col>19</xdr:col>
      <xdr:colOff>187325</xdr:colOff>
      <xdr:row>61</xdr:row>
      <xdr:rowOff>167822</xdr:rowOff>
    </xdr:to>
    <xdr:cxnSp macro="">
      <xdr:nvCxnSpPr>
        <xdr:cNvPr id="195" name="直線コネクタ 194"/>
        <xdr:cNvCxnSpPr/>
      </xdr:nvCxnSpPr>
      <xdr:spPr>
        <a:xfrm flipV="1">
          <a:off x="3098800" y="10234385"/>
          <a:ext cx="889000" cy="39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84365</xdr:rowOff>
    </xdr:from>
    <xdr:to>
      <xdr:col>20</xdr:col>
      <xdr:colOff>38100</xdr:colOff>
      <xdr:row>58</xdr:row>
      <xdr:rowOff>14515</xdr:rowOff>
    </xdr:to>
    <xdr:sp macro="" textlink="">
      <xdr:nvSpPr>
        <xdr:cNvPr id="196" name="フローチャート: 判断 195"/>
        <xdr:cNvSpPr/>
      </xdr:nvSpPr>
      <xdr:spPr>
        <a:xfrm>
          <a:off x="3937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24692</xdr:rowOff>
    </xdr:from>
    <xdr:ext cx="736600" cy="259045"/>
    <xdr:sp macro="" textlink="">
      <xdr:nvSpPr>
        <xdr:cNvPr id="197" name="テキスト ボックス 196"/>
        <xdr:cNvSpPr txBox="1"/>
      </xdr:nvSpPr>
      <xdr:spPr>
        <a:xfrm>
          <a:off x="3606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127000</xdr:rowOff>
    </xdr:from>
    <xdr:to>
      <xdr:col>15</xdr:col>
      <xdr:colOff>98425</xdr:colOff>
      <xdr:row>61</xdr:row>
      <xdr:rowOff>167822</xdr:rowOff>
    </xdr:to>
    <xdr:cxnSp macro="">
      <xdr:nvCxnSpPr>
        <xdr:cNvPr id="198" name="直線コネクタ 197"/>
        <xdr:cNvCxnSpPr/>
      </xdr:nvCxnSpPr>
      <xdr:spPr>
        <a:xfrm>
          <a:off x="2209800" y="10414000"/>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19050</xdr:rowOff>
    </xdr:from>
    <xdr:to>
      <xdr:col>15</xdr:col>
      <xdr:colOff>149225</xdr:colOff>
      <xdr:row>59</xdr:row>
      <xdr:rowOff>120650</xdr:rowOff>
    </xdr:to>
    <xdr:sp macro="" textlink="">
      <xdr:nvSpPr>
        <xdr:cNvPr id="199" name="フローチャート: 判断 198"/>
        <xdr:cNvSpPr/>
      </xdr:nvSpPr>
      <xdr:spPr>
        <a:xfrm>
          <a:off x="3048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200" name="テキスト ボックス 199"/>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127000</xdr:rowOff>
    </xdr:from>
    <xdr:to>
      <xdr:col>11</xdr:col>
      <xdr:colOff>9525</xdr:colOff>
      <xdr:row>61</xdr:row>
      <xdr:rowOff>4535</xdr:rowOff>
    </xdr:to>
    <xdr:cxnSp macro="">
      <xdr:nvCxnSpPr>
        <xdr:cNvPr id="201" name="直線コネクタ 200"/>
        <xdr:cNvCxnSpPr/>
      </xdr:nvCxnSpPr>
      <xdr:spPr>
        <a:xfrm flipV="1">
          <a:off x="1320800" y="104140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59872</xdr:rowOff>
    </xdr:from>
    <xdr:to>
      <xdr:col>11</xdr:col>
      <xdr:colOff>60325</xdr:colOff>
      <xdr:row>58</xdr:row>
      <xdr:rowOff>161472</xdr:rowOff>
    </xdr:to>
    <xdr:sp macro="" textlink="">
      <xdr:nvSpPr>
        <xdr:cNvPr id="202" name="フローチャート: 判断 201"/>
        <xdr:cNvSpPr/>
      </xdr:nvSpPr>
      <xdr:spPr>
        <a:xfrm>
          <a:off x="2159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199</xdr:rowOff>
    </xdr:from>
    <xdr:ext cx="762000" cy="259045"/>
    <xdr:sp macro="" textlink="">
      <xdr:nvSpPr>
        <xdr:cNvPr id="203" name="テキスト ボックス 202"/>
        <xdr:cNvSpPr txBox="1"/>
      </xdr:nvSpPr>
      <xdr:spPr>
        <a:xfrm>
          <a:off x="1828800" y="977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125185</xdr:rowOff>
    </xdr:from>
    <xdr:to>
      <xdr:col>6</xdr:col>
      <xdr:colOff>171450</xdr:colOff>
      <xdr:row>59</xdr:row>
      <xdr:rowOff>55335</xdr:rowOff>
    </xdr:to>
    <xdr:sp macro="" textlink="">
      <xdr:nvSpPr>
        <xdr:cNvPr id="204" name="フローチャート: 判断 203"/>
        <xdr:cNvSpPr/>
      </xdr:nvSpPr>
      <xdr:spPr>
        <a:xfrm>
          <a:off x="12700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65512</xdr:rowOff>
    </xdr:from>
    <xdr:ext cx="762000" cy="259045"/>
    <xdr:sp macro="" textlink="">
      <xdr:nvSpPr>
        <xdr:cNvPr id="205" name="テキスト ボックス 204"/>
        <xdr:cNvSpPr txBox="1"/>
      </xdr:nvSpPr>
      <xdr:spPr>
        <a:xfrm>
          <a:off x="939800" y="983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100693</xdr:rowOff>
    </xdr:from>
    <xdr:to>
      <xdr:col>24</xdr:col>
      <xdr:colOff>76200</xdr:colOff>
      <xdr:row>60</xdr:row>
      <xdr:rowOff>30843</xdr:rowOff>
    </xdr:to>
    <xdr:sp macro="" textlink="">
      <xdr:nvSpPr>
        <xdr:cNvPr id="211" name="楕円 210"/>
        <xdr:cNvSpPr/>
      </xdr:nvSpPr>
      <xdr:spPr>
        <a:xfrm>
          <a:off x="47752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72770</xdr:rowOff>
    </xdr:from>
    <xdr:ext cx="762000" cy="259045"/>
    <xdr:sp macro="" textlink="">
      <xdr:nvSpPr>
        <xdr:cNvPr id="212" name="扶助費該当値テキスト"/>
        <xdr:cNvSpPr txBox="1"/>
      </xdr:nvSpPr>
      <xdr:spPr>
        <a:xfrm>
          <a:off x="49149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68035</xdr:rowOff>
    </xdr:from>
    <xdr:to>
      <xdr:col>20</xdr:col>
      <xdr:colOff>38100</xdr:colOff>
      <xdr:row>59</xdr:row>
      <xdr:rowOff>169635</xdr:rowOff>
    </xdr:to>
    <xdr:sp macro="" textlink="">
      <xdr:nvSpPr>
        <xdr:cNvPr id="213" name="楕円 212"/>
        <xdr:cNvSpPr/>
      </xdr:nvSpPr>
      <xdr:spPr>
        <a:xfrm>
          <a:off x="3937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154412</xdr:rowOff>
    </xdr:from>
    <xdr:ext cx="736600" cy="259045"/>
    <xdr:sp macro="" textlink="">
      <xdr:nvSpPr>
        <xdr:cNvPr id="214" name="テキスト ボックス 213"/>
        <xdr:cNvSpPr txBox="1"/>
      </xdr:nvSpPr>
      <xdr:spPr>
        <a:xfrm>
          <a:off x="3606800" y="1026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117022</xdr:rowOff>
    </xdr:from>
    <xdr:to>
      <xdr:col>15</xdr:col>
      <xdr:colOff>149225</xdr:colOff>
      <xdr:row>62</xdr:row>
      <xdr:rowOff>47172</xdr:rowOff>
    </xdr:to>
    <xdr:sp macro="" textlink="">
      <xdr:nvSpPr>
        <xdr:cNvPr id="215" name="楕円 214"/>
        <xdr:cNvSpPr/>
      </xdr:nvSpPr>
      <xdr:spPr>
        <a:xfrm>
          <a:off x="3048000" y="1057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62</xdr:row>
      <xdr:rowOff>31949</xdr:rowOff>
    </xdr:from>
    <xdr:ext cx="762000" cy="259045"/>
    <xdr:sp macro="" textlink="">
      <xdr:nvSpPr>
        <xdr:cNvPr id="216" name="テキスト ボックス 215"/>
        <xdr:cNvSpPr txBox="1"/>
      </xdr:nvSpPr>
      <xdr:spPr>
        <a:xfrm>
          <a:off x="2717800" y="1066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76200</xdr:rowOff>
    </xdr:from>
    <xdr:to>
      <xdr:col>11</xdr:col>
      <xdr:colOff>60325</xdr:colOff>
      <xdr:row>61</xdr:row>
      <xdr:rowOff>6350</xdr:rowOff>
    </xdr:to>
    <xdr:sp macro="" textlink="">
      <xdr:nvSpPr>
        <xdr:cNvPr id="217" name="楕円 216"/>
        <xdr:cNvSpPr/>
      </xdr:nvSpPr>
      <xdr:spPr>
        <a:xfrm>
          <a:off x="2159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162577</xdr:rowOff>
    </xdr:from>
    <xdr:ext cx="762000" cy="259045"/>
    <xdr:sp macro="" textlink="">
      <xdr:nvSpPr>
        <xdr:cNvPr id="218" name="テキスト ボックス 217"/>
        <xdr:cNvSpPr txBox="1"/>
      </xdr:nvSpPr>
      <xdr:spPr>
        <a:xfrm>
          <a:off x="1828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125185</xdr:rowOff>
    </xdr:from>
    <xdr:to>
      <xdr:col>6</xdr:col>
      <xdr:colOff>171450</xdr:colOff>
      <xdr:row>61</xdr:row>
      <xdr:rowOff>55335</xdr:rowOff>
    </xdr:to>
    <xdr:sp macro="" textlink="">
      <xdr:nvSpPr>
        <xdr:cNvPr id="219" name="楕円 218"/>
        <xdr:cNvSpPr/>
      </xdr:nvSpPr>
      <xdr:spPr>
        <a:xfrm>
          <a:off x="1270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40112</xdr:rowOff>
    </xdr:from>
    <xdr:ext cx="762000" cy="259045"/>
    <xdr:sp macro="" textlink="">
      <xdr:nvSpPr>
        <xdr:cNvPr id="220" name="テキスト ボックス 219"/>
        <xdr:cNvSpPr txBox="1"/>
      </xdr:nvSpPr>
      <xdr:spPr>
        <a:xfrm>
          <a:off x="939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　高齢化に伴い、介護保険事業費会計や後期高齢者医療費会計に対する繰出金が増加傾向にありますが、被保険者数の減や都道府県単位化等に伴う国民健康保険事業費会計に対する繰出金の減などにより、近年は横ばいとなっています。</a:t>
          </a:r>
          <a:endParaRPr kumimoji="1" lang="ja-JP" altLang="en-US" sz="1100">
            <a:solidFill>
              <a:srgbClr val="0070C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12700</xdr:rowOff>
    </xdr:from>
    <xdr:to>
      <xdr:col>82</xdr:col>
      <xdr:colOff>107950</xdr:colOff>
      <xdr:row>61</xdr:row>
      <xdr:rowOff>31750</xdr:rowOff>
    </xdr:to>
    <xdr:cxnSp macro="">
      <xdr:nvCxnSpPr>
        <xdr:cNvPr id="248" name="直線コネクタ 247"/>
        <xdr:cNvCxnSpPr/>
      </xdr:nvCxnSpPr>
      <xdr:spPr>
        <a:xfrm flipV="1">
          <a:off x="16510000" y="90995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99077</xdr:rowOff>
    </xdr:from>
    <xdr:ext cx="762000" cy="259045"/>
    <xdr:sp macro="" textlink="">
      <xdr:nvSpPr>
        <xdr:cNvPr id="251" name="その他最大値テキスト"/>
        <xdr:cNvSpPr txBox="1"/>
      </xdr:nvSpPr>
      <xdr:spPr>
        <a:xfrm>
          <a:off x="16598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12700</xdr:rowOff>
    </xdr:from>
    <xdr:to>
      <xdr:col>82</xdr:col>
      <xdr:colOff>196850</xdr:colOff>
      <xdr:row>53</xdr:row>
      <xdr:rowOff>12700</xdr:rowOff>
    </xdr:to>
    <xdr:cxnSp macro="">
      <xdr:nvCxnSpPr>
        <xdr:cNvPr id="252" name="直線コネクタ 251"/>
        <xdr:cNvCxnSpPr/>
      </xdr:nvCxnSpPr>
      <xdr:spPr>
        <a:xfrm>
          <a:off x="16421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31750</xdr:rowOff>
    </xdr:from>
    <xdr:to>
      <xdr:col>82</xdr:col>
      <xdr:colOff>107950</xdr:colOff>
      <xdr:row>54</xdr:row>
      <xdr:rowOff>50800</xdr:rowOff>
    </xdr:to>
    <xdr:cxnSp macro="">
      <xdr:nvCxnSpPr>
        <xdr:cNvPr id="253" name="直線コネクタ 252"/>
        <xdr:cNvCxnSpPr/>
      </xdr:nvCxnSpPr>
      <xdr:spPr>
        <a:xfrm flipV="1">
          <a:off x="15671800" y="92900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105427</xdr:rowOff>
    </xdr:from>
    <xdr:ext cx="762000" cy="259045"/>
    <xdr:sp macro="" textlink="">
      <xdr:nvSpPr>
        <xdr:cNvPr id="254" name="その他平均値テキスト"/>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5" name="フローチャート: 判断 254"/>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50800</xdr:rowOff>
    </xdr:from>
    <xdr:to>
      <xdr:col>78</xdr:col>
      <xdr:colOff>69850</xdr:colOff>
      <xdr:row>56</xdr:row>
      <xdr:rowOff>12700</xdr:rowOff>
    </xdr:to>
    <xdr:cxnSp macro="">
      <xdr:nvCxnSpPr>
        <xdr:cNvPr id="256" name="直線コネクタ 255"/>
        <xdr:cNvCxnSpPr/>
      </xdr:nvCxnSpPr>
      <xdr:spPr>
        <a:xfrm flipV="1">
          <a:off x="14782800" y="93091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95250</xdr:rowOff>
    </xdr:from>
    <xdr:to>
      <xdr:col>78</xdr:col>
      <xdr:colOff>120650</xdr:colOff>
      <xdr:row>56</xdr:row>
      <xdr:rowOff>25400</xdr:rowOff>
    </xdr:to>
    <xdr:sp macro="" textlink="">
      <xdr:nvSpPr>
        <xdr:cNvPr id="257" name="フローチャート: 判断 256"/>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10177</xdr:rowOff>
    </xdr:from>
    <xdr:ext cx="736600" cy="259045"/>
    <xdr:sp macro="" textlink="">
      <xdr:nvSpPr>
        <xdr:cNvPr id="258" name="テキスト ボックス 257"/>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69850</xdr:rowOff>
    </xdr:from>
    <xdr:to>
      <xdr:col>73</xdr:col>
      <xdr:colOff>180975</xdr:colOff>
      <xdr:row>56</xdr:row>
      <xdr:rowOff>12700</xdr:rowOff>
    </xdr:to>
    <xdr:cxnSp macro="">
      <xdr:nvCxnSpPr>
        <xdr:cNvPr id="259" name="直線コネクタ 258"/>
        <xdr:cNvCxnSpPr/>
      </xdr:nvCxnSpPr>
      <xdr:spPr>
        <a:xfrm>
          <a:off x="13893800" y="949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86377</xdr:rowOff>
    </xdr:from>
    <xdr:ext cx="762000" cy="259045"/>
    <xdr:sp macro="" textlink="">
      <xdr:nvSpPr>
        <xdr:cNvPr id="261" name="テキスト ボックス 260"/>
        <xdr:cNvSpPr txBox="1"/>
      </xdr:nvSpPr>
      <xdr:spPr>
        <a:xfrm>
          <a:off x="14401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69850</xdr:rowOff>
    </xdr:from>
    <xdr:to>
      <xdr:col>69</xdr:col>
      <xdr:colOff>92075</xdr:colOff>
      <xdr:row>55</xdr:row>
      <xdr:rowOff>88900</xdr:rowOff>
    </xdr:to>
    <xdr:cxnSp macro="">
      <xdr:nvCxnSpPr>
        <xdr:cNvPr id="262" name="直線コネクタ 261"/>
        <xdr:cNvCxnSpPr/>
      </xdr:nvCxnSpPr>
      <xdr:spPr>
        <a:xfrm flipV="1">
          <a:off x="13004800" y="9499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95250</xdr:rowOff>
    </xdr:from>
    <xdr:to>
      <xdr:col>69</xdr:col>
      <xdr:colOff>142875</xdr:colOff>
      <xdr:row>57</xdr:row>
      <xdr:rowOff>25400</xdr:rowOff>
    </xdr:to>
    <xdr:sp macro="" textlink="">
      <xdr:nvSpPr>
        <xdr:cNvPr id="263" name="フローチャート: 判断 262"/>
        <xdr:cNvSpPr/>
      </xdr:nvSpPr>
      <xdr:spPr>
        <a:xfrm>
          <a:off x="13843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10177</xdr:rowOff>
    </xdr:from>
    <xdr:ext cx="762000" cy="259045"/>
    <xdr:sp macro="" textlink="">
      <xdr:nvSpPr>
        <xdr:cNvPr id="264" name="テキスト ボックス 263"/>
        <xdr:cNvSpPr txBox="1"/>
      </xdr:nvSpPr>
      <xdr:spPr>
        <a:xfrm>
          <a:off x="13512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65" name="フローチャート: 判断 264"/>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124477</xdr:rowOff>
    </xdr:from>
    <xdr:ext cx="762000" cy="259045"/>
    <xdr:sp macro="" textlink="">
      <xdr:nvSpPr>
        <xdr:cNvPr id="266" name="テキスト ボックス 265"/>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152400</xdr:rowOff>
    </xdr:from>
    <xdr:to>
      <xdr:col>82</xdr:col>
      <xdr:colOff>158750</xdr:colOff>
      <xdr:row>54</xdr:row>
      <xdr:rowOff>82550</xdr:rowOff>
    </xdr:to>
    <xdr:sp macro="" textlink="">
      <xdr:nvSpPr>
        <xdr:cNvPr id="272" name="楕円 271"/>
        <xdr:cNvSpPr/>
      </xdr:nvSpPr>
      <xdr:spPr>
        <a:xfrm>
          <a:off x="164592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168927</xdr:rowOff>
    </xdr:from>
    <xdr:ext cx="762000" cy="259045"/>
    <xdr:sp macro="" textlink="">
      <xdr:nvSpPr>
        <xdr:cNvPr id="273" name="その他該当値テキスト"/>
        <xdr:cNvSpPr txBox="1"/>
      </xdr:nvSpPr>
      <xdr:spPr>
        <a:xfrm>
          <a:off x="165989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0</xdr:rowOff>
    </xdr:from>
    <xdr:to>
      <xdr:col>78</xdr:col>
      <xdr:colOff>120650</xdr:colOff>
      <xdr:row>54</xdr:row>
      <xdr:rowOff>101600</xdr:rowOff>
    </xdr:to>
    <xdr:sp macro="" textlink="">
      <xdr:nvSpPr>
        <xdr:cNvPr id="274" name="楕円 273"/>
        <xdr:cNvSpPr/>
      </xdr:nvSpPr>
      <xdr:spPr>
        <a:xfrm>
          <a:off x="15621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111777</xdr:rowOff>
    </xdr:from>
    <xdr:ext cx="736600" cy="259045"/>
    <xdr:sp macro="" textlink="">
      <xdr:nvSpPr>
        <xdr:cNvPr id="275" name="テキスト ボックス 274"/>
        <xdr:cNvSpPr txBox="1"/>
      </xdr:nvSpPr>
      <xdr:spPr>
        <a:xfrm>
          <a:off x="15290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6" name="楕円 275"/>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7" name="テキスト ボックス 276"/>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19050</xdr:rowOff>
    </xdr:from>
    <xdr:to>
      <xdr:col>69</xdr:col>
      <xdr:colOff>142875</xdr:colOff>
      <xdr:row>55</xdr:row>
      <xdr:rowOff>120650</xdr:rowOff>
    </xdr:to>
    <xdr:sp macro="" textlink="">
      <xdr:nvSpPr>
        <xdr:cNvPr id="278" name="楕円 277"/>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79" name="テキスト ボックス 278"/>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38100</xdr:rowOff>
    </xdr:from>
    <xdr:to>
      <xdr:col>65</xdr:col>
      <xdr:colOff>53975</xdr:colOff>
      <xdr:row>55</xdr:row>
      <xdr:rowOff>139700</xdr:rowOff>
    </xdr:to>
    <xdr:sp macro="" textlink="">
      <xdr:nvSpPr>
        <xdr:cNvPr id="280" name="楕円 279"/>
        <xdr:cNvSpPr/>
      </xdr:nvSpPr>
      <xdr:spPr>
        <a:xfrm>
          <a:off x="12954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149877</xdr:rowOff>
    </xdr:from>
    <xdr:ext cx="762000" cy="259045"/>
    <xdr:sp macro="" textlink="">
      <xdr:nvSpPr>
        <xdr:cNvPr id="281" name="テキスト ボックス 280"/>
        <xdr:cNvSpPr txBox="1"/>
      </xdr:nvSpPr>
      <xdr:spPr>
        <a:xfrm>
          <a:off x="12623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rgbClr val="0070C0"/>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本市は、地下鉄、病院、下水道等の公営企業会計への繰出しが多額になっており、類似団体の中で最大となっています。</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0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27</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年度までは、維持管理費の節減等による下水道事業会計への繰出金の減により、全体が低下傾向にありましたが、平成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28</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年度は、施設整備等に伴う横浜市立大学への運営交付金の増などにより、上昇しました。平成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29</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　県費負担教職員の本市移管による人件費の増の影響で割合が下がったことや、市税収入及び県税交付金の増等による経常一般財源等の増により比率が低下しました。平成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30</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年度は、高速鉄道事業会計や下水道事業会計への繰出金の減等により、減少しています。</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159657</xdr:rowOff>
    </xdr:from>
    <xdr:to>
      <xdr:col>82</xdr:col>
      <xdr:colOff>107950</xdr:colOff>
      <xdr:row>40</xdr:row>
      <xdr:rowOff>12700</xdr:rowOff>
    </xdr:to>
    <xdr:cxnSp macro="">
      <xdr:nvCxnSpPr>
        <xdr:cNvPr id="311" name="直線コネクタ 310"/>
        <xdr:cNvCxnSpPr/>
      </xdr:nvCxnSpPr>
      <xdr:spPr>
        <a:xfrm flipV="1">
          <a:off x="16510000" y="5646057"/>
          <a:ext cx="0" cy="1224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156227</xdr:rowOff>
    </xdr:from>
    <xdr:ext cx="762000" cy="259045"/>
    <xdr:sp macro="" textlink="">
      <xdr:nvSpPr>
        <xdr:cNvPr id="312" name="補助費等最小値テキスト"/>
        <xdr:cNvSpPr txBox="1"/>
      </xdr:nvSpPr>
      <xdr:spPr>
        <a:xfrm>
          <a:off x="165989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xdr:rowOff>
    </xdr:from>
    <xdr:to>
      <xdr:col>82</xdr:col>
      <xdr:colOff>196850</xdr:colOff>
      <xdr:row>40</xdr:row>
      <xdr:rowOff>12700</xdr:rowOff>
    </xdr:to>
    <xdr:cxnSp macro="">
      <xdr:nvCxnSpPr>
        <xdr:cNvPr id="313" name="直線コネクタ 312"/>
        <xdr:cNvCxnSpPr/>
      </xdr:nvCxnSpPr>
      <xdr:spPr>
        <a:xfrm>
          <a:off x="16421100" y="68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74584</xdr:rowOff>
    </xdr:from>
    <xdr:ext cx="762000" cy="259045"/>
    <xdr:sp macro="" textlink="">
      <xdr:nvSpPr>
        <xdr:cNvPr id="314" name="補助費等最大値テキスト"/>
        <xdr:cNvSpPr txBox="1"/>
      </xdr:nvSpPr>
      <xdr:spPr>
        <a:xfrm>
          <a:off x="16598900" y="53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159657</xdr:rowOff>
    </xdr:from>
    <xdr:to>
      <xdr:col>82</xdr:col>
      <xdr:colOff>196850</xdr:colOff>
      <xdr:row>32</xdr:row>
      <xdr:rowOff>159657</xdr:rowOff>
    </xdr:to>
    <xdr:cxnSp macro="">
      <xdr:nvCxnSpPr>
        <xdr:cNvPr id="315" name="直線コネクタ 314"/>
        <xdr:cNvCxnSpPr/>
      </xdr:nvCxnSpPr>
      <xdr:spPr>
        <a:xfrm>
          <a:off x="16421100" y="564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12700</xdr:rowOff>
    </xdr:from>
    <xdr:to>
      <xdr:col>82</xdr:col>
      <xdr:colOff>107950</xdr:colOff>
      <xdr:row>40</xdr:row>
      <xdr:rowOff>45357</xdr:rowOff>
    </xdr:to>
    <xdr:cxnSp macro="">
      <xdr:nvCxnSpPr>
        <xdr:cNvPr id="316" name="直線コネクタ 315"/>
        <xdr:cNvCxnSpPr/>
      </xdr:nvCxnSpPr>
      <xdr:spPr>
        <a:xfrm flipV="1">
          <a:off x="15671800" y="68707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17"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8" name="フローチャート: 判断 317"/>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45357</xdr:rowOff>
    </xdr:from>
    <xdr:to>
      <xdr:col>78</xdr:col>
      <xdr:colOff>69850</xdr:colOff>
      <xdr:row>42</xdr:row>
      <xdr:rowOff>12700</xdr:rowOff>
    </xdr:to>
    <xdr:cxnSp macro="">
      <xdr:nvCxnSpPr>
        <xdr:cNvPr id="319" name="直線コネクタ 318"/>
        <xdr:cNvCxnSpPr/>
      </xdr:nvCxnSpPr>
      <xdr:spPr>
        <a:xfrm flipV="1">
          <a:off x="14782800" y="6903357"/>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108857</xdr:rowOff>
    </xdr:from>
    <xdr:to>
      <xdr:col>78</xdr:col>
      <xdr:colOff>120650</xdr:colOff>
      <xdr:row>37</xdr:row>
      <xdr:rowOff>39007</xdr:rowOff>
    </xdr:to>
    <xdr:sp macro="" textlink="">
      <xdr:nvSpPr>
        <xdr:cNvPr id="320" name="フローチャート: 判断 319"/>
        <xdr:cNvSpPr/>
      </xdr:nvSpPr>
      <xdr:spPr>
        <a:xfrm>
          <a:off x="1562100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49184</xdr:rowOff>
    </xdr:from>
    <xdr:ext cx="736600" cy="259045"/>
    <xdr:sp macro="" textlink="">
      <xdr:nvSpPr>
        <xdr:cNvPr id="321" name="テキスト ボックス 320"/>
        <xdr:cNvSpPr txBox="1"/>
      </xdr:nvSpPr>
      <xdr:spPr>
        <a:xfrm>
          <a:off x="15290800" y="6049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41</xdr:row>
      <xdr:rowOff>53522</xdr:rowOff>
    </xdr:from>
    <xdr:to>
      <xdr:col>73</xdr:col>
      <xdr:colOff>180975</xdr:colOff>
      <xdr:row>42</xdr:row>
      <xdr:rowOff>12700</xdr:rowOff>
    </xdr:to>
    <xdr:cxnSp macro="">
      <xdr:nvCxnSpPr>
        <xdr:cNvPr id="322" name="直線コネクタ 321"/>
        <xdr:cNvCxnSpPr/>
      </xdr:nvCxnSpPr>
      <xdr:spPr>
        <a:xfrm>
          <a:off x="13893800" y="70829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133350</xdr:rowOff>
    </xdr:from>
    <xdr:to>
      <xdr:col>74</xdr:col>
      <xdr:colOff>31750</xdr:colOff>
      <xdr:row>38</xdr:row>
      <xdr:rowOff>63500</xdr:rowOff>
    </xdr:to>
    <xdr:sp macro="" textlink="">
      <xdr:nvSpPr>
        <xdr:cNvPr id="323" name="フローチャート: 判断 322"/>
        <xdr:cNvSpPr/>
      </xdr:nvSpPr>
      <xdr:spPr>
        <a:xfrm>
          <a:off x="14732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73677</xdr:rowOff>
    </xdr:from>
    <xdr:ext cx="762000" cy="259045"/>
    <xdr:sp macro="" textlink="">
      <xdr:nvSpPr>
        <xdr:cNvPr id="324" name="テキスト ボックス 323"/>
        <xdr:cNvSpPr txBox="1"/>
      </xdr:nvSpPr>
      <xdr:spPr>
        <a:xfrm>
          <a:off x="14401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41</xdr:row>
      <xdr:rowOff>53522</xdr:rowOff>
    </xdr:from>
    <xdr:to>
      <xdr:col>69</xdr:col>
      <xdr:colOff>92075</xdr:colOff>
      <xdr:row>41</xdr:row>
      <xdr:rowOff>151493</xdr:rowOff>
    </xdr:to>
    <xdr:cxnSp macro="">
      <xdr:nvCxnSpPr>
        <xdr:cNvPr id="325" name="直線コネクタ 324"/>
        <xdr:cNvCxnSpPr/>
      </xdr:nvCxnSpPr>
      <xdr:spPr>
        <a:xfrm flipV="1">
          <a:off x="13004800" y="70829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117022</xdr:rowOff>
    </xdr:from>
    <xdr:to>
      <xdr:col>69</xdr:col>
      <xdr:colOff>142875</xdr:colOff>
      <xdr:row>38</xdr:row>
      <xdr:rowOff>47172</xdr:rowOff>
    </xdr:to>
    <xdr:sp macro="" textlink="">
      <xdr:nvSpPr>
        <xdr:cNvPr id="326" name="フローチャート: 判断 325"/>
        <xdr:cNvSpPr/>
      </xdr:nvSpPr>
      <xdr:spPr>
        <a:xfrm>
          <a:off x="13843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57349</xdr:rowOff>
    </xdr:from>
    <xdr:ext cx="762000" cy="259045"/>
    <xdr:sp macro="" textlink="">
      <xdr:nvSpPr>
        <xdr:cNvPr id="327" name="テキスト ボックス 326"/>
        <xdr:cNvSpPr txBox="1"/>
      </xdr:nvSpPr>
      <xdr:spPr>
        <a:xfrm>
          <a:off x="13512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166007</xdr:rowOff>
    </xdr:from>
    <xdr:to>
      <xdr:col>65</xdr:col>
      <xdr:colOff>53975</xdr:colOff>
      <xdr:row>38</xdr:row>
      <xdr:rowOff>96157</xdr:rowOff>
    </xdr:to>
    <xdr:sp macro="" textlink="">
      <xdr:nvSpPr>
        <xdr:cNvPr id="328" name="フローチャート: 判断 327"/>
        <xdr:cNvSpPr/>
      </xdr:nvSpPr>
      <xdr:spPr>
        <a:xfrm>
          <a:off x="12954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106334</xdr:rowOff>
    </xdr:from>
    <xdr:ext cx="762000" cy="259045"/>
    <xdr:sp macro="" textlink="">
      <xdr:nvSpPr>
        <xdr:cNvPr id="329" name="テキスト ボックス 328"/>
        <xdr:cNvSpPr txBox="1"/>
      </xdr:nvSpPr>
      <xdr:spPr>
        <a:xfrm>
          <a:off x="12623800" y="627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133350</xdr:rowOff>
    </xdr:from>
    <xdr:to>
      <xdr:col>82</xdr:col>
      <xdr:colOff>158750</xdr:colOff>
      <xdr:row>40</xdr:row>
      <xdr:rowOff>63500</xdr:rowOff>
    </xdr:to>
    <xdr:sp macro="" textlink="">
      <xdr:nvSpPr>
        <xdr:cNvPr id="335" name="楕円 334"/>
        <xdr:cNvSpPr/>
      </xdr:nvSpPr>
      <xdr:spPr>
        <a:xfrm>
          <a:off x="164592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41927</xdr:rowOff>
    </xdr:from>
    <xdr:ext cx="762000" cy="259045"/>
    <xdr:sp macro="" textlink="">
      <xdr:nvSpPr>
        <xdr:cNvPr id="336" name="補助費等該当値テキスト"/>
        <xdr:cNvSpPr txBox="1"/>
      </xdr:nvSpPr>
      <xdr:spPr>
        <a:xfrm>
          <a:off x="165989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166007</xdr:rowOff>
    </xdr:from>
    <xdr:to>
      <xdr:col>78</xdr:col>
      <xdr:colOff>120650</xdr:colOff>
      <xdr:row>40</xdr:row>
      <xdr:rowOff>96157</xdr:rowOff>
    </xdr:to>
    <xdr:sp macro="" textlink="">
      <xdr:nvSpPr>
        <xdr:cNvPr id="337" name="楕円 336"/>
        <xdr:cNvSpPr/>
      </xdr:nvSpPr>
      <xdr:spPr>
        <a:xfrm>
          <a:off x="156210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80934</xdr:rowOff>
    </xdr:from>
    <xdr:ext cx="736600" cy="259045"/>
    <xdr:sp macro="" textlink="">
      <xdr:nvSpPr>
        <xdr:cNvPr id="338" name="テキスト ボックス 337"/>
        <xdr:cNvSpPr txBox="1"/>
      </xdr:nvSpPr>
      <xdr:spPr>
        <a:xfrm>
          <a:off x="15290800" y="693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41</xdr:row>
      <xdr:rowOff>133350</xdr:rowOff>
    </xdr:from>
    <xdr:to>
      <xdr:col>74</xdr:col>
      <xdr:colOff>31750</xdr:colOff>
      <xdr:row>42</xdr:row>
      <xdr:rowOff>63500</xdr:rowOff>
    </xdr:to>
    <xdr:sp macro="" textlink="">
      <xdr:nvSpPr>
        <xdr:cNvPr id="339" name="楕円 338"/>
        <xdr:cNvSpPr/>
      </xdr:nvSpPr>
      <xdr:spPr>
        <a:xfrm>
          <a:off x="14732000" y="716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42</xdr:row>
      <xdr:rowOff>48277</xdr:rowOff>
    </xdr:from>
    <xdr:ext cx="762000" cy="259045"/>
    <xdr:sp macro="" textlink="">
      <xdr:nvSpPr>
        <xdr:cNvPr id="340" name="テキスト ボックス 339"/>
        <xdr:cNvSpPr txBox="1"/>
      </xdr:nvSpPr>
      <xdr:spPr>
        <a:xfrm>
          <a:off x="14401800" y="724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41</xdr:row>
      <xdr:rowOff>2722</xdr:rowOff>
    </xdr:from>
    <xdr:to>
      <xdr:col>69</xdr:col>
      <xdr:colOff>142875</xdr:colOff>
      <xdr:row>41</xdr:row>
      <xdr:rowOff>104322</xdr:rowOff>
    </xdr:to>
    <xdr:sp macro="" textlink="">
      <xdr:nvSpPr>
        <xdr:cNvPr id="341" name="楕円 340"/>
        <xdr:cNvSpPr/>
      </xdr:nvSpPr>
      <xdr:spPr>
        <a:xfrm>
          <a:off x="13843000" y="70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89099</xdr:rowOff>
    </xdr:from>
    <xdr:ext cx="762000" cy="259045"/>
    <xdr:sp macro="" textlink="">
      <xdr:nvSpPr>
        <xdr:cNvPr id="342" name="テキスト ボックス 341"/>
        <xdr:cNvSpPr txBox="1"/>
      </xdr:nvSpPr>
      <xdr:spPr>
        <a:xfrm>
          <a:off x="13512800" y="711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100693</xdr:rowOff>
    </xdr:from>
    <xdr:to>
      <xdr:col>65</xdr:col>
      <xdr:colOff>53975</xdr:colOff>
      <xdr:row>42</xdr:row>
      <xdr:rowOff>30843</xdr:rowOff>
    </xdr:to>
    <xdr:sp macro="" textlink="">
      <xdr:nvSpPr>
        <xdr:cNvPr id="343" name="楕円 342"/>
        <xdr:cNvSpPr/>
      </xdr:nvSpPr>
      <xdr:spPr>
        <a:xfrm>
          <a:off x="12954000" y="713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42</xdr:row>
      <xdr:rowOff>15620</xdr:rowOff>
    </xdr:from>
    <xdr:ext cx="762000" cy="259045"/>
    <xdr:sp macro="" textlink="">
      <xdr:nvSpPr>
        <xdr:cNvPr id="344" name="テキスト ボックス 343"/>
        <xdr:cNvSpPr txBox="1"/>
      </xdr:nvSpPr>
      <xdr:spPr>
        <a:xfrm>
          <a:off x="126238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30</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年度は、満期一括</a:t>
          </a:r>
          <a:r>
            <a:rPr kumimoji="1" lang="en-US" altLang="ja-JP" sz="1100">
              <a:solidFill>
                <a:schemeClr val="tx1"/>
              </a:solidFill>
              <a:latin typeface="ＭＳ Ｐゴシック" panose="020B0600070205080204" pitchFamily="50" charset="-128"/>
              <a:ea typeface="ＭＳ Ｐゴシック" panose="020B0600070205080204" pitchFamily="50" charset="-128"/>
            </a:rPr>
            <a:t>5</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年債（３セク債）の満期到来に伴い償還元金が増加しましたが、土地売払収入などの公債費充当特定財源が増加したことにより、公債費における経常経費充当一般財源は減少し、比率も減少しています。</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4535</xdr:rowOff>
    </xdr:from>
    <xdr:to>
      <xdr:col>24</xdr:col>
      <xdr:colOff>25400</xdr:colOff>
      <xdr:row>81</xdr:row>
      <xdr:rowOff>135164</xdr:rowOff>
    </xdr:to>
    <xdr:cxnSp macro="">
      <xdr:nvCxnSpPr>
        <xdr:cNvPr id="374" name="直線コネクタ 373"/>
        <xdr:cNvCxnSpPr/>
      </xdr:nvCxnSpPr>
      <xdr:spPr>
        <a:xfrm flipV="1">
          <a:off x="4826000" y="12520385"/>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107241</xdr:rowOff>
    </xdr:from>
    <xdr:ext cx="762000" cy="259045"/>
    <xdr:sp macro="" textlink="">
      <xdr:nvSpPr>
        <xdr:cNvPr id="375" name="公債費最小値テキスト"/>
        <xdr:cNvSpPr txBox="1"/>
      </xdr:nvSpPr>
      <xdr:spPr>
        <a:xfrm>
          <a:off x="4914900" y="13994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135164</xdr:rowOff>
    </xdr:from>
    <xdr:to>
      <xdr:col>24</xdr:col>
      <xdr:colOff>114300</xdr:colOff>
      <xdr:row>81</xdr:row>
      <xdr:rowOff>135164</xdr:rowOff>
    </xdr:to>
    <xdr:cxnSp macro="">
      <xdr:nvCxnSpPr>
        <xdr:cNvPr id="376" name="直線コネクタ 375"/>
        <xdr:cNvCxnSpPr/>
      </xdr:nvCxnSpPr>
      <xdr:spPr>
        <a:xfrm>
          <a:off x="4737100" y="1402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90912</xdr:rowOff>
    </xdr:from>
    <xdr:ext cx="762000" cy="259045"/>
    <xdr:sp macro="" textlink="">
      <xdr:nvSpPr>
        <xdr:cNvPr id="377" name="公債費最大値テキスト"/>
        <xdr:cNvSpPr txBox="1"/>
      </xdr:nvSpPr>
      <xdr:spPr>
        <a:xfrm>
          <a:off x="4914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4535</xdr:rowOff>
    </xdr:from>
    <xdr:to>
      <xdr:col>24</xdr:col>
      <xdr:colOff>114300</xdr:colOff>
      <xdr:row>73</xdr:row>
      <xdr:rowOff>4535</xdr:rowOff>
    </xdr:to>
    <xdr:cxnSp macro="">
      <xdr:nvCxnSpPr>
        <xdr:cNvPr id="378" name="直線コネクタ 377"/>
        <xdr:cNvCxnSpPr/>
      </xdr:nvCxnSpPr>
      <xdr:spPr>
        <a:xfrm>
          <a:off x="4737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143328</xdr:rowOff>
    </xdr:from>
    <xdr:to>
      <xdr:col>24</xdr:col>
      <xdr:colOff>25400</xdr:colOff>
      <xdr:row>75</xdr:row>
      <xdr:rowOff>37193</xdr:rowOff>
    </xdr:to>
    <xdr:cxnSp macro="">
      <xdr:nvCxnSpPr>
        <xdr:cNvPr id="379" name="直線コネクタ 378"/>
        <xdr:cNvCxnSpPr/>
      </xdr:nvCxnSpPr>
      <xdr:spPr>
        <a:xfrm flipV="1">
          <a:off x="3987800" y="128306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97263</xdr:rowOff>
    </xdr:from>
    <xdr:ext cx="762000" cy="259045"/>
    <xdr:sp macro="" textlink="">
      <xdr:nvSpPr>
        <xdr:cNvPr id="380" name="公債費平均値テキスト"/>
        <xdr:cNvSpPr txBox="1"/>
      </xdr:nvSpPr>
      <xdr:spPr>
        <a:xfrm>
          <a:off x="4914900" y="13127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125186</xdr:rowOff>
    </xdr:from>
    <xdr:to>
      <xdr:col>24</xdr:col>
      <xdr:colOff>76200</xdr:colOff>
      <xdr:row>77</xdr:row>
      <xdr:rowOff>55336</xdr:rowOff>
    </xdr:to>
    <xdr:sp macro="" textlink="">
      <xdr:nvSpPr>
        <xdr:cNvPr id="381" name="フローチャート: 判断 380"/>
        <xdr:cNvSpPr/>
      </xdr:nvSpPr>
      <xdr:spPr>
        <a:xfrm>
          <a:off x="47752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37193</xdr:rowOff>
    </xdr:from>
    <xdr:to>
      <xdr:col>19</xdr:col>
      <xdr:colOff>187325</xdr:colOff>
      <xdr:row>77</xdr:row>
      <xdr:rowOff>69850</xdr:rowOff>
    </xdr:to>
    <xdr:cxnSp macro="">
      <xdr:nvCxnSpPr>
        <xdr:cNvPr id="382" name="直線コネクタ 381"/>
        <xdr:cNvCxnSpPr/>
      </xdr:nvCxnSpPr>
      <xdr:spPr>
        <a:xfrm flipV="1">
          <a:off x="3098800" y="12895943"/>
          <a:ext cx="889000" cy="3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35379</xdr:rowOff>
    </xdr:from>
    <xdr:to>
      <xdr:col>20</xdr:col>
      <xdr:colOff>38100</xdr:colOff>
      <xdr:row>77</xdr:row>
      <xdr:rowOff>136979</xdr:rowOff>
    </xdr:to>
    <xdr:sp macro="" textlink="">
      <xdr:nvSpPr>
        <xdr:cNvPr id="383" name="フローチャート: 判断 382"/>
        <xdr:cNvSpPr/>
      </xdr:nvSpPr>
      <xdr:spPr>
        <a:xfrm>
          <a:off x="39370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121756</xdr:rowOff>
    </xdr:from>
    <xdr:ext cx="736600" cy="259045"/>
    <xdr:sp macro="" textlink="">
      <xdr:nvSpPr>
        <xdr:cNvPr id="384" name="テキスト ボックス 383"/>
        <xdr:cNvSpPr txBox="1"/>
      </xdr:nvSpPr>
      <xdr:spPr>
        <a:xfrm>
          <a:off x="3606800" y="13323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53521</xdr:rowOff>
    </xdr:from>
    <xdr:to>
      <xdr:col>15</xdr:col>
      <xdr:colOff>98425</xdr:colOff>
      <xdr:row>77</xdr:row>
      <xdr:rowOff>69850</xdr:rowOff>
    </xdr:to>
    <xdr:cxnSp macro="">
      <xdr:nvCxnSpPr>
        <xdr:cNvPr id="385" name="直線コネクタ 384"/>
        <xdr:cNvCxnSpPr/>
      </xdr:nvCxnSpPr>
      <xdr:spPr>
        <a:xfrm>
          <a:off x="2209800" y="132551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80</xdr:row>
      <xdr:rowOff>10886</xdr:rowOff>
    </xdr:from>
    <xdr:to>
      <xdr:col>15</xdr:col>
      <xdr:colOff>149225</xdr:colOff>
      <xdr:row>80</xdr:row>
      <xdr:rowOff>112486</xdr:rowOff>
    </xdr:to>
    <xdr:sp macro="" textlink="">
      <xdr:nvSpPr>
        <xdr:cNvPr id="386" name="フローチャート: 判断 385"/>
        <xdr:cNvSpPr/>
      </xdr:nvSpPr>
      <xdr:spPr>
        <a:xfrm>
          <a:off x="3048000" y="13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97263</xdr:rowOff>
    </xdr:from>
    <xdr:ext cx="762000" cy="259045"/>
    <xdr:sp macro="" textlink="">
      <xdr:nvSpPr>
        <xdr:cNvPr id="387" name="テキスト ボックス 386"/>
        <xdr:cNvSpPr txBox="1"/>
      </xdr:nvSpPr>
      <xdr:spPr>
        <a:xfrm>
          <a:off x="2717800" y="1381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53521</xdr:rowOff>
    </xdr:from>
    <xdr:to>
      <xdr:col>11</xdr:col>
      <xdr:colOff>9525</xdr:colOff>
      <xdr:row>78</xdr:row>
      <xdr:rowOff>110671</xdr:rowOff>
    </xdr:to>
    <xdr:cxnSp macro="">
      <xdr:nvCxnSpPr>
        <xdr:cNvPr id="388" name="直線コネクタ 387"/>
        <xdr:cNvCxnSpPr/>
      </xdr:nvCxnSpPr>
      <xdr:spPr>
        <a:xfrm flipV="1">
          <a:off x="1320800" y="13255171"/>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166007</xdr:rowOff>
    </xdr:from>
    <xdr:to>
      <xdr:col>11</xdr:col>
      <xdr:colOff>60325</xdr:colOff>
      <xdr:row>80</xdr:row>
      <xdr:rowOff>96157</xdr:rowOff>
    </xdr:to>
    <xdr:sp macro="" textlink="">
      <xdr:nvSpPr>
        <xdr:cNvPr id="389" name="フローチャート: 判断 388"/>
        <xdr:cNvSpPr/>
      </xdr:nvSpPr>
      <xdr:spPr>
        <a:xfrm>
          <a:off x="2159000" y="137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80934</xdr:rowOff>
    </xdr:from>
    <xdr:ext cx="762000" cy="259045"/>
    <xdr:sp macro="" textlink="">
      <xdr:nvSpPr>
        <xdr:cNvPr id="390" name="テキスト ボックス 389"/>
        <xdr:cNvSpPr txBox="1"/>
      </xdr:nvSpPr>
      <xdr:spPr>
        <a:xfrm>
          <a:off x="1828800" y="137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43543</xdr:rowOff>
    </xdr:from>
    <xdr:to>
      <xdr:col>6</xdr:col>
      <xdr:colOff>171450</xdr:colOff>
      <xdr:row>80</xdr:row>
      <xdr:rowOff>145143</xdr:rowOff>
    </xdr:to>
    <xdr:sp macro="" textlink="">
      <xdr:nvSpPr>
        <xdr:cNvPr id="391" name="フローチャート: 判断 390"/>
        <xdr:cNvSpPr/>
      </xdr:nvSpPr>
      <xdr:spPr>
        <a:xfrm>
          <a:off x="1270000" y="1375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129920</xdr:rowOff>
    </xdr:from>
    <xdr:ext cx="762000" cy="259045"/>
    <xdr:sp macro="" textlink="">
      <xdr:nvSpPr>
        <xdr:cNvPr id="392" name="テキスト ボックス 391"/>
        <xdr:cNvSpPr txBox="1"/>
      </xdr:nvSpPr>
      <xdr:spPr>
        <a:xfrm>
          <a:off x="939800" y="1384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92528</xdr:rowOff>
    </xdr:from>
    <xdr:to>
      <xdr:col>24</xdr:col>
      <xdr:colOff>76200</xdr:colOff>
      <xdr:row>75</xdr:row>
      <xdr:rowOff>22678</xdr:rowOff>
    </xdr:to>
    <xdr:sp macro="" textlink="">
      <xdr:nvSpPr>
        <xdr:cNvPr id="398" name="楕円 397"/>
        <xdr:cNvSpPr/>
      </xdr:nvSpPr>
      <xdr:spPr>
        <a:xfrm>
          <a:off x="4775200" y="1277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109055</xdr:rowOff>
    </xdr:from>
    <xdr:ext cx="762000" cy="259045"/>
    <xdr:sp macro="" textlink="">
      <xdr:nvSpPr>
        <xdr:cNvPr id="399" name="公債費該当値テキスト"/>
        <xdr:cNvSpPr txBox="1"/>
      </xdr:nvSpPr>
      <xdr:spPr>
        <a:xfrm>
          <a:off x="4914900" y="1262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157843</xdr:rowOff>
    </xdr:from>
    <xdr:to>
      <xdr:col>20</xdr:col>
      <xdr:colOff>38100</xdr:colOff>
      <xdr:row>75</xdr:row>
      <xdr:rowOff>87993</xdr:rowOff>
    </xdr:to>
    <xdr:sp macro="" textlink="">
      <xdr:nvSpPr>
        <xdr:cNvPr id="400" name="楕円 399"/>
        <xdr:cNvSpPr/>
      </xdr:nvSpPr>
      <xdr:spPr>
        <a:xfrm>
          <a:off x="3937000" y="1284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98170</xdr:rowOff>
    </xdr:from>
    <xdr:ext cx="736600" cy="259045"/>
    <xdr:sp macro="" textlink="">
      <xdr:nvSpPr>
        <xdr:cNvPr id="401" name="テキスト ボックス 400"/>
        <xdr:cNvSpPr txBox="1"/>
      </xdr:nvSpPr>
      <xdr:spPr>
        <a:xfrm>
          <a:off x="3606800" y="1261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402" name="楕円 401"/>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403" name="テキスト ボックス 402"/>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2721</xdr:rowOff>
    </xdr:from>
    <xdr:to>
      <xdr:col>11</xdr:col>
      <xdr:colOff>60325</xdr:colOff>
      <xdr:row>77</xdr:row>
      <xdr:rowOff>104321</xdr:rowOff>
    </xdr:to>
    <xdr:sp macro="" textlink="">
      <xdr:nvSpPr>
        <xdr:cNvPr id="404" name="楕円 403"/>
        <xdr:cNvSpPr/>
      </xdr:nvSpPr>
      <xdr:spPr>
        <a:xfrm>
          <a:off x="2159000" y="1320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114498</xdr:rowOff>
    </xdr:from>
    <xdr:ext cx="762000" cy="259045"/>
    <xdr:sp macro="" textlink="">
      <xdr:nvSpPr>
        <xdr:cNvPr id="405" name="テキスト ボックス 404"/>
        <xdr:cNvSpPr txBox="1"/>
      </xdr:nvSpPr>
      <xdr:spPr>
        <a:xfrm>
          <a:off x="1828800" y="1297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59871</xdr:rowOff>
    </xdr:from>
    <xdr:to>
      <xdr:col>6</xdr:col>
      <xdr:colOff>171450</xdr:colOff>
      <xdr:row>78</xdr:row>
      <xdr:rowOff>161471</xdr:rowOff>
    </xdr:to>
    <xdr:sp macro="" textlink="">
      <xdr:nvSpPr>
        <xdr:cNvPr id="406" name="楕円 405"/>
        <xdr:cNvSpPr/>
      </xdr:nvSpPr>
      <xdr:spPr>
        <a:xfrm>
          <a:off x="1270000" y="1343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198</xdr:rowOff>
    </xdr:from>
    <xdr:ext cx="762000" cy="259045"/>
    <xdr:sp macro="" textlink="">
      <xdr:nvSpPr>
        <xdr:cNvPr id="407" name="テキスト ボックス 406"/>
        <xdr:cNvSpPr txBox="1"/>
      </xdr:nvSpPr>
      <xdr:spPr>
        <a:xfrm>
          <a:off x="939800" y="1320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　公債費以外の経費は、上昇傾向にあります。割合の高い扶助費と、同様の傾向になっています。</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27</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年度は、子ども・子育て新制度開始に伴う市費負担減により低下しましたが、平成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28</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年度は、子育て施策に対する経費、障害者施設等自立給付費の増などにより上昇しました。平成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29</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年度は、県費負担教職員の本市移管の影響で人件費が増加したことにより、上昇しました。平成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30</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年度は、施設型給付費の増などによる扶助費の増や物件費の増などにより、上昇しました。</a:t>
          </a: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22" name="直線コネクタ 42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3" name="テキスト ボックス 42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4" name="直線コネクタ 42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5" name="テキスト ボックス 42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6" name="直線コネクタ 42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7" name="テキスト ボックス 42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8" name="直線コネクタ 42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9" name="テキスト ボックス 42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30" name="直線コネクタ 42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31" name="テキスト ボックス 43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32" name="直線コネクタ 43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3" name="テキスト ボックス 43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4" name="直線コネクタ 43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5" name="テキスト ボックス 43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124278</xdr:rowOff>
    </xdr:from>
    <xdr:to>
      <xdr:col>82</xdr:col>
      <xdr:colOff>107950</xdr:colOff>
      <xdr:row>82</xdr:row>
      <xdr:rowOff>50800</xdr:rowOff>
    </xdr:to>
    <xdr:cxnSp macro="">
      <xdr:nvCxnSpPr>
        <xdr:cNvPr id="437" name="直線コネクタ 436"/>
        <xdr:cNvCxnSpPr/>
      </xdr:nvCxnSpPr>
      <xdr:spPr>
        <a:xfrm flipV="1">
          <a:off x="16510000" y="126401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22877</xdr:rowOff>
    </xdr:from>
    <xdr:ext cx="762000" cy="259045"/>
    <xdr:sp macro="" textlink="">
      <xdr:nvSpPr>
        <xdr:cNvPr id="438" name="公債費以外最小値テキスト"/>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50800</xdr:rowOff>
    </xdr:from>
    <xdr:to>
      <xdr:col>82</xdr:col>
      <xdr:colOff>196850</xdr:colOff>
      <xdr:row>82</xdr:row>
      <xdr:rowOff>50800</xdr:rowOff>
    </xdr:to>
    <xdr:cxnSp macro="">
      <xdr:nvCxnSpPr>
        <xdr:cNvPr id="439" name="直線コネクタ 438"/>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39205</xdr:rowOff>
    </xdr:from>
    <xdr:ext cx="762000" cy="259045"/>
    <xdr:sp macro="" textlink="">
      <xdr:nvSpPr>
        <xdr:cNvPr id="440" name="公債費以外最大値テキスト"/>
        <xdr:cNvSpPr txBox="1"/>
      </xdr:nvSpPr>
      <xdr:spPr>
        <a:xfrm>
          <a:off x="16598900" y="1238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124278</xdr:rowOff>
    </xdr:from>
    <xdr:to>
      <xdr:col>82</xdr:col>
      <xdr:colOff>196850</xdr:colOff>
      <xdr:row>73</xdr:row>
      <xdr:rowOff>124278</xdr:rowOff>
    </xdr:to>
    <xdr:cxnSp macro="">
      <xdr:nvCxnSpPr>
        <xdr:cNvPr id="441" name="直線コネクタ 440"/>
        <xdr:cNvCxnSpPr/>
      </xdr:nvCxnSpPr>
      <xdr:spPr>
        <a:xfrm>
          <a:off x="16421100" y="1264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67129</xdr:rowOff>
    </xdr:from>
    <xdr:to>
      <xdr:col>82</xdr:col>
      <xdr:colOff>107950</xdr:colOff>
      <xdr:row>80</xdr:row>
      <xdr:rowOff>88900</xdr:rowOff>
    </xdr:to>
    <xdr:cxnSp macro="">
      <xdr:nvCxnSpPr>
        <xdr:cNvPr id="442" name="直線コネクタ 441"/>
        <xdr:cNvCxnSpPr/>
      </xdr:nvCxnSpPr>
      <xdr:spPr>
        <a:xfrm>
          <a:off x="15671800" y="13783129"/>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38298</xdr:rowOff>
    </xdr:from>
    <xdr:ext cx="762000" cy="259045"/>
    <xdr:sp macro="" textlink="">
      <xdr:nvSpPr>
        <xdr:cNvPr id="443" name="公債費以外平均値テキスト"/>
        <xdr:cNvSpPr txBox="1"/>
      </xdr:nvSpPr>
      <xdr:spPr>
        <a:xfrm>
          <a:off x="16598900" y="13239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21771</xdr:rowOff>
    </xdr:from>
    <xdr:to>
      <xdr:col>82</xdr:col>
      <xdr:colOff>158750</xdr:colOff>
      <xdr:row>78</xdr:row>
      <xdr:rowOff>123371</xdr:rowOff>
    </xdr:to>
    <xdr:sp macro="" textlink="">
      <xdr:nvSpPr>
        <xdr:cNvPr id="444" name="フローチャート: 判断 443"/>
        <xdr:cNvSpPr/>
      </xdr:nvSpPr>
      <xdr:spPr>
        <a:xfrm>
          <a:off x="164592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97064</xdr:rowOff>
    </xdr:from>
    <xdr:to>
      <xdr:col>78</xdr:col>
      <xdr:colOff>69850</xdr:colOff>
      <xdr:row>80</xdr:row>
      <xdr:rowOff>67129</xdr:rowOff>
    </xdr:to>
    <xdr:cxnSp macro="">
      <xdr:nvCxnSpPr>
        <xdr:cNvPr id="445" name="直線コネクタ 444"/>
        <xdr:cNvCxnSpPr/>
      </xdr:nvCxnSpPr>
      <xdr:spPr>
        <a:xfrm>
          <a:off x="14782800" y="13641614"/>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160564</xdr:rowOff>
    </xdr:from>
    <xdr:to>
      <xdr:col>78</xdr:col>
      <xdr:colOff>120650</xdr:colOff>
      <xdr:row>78</xdr:row>
      <xdr:rowOff>90714</xdr:rowOff>
    </xdr:to>
    <xdr:sp macro="" textlink="">
      <xdr:nvSpPr>
        <xdr:cNvPr id="446" name="フローチャート: 判断 445"/>
        <xdr:cNvSpPr/>
      </xdr:nvSpPr>
      <xdr:spPr>
        <a:xfrm>
          <a:off x="15621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100891</xdr:rowOff>
    </xdr:from>
    <xdr:ext cx="736600" cy="259045"/>
    <xdr:sp macro="" textlink="">
      <xdr:nvSpPr>
        <xdr:cNvPr id="447" name="テキスト ボックス 446"/>
        <xdr:cNvSpPr txBox="1"/>
      </xdr:nvSpPr>
      <xdr:spPr>
        <a:xfrm>
          <a:off x="15290800" y="13131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48079</xdr:rowOff>
    </xdr:from>
    <xdr:to>
      <xdr:col>73</xdr:col>
      <xdr:colOff>180975</xdr:colOff>
      <xdr:row>79</xdr:row>
      <xdr:rowOff>97064</xdr:rowOff>
    </xdr:to>
    <xdr:cxnSp macro="">
      <xdr:nvCxnSpPr>
        <xdr:cNvPr id="448" name="直線コネクタ 447"/>
        <xdr:cNvCxnSpPr/>
      </xdr:nvCxnSpPr>
      <xdr:spPr>
        <a:xfrm>
          <a:off x="13893800" y="13249729"/>
          <a:ext cx="889000" cy="3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81643</xdr:rowOff>
    </xdr:from>
    <xdr:to>
      <xdr:col>74</xdr:col>
      <xdr:colOff>31750</xdr:colOff>
      <xdr:row>77</xdr:row>
      <xdr:rowOff>11793</xdr:rowOff>
    </xdr:to>
    <xdr:sp macro="" textlink="">
      <xdr:nvSpPr>
        <xdr:cNvPr id="449" name="フローチャート: 判断 448"/>
        <xdr:cNvSpPr/>
      </xdr:nvSpPr>
      <xdr:spPr>
        <a:xfrm>
          <a:off x="14732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21970</xdr:rowOff>
    </xdr:from>
    <xdr:ext cx="762000" cy="259045"/>
    <xdr:sp macro="" textlink="">
      <xdr:nvSpPr>
        <xdr:cNvPr id="450" name="テキスト ボックス 449"/>
        <xdr:cNvSpPr txBox="1"/>
      </xdr:nvSpPr>
      <xdr:spPr>
        <a:xfrm>
          <a:off x="14401800" y="1288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48079</xdr:rowOff>
    </xdr:from>
    <xdr:to>
      <xdr:col>69</xdr:col>
      <xdr:colOff>92075</xdr:colOff>
      <xdr:row>77</xdr:row>
      <xdr:rowOff>135164</xdr:rowOff>
    </xdr:to>
    <xdr:cxnSp macro="">
      <xdr:nvCxnSpPr>
        <xdr:cNvPr id="451" name="直線コネクタ 450"/>
        <xdr:cNvCxnSpPr/>
      </xdr:nvCxnSpPr>
      <xdr:spPr>
        <a:xfrm flipV="1">
          <a:off x="13004800" y="132497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24493</xdr:rowOff>
    </xdr:from>
    <xdr:to>
      <xdr:col>69</xdr:col>
      <xdr:colOff>142875</xdr:colOff>
      <xdr:row>75</xdr:row>
      <xdr:rowOff>126093</xdr:rowOff>
    </xdr:to>
    <xdr:sp macro="" textlink="">
      <xdr:nvSpPr>
        <xdr:cNvPr id="452" name="フローチャート: 判断 451"/>
        <xdr:cNvSpPr/>
      </xdr:nvSpPr>
      <xdr:spPr>
        <a:xfrm>
          <a:off x="13843000" y="1288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136270</xdr:rowOff>
    </xdr:from>
    <xdr:ext cx="762000" cy="259045"/>
    <xdr:sp macro="" textlink="">
      <xdr:nvSpPr>
        <xdr:cNvPr id="453" name="テキスト ボックス 452"/>
        <xdr:cNvSpPr txBox="1"/>
      </xdr:nvSpPr>
      <xdr:spPr>
        <a:xfrm>
          <a:off x="13512800" y="1265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122465</xdr:rowOff>
    </xdr:from>
    <xdr:to>
      <xdr:col>65</xdr:col>
      <xdr:colOff>53975</xdr:colOff>
      <xdr:row>76</xdr:row>
      <xdr:rowOff>52614</xdr:rowOff>
    </xdr:to>
    <xdr:sp macro="" textlink="">
      <xdr:nvSpPr>
        <xdr:cNvPr id="454" name="フローチャート: 判断 453"/>
        <xdr:cNvSpPr/>
      </xdr:nvSpPr>
      <xdr:spPr>
        <a:xfrm>
          <a:off x="12954000" y="129812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62792</xdr:rowOff>
    </xdr:from>
    <xdr:ext cx="762000" cy="259045"/>
    <xdr:sp macro="" textlink="">
      <xdr:nvSpPr>
        <xdr:cNvPr id="455" name="テキスト ボックス 454"/>
        <xdr:cNvSpPr txBox="1"/>
      </xdr:nvSpPr>
      <xdr:spPr>
        <a:xfrm>
          <a:off x="12623800" y="1275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6" name="テキスト ボックス 45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7" name="テキスト ボックス 45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8" name="テキスト ボックス 45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9" name="テキスト ボックス 45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60" name="テキスト ボックス 45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38100</xdr:rowOff>
    </xdr:from>
    <xdr:to>
      <xdr:col>82</xdr:col>
      <xdr:colOff>158750</xdr:colOff>
      <xdr:row>80</xdr:row>
      <xdr:rowOff>139700</xdr:rowOff>
    </xdr:to>
    <xdr:sp macro="" textlink="">
      <xdr:nvSpPr>
        <xdr:cNvPr id="461" name="楕円 460"/>
        <xdr:cNvSpPr/>
      </xdr:nvSpPr>
      <xdr:spPr>
        <a:xfrm>
          <a:off x="164592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10177</xdr:rowOff>
    </xdr:from>
    <xdr:ext cx="762000" cy="259045"/>
    <xdr:sp macro="" textlink="">
      <xdr:nvSpPr>
        <xdr:cNvPr id="462" name="公債費以外該当値テキスト"/>
        <xdr:cNvSpPr txBox="1"/>
      </xdr:nvSpPr>
      <xdr:spPr>
        <a:xfrm>
          <a:off x="165989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16329</xdr:rowOff>
    </xdr:from>
    <xdr:to>
      <xdr:col>78</xdr:col>
      <xdr:colOff>120650</xdr:colOff>
      <xdr:row>80</xdr:row>
      <xdr:rowOff>117929</xdr:rowOff>
    </xdr:to>
    <xdr:sp macro="" textlink="">
      <xdr:nvSpPr>
        <xdr:cNvPr id="463" name="楕円 462"/>
        <xdr:cNvSpPr/>
      </xdr:nvSpPr>
      <xdr:spPr>
        <a:xfrm>
          <a:off x="15621000" y="1373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102706</xdr:rowOff>
    </xdr:from>
    <xdr:ext cx="736600" cy="259045"/>
    <xdr:sp macro="" textlink="">
      <xdr:nvSpPr>
        <xdr:cNvPr id="464" name="テキスト ボックス 463"/>
        <xdr:cNvSpPr txBox="1"/>
      </xdr:nvSpPr>
      <xdr:spPr>
        <a:xfrm>
          <a:off x="15290800" y="13818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46264</xdr:rowOff>
    </xdr:from>
    <xdr:to>
      <xdr:col>74</xdr:col>
      <xdr:colOff>31750</xdr:colOff>
      <xdr:row>79</xdr:row>
      <xdr:rowOff>147864</xdr:rowOff>
    </xdr:to>
    <xdr:sp macro="" textlink="">
      <xdr:nvSpPr>
        <xdr:cNvPr id="465" name="楕円 464"/>
        <xdr:cNvSpPr/>
      </xdr:nvSpPr>
      <xdr:spPr>
        <a:xfrm>
          <a:off x="14732000" y="1359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132641</xdr:rowOff>
    </xdr:from>
    <xdr:ext cx="762000" cy="259045"/>
    <xdr:sp macro="" textlink="">
      <xdr:nvSpPr>
        <xdr:cNvPr id="466" name="テキスト ボックス 465"/>
        <xdr:cNvSpPr txBox="1"/>
      </xdr:nvSpPr>
      <xdr:spPr>
        <a:xfrm>
          <a:off x="14401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168729</xdr:rowOff>
    </xdr:from>
    <xdr:to>
      <xdr:col>69</xdr:col>
      <xdr:colOff>142875</xdr:colOff>
      <xdr:row>77</xdr:row>
      <xdr:rowOff>98879</xdr:rowOff>
    </xdr:to>
    <xdr:sp macro="" textlink="">
      <xdr:nvSpPr>
        <xdr:cNvPr id="467" name="楕円 466"/>
        <xdr:cNvSpPr/>
      </xdr:nvSpPr>
      <xdr:spPr>
        <a:xfrm>
          <a:off x="13843000" y="1319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83656</xdr:rowOff>
    </xdr:from>
    <xdr:ext cx="762000" cy="259045"/>
    <xdr:sp macro="" textlink="">
      <xdr:nvSpPr>
        <xdr:cNvPr id="468" name="テキスト ボックス 467"/>
        <xdr:cNvSpPr txBox="1"/>
      </xdr:nvSpPr>
      <xdr:spPr>
        <a:xfrm>
          <a:off x="13512800" y="1328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84364</xdr:rowOff>
    </xdr:from>
    <xdr:to>
      <xdr:col>65</xdr:col>
      <xdr:colOff>53975</xdr:colOff>
      <xdr:row>78</xdr:row>
      <xdr:rowOff>14514</xdr:rowOff>
    </xdr:to>
    <xdr:sp macro="" textlink="">
      <xdr:nvSpPr>
        <xdr:cNvPr id="469" name="楕円 468"/>
        <xdr:cNvSpPr/>
      </xdr:nvSpPr>
      <xdr:spPr>
        <a:xfrm>
          <a:off x="12954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170741</xdr:rowOff>
    </xdr:from>
    <xdr:ext cx="762000" cy="259045"/>
    <xdr:sp macro="" textlink="">
      <xdr:nvSpPr>
        <xdr:cNvPr id="470" name="テキスト ボックス 469"/>
        <xdr:cNvSpPr txBox="1"/>
      </xdr:nvSpPr>
      <xdr:spPr>
        <a:xfrm>
          <a:off x="12623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神奈川県横浜市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145193</xdr:rowOff>
    </xdr:from>
    <xdr:to>
      <xdr:col>29</xdr:col>
      <xdr:colOff>127000</xdr:colOff>
      <xdr:row>15</xdr:row>
      <xdr:rowOff>127667</xdr:rowOff>
    </xdr:to>
    <xdr:cxnSp macro="">
      <xdr:nvCxnSpPr>
        <xdr:cNvPr id="45" name="直線コネクタ 44"/>
        <xdr:cNvCxnSpPr/>
      </xdr:nvCxnSpPr>
      <xdr:spPr bwMode="auto">
        <a:xfrm flipV="1">
          <a:off x="5651500" y="2078768"/>
          <a:ext cx="0" cy="66827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15</xdr:row>
      <xdr:rowOff>99744</xdr:rowOff>
    </xdr:from>
    <xdr:ext cx="762000" cy="259045"/>
    <xdr:sp macro="" textlink="">
      <xdr:nvSpPr>
        <xdr:cNvPr id="46" name="人口1人当たり決算額の推移最小値テキスト130"/>
        <xdr:cNvSpPr txBox="1"/>
      </xdr:nvSpPr>
      <xdr:spPr>
        <a:xfrm>
          <a:off x="5740400" y="271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15</xdr:row>
      <xdr:rowOff>127667</xdr:rowOff>
    </xdr:from>
    <xdr:to>
      <xdr:col>30</xdr:col>
      <xdr:colOff>25400</xdr:colOff>
      <xdr:row>15</xdr:row>
      <xdr:rowOff>127667</xdr:rowOff>
    </xdr:to>
    <xdr:cxnSp macro="">
      <xdr:nvCxnSpPr>
        <xdr:cNvPr id="47" name="直線コネクタ 46"/>
        <xdr:cNvCxnSpPr/>
      </xdr:nvCxnSpPr>
      <xdr:spPr bwMode="auto">
        <a:xfrm>
          <a:off x="5562600" y="2747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60120</xdr:rowOff>
    </xdr:from>
    <xdr:ext cx="762000" cy="259045"/>
    <xdr:sp macro="" textlink="">
      <xdr:nvSpPr>
        <xdr:cNvPr id="48" name="人口1人当たり決算額の推移最大値テキスト130"/>
        <xdr:cNvSpPr txBox="1"/>
      </xdr:nvSpPr>
      <xdr:spPr>
        <a:xfrm>
          <a:off x="5740400" y="182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145193</xdr:rowOff>
    </xdr:from>
    <xdr:to>
      <xdr:col>30</xdr:col>
      <xdr:colOff>25400</xdr:colOff>
      <xdr:row>11</xdr:row>
      <xdr:rowOff>145193</xdr:rowOff>
    </xdr:to>
    <xdr:cxnSp macro="">
      <xdr:nvCxnSpPr>
        <xdr:cNvPr id="49" name="直線コネクタ 48"/>
        <xdr:cNvCxnSpPr/>
      </xdr:nvCxnSpPr>
      <xdr:spPr bwMode="auto">
        <a:xfrm>
          <a:off x="5562600" y="20787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123076</xdr:rowOff>
    </xdr:from>
    <xdr:to>
      <xdr:col>29</xdr:col>
      <xdr:colOff>127000</xdr:colOff>
      <xdr:row>14</xdr:row>
      <xdr:rowOff>123533</xdr:rowOff>
    </xdr:to>
    <xdr:cxnSp macro="">
      <xdr:nvCxnSpPr>
        <xdr:cNvPr id="50" name="直線コネクタ 49"/>
        <xdr:cNvCxnSpPr/>
      </xdr:nvCxnSpPr>
      <xdr:spPr bwMode="auto">
        <a:xfrm>
          <a:off x="5003800" y="2571001"/>
          <a:ext cx="647700" cy="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12</xdr:row>
      <xdr:rowOff>79182</xdr:rowOff>
    </xdr:from>
    <xdr:ext cx="762000" cy="259045"/>
    <xdr:sp macro="" textlink="">
      <xdr:nvSpPr>
        <xdr:cNvPr id="51" name="人口1人当たり決算額の推移平均値テキスト130"/>
        <xdr:cNvSpPr txBox="1"/>
      </xdr:nvSpPr>
      <xdr:spPr>
        <a:xfrm>
          <a:off x="5740400" y="2184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62655</xdr:rowOff>
    </xdr:from>
    <xdr:to>
      <xdr:col>29</xdr:col>
      <xdr:colOff>177800</xdr:colOff>
      <xdr:row>13</xdr:row>
      <xdr:rowOff>164255</xdr:rowOff>
    </xdr:to>
    <xdr:sp macro="" textlink="">
      <xdr:nvSpPr>
        <xdr:cNvPr id="52" name="フローチャート: 判断 51"/>
        <xdr:cNvSpPr/>
      </xdr:nvSpPr>
      <xdr:spPr bwMode="auto">
        <a:xfrm>
          <a:off x="5600700" y="2339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123076</xdr:rowOff>
    </xdr:from>
    <xdr:to>
      <xdr:col>26</xdr:col>
      <xdr:colOff>50800</xdr:colOff>
      <xdr:row>18</xdr:row>
      <xdr:rowOff>137668</xdr:rowOff>
    </xdr:to>
    <xdr:cxnSp macro="">
      <xdr:nvCxnSpPr>
        <xdr:cNvPr id="53" name="直線コネクタ 52"/>
        <xdr:cNvCxnSpPr/>
      </xdr:nvCxnSpPr>
      <xdr:spPr bwMode="auto">
        <a:xfrm flipV="1">
          <a:off x="4305300" y="2571001"/>
          <a:ext cx="698500" cy="700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13</xdr:row>
      <xdr:rowOff>66637</xdr:rowOff>
    </xdr:from>
    <xdr:to>
      <xdr:col>26</xdr:col>
      <xdr:colOff>101600</xdr:colOff>
      <xdr:row>13</xdr:row>
      <xdr:rowOff>168237</xdr:rowOff>
    </xdr:to>
    <xdr:sp macro="" textlink="">
      <xdr:nvSpPr>
        <xdr:cNvPr id="54" name="フローチャート: 判断 53"/>
        <xdr:cNvSpPr/>
      </xdr:nvSpPr>
      <xdr:spPr bwMode="auto">
        <a:xfrm>
          <a:off x="4953000" y="2343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6964</xdr:rowOff>
    </xdr:from>
    <xdr:ext cx="736600" cy="259045"/>
    <xdr:sp macro="" textlink="">
      <xdr:nvSpPr>
        <xdr:cNvPr id="55" name="テキスト ボックス 54"/>
        <xdr:cNvSpPr txBox="1"/>
      </xdr:nvSpPr>
      <xdr:spPr>
        <a:xfrm>
          <a:off x="4622800" y="2111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136087</xdr:rowOff>
    </xdr:from>
    <xdr:to>
      <xdr:col>22</xdr:col>
      <xdr:colOff>114300</xdr:colOff>
      <xdr:row>18</xdr:row>
      <xdr:rowOff>137668</xdr:rowOff>
    </xdr:to>
    <xdr:cxnSp macro="">
      <xdr:nvCxnSpPr>
        <xdr:cNvPr id="56" name="直線コネクタ 55"/>
        <xdr:cNvCxnSpPr/>
      </xdr:nvCxnSpPr>
      <xdr:spPr bwMode="auto">
        <a:xfrm>
          <a:off x="3606800" y="3269812"/>
          <a:ext cx="698500" cy="1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94374</xdr:rowOff>
    </xdr:from>
    <xdr:to>
      <xdr:col>22</xdr:col>
      <xdr:colOff>165100</xdr:colOff>
      <xdr:row>18</xdr:row>
      <xdr:rowOff>24524</xdr:rowOff>
    </xdr:to>
    <xdr:sp macro="" textlink="">
      <xdr:nvSpPr>
        <xdr:cNvPr id="57" name="フローチャート: 判断 56"/>
        <xdr:cNvSpPr/>
      </xdr:nvSpPr>
      <xdr:spPr bwMode="auto">
        <a:xfrm>
          <a:off x="4254500" y="3056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34701</xdr:rowOff>
    </xdr:from>
    <xdr:ext cx="762000" cy="259045"/>
    <xdr:sp macro="" textlink="">
      <xdr:nvSpPr>
        <xdr:cNvPr id="58" name="テキスト ボックス 57"/>
        <xdr:cNvSpPr txBox="1"/>
      </xdr:nvSpPr>
      <xdr:spPr>
        <a:xfrm>
          <a:off x="3924300" y="282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136087</xdr:rowOff>
    </xdr:from>
    <xdr:to>
      <xdr:col>18</xdr:col>
      <xdr:colOff>177800</xdr:colOff>
      <xdr:row>18</xdr:row>
      <xdr:rowOff>159195</xdr:rowOff>
    </xdr:to>
    <xdr:cxnSp macro="">
      <xdr:nvCxnSpPr>
        <xdr:cNvPr id="59" name="直線コネクタ 58"/>
        <xdr:cNvCxnSpPr/>
      </xdr:nvCxnSpPr>
      <xdr:spPr bwMode="auto">
        <a:xfrm flipV="1">
          <a:off x="2908300" y="3269812"/>
          <a:ext cx="698500" cy="23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87801</xdr:rowOff>
    </xdr:from>
    <xdr:to>
      <xdr:col>19</xdr:col>
      <xdr:colOff>38100</xdr:colOff>
      <xdr:row>18</xdr:row>
      <xdr:rowOff>17951</xdr:rowOff>
    </xdr:to>
    <xdr:sp macro="" textlink="">
      <xdr:nvSpPr>
        <xdr:cNvPr id="60" name="フローチャート: 判断 59"/>
        <xdr:cNvSpPr/>
      </xdr:nvSpPr>
      <xdr:spPr bwMode="auto">
        <a:xfrm>
          <a:off x="3556000" y="3050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28128</xdr:rowOff>
    </xdr:from>
    <xdr:ext cx="762000" cy="259045"/>
    <xdr:sp macro="" textlink="">
      <xdr:nvSpPr>
        <xdr:cNvPr id="61" name="テキスト ボックス 60"/>
        <xdr:cNvSpPr txBox="1"/>
      </xdr:nvSpPr>
      <xdr:spPr>
        <a:xfrm>
          <a:off x="3225800" y="281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94240</xdr:rowOff>
    </xdr:from>
    <xdr:to>
      <xdr:col>15</xdr:col>
      <xdr:colOff>101600</xdr:colOff>
      <xdr:row>18</xdr:row>
      <xdr:rowOff>24390</xdr:rowOff>
    </xdr:to>
    <xdr:sp macro="" textlink="">
      <xdr:nvSpPr>
        <xdr:cNvPr id="62" name="フローチャート: 判断 61"/>
        <xdr:cNvSpPr/>
      </xdr:nvSpPr>
      <xdr:spPr bwMode="auto">
        <a:xfrm>
          <a:off x="2857500" y="3056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34567</xdr:rowOff>
    </xdr:from>
    <xdr:ext cx="762000" cy="259045"/>
    <xdr:sp macro="" textlink="">
      <xdr:nvSpPr>
        <xdr:cNvPr id="63" name="テキスト ボックス 62"/>
        <xdr:cNvSpPr txBox="1"/>
      </xdr:nvSpPr>
      <xdr:spPr>
        <a:xfrm>
          <a:off x="2527300" y="282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72733</xdr:rowOff>
    </xdr:from>
    <xdr:to>
      <xdr:col>29</xdr:col>
      <xdr:colOff>177800</xdr:colOff>
      <xdr:row>15</xdr:row>
      <xdr:rowOff>2883</xdr:rowOff>
    </xdr:to>
    <xdr:sp macro="" textlink="">
      <xdr:nvSpPr>
        <xdr:cNvPr id="69" name="楕円 68"/>
        <xdr:cNvSpPr/>
      </xdr:nvSpPr>
      <xdr:spPr bwMode="auto">
        <a:xfrm>
          <a:off x="5600700" y="2520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44810</xdr:rowOff>
    </xdr:from>
    <xdr:ext cx="762000" cy="259045"/>
    <xdr:sp macro="" textlink="">
      <xdr:nvSpPr>
        <xdr:cNvPr id="70" name="人口1人当たり決算額の推移該当値テキスト130"/>
        <xdr:cNvSpPr txBox="1"/>
      </xdr:nvSpPr>
      <xdr:spPr>
        <a:xfrm>
          <a:off x="5740400" y="2492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72276</xdr:rowOff>
    </xdr:from>
    <xdr:to>
      <xdr:col>26</xdr:col>
      <xdr:colOff>101600</xdr:colOff>
      <xdr:row>15</xdr:row>
      <xdr:rowOff>2426</xdr:rowOff>
    </xdr:to>
    <xdr:sp macro="" textlink="">
      <xdr:nvSpPr>
        <xdr:cNvPr id="71" name="楕円 70"/>
        <xdr:cNvSpPr/>
      </xdr:nvSpPr>
      <xdr:spPr bwMode="auto">
        <a:xfrm>
          <a:off x="4953000" y="2520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158653</xdr:rowOff>
    </xdr:from>
    <xdr:ext cx="736600" cy="259045"/>
    <xdr:sp macro="" textlink="">
      <xdr:nvSpPr>
        <xdr:cNvPr id="72" name="テキスト ボックス 71"/>
        <xdr:cNvSpPr txBox="1"/>
      </xdr:nvSpPr>
      <xdr:spPr>
        <a:xfrm>
          <a:off x="4622800" y="2606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86868</xdr:rowOff>
    </xdr:from>
    <xdr:to>
      <xdr:col>22</xdr:col>
      <xdr:colOff>165100</xdr:colOff>
      <xdr:row>19</xdr:row>
      <xdr:rowOff>17018</xdr:rowOff>
    </xdr:to>
    <xdr:sp macro="" textlink="">
      <xdr:nvSpPr>
        <xdr:cNvPr id="73" name="楕円 72"/>
        <xdr:cNvSpPr/>
      </xdr:nvSpPr>
      <xdr:spPr bwMode="auto">
        <a:xfrm>
          <a:off x="4254500" y="3220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1795</xdr:rowOff>
    </xdr:from>
    <xdr:ext cx="762000" cy="259045"/>
    <xdr:sp macro="" textlink="">
      <xdr:nvSpPr>
        <xdr:cNvPr id="74" name="テキスト ボックス 73"/>
        <xdr:cNvSpPr txBox="1"/>
      </xdr:nvSpPr>
      <xdr:spPr>
        <a:xfrm>
          <a:off x="3924300" y="3306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85287</xdr:rowOff>
    </xdr:from>
    <xdr:to>
      <xdr:col>19</xdr:col>
      <xdr:colOff>38100</xdr:colOff>
      <xdr:row>19</xdr:row>
      <xdr:rowOff>15437</xdr:rowOff>
    </xdr:to>
    <xdr:sp macro="" textlink="">
      <xdr:nvSpPr>
        <xdr:cNvPr id="75" name="楕円 74"/>
        <xdr:cNvSpPr/>
      </xdr:nvSpPr>
      <xdr:spPr bwMode="auto">
        <a:xfrm>
          <a:off x="3556000" y="3219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214</xdr:rowOff>
    </xdr:from>
    <xdr:ext cx="762000" cy="259045"/>
    <xdr:sp macro="" textlink="">
      <xdr:nvSpPr>
        <xdr:cNvPr id="76" name="テキスト ボックス 75"/>
        <xdr:cNvSpPr txBox="1"/>
      </xdr:nvSpPr>
      <xdr:spPr>
        <a:xfrm>
          <a:off x="3225800" y="330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108395</xdr:rowOff>
    </xdr:from>
    <xdr:to>
      <xdr:col>15</xdr:col>
      <xdr:colOff>101600</xdr:colOff>
      <xdr:row>19</xdr:row>
      <xdr:rowOff>38545</xdr:rowOff>
    </xdr:to>
    <xdr:sp macro="" textlink="">
      <xdr:nvSpPr>
        <xdr:cNvPr id="77" name="楕円 76"/>
        <xdr:cNvSpPr/>
      </xdr:nvSpPr>
      <xdr:spPr bwMode="auto">
        <a:xfrm>
          <a:off x="2857500" y="3242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23322</xdr:rowOff>
    </xdr:from>
    <xdr:ext cx="762000" cy="259045"/>
    <xdr:sp macro="" textlink="">
      <xdr:nvSpPr>
        <xdr:cNvPr id="78" name="テキスト ボックス 77"/>
        <xdr:cNvSpPr txBox="1"/>
      </xdr:nvSpPr>
      <xdr:spPr>
        <a:xfrm>
          <a:off x="2527300" y="332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164757</xdr:rowOff>
    </xdr:from>
    <xdr:to>
      <xdr:col>29</xdr:col>
      <xdr:colOff>127000</xdr:colOff>
      <xdr:row>37</xdr:row>
      <xdr:rowOff>231051</xdr:rowOff>
    </xdr:to>
    <xdr:cxnSp macro="">
      <xdr:nvCxnSpPr>
        <xdr:cNvPr id="107" name="直線コネクタ 106"/>
        <xdr:cNvCxnSpPr/>
      </xdr:nvCxnSpPr>
      <xdr:spPr bwMode="auto">
        <a:xfrm flipV="1">
          <a:off x="5651500" y="6432207"/>
          <a:ext cx="0" cy="923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203128</xdr:rowOff>
    </xdr:from>
    <xdr:ext cx="762000" cy="259045"/>
    <xdr:sp macro="" textlink="">
      <xdr:nvSpPr>
        <xdr:cNvPr id="108" name="人口1人当たり決算額の推移最小値テキスト445"/>
        <xdr:cNvSpPr txBox="1"/>
      </xdr:nvSpPr>
      <xdr:spPr>
        <a:xfrm>
          <a:off x="5740400" y="732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231051</xdr:rowOff>
    </xdr:from>
    <xdr:to>
      <xdr:col>30</xdr:col>
      <xdr:colOff>25400</xdr:colOff>
      <xdr:row>37</xdr:row>
      <xdr:rowOff>231051</xdr:rowOff>
    </xdr:to>
    <xdr:cxnSp macro="">
      <xdr:nvCxnSpPr>
        <xdr:cNvPr id="109" name="直線コネクタ 108"/>
        <xdr:cNvCxnSpPr/>
      </xdr:nvCxnSpPr>
      <xdr:spPr bwMode="auto">
        <a:xfrm>
          <a:off x="5562600" y="73557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251134</xdr:rowOff>
    </xdr:from>
    <xdr:ext cx="762000" cy="259045"/>
    <xdr:sp macro="" textlink="">
      <xdr:nvSpPr>
        <xdr:cNvPr id="110" name="人口1人当たり決算額の推移最大値テキスト445"/>
        <xdr:cNvSpPr txBox="1"/>
      </xdr:nvSpPr>
      <xdr:spPr>
        <a:xfrm>
          <a:off x="5740400" y="617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164757</xdr:rowOff>
    </xdr:from>
    <xdr:to>
      <xdr:col>30</xdr:col>
      <xdr:colOff>25400</xdr:colOff>
      <xdr:row>34</xdr:row>
      <xdr:rowOff>164757</xdr:rowOff>
    </xdr:to>
    <xdr:cxnSp macro="">
      <xdr:nvCxnSpPr>
        <xdr:cNvPr id="111" name="直線コネクタ 110"/>
        <xdr:cNvCxnSpPr/>
      </xdr:nvCxnSpPr>
      <xdr:spPr bwMode="auto">
        <a:xfrm>
          <a:off x="5562600" y="64322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118084</xdr:rowOff>
    </xdr:from>
    <xdr:to>
      <xdr:col>29</xdr:col>
      <xdr:colOff>127000</xdr:colOff>
      <xdr:row>35</xdr:row>
      <xdr:rowOff>133401</xdr:rowOff>
    </xdr:to>
    <xdr:cxnSp macro="">
      <xdr:nvCxnSpPr>
        <xdr:cNvPr id="112" name="直線コネクタ 111"/>
        <xdr:cNvCxnSpPr/>
      </xdr:nvCxnSpPr>
      <xdr:spPr bwMode="auto">
        <a:xfrm flipV="1">
          <a:off x="5003800" y="6728434"/>
          <a:ext cx="647700" cy="15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198734</xdr:rowOff>
    </xdr:from>
    <xdr:ext cx="762000" cy="259045"/>
    <xdr:sp macro="" textlink="">
      <xdr:nvSpPr>
        <xdr:cNvPr id="113" name="人口1人当たり決算額の推移平均値テキスト445"/>
        <xdr:cNvSpPr txBox="1"/>
      </xdr:nvSpPr>
      <xdr:spPr>
        <a:xfrm>
          <a:off x="5740400" y="68090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226657</xdr:rowOff>
    </xdr:from>
    <xdr:to>
      <xdr:col>29</xdr:col>
      <xdr:colOff>177800</xdr:colOff>
      <xdr:row>35</xdr:row>
      <xdr:rowOff>328257</xdr:rowOff>
    </xdr:to>
    <xdr:sp macro="" textlink="">
      <xdr:nvSpPr>
        <xdr:cNvPr id="114" name="フローチャート: 判断 113"/>
        <xdr:cNvSpPr/>
      </xdr:nvSpPr>
      <xdr:spPr bwMode="auto">
        <a:xfrm>
          <a:off x="5600700" y="6837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251054</xdr:rowOff>
    </xdr:from>
    <xdr:to>
      <xdr:col>26</xdr:col>
      <xdr:colOff>50800</xdr:colOff>
      <xdr:row>35</xdr:row>
      <xdr:rowOff>133401</xdr:rowOff>
    </xdr:to>
    <xdr:cxnSp macro="">
      <xdr:nvCxnSpPr>
        <xdr:cNvPr id="115" name="直線コネクタ 114"/>
        <xdr:cNvCxnSpPr/>
      </xdr:nvCxnSpPr>
      <xdr:spPr bwMode="auto">
        <a:xfrm>
          <a:off x="4305300" y="6518504"/>
          <a:ext cx="698500" cy="225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252794</xdr:rowOff>
    </xdr:from>
    <xdr:to>
      <xdr:col>26</xdr:col>
      <xdr:colOff>101600</xdr:colOff>
      <xdr:row>36</xdr:row>
      <xdr:rowOff>11494</xdr:rowOff>
    </xdr:to>
    <xdr:sp macro="" textlink="">
      <xdr:nvSpPr>
        <xdr:cNvPr id="116" name="フローチャート: 判断 115"/>
        <xdr:cNvSpPr/>
      </xdr:nvSpPr>
      <xdr:spPr bwMode="auto">
        <a:xfrm>
          <a:off x="4953000" y="6863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339171</xdr:rowOff>
    </xdr:from>
    <xdr:ext cx="736600" cy="259045"/>
    <xdr:sp macro="" textlink="">
      <xdr:nvSpPr>
        <xdr:cNvPr id="117" name="テキスト ボックス 116"/>
        <xdr:cNvSpPr txBox="1"/>
      </xdr:nvSpPr>
      <xdr:spPr>
        <a:xfrm>
          <a:off x="4622800" y="6949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138278</xdr:rowOff>
    </xdr:from>
    <xdr:to>
      <xdr:col>22</xdr:col>
      <xdr:colOff>114300</xdr:colOff>
      <xdr:row>34</xdr:row>
      <xdr:rowOff>251054</xdr:rowOff>
    </xdr:to>
    <xdr:cxnSp macro="">
      <xdr:nvCxnSpPr>
        <xdr:cNvPr id="118" name="直線コネクタ 117"/>
        <xdr:cNvCxnSpPr/>
      </xdr:nvCxnSpPr>
      <xdr:spPr bwMode="auto">
        <a:xfrm>
          <a:off x="3606800" y="6405728"/>
          <a:ext cx="698500" cy="112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170574</xdr:rowOff>
    </xdr:from>
    <xdr:to>
      <xdr:col>22</xdr:col>
      <xdr:colOff>165100</xdr:colOff>
      <xdr:row>35</xdr:row>
      <xdr:rowOff>272174</xdr:rowOff>
    </xdr:to>
    <xdr:sp macro="" textlink="">
      <xdr:nvSpPr>
        <xdr:cNvPr id="119" name="フローチャート: 判断 118"/>
        <xdr:cNvSpPr/>
      </xdr:nvSpPr>
      <xdr:spPr bwMode="auto">
        <a:xfrm>
          <a:off x="4254500" y="67809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256951</xdr:rowOff>
    </xdr:from>
    <xdr:ext cx="762000" cy="259045"/>
    <xdr:sp macro="" textlink="">
      <xdr:nvSpPr>
        <xdr:cNvPr id="120" name="テキスト ボックス 119"/>
        <xdr:cNvSpPr txBox="1"/>
      </xdr:nvSpPr>
      <xdr:spPr>
        <a:xfrm>
          <a:off x="3924300" y="68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250444</xdr:rowOff>
    </xdr:from>
    <xdr:to>
      <xdr:col>18</xdr:col>
      <xdr:colOff>177800</xdr:colOff>
      <xdr:row>34</xdr:row>
      <xdr:rowOff>138278</xdr:rowOff>
    </xdr:to>
    <xdr:cxnSp macro="">
      <xdr:nvCxnSpPr>
        <xdr:cNvPr id="121" name="直線コネクタ 120"/>
        <xdr:cNvCxnSpPr/>
      </xdr:nvCxnSpPr>
      <xdr:spPr bwMode="auto">
        <a:xfrm>
          <a:off x="2908300" y="6174994"/>
          <a:ext cx="698500" cy="230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106032</xdr:rowOff>
    </xdr:from>
    <xdr:to>
      <xdr:col>19</xdr:col>
      <xdr:colOff>38100</xdr:colOff>
      <xdr:row>35</xdr:row>
      <xdr:rowOff>207632</xdr:rowOff>
    </xdr:to>
    <xdr:sp macro="" textlink="">
      <xdr:nvSpPr>
        <xdr:cNvPr id="122" name="フローチャート: 判断 121"/>
        <xdr:cNvSpPr/>
      </xdr:nvSpPr>
      <xdr:spPr bwMode="auto">
        <a:xfrm>
          <a:off x="3556000" y="6716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192409</xdr:rowOff>
    </xdr:from>
    <xdr:ext cx="762000" cy="259045"/>
    <xdr:sp macro="" textlink="">
      <xdr:nvSpPr>
        <xdr:cNvPr id="123" name="テキスト ボックス 122"/>
        <xdr:cNvSpPr txBox="1"/>
      </xdr:nvSpPr>
      <xdr:spPr>
        <a:xfrm>
          <a:off x="3225800" y="6802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40501</xdr:rowOff>
    </xdr:from>
    <xdr:to>
      <xdr:col>15</xdr:col>
      <xdr:colOff>101600</xdr:colOff>
      <xdr:row>35</xdr:row>
      <xdr:rowOff>142101</xdr:rowOff>
    </xdr:to>
    <xdr:sp macro="" textlink="">
      <xdr:nvSpPr>
        <xdr:cNvPr id="124" name="フローチャート: 判断 123"/>
        <xdr:cNvSpPr/>
      </xdr:nvSpPr>
      <xdr:spPr bwMode="auto">
        <a:xfrm>
          <a:off x="28575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126878</xdr:rowOff>
    </xdr:from>
    <xdr:ext cx="762000" cy="259045"/>
    <xdr:sp macro="" textlink="">
      <xdr:nvSpPr>
        <xdr:cNvPr id="125" name="テキスト ボックス 124"/>
        <xdr:cNvSpPr txBox="1"/>
      </xdr:nvSpPr>
      <xdr:spPr>
        <a:xfrm>
          <a:off x="2527300" y="6737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67284</xdr:rowOff>
    </xdr:from>
    <xdr:to>
      <xdr:col>29</xdr:col>
      <xdr:colOff>177800</xdr:colOff>
      <xdr:row>35</xdr:row>
      <xdr:rowOff>168884</xdr:rowOff>
    </xdr:to>
    <xdr:sp macro="" textlink="">
      <xdr:nvSpPr>
        <xdr:cNvPr id="131" name="楕円 130"/>
        <xdr:cNvSpPr/>
      </xdr:nvSpPr>
      <xdr:spPr bwMode="auto">
        <a:xfrm>
          <a:off x="5600700" y="6677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255261</xdr:rowOff>
    </xdr:from>
    <xdr:ext cx="762000" cy="259045"/>
    <xdr:sp macro="" textlink="">
      <xdr:nvSpPr>
        <xdr:cNvPr id="132" name="人口1人当たり決算額の推移該当値テキスト445"/>
        <xdr:cNvSpPr txBox="1"/>
      </xdr:nvSpPr>
      <xdr:spPr>
        <a:xfrm>
          <a:off x="5740400" y="652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82601</xdr:rowOff>
    </xdr:from>
    <xdr:to>
      <xdr:col>26</xdr:col>
      <xdr:colOff>101600</xdr:colOff>
      <xdr:row>35</xdr:row>
      <xdr:rowOff>184201</xdr:rowOff>
    </xdr:to>
    <xdr:sp macro="" textlink="">
      <xdr:nvSpPr>
        <xdr:cNvPr id="133" name="楕円 132"/>
        <xdr:cNvSpPr/>
      </xdr:nvSpPr>
      <xdr:spPr bwMode="auto">
        <a:xfrm>
          <a:off x="4953000" y="6692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194378</xdr:rowOff>
    </xdr:from>
    <xdr:ext cx="736600" cy="259045"/>
    <xdr:sp macro="" textlink="">
      <xdr:nvSpPr>
        <xdr:cNvPr id="134" name="テキスト ボックス 133"/>
        <xdr:cNvSpPr txBox="1"/>
      </xdr:nvSpPr>
      <xdr:spPr>
        <a:xfrm>
          <a:off x="4622800" y="6461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200254</xdr:rowOff>
    </xdr:from>
    <xdr:to>
      <xdr:col>22</xdr:col>
      <xdr:colOff>165100</xdr:colOff>
      <xdr:row>34</xdr:row>
      <xdr:rowOff>301854</xdr:rowOff>
    </xdr:to>
    <xdr:sp macro="" textlink="">
      <xdr:nvSpPr>
        <xdr:cNvPr id="135" name="楕円 134"/>
        <xdr:cNvSpPr/>
      </xdr:nvSpPr>
      <xdr:spPr bwMode="auto">
        <a:xfrm>
          <a:off x="4254500" y="6467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312031</xdr:rowOff>
    </xdr:from>
    <xdr:ext cx="762000" cy="259045"/>
    <xdr:sp macro="" textlink="">
      <xdr:nvSpPr>
        <xdr:cNvPr id="136" name="テキスト ボックス 135"/>
        <xdr:cNvSpPr txBox="1"/>
      </xdr:nvSpPr>
      <xdr:spPr>
        <a:xfrm>
          <a:off x="3924300" y="6236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87478</xdr:rowOff>
    </xdr:from>
    <xdr:to>
      <xdr:col>19</xdr:col>
      <xdr:colOff>38100</xdr:colOff>
      <xdr:row>34</xdr:row>
      <xdr:rowOff>189078</xdr:rowOff>
    </xdr:to>
    <xdr:sp macro="" textlink="">
      <xdr:nvSpPr>
        <xdr:cNvPr id="137" name="楕円 136"/>
        <xdr:cNvSpPr/>
      </xdr:nvSpPr>
      <xdr:spPr bwMode="auto">
        <a:xfrm>
          <a:off x="3556000" y="6354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199255</xdr:rowOff>
    </xdr:from>
    <xdr:ext cx="762000" cy="259045"/>
    <xdr:sp macro="" textlink="">
      <xdr:nvSpPr>
        <xdr:cNvPr id="138" name="テキスト ボックス 137"/>
        <xdr:cNvSpPr txBox="1"/>
      </xdr:nvSpPr>
      <xdr:spPr>
        <a:xfrm>
          <a:off x="3225800" y="612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199644</xdr:rowOff>
    </xdr:from>
    <xdr:to>
      <xdr:col>15</xdr:col>
      <xdr:colOff>101600</xdr:colOff>
      <xdr:row>33</xdr:row>
      <xdr:rowOff>301244</xdr:rowOff>
    </xdr:to>
    <xdr:sp macro="" textlink="">
      <xdr:nvSpPr>
        <xdr:cNvPr id="139" name="楕円 138"/>
        <xdr:cNvSpPr/>
      </xdr:nvSpPr>
      <xdr:spPr bwMode="auto">
        <a:xfrm>
          <a:off x="2857500" y="6124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139971</xdr:rowOff>
    </xdr:from>
    <xdr:ext cx="762000" cy="259045"/>
    <xdr:sp macro="" textlink="">
      <xdr:nvSpPr>
        <xdr:cNvPr id="140" name="テキスト ボックス 139"/>
        <xdr:cNvSpPr txBox="1"/>
      </xdr:nvSpPr>
      <xdr:spPr>
        <a:xfrm>
          <a:off x="2527300" y="589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3,745,796
3,648,264
437.56
1,748,495,260
1,730,887,224
4,755,025
940,364,001
2,379,038,652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61385</xdr:rowOff>
    </xdr:from>
    <xdr:to>
      <xdr:col>24</xdr:col>
      <xdr:colOff>62865</xdr:colOff>
      <xdr:row>34</xdr:row>
      <xdr:rowOff>71082</xdr:rowOff>
    </xdr:to>
    <xdr:cxnSp macro="">
      <xdr:nvCxnSpPr>
        <xdr:cNvPr id="56" name="直線コネクタ 55"/>
        <xdr:cNvCxnSpPr/>
      </xdr:nvCxnSpPr>
      <xdr:spPr>
        <a:xfrm flipV="1">
          <a:off x="4633595" y="5204885"/>
          <a:ext cx="1270" cy="695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74909</xdr:rowOff>
    </xdr:from>
    <xdr:ext cx="534377" cy="259045"/>
    <xdr:sp macro="" textlink="">
      <xdr:nvSpPr>
        <xdr:cNvPr id="57" name="人件費最小値テキスト"/>
        <xdr:cNvSpPr txBox="1"/>
      </xdr:nvSpPr>
      <xdr:spPr>
        <a:xfrm>
          <a:off x="4686300" y="590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71082</xdr:rowOff>
    </xdr:from>
    <xdr:to>
      <xdr:col>24</xdr:col>
      <xdr:colOff>152400</xdr:colOff>
      <xdr:row>34</xdr:row>
      <xdr:rowOff>71082</xdr:rowOff>
    </xdr:to>
    <xdr:cxnSp macro="">
      <xdr:nvCxnSpPr>
        <xdr:cNvPr id="58" name="直線コネクタ 57"/>
        <xdr:cNvCxnSpPr/>
      </xdr:nvCxnSpPr>
      <xdr:spPr>
        <a:xfrm>
          <a:off x="4546600" y="590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8062</xdr:rowOff>
    </xdr:from>
    <xdr:ext cx="599010" cy="259045"/>
    <xdr:sp macro="" textlink="">
      <xdr:nvSpPr>
        <xdr:cNvPr id="59" name="人件費最大値テキスト"/>
        <xdr:cNvSpPr txBox="1"/>
      </xdr:nvSpPr>
      <xdr:spPr>
        <a:xfrm>
          <a:off x="4686300" y="4980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61385</xdr:rowOff>
    </xdr:from>
    <xdr:to>
      <xdr:col>24</xdr:col>
      <xdr:colOff>152400</xdr:colOff>
      <xdr:row>30</xdr:row>
      <xdr:rowOff>61385</xdr:rowOff>
    </xdr:to>
    <xdr:cxnSp macro="">
      <xdr:nvCxnSpPr>
        <xdr:cNvPr id="60" name="直線コネクタ 59"/>
        <xdr:cNvCxnSpPr/>
      </xdr:nvCxnSpPr>
      <xdr:spPr>
        <a:xfrm>
          <a:off x="4546600" y="5204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57842</xdr:rowOff>
    </xdr:from>
    <xdr:to>
      <xdr:col>24</xdr:col>
      <xdr:colOff>63500</xdr:colOff>
      <xdr:row>33</xdr:row>
      <xdr:rowOff>59918</xdr:rowOff>
    </xdr:to>
    <xdr:cxnSp macro="">
      <xdr:nvCxnSpPr>
        <xdr:cNvPr id="61" name="直線コネクタ 60"/>
        <xdr:cNvCxnSpPr/>
      </xdr:nvCxnSpPr>
      <xdr:spPr>
        <a:xfrm flipV="1">
          <a:off x="3797300" y="5715692"/>
          <a:ext cx="838200" cy="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14184</xdr:rowOff>
    </xdr:from>
    <xdr:ext cx="599010" cy="259045"/>
    <xdr:sp macro="" textlink="">
      <xdr:nvSpPr>
        <xdr:cNvPr id="62" name="人件費平均値テキスト"/>
        <xdr:cNvSpPr txBox="1"/>
      </xdr:nvSpPr>
      <xdr:spPr>
        <a:xfrm>
          <a:off x="4686300" y="5329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162757</xdr:rowOff>
    </xdr:from>
    <xdr:to>
      <xdr:col>24</xdr:col>
      <xdr:colOff>114300</xdr:colOff>
      <xdr:row>32</xdr:row>
      <xdr:rowOff>92907</xdr:rowOff>
    </xdr:to>
    <xdr:sp macro="" textlink="">
      <xdr:nvSpPr>
        <xdr:cNvPr id="63" name="フローチャート: 判断 62"/>
        <xdr:cNvSpPr/>
      </xdr:nvSpPr>
      <xdr:spPr>
        <a:xfrm>
          <a:off x="4584700" y="547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59918</xdr:rowOff>
    </xdr:from>
    <xdr:to>
      <xdr:col>19</xdr:col>
      <xdr:colOff>177800</xdr:colOff>
      <xdr:row>37</xdr:row>
      <xdr:rowOff>133509</xdr:rowOff>
    </xdr:to>
    <xdr:cxnSp macro="">
      <xdr:nvCxnSpPr>
        <xdr:cNvPr id="64" name="直線コネクタ 63"/>
        <xdr:cNvCxnSpPr/>
      </xdr:nvCxnSpPr>
      <xdr:spPr>
        <a:xfrm flipV="1">
          <a:off x="2908300" y="5717768"/>
          <a:ext cx="889000" cy="75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31</xdr:row>
      <xdr:rowOff>160547</xdr:rowOff>
    </xdr:from>
    <xdr:to>
      <xdr:col>20</xdr:col>
      <xdr:colOff>38100</xdr:colOff>
      <xdr:row>32</xdr:row>
      <xdr:rowOff>90697</xdr:rowOff>
    </xdr:to>
    <xdr:sp macro="" textlink="">
      <xdr:nvSpPr>
        <xdr:cNvPr id="65" name="フローチャート: 判断 64"/>
        <xdr:cNvSpPr/>
      </xdr:nvSpPr>
      <xdr:spPr>
        <a:xfrm>
          <a:off x="3746500" y="547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107224</xdr:rowOff>
    </xdr:from>
    <xdr:ext cx="599010" cy="259045"/>
    <xdr:sp macro="" textlink="">
      <xdr:nvSpPr>
        <xdr:cNvPr id="66" name="テキスト ボックス 65"/>
        <xdr:cNvSpPr txBox="1"/>
      </xdr:nvSpPr>
      <xdr:spPr>
        <a:xfrm>
          <a:off x="3497795" y="5250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123527</xdr:rowOff>
    </xdr:from>
    <xdr:to>
      <xdr:col>15</xdr:col>
      <xdr:colOff>50800</xdr:colOff>
      <xdr:row>37</xdr:row>
      <xdr:rowOff>133509</xdr:rowOff>
    </xdr:to>
    <xdr:cxnSp macro="">
      <xdr:nvCxnSpPr>
        <xdr:cNvPr id="67" name="直線コネクタ 66"/>
        <xdr:cNvCxnSpPr/>
      </xdr:nvCxnSpPr>
      <xdr:spPr>
        <a:xfrm>
          <a:off x="2019300" y="6467177"/>
          <a:ext cx="8890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80289</xdr:rowOff>
    </xdr:from>
    <xdr:to>
      <xdr:col>15</xdr:col>
      <xdr:colOff>101600</xdr:colOff>
      <xdr:row>37</xdr:row>
      <xdr:rowOff>10439</xdr:rowOff>
    </xdr:to>
    <xdr:sp macro="" textlink="">
      <xdr:nvSpPr>
        <xdr:cNvPr id="68" name="フローチャート: 判断 67"/>
        <xdr:cNvSpPr/>
      </xdr:nvSpPr>
      <xdr:spPr>
        <a:xfrm>
          <a:off x="2857500" y="625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26966</xdr:rowOff>
    </xdr:from>
    <xdr:ext cx="534377" cy="259045"/>
    <xdr:sp macro="" textlink="">
      <xdr:nvSpPr>
        <xdr:cNvPr id="69" name="テキスト ボックス 68"/>
        <xdr:cNvSpPr txBox="1"/>
      </xdr:nvSpPr>
      <xdr:spPr>
        <a:xfrm>
          <a:off x="2641111" y="60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123527</xdr:rowOff>
    </xdr:from>
    <xdr:to>
      <xdr:col>10</xdr:col>
      <xdr:colOff>114300</xdr:colOff>
      <xdr:row>37</xdr:row>
      <xdr:rowOff>140805</xdr:rowOff>
    </xdr:to>
    <xdr:cxnSp macro="">
      <xdr:nvCxnSpPr>
        <xdr:cNvPr id="70" name="直線コネクタ 69"/>
        <xdr:cNvCxnSpPr/>
      </xdr:nvCxnSpPr>
      <xdr:spPr>
        <a:xfrm flipV="1">
          <a:off x="1130300" y="6467177"/>
          <a:ext cx="889000" cy="1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65050</xdr:rowOff>
    </xdr:from>
    <xdr:to>
      <xdr:col>10</xdr:col>
      <xdr:colOff>165100</xdr:colOff>
      <xdr:row>36</xdr:row>
      <xdr:rowOff>166650</xdr:rowOff>
    </xdr:to>
    <xdr:sp macro="" textlink="">
      <xdr:nvSpPr>
        <xdr:cNvPr id="71" name="フローチャート: 判断 70"/>
        <xdr:cNvSpPr/>
      </xdr:nvSpPr>
      <xdr:spPr>
        <a:xfrm>
          <a:off x="1968500" y="623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11727</xdr:rowOff>
    </xdr:from>
    <xdr:ext cx="534377" cy="259045"/>
    <xdr:sp macro="" textlink="">
      <xdr:nvSpPr>
        <xdr:cNvPr id="72" name="テキスト ボックス 71"/>
        <xdr:cNvSpPr txBox="1"/>
      </xdr:nvSpPr>
      <xdr:spPr>
        <a:xfrm>
          <a:off x="1752111" y="601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67812</xdr:rowOff>
    </xdr:from>
    <xdr:to>
      <xdr:col>6</xdr:col>
      <xdr:colOff>38100</xdr:colOff>
      <xdr:row>36</xdr:row>
      <xdr:rowOff>169412</xdr:rowOff>
    </xdr:to>
    <xdr:sp macro="" textlink="">
      <xdr:nvSpPr>
        <xdr:cNvPr id="73" name="フローチャート: 判断 72"/>
        <xdr:cNvSpPr/>
      </xdr:nvSpPr>
      <xdr:spPr>
        <a:xfrm>
          <a:off x="1079500" y="624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14489</xdr:rowOff>
    </xdr:from>
    <xdr:ext cx="534377" cy="259045"/>
    <xdr:sp macro="" textlink="">
      <xdr:nvSpPr>
        <xdr:cNvPr id="74" name="テキスト ボックス 73"/>
        <xdr:cNvSpPr txBox="1"/>
      </xdr:nvSpPr>
      <xdr:spPr>
        <a:xfrm>
          <a:off x="863111" y="601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7042</xdr:rowOff>
    </xdr:from>
    <xdr:to>
      <xdr:col>24</xdr:col>
      <xdr:colOff>114300</xdr:colOff>
      <xdr:row>33</xdr:row>
      <xdr:rowOff>108642</xdr:rowOff>
    </xdr:to>
    <xdr:sp macro="" textlink="">
      <xdr:nvSpPr>
        <xdr:cNvPr id="80" name="楕円 79"/>
        <xdr:cNvSpPr/>
      </xdr:nvSpPr>
      <xdr:spPr>
        <a:xfrm>
          <a:off x="4584700" y="566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156919</xdr:rowOff>
    </xdr:from>
    <xdr:ext cx="534377" cy="259045"/>
    <xdr:sp macro="" textlink="">
      <xdr:nvSpPr>
        <xdr:cNvPr id="81" name="人件費該当値テキスト"/>
        <xdr:cNvSpPr txBox="1"/>
      </xdr:nvSpPr>
      <xdr:spPr>
        <a:xfrm>
          <a:off x="4686300" y="564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9118</xdr:rowOff>
    </xdr:from>
    <xdr:to>
      <xdr:col>20</xdr:col>
      <xdr:colOff>38100</xdr:colOff>
      <xdr:row>33</xdr:row>
      <xdr:rowOff>110718</xdr:rowOff>
    </xdr:to>
    <xdr:sp macro="" textlink="">
      <xdr:nvSpPr>
        <xdr:cNvPr id="82" name="楕円 81"/>
        <xdr:cNvSpPr/>
      </xdr:nvSpPr>
      <xdr:spPr>
        <a:xfrm>
          <a:off x="3746500" y="566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101845</xdr:rowOff>
    </xdr:from>
    <xdr:ext cx="534377" cy="259045"/>
    <xdr:sp macro="" textlink="">
      <xdr:nvSpPr>
        <xdr:cNvPr id="83" name="テキスト ボックス 82"/>
        <xdr:cNvSpPr txBox="1"/>
      </xdr:nvSpPr>
      <xdr:spPr>
        <a:xfrm>
          <a:off x="3530111" y="575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82709</xdr:rowOff>
    </xdr:from>
    <xdr:to>
      <xdr:col>15</xdr:col>
      <xdr:colOff>101600</xdr:colOff>
      <xdr:row>38</xdr:row>
      <xdr:rowOff>12859</xdr:rowOff>
    </xdr:to>
    <xdr:sp macro="" textlink="">
      <xdr:nvSpPr>
        <xdr:cNvPr id="84" name="楕円 83"/>
        <xdr:cNvSpPr/>
      </xdr:nvSpPr>
      <xdr:spPr>
        <a:xfrm>
          <a:off x="2857500" y="642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3986</xdr:rowOff>
    </xdr:from>
    <xdr:ext cx="534377" cy="259045"/>
    <xdr:sp macro="" textlink="">
      <xdr:nvSpPr>
        <xdr:cNvPr id="85" name="テキスト ボックス 84"/>
        <xdr:cNvSpPr txBox="1"/>
      </xdr:nvSpPr>
      <xdr:spPr>
        <a:xfrm>
          <a:off x="2641111" y="65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72727</xdr:rowOff>
    </xdr:from>
    <xdr:to>
      <xdr:col>10</xdr:col>
      <xdr:colOff>165100</xdr:colOff>
      <xdr:row>38</xdr:row>
      <xdr:rowOff>2877</xdr:rowOff>
    </xdr:to>
    <xdr:sp macro="" textlink="">
      <xdr:nvSpPr>
        <xdr:cNvPr id="86" name="楕円 85"/>
        <xdr:cNvSpPr/>
      </xdr:nvSpPr>
      <xdr:spPr>
        <a:xfrm>
          <a:off x="1968500" y="641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165454</xdr:rowOff>
    </xdr:from>
    <xdr:ext cx="534377" cy="259045"/>
    <xdr:sp macro="" textlink="">
      <xdr:nvSpPr>
        <xdr:cNvPr id="87" name="テキスト ボックス 86"/>
        <xdr:cNvSpPr txBox="1"/>
      </xdr:nvSpPr>
      <xdr:spPr>
        <a:xfrm>
          <a:off x="1752111" y="650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90005</xdr:rowOff>
    </xdr:from>
    <xdr:to>
      <xdr:col>6</xdr:col>
      <xdr:colOff>38100</xdr:colOff>
      <xdr:row>38</xdr:row>
      <xdr:rowOff>20155</xdr:rowOff>
    </xdr:to>
    <xdr:sp macro="" textlink="">
      <xdr:nvSpPr>
        <xdr:cNvPr id="88" name="楕円 87"/>
        <xdr:cNvSpPr/>
      </xdr:nvSpPr>
      <xdr:spPr>
        <a:xfrm>
          <a:off x="1079500" y="643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11282</xdr:rowOff>
    </xdr:from>
    <xdr:ext cx="534377" cy="259045"/>
    <xdr:sp macro="" textlink="">
      <xdr:nvSpPr>
        <xdr:cNvPr id="89" name="テキスト ボックス 88"/>
        <xdr:cNvSpPr txBox="1"/>
      </xdr:nvSpPr>
      <xdr:spPr>
        <a:xfrm>
          <a:off x="863111" y="652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34224</xdr:rowOff>
    </xdr:from>
    <xdr:to>
      <xdr:col>24</xdr:col>
      <xdr:colOff>62865</xdr:colOff>
      <xdr:row>56</xdr:row>
      <xdr:rowOff>153462</xdr:rowOff>
    </xdr:to>
    <xdr:cxnSp macro="">
      <xdr:nvCxnSpPr>
        <xdr:cNvPr id="112" name="直線コネクタ 111"/>
        <xdr:cNvCxnSpPr/>
      </xdr:nvCxnSpPr>
      <xdr:spPr>
        <a:xfrm flipV="1">
          <a:off x="4633595" y="8778174"/>
          <a:ext cx="1270" cy="97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157289</xdr:rowOff>
    </xdr:from>
    <xdr:ext cx="534377" cy="259045"/>
    <xdr:sp macro="" textlink="">
      <xdr:nvSpPr>
        <xdr:cNvPr id="113" name="物件費最小値テキスト"/>
        <xdr:cNvSpPr txBox="1"/>
      </xdr:nvSpPr>
      <xdr:spPr>
        <a:xfrm>
          <a:off x="4686300" y="975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153462</xdr:rowOff>
    </xdr:from>
    <xdr:to>
      <xdr:col>24</xdr:col>
      <xdr:colOff>152400</xdr:colOff>
      <xdr:row>56</xdr:row>
      <xdr:rowOff>153462</xdr:rowOff>
    </xdr:to>
    <xdr:cxnSp macro="">
      <xdr:nvCxnSpPr>
        <xdr:cNvPr id="114" name="直線コネクタ 113"/>
        <xdr:cNvCxnSpPr/>
      </xdr:nvCxnSpPr>
      <xdr:spPr>
        <a:xfrm>
          <a:off x="4546600" y="97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152351</xdr:rowOff>
    </xdr:from>
    <xdr:ext cx="534377" cy="259045"/>
    <xdr:sp macro="" textlink="">
      <xdr:nvSpPr>
        <xdr:cNvPr id="115" name="物件費最大値テキスト"/>
        <xdr:cNvSpPr txBox="1"/>
      </xdr:nvSpPr>
      <xdr:spPr>
        <a:xfrm>
          <a:off x="4686300" y="855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34224</xdr:rowOff>
    </xdr:from>
    <xdr:to>
      <xdr:col>24</xdr:col>
      <xdr:colOff>152400</xdr:colOff>
      <xdr:row>51</xdr:row>
      <xdr:rowOff>34224</xdr:rowOff>
    </xdr:to>
    <xdr:cxnSp macro="">
      <xdr:nvCxnSpPr>
        <xdr:cNvPr id="116" name="直線コネクタ 115"/>
        <xdr:cNvCxnSpPr/>
      </xdr:nvCxnSpPr>
      <xdr:spPr>
        <a:xfrm>
          <a:off x="4546600" y="8778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66319</xdr:rowOff>
    </xdr:from>
    <xdr:to>
      <xdr:col>24</xdr:col>
      <xdr:colOff>63500</xdr:colOff>
      <xdr:row>55</xdr:row>
      <xdr:rowOff>97226</xdr:rowOff>
    </xdr:to>
    <xdr:cxnSp macro="">
      <xdr:nvCxnSpPr>
        <xdr:cNvPr id="117" name="直線コネクタ 116"/>
        <xdr:cNvCxnSpPr/>
      </xdr:nvCxnSpPr>
      <xdr:spPr>
        <a:xfrm flipV="1">
          <a:off x="3797300" y="9496069"/>
          <a:ext cx="838200" cy="3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14302</xdr:rowOff>
    </xdr:from>
    <xdr:ext cx="534377" cy="259045"/>
    <xdr:sp macro="" textlink="">
      <xdr:nvSpPr>
        <xdr:cNvPr id="118" name="物件費平均値テキスト"/>
        <xdr:cNvSpPr txBox="1"/>
      </xdr:nvSpPr>
      <xdr:spPr>
        <a:xfrm>
          <a:off x="4686300" y="910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162875</xdr:rowOff>
    </xdr:from>
    <xdr:to>
      <xdr:col>24</xdr:col>
      <xdr:colOff>114300</xdr:colOff>
      <xdr:row>54</xdr:row>
      <xdr:rowOff>93025</xdr:rowOff>
    </xdr:to>
    <xdr:sp macro="" textlink="">
      <xdr:nvSpPr>
        <xdr:cNvPr id="119" name="フローチャート: 判断 118"/>
        <xdr:cNvSpPr/>
      </xdr:nvSpPr>
      <xdr:spPr>
        <a:xfrm>
          <a:off x="4584700" y="924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96038</xdr:rowOff>
    </xdr:from>
    <xdr:to>
      <xdr:col>19</xdr:col>
      <xdr:colOff>177800</xdr:colOff>
      <xdr:row>55</xdr:row>
      <xdr:rowOff>97226</xdr:rowOff>
    </xdr:to>
    <xdr:cxnSp macro="">
      <xdr:nvCxnSpPr>
        <xdr:cNvPr id="120" name="直線コネクタ 119"/>
        <xdr:cNvCxnSpPr/>
      </xdr:nvCxnSpPr>
      <xdr:spPr>
        <a:xfrm>
          <a:off x="2908300" y="9525788"/>
          <a:ext cx="8890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135260</xdr:rowOff>
    </xdr:from>
    <xdr:to>
      <xdr:col>20</xdr:col>
      <xdr:colOff>38100</xdr:colOff>
      <xdr:row>54</xdr:row>
      <xdr:rowOff>65410</xdr:rowOff>
    </xdr:to>
    <xdr:sp macro="" textlink="">
      <xdr:nvSpPr>
        <xdr:cNvPr id="121" name="フローチャート: 判断 120"/>
        <xdr:cNvSpPr/>
      </xdr:nvSpPr>
      <xdr:spPr>
        <a:xfrm>
          <a:off x="3746500" y="92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81937</xdr:rowOff>
    </xdr:from>
    <xdr:ext cx="534377" cy="259045"/>
    <xdr:sp macro="" textlink="">
      <xdr:nvSpPr>
        <xdr:cNvPr id="122" name="テキスト ボックス 121"/>
        <xdr:cNvSpPr txBox="1"/>
      </xdr:nvSpPr>
      <xdr:spPr>
        <a:xfrm>
          <a:off x="3530111" y="899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96038</xdr:rowOff>
    </xdr:from>
    <xdr:to>
      <xdr:col>15</xdr:col>
      <xdr:colOff>50800</xdr:colOff>
      <xdr:row>55</xdr:row>
      <xdr:rowOff>129047</xdr:rowOff>
    </xdr:to>
    <xdr:cxnSp macro="">
      <xdr:nvCxnSpPr>
        <xdr:cNvPr id="123" name="直線コネクタ 122"/>
        <xdr:cNvCxnSpPr/>
      </xdr:nvCxnSpPr>
      <xdr:spPr>
        <a:xfrm flipV="1">
          <a:off x="2019300" y="9525788"/>
          <a:ext cx="889000" cy="3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148016</xdr:rowOff>
    </xdr:from>
    <xdr:to>
      <xdr:col>15</xdr:col>
      <xdr:colOff>101600</xdr:colOff>
      <xdr:row>54</xdr:row>
      <xdr:rowOff>78166</xdr:rowOff>
    </xdr:to>
    <xdr:sp macro="" textlink="">
      <xdr:nvSpPr>
        <xdr:cNvPr id="124" name="フローチャート: 判断 123"/>
        <xdr:cNvSpPr/>
      </xdr:nvSpPr>
      <xdr:spPr>
        <a:xfrm>
          <a:off x="2857500" y="923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94693</xdr:rowOff>
    </xdr:from>
    <xdr:ext cx="534377" cy="259045"/>
    <xdr:sp macro="" textlink="">
      <xdr:nvSpPr>
        <xdr:cNvPr id="125" name="テキスト ボックス 124"/>
        <xdr:cNvSpPr txBox="1"/>
      </xdr:nvSpPr>
      <xdr:spPr>
        <a:xfrm>
          <a:off x="2641111" y="901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129047</xdr:rowOff>
    </xdr:from>
    <xdr:to>
      <xdr:col>10</xdr:col>
      <xdr:colOff>114300</xdr:colOff>
      <xdr:row>55</xdr:row>
      <xdr:rowOff>132659</xdr:rowOff>
    </xdr:to>
    <xdr:cxnSp macro="">
      <xdr:nvCxnSpPr>
        <xdr:cNvPr id="126" name="直線コネクタ 125"/>
        <xdr:cNvCxnSpPr/>
      </xdr:nvCxnSpPr>
      <xdr:spPr>
        <a:xfrm flipV="1">
          <a:off x="1130300" y="9558797"/>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52004</xdr:rowOff>
    </xdr:from>
    <xdr:to>
      <xdr:col>10</xdr:col>
      <xdr:colOff>165100</xdr:colOff>
      <xdr:row>54</xdr:row>
      <xdr:rowOff>153604</xdr:rowOff>
    </xdr:to>
    <xdr:sp macro="" textlink="">
      <xdr:nvSpPr>
        <xdr:cNvPr id="127" name="フローチャート: 判断 126"/>
        <xdr:cNvSpPr/>
      </xdr:nvSpPr>
      <xdr:spPr>
        <a:xfrm>
          <a:off x="1968500" y="931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170131</xdr:rowOff>
    </xdr:from>
    <xdr:ext cx="534377" cy="259045"/>
    <xdr:sp macro="" textlink="">
      <xdr:nvSpPr>
        <xdr:cNvPr id="128" name="テキスト ボックス 127"/>
        <xdr:cNvSpPr txBox="1"/>
      </xdr:nvSpPr>
      <xdr:spPr>
        <a:xfrm>
          <a:off x="1752111" y="908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75275</xdr:rowOff>
    </xdr:from>
    <xdr:to>
      <xdr:col>6</xdr:col>
      <xdr:colOff>38100</xdr:colOff>
      <xdr:row>55</xdr:row>
      <xdr:rowOff>5425</xdr:rowOff>
    </xdr:to>
    <xdr:sp macro="" textlink="">
      <xdr:nvSpPr>
        <xdr:cNvPr id="129" name="フローチャート: 判断 128"/>
        <xdr:cNvSpPr/>
      </xdr:nvSpPr>
      <xdr:spPr>
        <a:xfrm>
          <a:off x="1079500" y="933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21952</xdr:rowOff>
    </xdr:from>
    <xdr:ext cx="534377" cy="259045"/>
    <xdr:sp macro="" textlink="">
      <xdr:nvSpPr>
        <xdr:cNvPr id="130" name="テキスト ボックス 129"/>
        <xdr:cNvSpPr txBox="1"/>
      </xdr:nvSpPr>
      <xdr:spPr>
        <a:xfrm>
          <a:off x="863111" y="910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15519</xdr:rowOff>
    </xdr:from>
    <xdr:to>
      <xdr:col>24</xdr:col>
      <xdr:colOff>114300</xdr:colOff>
      <xdr:row>55</xdr:row>
      <xdr:rowOff>117119</xdr:rowOff>
    </xdr:to>
    <xdr:sp macro="" textlink="">
      <xdr:nvSpPr>
        <xdr:cNvPr id="136" name="楕円 135"/>
        <xdr:cNvSpPr/>
      </xdr:nvSpPr>
      <xdr:spPr>
        <a:xfrm>
          <a:off x="4584700" y="944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165396</xdr:rowOff>
    </xdr:from>
    <xdr:ext cx="534377" cy="259045"/>
    <xdr:sp macro="" textlink="">
      <xdr:nvSpPr>
        <xdr:cNvPr id="137" name="物件費該当値テキスト"/>
        <xdr:cNvSpPr txBox="1"/>
      </xdr:nvSpPr>
      <xdr:spPr>
        <a:xfrm>
          <a:off x="4686300" y="942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46426</xdr:rowOff>
    </xdr:from>
    <xdr:to>
      <xdr:col>20</xdr:col>
      <xdr:colOff>38100</xdr:colOff>
      <xdr:row>55</xdr:row>
      <xdr:rowOff>148026</xdr:rowOff>
    </xdr:to>
    <xdr:sp macro="" textlink="">
      <xdr:nvSpPr>
        <xdr:cNvPr id="138" name="楕円 137"/>
        <xdr:cNvSpPr/>
      </xdr:nvSpPr>
      <xdr:spPr>
        <a:xfrm>
          <a:off x="3746500" y="947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139153</xdr:rowOff>
    </xdr:from>
    <xdr:ext cx="534377" cy="259045"/>
    <xdr:sp macro="" textlink="">
      <xdr:nvSpPr>
        <xdr:cNvPr id="139" name="テキスト ボックス 138"/>
        <xdr:cNvSpPr txBox="1"/>
      </xdr:nvSpPr>
      <xdr:spPr>
        <a:xfrm>
          <a:off x="3530111" y="956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45238</xdr:rowOff>
    </xdr:from>
    <xdr:to>
      <xdr:col>15</xdr:col>
      <xdr:colOff>101600</xdr:colOff>
      <xdr:row>55</xdr:row>
      <xdr:rowOff>146838</xdr:rowOff>
    </xdr:to>
    <xdr:sp macro="" textlink="">
      <xdr:nvSpPr>
        <xdr:cNvPr id="140" name="楕円 139"/>
        <xdr:cNvSpPr/>
      </xdr:nvSpPr>
      <xdr:spPr>
        <a:xfrm>
          <a:off x="2857500" y="947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137965</xdr:rowOff>
    </xdr:from>
    <xdr:ext cx="534377" cy="259045"/>
    <xdr:sp macro="" textlink="">
      <xdr:nvSpPr>
        <xdr:cNvPr id="141" name="テキスト ボックス 140"/>
        <xdr:cNvSpPr txBox="1"/>
      </xdr:nvSpPr>
      <xdr:spPr>
        <a:xfrm>
          <a:off x="2641111" y="956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78247</xdr:rowOff>
    </xdr:from>
    <xdr:to>
      <xdr:col>10</xdr:col>
      <xdr:colOff>165100</xdr:colOff>
      <xdr:row>56</xdr:row>
      <xdr:rowOff>8397</xdr:rowOff>
    </xdr:to>
    <xdr:sp macro="" textlink="">
      <xdr:nvSpPr>
        <xdr:cNvPr id="142" name="楕円 141"/>
        <xdr:cNvSpPr/>
      </xdr:nvSpPr>
      <xdr:spPr>
        <a:xfrm>
          <a:off x="1968500" y="950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170974</xdr:rowOff>
    </xdr:from>
    <xdr:ext cx="534377" cy="259045"/>
    <xdr:sp macro="" textlink="">
      <xdr:nvSpPr>
        <xdr:cNvPr id="143" name="テキスト ボックス 142"/>
        <xdr:cNvSpPr txBox="1"/>
      </xdr:nvSpPr>
      <xdr:spPr>
        <a:xfrm>
          <a:off x="1752111" y="960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81859</xdr:rowOff>
    </xdr:from>
    <xdr:to>
      <xdr:col>6</xdr:col>
      <xdr:colOff>38100</xdr:colOff>
      <xdr:row>56</xdr:row>
      <xdr:rowOff>12009</xdr:rowOff>
    </xdr:to>
    <xdr:sp macro="" textlink="">
      <xdr:nvSpPr>
        <xdr:cNvPr id="144" name="楕円 143"/>
        <xdr:cNvSpPr/>
      </xdr:nvSpPr>
      <xdr:spPr>
        <a:xfrm>
          <a:off x="1079500" y="951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3136</xdr:rowOff>
    </xdr:from>
    <xdr:ext cx="534377" cy="259045"/>
    <xdr:sp macro="" textlink="">
      <xdr:nvSpPr>
        <xdr:cNvPr id="145" name="テキスト ボックス 144"/>
        <xdr:cNvSpPr txBox="1"/>
      </xdr:nvSpPr>
      <xdr:spPr>
        <a:xfrm>
          <a:off x="863111" y="960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8" name="テキスト ボックス 157"/>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43906</xdr:rowOff>
    </xdr:from>
    <xdr:to>
      <xdr:col>24</xdr:col>
      <xdr:colOff>62865</xdr:colOff>
      <xdr:row>79</xdr:row>
      <xdr:rowOff>125330</xdr:rowOff>
    </xdr:to>
    <xdr:cxnSp macro="">
      <xdr:nvCxnSpPr>
        <xdr:cNvPr id="172" name="直線コネクタ 171"/>
        <xdr:cNvCxnSpPr/>
      </xdr:nvCxnSpPr>
      <xdr:spPr>
        <a:xfrm flipV="1">
          <a:off x="4633595" y="12216856"/>
          <a:ext cx="1270" cy="1453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129157</xdr:rowOff>
    </xdr:from>
    <xdr:ext cx="469744" cy="259045"/>
    <xdr:sp macro="" textlink="">
      <xdr:nvSpPr>
        <xdr:cNvPr id="173" name="維持補修費最小値テキスト"/>
        <xdr:cNvSpPr txBox="1"/>
      </xdr:nvSpPr>
      <xdr:spPr>
        <a:xfrm>
          <a:off x="4686300" y="136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125330</xdr:rowOff>
    </xdr:from>
    <xdr:to>
      <xdr:col>24</xdr:col>
      <xdr:colOff>152400</xdr:colOff>
      <xdr:row>79</xdr:row>
      <xdr:rowOff>125330</xdr:rowOff>
    </xdr:to>
    <xdr:cxnSp macro="">
      <xdr:nvCxnSpPr>
        <xdr:cNvPr id="174" name="直線コネクタ 173"/>
        <xdr:cNvCxnSpPr/>
      </xdr:nvCxnSpPr>
      <xdr:spPr>
        <a:xfrm>
          <a:off x="4546600" y="1366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162033</xdr:rowOff>
    </xdr:from>
    <xdr:ext cx="534377" cy="259045"/>
    <xdr:sp macro="" textlink="">
      <xdr:nvSpPr>
        <xdr:cNvPr id="175" name="維持補修費最大値テキスト"/>
        <xdr:cNvSpPr txBox="1"/>
      </xdr:nvSpPr>
      <xdr:spPr>
        <a:xfrm>
          <a:off x="4686300" y="11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43906</xdr:rowOff>
    </xdr:from>
    <xdr:to>
      <xdr:col>24</xdr:col>
      <xdr:colOff>152400</xdr:colOff>
      <xdr:row>71</xdr:row>
      <xdr:rowOff>43906</xdr:rowOff>
    </xdr:to>
    <xdr:cxnSp macro="">
      <xdr:nvCxnSpPr>
        <xdr:cNvPr id="176" name="直線コネクタ 175"/>
        <xdr:cNvCxnSpPr/>
      </xdr:nvCxnSpPr>
      <xdr:spPr>
        <a:xfrm>
          <a:off x="4546600" y="1221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69814</xdr:rowOff>
    </xdr:from>
    <xdr:to>
      <xdr:col>24</xdr:col>
      <xdr:colOff>63500</xdr:colOff>
      <xdr:row>79</xdr:row>
      <xdr:rowOff>102907</xdr:rowOff>
    </xdr:to>
    <xdr:cxnSp macro="">
      <xdr:nvCxnSpPr>
        <xdr:cNvPr id="177" name="直線コネクタ 176"/>
        <xdr:cNvCxnSpPr/>
      </xdr:nvCxnSpPr>
      <xdr:spPr>
        <a:xfrm flipV="1">
          <a:off x="3797300" y="13614364"/>
          <a:ext cx="838200" cy="3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140733</xdr:rowOff>
    </xdr:from>
    <xdr:ext cx="469744" cy="259045"/>
    <xdr:sp macro="" textlink="">
      <xdr:nvSpPr>
        <xdr:cNvPr id="178" name="維持補修費平均値テキスト"/>
        <xdr:cNvSpPr txBox="1"/>
      </xdr:nvSpPr>
      <xdr:spPr>
        <a:xfrm>
          <a:off x="4686300" y="12999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117856</xdr:rowOff>
    </xdr:from>
    <xdr:to>
      <xdr:col>24</xdr:col>
      <xdr:colOff>114300</xdr:colOff>
      <xdr:row>77</xdr:row>
      <xdr:rowOff>48006</xdr:rowOff>
    </xdr:to>
    <xdr:sp macro="" textlink="">
      <xdr:nvSpPr>
        <xdr:cNvPr id="179" name="フローチャート: 判断 178"/>
        <xdr:cNvSpPr/>
      </xdr:nvSpPr>
      <xdr:spPr>
        <a:xfrm>
          <a:off x="45847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97137</xdr:rowOff>
    </xdr:from>
    <xdr:to>
      <xdr:col>19</xdr:col>
      <xdr:colOff>177800</xdr:colOff>
      <xdr:row>79</xdr:row>
      <xdr:rowOff>102907</xdr:rowOff>
    </xdr:to>
    <xdr:cxnSp macro="">
      <xdr:nvCxnSpPr>
        <xdr:cNvPr id="180" name="直線コネクタ 179"/>
        <xdr:cNvCxnSpPr/>
      </xdr:nvCxnSpPr>
      <xdr:spPr>
        <a:xfrm>
          <a:off x="2908300" y="13641687"/>
          <a:ext cx="889000" cy="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158242</xdr:rowOff>
    </xdr:from>
    <xdr:to>
      <xdr:col>20</xdr:col>
      <xdr:colOff>38100</xdr:colOff>
      <xdr:row>77</xdr:row>
      <xdr:rowOff>88392</xdr:rowOff>
    </xdr:to>
    <xdr:sp macro="" textlink="">
      <xdr:nvSpPr>
        <xdr:cNvPr id="181" name="フローチャート: 判断 180"/>
        <xdr:cNvSpPr/>
      </xdr:nvSpPr>
      <xdr:spPr>
        <a:xfrm>
          <a:off x="3746500" y="1318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104919</xdr:rowOff>
    </xdr:from>
    <xdr:ext cx="469744" cy="259045"/>
    <xdr:sp macro="" textlink="">
      <xdr:nvSpPr>
        <xdr:cNvPr id="182" name="テキスト ボックス 181"/>
        <xdr:cNvSpPr txBox="1"/>
      </xdr:nvSpPr>
      <xdr:spPr>
        <a:xfrm>
          <a:off x="3562428" y="1296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80590</xdr:rowOff>
    </xdr:from>
    <xdr:to>
      <xdr:col>15</xdr:col>
      <xdr:colOff>50800</xdr:colOff>
      <xdr:row>79</xdr:row>
      <xdr:rowOff>97137</xdr:rowOff>
    </xdr:to>
    <xdr:cxnSp macro="">
      <xdr:nvCxnSpPr>
        <xdr:cNvPr id="183" name="直線コネクタ 182"/>
        <xdr:cNvCxnSpPr/>
      </xdr:nvCxnSpPr>
      <xdr:spPr>
        <a:xfrm>
          <a:off x="2019300" y="13625140"/>
          <a:ext cx="889000" cy="1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16619</xdr:rowOff>
    </xdr:from>
    <xdr:to>
      <xdr:col>15</xdr:col>
      <xdr:colOff>101600</xdr:colOff>
      <xdr:row>77</xdr:row>
      <xdr:rowOff>118219</xdr:rowOff>
    </xdr:to>
    <xdr:sp macro="" textlink="">
      <xdr:nvSpPr>
        <xdr:cNvPr id="184" name="フローチャート: 判断 183"/>
        <xdr:cNvSpPr/>
      </xdr:nvSpPr>
      <xdr:spPr>
        <a:xfrm>
          <a:off x="2857500" y="132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134746</xdr:rowOff>
    </xdr:from>
    <xdr:ext cx="469744" cy="259045"/>
    <xdr:sp macro="" textlink="">
      <xdr:nvSpPr>
        <xdr:cNvPr id="185" name="テキスト ボックス 184"/>
        <xdr:cNvSpPr txBox="1"/>
      </xdr:nvSpPr>
      <xdr:spPr>
        <a:xfrm>
          <a:off x="2673428" y="129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36939</xdr:rowOff>
    </xdr:from>
    <xdr:to>
      <xdr:col>10</xdr:col>
      <xdr:colOff>114300</xdr:colOff>
      <xdr:row>79</xdr:row>
      <xdr:rowOff>80590</xdr:rowOff>
    </xdr:to>
    <xdr:cxnSp macro="">
      <xdr:nvCxnSpPr>
        <xdr:cNvPr id="186" name="直線コネクタ 185"/>
        <xdr:cNvCxnSpPr/>
      </xdr:nvCxnSpPr>
      <xdr:spPr>
        <a:xfrm>
          <a:off x="1130300" y="13581489"/>
          <a:ext cx="889000" cy="4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32403</xdr:rowOff>
    </xdr:from>
    <xdr:to>
      <xdr:col>10</xdr:col>
      <xdr:colOff>165100</xdr:colOff>
      <xdr:row>77</xdr:row>
      <xdr:rowOff>134003</xdr:rowOff>
    </xdr:to>
    <xdr:sp macro="" textlink="">
      <xdr:nvSpPr>
        <xdr:cNvPr id="187" name="フローチャート: 判断 186"/>
        <xdr:cNvSpPr/>
      </xdr:nvSpPr>
      <xdr:spPr>
        <a:xfrm>
          <a:off x="1968500" y="1323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150530</xdr:rowOff>
    </xdr:from>
    <xdr:ext cx="469744" cy="259045"/>
    <xdr:sp macro="" textlink="">
      <xdr:nvSpPr>
        <xdr:cNvPr id="188" name="テキスト ボックス 187"/>
        <xdr:cNvSpPr txBox="1"/>
      </xdr:nvSpPr>
      <xdr:spPr>
        <a:xfrm>
          <a:off x="1784428" y="13009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2685</xdr:rowOff>
    </xdr:from>
    <xdr:to>
      <xdr:col>6</xdr:col>
      <xdr:colOff>38100</xdr:colOff>
      <xdr:row>77</xdr:row>
      <xdr:rowOff>104285</xdr:rowOff>
    </xdr:to>
    <xdr:sp macro="" textlink="">
      <xdr:nvSpPr>
        <xdr:cNvPr id="189" name="フローチャート: 判断 188"/>
        <xdr:cNvSpPr/>
      </xdr:nvSpPr>
      <xdr:spPr>
        <a:xfrm>
          <a:off x="1079500" y="1320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120812</xdr:rowOff>
    </xdr:from>
    <xdr:ext cx="469744" cy="259045"/>
    <xdr:sp macro="" textlink="">
      <xdr:nvSpPr>
        <xdr:cNvPr id="190" name="テキスト ボックス 189"/>
        <xdr:cNvSpPr txBox="1"/>
      </xdr:nvSpPr>
      <xdr:spPr>
        <a:xfrm>
          <a:off x="895428" y="1297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19014</xdr:rowOff>
    </xdr:from>
    <xdr:to>
      <xdr:col>24</xdr:col>
      <xdr:colOff>114300</xdr:colOff>
      <xdr:row>79</xdr:row>
      <xdr:rowOff>120614</xdr:rowOff>
    </xdr:to>
    <xdr:sp macro="" textlink="">
      <xdr:nvSpPr>
        <xdr:cNvPr id="196" name="楕円 195"/>
        <xdr:cNvSpPr/>
      </xdr:nvSpPr>
      <xdr:spPr>
        <a:xfrm>
          <a:off x="4584700" y="1356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105391</xdr:rowOff>
    </xdr:from>
    <xdr:ext cx="469744" cy="259045"/>
    <xdr:sp macro="" textlink="">
      <xdr:nvSpPr>
        <xdr:cNvPr id="197" name="維持補修費該当値テキスト"/>
        <xdr:cNvSpPr txBox="1"/>
      </xdr:nvSpPr>
      <xdr:spPr>
        <a:xfrm>
          <a:off x="4686300" y="13478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52107</xdr:rowOff>
    </xdr:from>
    <xdr:to>
      <xdr:col>20</xdr:col>
      <xdr:colOff>38100</xdr:colOff>
      <xdr:row>79</xdr:row>
      <xdr:rowOff>153707</xdr:rowOff>
    </xdr:to>
    <xdr:sp macro="" textlink="">
      <xdr:nvSpPr>
        <xdr:cNvPr id="198" name="楕円 197"/>
        <xdr:cNvSpPr/>
      </xdr:nvSpPr>
      <xdr:spPr>
        <a:xfrm>
          <a:off x="3746500" y="1359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144834</xdr:rowOff>
    </xdr:from>
    <xdr:ext cx="469744" cy="259045"/>
    <xdr:sp macro="" textlink="">
      <xdr:nvSpPr>
        <xdr:cNvPr id="199" name="テキスト ボックス 198"/>
        <xdr:cNvSpPr txBox="1"/>
      </xdr:nvSpPr>
      <xdr:spPr>
        <a:xfrm>
          <a:off x="3562428" y="1368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46337</xdr:rowOff>
    </xdr:from>
    <xdr:to>
      <xdr:col>15</xdr:col>
      <xdr:colOff>101600</xdr:colOff>
      <xdr:row>79</xdr:row>
      <xdr:rowOff>147937</xdr:rowOff>
    </xdr:to>
    <xdr:sp macro="" textlink="">
      <xdr:nvSpPr>
        <xdr:cNvPr id="200" name="楕円 199"/>
        <xdr:cNvSpPr/>
      </xdr:nvSpPr>
      <xdr:spPr>
        <a:xfrm>
          <a:off x="2857500" y="1359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139064</xdr:rowOff>
    </xdr:from>
    <xdr:ext cx="469744" cy="259045"/>
    <xdr:sp macro="" textlink="">
      <xdr:nvSpPr>
        <xdr:cNvPr id="201" name="テキスト ボックス 200"/>
        <xdr:cNvSpPr txBox="1"/>
      </xdr:nvSpPr>
      <xdr:spPr>
        <a:xfrm>
          <a:off x="2673428" y="1368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29790</xdr:rowOff>
    </xdr:from>
    <xdr:to>
      <xdr:col>10</xdr:col>
      <xdr:colOff>165100</xdr:colOff>
      <xdr:row>79</xdr:row>
      <xdr:rowOff>131390</xdr:rowOff>
    </xdr:to>
    <xdr:sp macro="" textlink="">
      <xdr:nvSpPr>
        <xdr:cNvPr id="202" name="楕円 201"/>
        <xdr:cNvSpPr/>
      </xdr:nvSpPr>
      <xdr:spPr>
        <a:xfrm>
          <a:off x="1968500" y="1357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122517</xdr:rowOff>
    </xdr:from>
    <xdr:ext cx="469744" cy="259045"/>
    <xdr:sp macro="" textlink="">
      <xdr:nvSpPr>
        <xdr:cNvPr id="203" name="テキスト ボックス 202"/>
        <xdr:cNvSpPr txBox="1"/>
      </xdr:nvSpPr>
      <xdr:spPr>
        <a:xfrm>
          <a:off x="1784428" y="1366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157589</xdr:rowOff>
    </xdr:from>
    <xdr:to>
      <xdr:col>6</xdr:col>
      <xdr:colOff>38100</xdr:colOff>
      <xdr:row>79</xdr:row>
      <xdr:rowOff>87739</xdr:rowOff>
    </xdr:to>
    <xdr:sp macro="" textlink="">
      <xdr:nvSpPr>
        <xdr:cNvPr id="204" name="楕円 203"/>
        <xdr:cNvSpPr/>
      </xdr:nvSpPr>
      <xdr:spPr>
        <a:xfrm>
          <a:off x="1079500" y="1353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78866</xdr:rowOff>
    </xdr:from>
    <xdr:ext cx="469744" cy="259045"/>
    <xdr:sp macro="" textlink="">
      <xdr:nvSpPr>
        <xdr:cNvPr id="205" name="テキスト ボックス 204"/>
        <xdr:cNvSpPr txBox="1"/>
      </xdr:nvSpPr>
      <xdr:spPr>
        <a:xfrm>
          <a:off x="895428" y="13623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140715</xdr:rowOff>
    </xdr:from>
    <xdr:to>
      <xdr:col>24</xdr:col>
      <xdr:colOff>62865</xdr:colOff>
      <xdr:row>99</xdr:row>
      <xdr:rowOff>119838</xdr:rowOff>
    </xdr:to>
    <xdr:cxnSp macro="">
      <xdr:nvCxnSpPr>
        <xdr:cNvPr id="230" name="直線コネクタ 229"/>
        <xdr:cNvCxnSpPr/>
      </xdr:nvCxnSpPr>
      <xdr:spPr>
        <a:xfrm flipV="1">
          <a:off x="4633595" y="15571215"/>
          <a:ext cx="1270" cy="1522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123665</xdr:rowOff>
    </xdr:from>
    <xdr:ext cx="534377" cy="259045"/>
    <xdr:sp macro="" textlink="">
      <xdr:nvSpPr>
        <xdr:cNvPr id="231" name="扶助費最小値テキスト"/>
        <xdr:cNvSpPr txBox="1"/>
      </xdr:nvSpPr>
      <xdr:spPr>
        <a:xfrm>
          <a:off x="4686300" y="1709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119838</xdr:rowOff>
    </xdr:from>
    <xdr:to>
      <xdr:col>24</xdr:col>
      <xdr:colOff>152400</xdr:colOff>
      <xdr:row>99</xdr:row>
      <xdr:rowOff>119838</xdr:rowOff>
    </xdr:to>
    <xdr:cxnSp macro="">
      <xdr:nvCxnSpPr>
        <xdr:cNvPr id="232" name="直線コネクタ 231"/>
        <xdr:cNvCxnSpPr/>
      </xdr:nvCxnSpPr>
      <xdr:spPr>
        <a:xfrm>
          <a:off x="4546600" y="17093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87392</xdr:rowOff>
    </xdr:from>
    <xdr:ext cx="599010" cy="259045"/>
    <xdr:sp macro="" textlink="">
      <xdr:nvSpPr>
        <xdr:cNvPr id="233" name="扶助費最大値テキスト"/>
        <xdr:cNvSpPr txBox="1"/>
      </xdr:nvSpPr>
      <xdr:spPr>
        <a:xfrm>
          <a:off x="4686300" y="1534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140715</xdr:rowOff>
    </xdr:from>
    <xdr:to>
      <xdr:col>24</xdr:col>
      <xdr:colOff>152400</xdr:colOff>
      <xdr:row>90</xdr:row>
      <xdr:rowOff>140715</xdr:rowOff>
    </xdr:to>
    <xdr:cxnSp macro="">
      <xdr:nvCxnSpPr>
        <xdr:cNvPr id="234" name="直線コネクタ 233"/>
        <xdr:cNvCxnSpPr/>
      </xdr:nvCxnSpPr>
      <xdr:spPr>
        <a:xfrm>
          <a:off x="4546600" y="1557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161582</xdr:rowOff>
    </xdr:from>
    <xdr:to>
      <xdr:col>24</xdr:col>
      <xdr:colOff>63500</xdr:colOff>
      <xdr:row>97</xdr:row>
      <xdr:rowOff>18681</xdr:rowOff>
    </xdr:to>
    <xdr:cxnSp macro="">
      <xdr:nvCxnSpPr>
        <xdr:cNvPr id="235" name="直線コネクタ 234"/>
        <xdr:cNvCxnSpPr/>
      </xdr:nvCxnSpPr>
      <xdr:spPr>
        <a:xfrm flipV="1">
          <a:off x="3797300" y="16620782"/>
          <a:ext cx="838200" cy="2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157548</xdr:rowOff>
    </xdr:from>
    <xdr:ext cx="599010" cy="259045"/>
    <xdr:sp macro="" textlink="">
      <xdr:nvSpPr>
        <xdr:cNvPr id="236" name="扶助費平均値テキスト"/>
        <xdr:cNvSpPr txBox="1"/>
      </xdr:nvSpPr>
      <xdr:spPr>
        <a:xfrm>
          <a:off x="4686300" y="16273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134671</xdr:rowOff>
    </xdr:from>
    <xdr:to>
      <xdr:col>24</xdr:col>
      <xdr:colOff>114300</xdr:colOff>
      <xdr:row>96</xdr:row>
      <xdr:rowOff>64821</xdr:rowOff>
    </xdr:to>
    <xdr:sp macro="" textlink="">
      <xdr:nvSpPr>
        <xdr:cNvPr id="237" name="フローチャート: 判断 236"/>
        <xdr:cNvSpPr/>
      </xdr:nvSpPr>
      <xdr:spPr>
        <a:xfrm>
          <a:off x="45847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18681</xdr:rowOff>
    </xdr:from>
    <xdr:to>
      <xdr:col>19</xdr:col>
      <xdr:colOff>177800</xdr:colOff>
      <xdr:row>97</xdr:row>
      <xdr:rowOff>51181</xdr:rowOff>
    </xdr:to>
    <xdr:cxnSp macro="">
      <xdr:nvCxnSpPr>
        <xdr:cNvPr id="238" name="直線コネクタ 237"/>
        <xdr:cNvCxnSpPr/>
      </xdr:nvCxnSpPr>
      <xdr:spPr>
        <a:xfrm flipV="1">
          <a:off x="2908300" y="16649331"/>
          <a:ext cx="889000" cy="3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154978</xdr:rowOff>
    </xdr:from>
    <xdr:to>
      <xdr:col>20</xdr:col>
      <xdr:colOff>38100</xdr:colOff>
      <xdr:row>96</xdr:row>
      <xdr:rowOff>85128</xdr:rowOff>
    </xdr:to>
    <xdr:sp macro="" textlink="">
      <xdr:nvSpPr>
        <xdr:cNvPr id="239" name="フローチャート: 判断 238"/>
        <xdr:cNvSpPr/>
      </xdr:nvSpPr>
      <xdr:spPr>
        <a:xfrm>
          <a:off x="3746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101655</xdr:rowOff>
    </xdr:from>
    <xdr:ext cx="599010" cy="259045"/>
    <xdr:sp macro="" textlink="">
      <xdr:nvSpPr>
        <xdr:cNvPr id="240" name="テキスト ボックス 239"/>
        <xdr:cNvSpPr txBox="1"/>
      </xdr:nvSpPr>
      <xdr:spPr>
        <a:xfrm>
          <a:off x="3497795" y="1621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51181</xdr:rowOff>
    </xdr:from>
    <xdr:to>
      <xdr:col>15</xdr:col>
      <xdr:colOff>50800</xdr:colOff>
      <xdr:row>97</xdr:row>
      <xdr:rowOff>134201</xdr:rowOff>
    </xdr:to>
    <xdr:cxnSp macro="">
      <xdr:nvCxnSpPr>
        <xdr:cNvPr id="241" name="直線コネクタ 240"/>
        <xdr:cNvCxnSpPr/>
      </xdr:nvCxnSpPr>
      <xdr:spPr>
        <a:xfrm flipV="1">
          <a:off x="2019300" y="16681831"/>
          <a:ext cx="889000" cy="8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15811</xdr:rowOff>
    </xdr:from>
    <xdr:to>
      <xdr:col>15</xdr:col>
      <xdr:colOff>101600</xdr:colOff>
      <xdr:row>96</xdr:row>
      <xdr:rowOff>117411</xdr:rowOff>
    </xdr:to>
    <xdr:sp macro="" textlink="">
      <xdr:nvSpPr>
        <xdr:cNvPr id="242" name="フローチャート: 判断 241"/>
        <xdr:cNvSpPr/>
      </xdr:nvSpPr>
      <xdr:spPr>
        <a:xfrm>
          <a:off x="2857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133938</xdr:rowOff>
    </xdr:from>
    <xdr:ext cx="599010" cy="259045"/>
    <xdr:sp macro="" textlink="">
      <xdr:nvSpPr>
        <xdr:cNvPr id="243" name="テキスト ボックス 242"/>
        <xdr:cNvSpPr txBox="1"/>
      </xdr:nvSpPr>
      <xdr:spPr>
        <a:xfrm>
          <a:off x="2608795" y="1625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134201</xdr:rowOff>
    </xdr:from>
    <xdr:to>
      <xdr:col>10</xdr:col>
      <xdr:colOff>114300</xdr:colOff>
      <xdr:row>98</xdr:row>
      <xdr:rowOff>30544</xdr:rowOff>
    </xdr:to>
    <xdr:cxnSp macro="">
      <xdr:nvCxnSpPr>
        <xdr:cNvPr id="244" name="直線コネクタ 243"/>
        <xdr:cNvCxnSpPr/>
      </xdr:nvCxnSpPr>
      <xdr:spPr>
        <a:xfrm flipV="1">
          <a:off x="1130300" y="16764851"/>
          <a:ext cx="889000" cy="6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82677</xdr:rowOff>
    </xdr:from>
    <xdr:to>
      <xdr:col>10</xdr:col>
      <xdr:colOff>165100</xdr:colOff>
      <xdr:row>97</xdr:row>
      <xdr:rowOff>12827</xdr:rowOff>
    </xdr:to>
    <xdr:sp macro="" textlink="">
      <xdr:nvSpPr>
        <xdr:cNvPr id="245" name="フローチャート: 判断 244"/>
        <xdr:cNvSpPr/>
      </xdr:nvSpPr>
      <xdr:spPr>
        <a:xfrm>
          <a:off x="1968500" y="165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29354</xdr:rowOff>
    </xdr:from>
    <xdr:ext cx="599010" cy="259045"/>
    <xdr:sp macro="" textlink="">
      <xdr:nvSpPr>
        <xdr:cNvPr id="246" name="テキスト ボックス 245"/>
        <xdr:cNvSpPr txBox="1"/>
      </xdr:nvSpPr>
      <xdr:spPr>
        <a:xfrm>
          <a:off x="1719795" y="1631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130670</xdr:rowOff>
    </xdr:from>
    <xdr:to>
      <xdr:col>6</xdr:col>
      <xdr:colOff>38100</xdr:colOff>
      <xdr:row>97</xdr:row>
      <xdr:rowOff>60820</xdr:rowOff>
    </xdr:to>
    <xdr:sp macro="" textlink="">
      <xdr:nvSpPr>
        <xdr:cNvPr id="247" name="フローチャート: 判断 246"/>
        <xdr:cNvSpPr/>
      </xdr:nvSpPr>
      <xdr:spPr>
        <a:xfrm>
          <a:off x="1079500" y="1658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77347</xdr:rowOff>
    </xdr:from>
    <xdr:ext cx="599010" cy="259045"/>
    <xdr:sp macro="" textlink="">
      <xdr:nvSpPr>
        <xdr:cNvPr id="248" name="テキスト ボックス 247"/>
        <xdr:cNvSpPr txBox="1"/>
      </xdr:nvSpPr>
      <xdr:spPr>
        <a:xfrm>
          <a:off x="830795" y="16365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110782</xdr:rowOff>
    </xdr:from>
    <xdr:to>
      <xdr:col>24</xdr:col>
      <xdr:colOff>114300</xdr:colOff>
      <xdr:row>97</xdr:row>
      <xdr:rowOff>40932</xdr:rowOff>
    </xdr:to>
    <xdr:sp macro="" textlink="">
      <xdr:nvSpPr>
        <xdr:cNvPr id="254" name="楕円 253"/>
        <xdr:cNvSpPr/>
      </xdr:nvSpPr>
      <xdr:spPr>
        <a:xfrm>
          <a:off x="4584700" y="1656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89209</xdr:rowOff>
    </xdr:from>
    <xdr:ext cx="599010" cy="259045"/>
    <xdr:sp macro="" textlink="">
      <xdr:nvSpPr>
        <xdr:cNvPr id="255" name="扶助費該当値テキスト"/>
        <xdr:cNvSpPr txBox="1"/>
      </xdr:nvSpPr>
      <xdr:spPr>
        <a:xfrm>
          <a:off x="4686300" y="16548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139331</xdr:rowOff>
    </xdr:from>
    <xdr:to>
      <xdr:col>20</xdr:col>
      <xdr:colOff>38100</xdr:colOff>
      <xdr:row>97</xdr:row>
      <xdr:rowOff>69481</xdr:rowOff>
    </xdr:to>
    <xdr:sp macro="" textlink="">
      <xdr:nvSpPr>
        <xdr:cNvPr id="256" name="楕円 255"/>
        <xdr:cNvSpPr/>
      </xdr:nvSpPr>
      <xdr:spPr>
        <a:xfrm>
          <a:off x="3746500" y="1659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60608</xdr:rowOff>
    </xdr:from>
    <xdr:ext cx="599010" cy="259045"/>
    <xdr:sp macro="" textlink="">
      <xdr:nvSpPr>
        <xdr:cNvPr id="257" name="テキスト ボックス 256"/>
        <xdr:cNvSpPr txBox="1"/>
      </xdr:nvSpPr>
      <xdr:spPr>
        <a:xfrm>
          <a:off x="3497795" y="16691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381</xdr:rowOff>
    </xdr:from>
    <xdr:to>
      <xdr:col>15</xdr:col>
      <xdr:colOff>101600</xdr:colOff>
      <xdr:row>97</xdr:row>
      <xdr:rowOff>101981</xdr:rowOff>
    </xdr:to>
    <xdr:sp macro="" textlink="">
      <xdr:nvSpPr>
        <xdr:cNvPr id="258" name="楕円 257"/>
        <xdr:cNvSpPr/>
      </xdr:nvSpPr>
      <xdr:spPr>
        <a:xfrm>
          <a:off x="2857500" y="1663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93108</xdr:rowOff>
    </xdr:from>
    <xdr:ext cx="599010" cy="259045"/>
    <xdr:sp macro="" textlink="">
      <xdr:nvSpPr>
        <xdr:cNvPr id="259" name="テキスト ボックス 258"/>
        <xdr:cNvSpPr txBox="1"/>
      </xdr:nvSpPr>
      <xdr:spPr>
        <a:xfrm>
          <a:off x="2608795" y="16723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83401</xdr:rowOff>
    </xdr:from>
    <xdr:to>
      <xdr:col>10</xdr:col>
      <xdr:colOff>165100</xdr:colOff>
      <xdr:row>98</xdr:row>
      <xdr:rowOff>13551</xdr:rowOff>
    </xdr:to>
    <xdr:sp macro="" textlink="">
      <xdr:nvSpPr>
        <xdr:cNvPr id="260" name="楕円 259"/>
        <xdr:cNvSpPr/>
      </xdr:nvSpPr>
      <xdr:spPr>
        <a:xfrm>
          <a:off x="1968500" y="1671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4678</xdr:rowOff>
    </xdr:from>
    <xdr:ext cx="599010" cy="259045"/>
    <xdr:sp macro="" textlink="">
      <xdr:nvSpPr>
        <xdr:cNvPr id="261" name="テキスト ボックス 260"/>
        <xdr:cNvSpPr txBox="1"/>
      </xdr:nvSpPr>
      <xdr:spPr>
        <a:xfrm>
          <a:off x="1719795" y="16806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151194</xdr:rowOff>
    </xdr:from>
    <xdr:to>
      <xdr:col>6</xdr:col>
      <xdr:colOff>38100</xdr:colOff>
      <xdr:row>98</xdr:row>
      <xdr:rowOff>81344</xdr:rowOff>
    </xdr:to>
    <xdr:sp macro="" textlink="">
      <xdr:nvSpPr>
        <xdr:cNvPr id="262" name="楕円 261"/>
        <xdr:cNvSpPr/>
      </xdr:nvSpPr>
      <xdr:spPr>
        <a:xfrm>
          <a:off x="1079500" y="1678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72471</xdr:rowOff>
    </xdr:from>
    <xdr:ext cx="599010" cy="259045"/>
    <xdr:sp macro="" textlink="">
      <xdr:nvSpPr>
        <xdr:cNvPr id="263" name="テキスト ボックス 262"/>
        <xdr:cNvSpPr txBox="1"/>
      </xdr:nvSpPr>
      <xdr:spPr>
        <a:xfrm>
          <a:off x="830795" y="1687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6" name="テキスト ボックス 275"/>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13627</xdr:rowOff>
    </xdr:from>
    <xdr:to>
      <xdr:col>54</xdr:col>
      <xdr:colOff>189865</xdr:colOff>
      <xdr:row>37</xdr:row>
      <xdr:rowOff>127546</xdr:rowOff>
    </xdr:to>
    <xdr:cxnSp macro="">
      <xdr:nvCxnSpPr>
        <xdr:cNvPr id="288" name="直線コネクタ 287"/>
        <xdr:cNvCxnSpPr/>
      </xdr:nvCxnSpPr>
      <xdr:spPr>
        <a:xfrm flipV="1">
          <a:off x="10475595" y="5328577"/>
          <a:ext cx="1270" cy="114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131373</xdr:rowOff>
    </xdr:from>
    <xdr:ext cx="534377" cy="259045"/>
    <xdr:sp macro="" textlink="">
      <xdr:nvSpPr>
        <xdr:cNvPr id="289" name="補助費等最小値テキスト"/>
        <xdr:cNvSpPr txBox="1"/>
      </xdr:nvSpPr>
      <xdr:spPr>
        <a:xfrm>
          <a:off x="10528300" y="64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127546</xdr:rowOff>
    </xdr:from>
    <xdr:to>
      <xdr:col>55</xdr:col>
      <xdr:colOff>88900</xdr:colOff>
      <xdr:row>37</xdr:row>
      <xdr:rowOff>127546</xdr:rowOff>
    </xdr:to>
    <xdr:cxnSp macro="">
      <xdr:nvCxnSpPr>
        <xdr:cNvPr id="290" name="直線コネクタ 289"/>
        <xdr:cNvCxnSpPr/>
      </xdr:nvCxnSpPr>
      <xdr:spPr>
        <a:xfrm>
          <a:off x="10388600" y="647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131754</xdr:rowOff>
    </xdr:from>
    <xdr:ext cx="534377" cy="259045"/>
    <xdr:sp macro="" textlink="">
      <xdr:nvSpPr>
        <xdr:cNvPr id="291" name="補助費等最大値テキスト"/>
        <xdr:cNvSpPr txBox="1"/>
      </xdr:nvSpPr>
      <xdr:spPr>
        <a:xfrm>
          <a:off x="10528300" y="510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13627</xdr:rowOff>
    </xdr:from>
    <xdr:to>
      <xdr:col>55</xdr:col>
      <xdr:colOff>88900</xdr:colOff>
      <xdr:row>31</xdr:row>
      <xdr:rowOff>13627</xdr:rowOff>
    </xdr:to>
    <xdr:cxnSp macro="">
      <xdr:nvCxnSpPr>
        <xdr:cNvPr id="292" name="直線コネクタ 291"/>
        <xdr:cNvCxnSpPr/>
      </xdr:nvCxnSpPr>
      <xdr:spPr>
        <a:xfrm>
          <a:off x="10388600" y="532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12865</xdr:rowOff>
    </xdr:from>
    <xdr:to>
      <xdr:col>55</xdr:col>
      <xdr:colOff>0</xdr:colOff>
      <xdr:row>33</xdr:row>
      <xdr:rowOff>17932</xdr:rowOff>
    </xdr:to>
    <xdr:cxnSp macro="">
      <xdr:nvCxnSpPr>
        <xdr:cNvPr id="293" name="直線コネクタ 292"/>
        <xdr:cNvCxnSpPr/>
      </xdr:nvCxnSpPr>
      <xdr:spPr>
        <a:xfrm flipV="1">
          <a:off x="9639300" y="5670715"/>
          <a:ext cx="8382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34523</xdr:rowOff>
    </xdr:from>
    <xdr:ext cx="534377" cy="259045"/>
    <xdr:sp macro="" textlink="">
      <xdr:nvSpPr>
        <xdr:cNvPr id="294" name="補助費等平均値テキスト"/>
        <xdr:cNvSpPr txBox="1"/>
      </xdr:nvSpPr>
      <xdr:spPr>
        <a:xfrm>
          <a:off x="10528300" y="5692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56096</xdr:rowOff>
    </xdr:from>
    <xdr:to>
      <xdr:col>55</xdr:col>
      <xdr:colOff>50800</xdr:colOff>
      <xdr:row>33</xdr:row>
      <xdr:rowOff>157696</xdr:rowOff>
    </xdr:to>
    <xdr:sp macro="" textlink="">
      <xdr:nvSpPr>
        <xdr:cNvPr id="295" name="フローチャート: 判断 294"/>
        <xdr:cNvSpPr/>
      </xdr:nvSpPr>
      <xdr:spPr>
        <a:xfrm>
          <a:off x="10426700" y="571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10465</xdr:rowOff>
    </xdr:from>
    <xdr:to>
      <xdr:col>50</xdr:col>
      <xdr:colOff>114300</xdr:colOff>
      <xdr:row>33</xdr:row>
      <xdr:rowOff>17932</xdr:rowOff>
    </xdr:to>
    <xdr:cxnSp macro="">
      <xdr:nvCxnSpPr>
        <xdr:cNvPr id="296" name="直線コネクタ 295"/>
        <xdr:cNvCxnSpPr/>
      </xdr:nvCxnSpPr>
      <xdr:spPr>
        <a:xfrm>
          <a:off x="8750300" y="5668315"/>
          <a:ext cx="889000" cy="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70955</xdr:rowOff>
    </xdr:from>
    <xdr:to>
      <xdr:col>50</xdr:col>
      <xdr:colOff>165100</xdr:colOff>
      <xdr:row>34</xdr:row>
      <xdr:rowOff>1105</xdr:rowOff>
    </xdr:to>
    <xdr:sp macro="" textlink="">
      <xdr:nvSpPr>
        <xdr:cNvPr id="297" name="フローチャート: 判断 296"/>
        <xdr:cNvSpPr/>
      </xdr:nvSpPr>
      <xdr:spPr>
        <a:xfrm>
          <a:off x="9588500" y="572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163682</xdr:rowOff>
    </xdr:from>
    <xdr:ext cx="534377" cy="259045"/>
    <xdr:sp macro="" textlink="">
      <xdr:nvSpPr>
        <xdr:cNvPr id="298" name="テキスト ボックス 297"/>
        <xdr:cNvSpPr txBox="1"/>
      </xdr:nvSpPr>
      <xdr:spPr>
        <a:xfrm>
          <a:off x="9372111" y="582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10465</xdr:rowOff>
    </xdr:from>
    <xdr:to>
      <xdr:col>45</xdr:col>
      <xdr:colOff>177800</xdr:colOff>
      <xdr:row>33</xdr:row>
      <xdr:rowOff>34849</xdr:rowOff>
    </xdr:to>
    <xdr:cxnSp macro="">
      <xdr:nvCxnSpPr>
        <xdr:cNvPr id="299" name="直線コネクタ 298"/>
        <xdr:cNvCxnSpPr/>
      </xdr:nvCxnSpPr>
      <xdr:spPr>
        <a:xfrm flipV="1">
          <a:off x="7861300" y="5668315"/>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59068</xdr:rowOff>
    </xdr:from>
    <xdr:to>
      <xdr:col>46</xdr:col>
      <xdr:colOff>38100</xdr:colOff>
      <xdr:row>33</xdr:row>
      <xdr:rowOff>160668</xdr:rowOff>
    </xdr:to>
    <xdr:sp macro="" textlink="">
      <xdr:nvSpPr>
        <xdr:cNvPr id="300" name="フローチャート: 判断 299"/>
        <xdr:cNvSpPr/>
      </xdr:nvSpPr>
      <xdr:spPr>
        <a:xfrm>
          <a:off x="8699500" y="57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151795</xdr:rowOff>
    </xdr:from>
    <xdr:ext cx="534377" cy="259045"/>
    <xdr:sp macro="" textlink="">
      <xdr:nvSpPr>
        <xdr:cNvPr id="301" name="テキスト ボックス 300"/>
        <xdr:cNvSpPr txBox="1"/>
      </xdr:nvSpPr>
      <xdr:spPr>
        <a:xfrm>
          <a:off x="8483111" y="580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30506</xdr:rowOff>
    </xdr:from>
    <xdr:to>
      <xdr:col>41</xdr:col>
      <xdr:colOff>50800</xdr:colOff>
      <xdr:row>33</xdr:row>
      <xdr:rowOff>34849</xdr:rowOff>
    </xdr:to>
    <xdr:cxnSp macro="">
      <xdr:nvCxnSpPr>
        <xdr:cNvPr id="302" name="直線コネクタ 301"/>
        <xdr:cNvCxnSpPr/>
      </xdr:nvCxnSpPr>
      <xdr:spPr>
        <a:xfrm>
          <a:off x="6972300" y="5688356"/>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36169</xdr:rowOff>
    </xdr:from>
    <xdr:to>
      <xdr:col>41</xdr:col>
      <xdr:colOff>101600</xdr:colOff>
      <xdr:row>33</xdr:row>
      <xdr:rowOff>137769</xdr:rowOff>
    </xdr:to>
    <xdr:sp macro="" textlink="">
      <xdr:nvSpPr>
        <xdr:cNvPr id="303" name="フローチャート: 判断 302"/>
        <xdr:cNvSpPr/>
      </xdr:nvSpPr>
      <xdr:spPr>
        <a:xfrm>
          <a:off x="7810500" y="569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128896</xdr:rowOff>
    </xdr:from>
    <xdr:ext cx="534377" cy="259045"/>
    <xdr:sp macro="" textlink="">
      <xdr:nvSpPr>
        <xdr:cNvPr id="304" name="テキスト ボックス 303"/>
        <xdr:cNvSpPr txBox="1"/>
      </xdr:nvSpPr>
      <xdr:spPr>
        <a:xfrm>
          <a:off x="7594111" y="578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63335</xdr:rowOff>
    </xdr:from>
    <xdr:to>
      <xdr:col>36</xdr:col>
      <xdr:colOff>165100</xdr:colOff>
      <xdr:row>33</xdr:row>
      <xdr:rowOff>164935</xdr:rowOff>
    </xdr:to>
    <xdr:sp macro="" textlink="">
      <xdr:nvSpPr>
        <xdr:cNvPr id="305" name="フローチャート: 判断 304"/>
        <xdr:cNvSpPr/>
      </xdr:nvSpPr>
      <xdr:spPr>
        <a:xfrm>
          <a:off x="6921500" y="572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156062</xdr:rowOff>
    </xdr:from>
    <xdr:ext cx="534377" cy="259045"/>
    <xdr:sp macro="" textlink="">
      <xdr:nvSpPr>
        <xdr:cNvPr id="306" name="テキスト ボックス 305"/>
        <xdr:cNvSpPr txBox="1"/>
      </xdr:nvSpPr>
      <xdr:spPr>
        <a:xfrm>
          <a:off x="6705111" y="581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133515</xdr:rowOff>
    </xdr:from>
    <xdr:to>
      <xdr:col>55</xdr:col>
      <xdr:colOff>50800</xdr:colOff>
      <xdr:row>33</xdr:row>
      <xdr:rowOff>63665</xdr:rowOff>
    </xdr:to>
    <xdr:sp macro="" textlink="">
      <xdr:nvSpPr>
        <xdr:cNvPr id="312" name="楕円 311"/>
        <xdr:cNvSpPr/>
      </xdr:nvSpPr>
      <xdr:spPr>
        <a:xfrm>
          <a:off x="10426700" y="561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156392</xdr:rowOff>
    </xdr:from>
    <xdr:ext cx="534377" cy="259045"/>
    <xdr:sp macro="" textlink="">
      <xdr:nvSpPr>
        <xdr:cNvPr id="313" name="補助費等該当値テキスト"/>
        <xdr:cNvSpPr txBox="1"/>
      </xdr:nvSpPr>
      <xdr:spPr>
        <a:xfrm>
          <a:off x="10528300" y="547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138582</xdr:rowOff>
    </xdr:from>
    <xdr:to>
      <xdr:col>50</xdr:col>
      <xdr:colOff>165100</xdr:colOff>
      <xdr:row>33</xdr:row>
      <xdr:rowOff>68732</xdr:rowOff>
    </xdr:to>
    <xdr:sp macro="" textlink="">
      <xdr:nvSpPr>
        <xdr:cNvPr id="314" name="楕円 313"/>
        <xdr:cNvSpPr/>
      </xdr:nvSpPr>
      <xdr:spPr>
        <a:xfrm>
          <a:off x="9588500" y="562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85259</xdr:rowOff>
    </xdr:from>
    <xdr:ext cx="534377" cy="259045"/>
    <xdr:sp macro="" textlink="">
      <xdr:nvSpPr>
        <xdr:cNvPr id="315" name="テキスト ボックス 314"/>
        <xdr:cNvSpPr txBox="1"/>
      </xdr:nvSpPr>
      <xdr:spPr>
        <a:xfrm>
          <a:off x="9372111" y="540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131115</xdr:rowOff>
    </xdr:from>
    <xdr:to>
      <xdr:col>46</xdr:col>
      <xdr:colOff>38100</xdr:colOff>
      <xdr:row>33</xdr:row>
      <xdr:rowOff>61265</xdr:rowOff>
    </xdr:to>
    <xdr:sp macro="" textlink="">
      <xdr:nvSpPr>
        <xdr:cNvPr id="316" name="楕円 315"/>
        <xdr:cNvSpPr/>
      </xdr:nvSpPr>
      <xdr:spPr>
        <a:xfrm>
          <a:off x="8699500" y="561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77792</xdr:rowOff>
    </xdr:from>
    <xdr:ext cx="534377" cy="259045"/>
    <xdr:sp macro="" textlink="">
      <xdr:nvSpPr>
        <xdr:cNvPr id="317" name="テキスト ボックス 316"/>
        <xdr:cNvSpPr txBox="1"/>
      </xdr:nvSpPr>
      <xdr:spPr>
        <a:xfrm>
          <a:off x="8483111" y="539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155499</xdr:rowOff>
    </xdr:from>
    <xdr:to>
      <xdr:col>41</xdr:col>
      <xdr:colOff>101600</xdr:colOff>
      <xdr:row>33</xdr:row>
      <xdr:rowOff>85649</xdr:rowOff>
    </xdr:to>
    <xdr:sp macro="" textlink="">
      <xdr:nvSpPr>
        <xdr:cNvPr id="318" name="楕円 317"/>
        <xdr:cNvSpPr/>
      </xdr:nvSpPr>
      <xdr:spPr>
        <a:xfrm>
          <a:off x="7810500" y="564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102176</xdr:rowOff>
    </xdr:from>
    <xdr:ext cx="534377" cy="259045"/>
    <xdr:sp macro="" textlink="">
      <xdr:nvSpPr>
        <xdr:cNvPr id="319" name="テキスト ボックス 318"/>
        <xdr:cNvSpPr txBox="1"/>
      </xdr:nvSpPr>
      <xdr:spPr>
        <a:xfrm>
          <a:off x="7594111" y="541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151156</xdr:rowOff>
    </xdr:from>
    <xdr:to>
      <xdr:col>36</xdr:col>
      <xdr:colOff>165100</xdr:colOff>
      <xdr:row>33</xdr:row>
      <xdr:rowOff>81306</xdr:rowOff>
    </xdr:to>
    <xdr:sp macro="" textlink="">
      <xdr:nvSpPr>
        <xdr:cNvPr id="320" name="楕円 319"/>
        <xdr:cNvSpPr/>
      </xdr:nvSpPr>
      <xdr:spPr>
        <a:xfrm>
          <a:off x="6921500" y="563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97833</xdr:rowOff>
    </xdr:from>
    <xdr:ext cx="534377" cy="259045"/>
    <xdr:sp macro="" textlink="">
      <xdr:nvSpPr>
        <xdr:cNvPr id="321" name="テキスト ボックス 320"/>
        <xdr:cNvSpPr txBox="1"/>
      </xdr:nvSpPr>
      <xdr:spPr>
        <a:xfrm>
          <a:off x="6705111" y="541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2" name="テキスト ボックス 331"/>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4" name="テキスト ボックス 333"/>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2" name="テキスト ボックス 341"/>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4" name="テキスト ボックス 343"/>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86371</xdr:rowOff>
    </xdr:from>
    <xdr:to>
      <xdr:col>54</xdr:col>
      <xdr:colOff>189865</xdr:colOff>
      <xdr:row>59</xdr:row>
      <xdr:rowOff>43459</xdr:rowOff>
    </xdr:to>
    <xdr:cxnSp macro="">
      <xdr:nvCxnSpPr>
        <xdr:cNvPr id="348" name="直線コネクタ 347"/>
        <xdr:cNvCxnSpPr/>
      </xdr:nvCxnSpPr>
      <xdr:spPr>
        <a:xfrm flipV="1">
          <a:off x="10475595" y="8658871"/>
          <a:ext cx="1270" cy="1500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47286</xdr:rowOff>
    </xdr:from>
    <xdr:ext cx="534377" cy="259045"/>
    <xdr:sp macro="" textlink="">
      <xdr:nvSpPr>
        <xdr:cNvPr id="349" name="普通建設事業費最小値テキスト"/>
        <xdr:cNvSpPr txBox="1"/>
      </xdr:nvSpPr>
      <xdr:spPr>
        <a:xfrm>
          <a:off x="10528300" y="1016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43459</xdr:rowOff>
    </xdr:from>
    <xdr:to>
      <xdr:col>55</xdr:col>
      <xdr:colOff>88900</xdr:colOff>
      <xdr:row>59</xdr:row>
      <xdr:rowOff>43459</xdr:rowOff>
    </xdr:to>
    <xdr:cxnSp macro="">
      <xdr:nvCxnSpPr>
        <xdr:cNvPr id="350" name="直線コネクタ 349"/>
        <xdr:cNvCxnSpPr/>
      </xdr:nvCxnSpPr>
      <xdr:spPr>
        <a:xfrm>
          <a:off x="10388600" y="1015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33048</xdr:rowOff>
    </xdr:from>
    <xdr:ext cx="534377" cy="259045"/>
    <xdr:sp macro="" textlink="">
      <xdr:nvSpPr>
        <xdr:cNvPr id="351" name="普通建設事業費最大値テキスト"/>
        <xdr:cNvSpPr txBox="1"/>
      </xdr:nvSpPr>
      <xdr:spPr>
        <a:xfrm>
          <a:off x="10528300" y="843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86371</xdr:rowOff>
    </xdr:from>
    <xdr:to>
      <xdr:col>55</xdr:col>
      <xdr:colOff>88900</xdr:colOff>
      <xdr:row>50</xdr:row>
      <xdr:rowOff>86371</xdr:rowOff>
    </xdr:to>
    <xdr:cxnSp macro="">
      <xdr:nvCxnSpPr>
        <xdr:cNvPr id="352" name="直線コネクタ 351"/>
        <xdr:cNvCxnSpPr/>
      </xdr:nvCxnSpPr>
      <xdr:spPr>
        <a:xfrm>
          <a:off x="10388600" y="865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56424</xdr:rowOff>
    </xdr:from>
    <xdr:to>
      <xdr:col>55</xdr:col>
      <xdr:colOff>0</xdr:colOff>
      <xdr:row>54</xdr:row>
      <xdr:rowOff>166904</xdr:rowOff>
    </xdr:to>
    <xdr:cxnSp macro="">
      <xdr:nvCxnSpPr>
        <xdr:cNvPr id="353" name="直線コネクタ 352"/>
        <xdr:cNvCxnSpPr/>
      </xdr:nvCxnSpPr>
      <xdr:spPr>
        <a:xfrm flipV="1">
          <a:off x="9639300" y="9143274"/>
          <a:ext cx="838200" cy="28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69123</xdr:rowOff>
    </xdr:from>
    <xdr:ext cx="534377" cy="259045"/>
    <xdr:sp macro="" textlink="">
      <xdr:nvSpPr>
        <xdr:cNvPr id="354" name="普通建設事業費平均値テキスト"/>
        <xdr:cNvSpPr txBox="1"/>
      </xdr:nvSpPr>
      <xdr:spPr>
        <a:xfrm>
          <a:off x="10528300" y="932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90696</xdr:rowOff>
    </xdr:from>
    <xdr:to>
      <xdr:col>55</xdr:col>
      <xdr:colOff>50800</xdr:colOff>
      <xdr:row>55</xdr:row>
      <xdr:rowOff>20846</xdr:rowOff>
    </xdr:to>
    <xdr:sp macro="" textlink="">
      <xdr:nvSpPr>
        <xdr:cNvPr id="355" name="フローチャート: 判断 354"/>
        <xdr:cNvSpPr/>
      </xdr:nvSpPr>
      <xdr:spPr>
        <a:xfrm>
          <a:off x="10426700" y="934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35916</xdr:rowOff>
    </xdr:from>
    <xdr:to>
      <xdr:col>50</xdr:col>
      <xdr:colOff>114300</xdr:colOff>
      <xdr:row>54</xdr:row>
      <xdr:rowOff>166904</xdr:rowOff>
    </xdr:to>
    <xdr:cxnSp macro="">
      <xdr:nvCxnSpPr>
        <xdr:cNvPr id="356" name="直線コネクタ 355"/>
        <xdr:cNvCxnSpPr/>
      </xdr:nvCxnSpPr>
      <xdr:spPr>
        <a:xfrm>
          <a:off x="8750300" y="9294216"/>
          <a:ext cx="889000" cy="13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157578</xdr:rowOff>
    </xdr:from>
    <xdr:to>
      <xdr:col>50</xdr:col>
      <xdr:colOff>165100</xdr:colOff>
      <xdr:row>55</xdr:row>
      <xdr:rowOff>87728</xdr:rowOff>
    </xdr:to>
    <xdr:sp macro="" textlink="">
      <xdr:nvSpPr>
        <xdr:cNvPr id="357" name="フローチャート: 判断 356"/>
        <xdr:cNvSpPr/>
      </xdr:nvSpPr>
      <xdr:spPr>
        <a:xfrm>
          <a:off x="9588500" y="941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78855</xdr:rowOff>
    </xdr:from>
    <xdr:ext cx="534377" cy="259045"/>
    <xdr:sp macro="" textlink="">
      <xdr:nvSpPr>
        <xdr:cNvPr id="358" name="テキスト ボックス 357"/>
        <xdr:cNvSpPr txBox="1"/>
      </xdr:nvSpPr>
      <xdr:spPr>
        <a:xfrm>
          <a:off x="9372111" y="95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26380</xdr:rowOff>
    </xdr:from>
    <xdr:to>
      <xdr:col>45</xdr:col>
      <xdr:colOff>177800</xdr:colOff>
      <xdr:row>54</xdr:row>
      <xdr:rowOff>35916</xdr:rowOff>
    </xdr:to>
    <xdr:cxnSp macro="">
      <xdr:nvCxnSpPr>
        <xdr:cNvPr id="359" name="直線コネクタ 358"/>
        <xdr:cNvCxnSpPr/>
      </xdr:nvCxnSpPr>
      <xdr:spPr>
        <a:xfrm>
          <a:off x="7861300" y="9284680"/>
          <a:ext cx="889000" cy="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25741</xdr:rowOff>
    </xdr:from>
    <xdr:to>
      <xdr:col>46</xdr:col>
      <xdr:colOff>38100</xdr:colOff>
      <xdr:row>55</xdr:row>
      <xdr:rowOff>127341</xdr:rowOff>
    </xdr:to>
    <xdr:sp macro="" textlink="">
      <xdr:nvSpPr>
        <xdr:cNvPr id="360" name="フローチャート: 判断 359"/>
        <xdr:cNvSpPr/>
      </xdr:nvSpPr>
      <xdr:spPr>
        <a:xfrm>
          <a:off x="8699500" y="94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118468</xdr:rowOff>
    </xdr:from>
    <xdr:ext cx="534377" cy="259045"/>
    <xdr:sp macro="" textlink="">
      <xdr:nvSpPr>
        <xdr:cNvPr id="361" name="テキスト ボックス 360"/>
        <xdr:cNvSpPr txBox="1"/>
      </xdr:nvSpPr>
      <xdr:spPr>
        <a:xfrm>
          <a:off x="8483111" y="95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26380</xdr:rowOff>
    </xdr:from>
    <xdr:to>
      <xdr:col>41</xdr:col>
      <xdr:colOff>50800</xdr:colOff>
      <xdr:row>56</xdr:row>
      <xdr:rowOff>40161</xdr:rowOff>
    </xdr:to>
    <xdr:cxnSp macro="">
      <xdr:nvCxnSpPr>
        <xdr:cNvPr id="362" name="直線コネクタ 361"/>
        <xdr:cNvCxnSpPr/>
      </xdr:nvCxnSpPr>
      <xdr:spPr>
        <a:xfrm flipV="1">
          <a:off x="6972300" y="9284680"/>
          <a:ext cx="889000" cy="35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18752</xdr:rowOff>
    </xdr:from>
    <xdr:to>
      <xdr:col>41</xdr:col>
      <xdr:colOff>101600</xdr:colOff>
      <xdr:row>55</xdr:row>
      <xdr:rowOff>120352</xdr:rowOff>
    </xdr:to>
    <xdr:sp macro="" textlink="">
      <xdr:nvSpPr>
        <xdr:cNvPr id="363" name="フローチャート: 判断 362"/>
        <xdr:cNvSpPr/>
      </xdr:nvSpPr>
      <xdr:spPr>
        <a:xfrm>
          <a:off x="7810500" y="944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111479</xdr:rowOff>
    </xdr:from>
    <xdr:ext cx="534377" cy="259045"/>
    <xdr:sp macro="" textlink="">
      <xdr:nvSpPr>
        <xdr:cNvPr id="364" name="テキスト ボックス 363"/>
        <xdr:cNvSpPr txBox="1"/>
      </xdr:nvSpPr>
      <xdr:spPr>
        <a:xfrm>
          <a:off x="7594111" y="954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135534</xdr:rowOff>
    </xdr:from>
    <xdr:to>
      <xdr:col>36</xdr:col>
      <xdr:colOff>165100</xdr:colOff>
      <xdr:row>55</xdr:row>
      <xdr:rowOff>65684</xdr:rowOff>
    </xdr:to>
    <xdr:sp macro="" textlink="">
      <xdr:nvSpPr>
        <xdr:cNvPr id="365" name="フローチャート: 判断 364"/>
        <xdr:cNvSpPr/>
      </xdr:nvSpPr>
      <xdr:spPr>
        <a:xfrm>
          <a:off x="6921500" y="939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82211</xdr:rowOff>
    </xdr:from>
    <xdr:ext cx="534377" cy="259045"/>
    <xdr:sp macro="" textlink="">
      <xdr:nvSpPr>
        <xdr:cNvPr id="366" name="テキスト ボックス 365"/>
        <xdr:cNvSpPr txBox="1"/>
      </xdr:nvSpPr>
      <xdr:spPr>
        <a:xfrm>
          <a:off x="6705111" y="91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5624</xdr:rowOff>
    </xdr:from>
    <xdr:to>
      <xdr:col>55</xdr:col>
      <xdr:colOff>50800</xdr:colOff>
      <xdr:row>53</xdr:row>
      <xdr:rowOff>107224</xdr:rowOff>
    </xdr:to>
    <xdr:sp macro="" textlink="">
      <xdr:nvSpPr>
        <xdr:cNvPr id="372" name="楕円 371"/>
        <xdr:cNvSpPr/>
      </xdr:nvSpPr>
      <xdr:spPr>
        <a:xfrm>
          <a:off x="10426700" y="909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28501</xdr:rowOff>
    </xdr:from>
    <xdr:ext cx="534377" cy="259045"/>
    <xdr:sp macro="" textlink="">
      <xdr:nvSpPr>
        <xdr:cNvPr id="373" name="普通建設事業費該当値テキスト"/>
        <xdr:cNvSpPr txBox="1"/>
      </xdr:nvSpPr>
      <xdr:spPr>
        <a:xfrm>
          <a:off x="10528300" y="894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116104</xdr:rowOff>
    </xdr:from>
    <xdr:to>
      <xdr:col>50</xdr:col>
      <xdr:colOff>165100</xdr:colOff>
      <xdr:row>55</xdr:row>
      <xdr:rowOff>46254</xdr:rowOff>
    </xdr:to>
    <xdr:sp macro="" textlink="">
      <xdr:nvSpPr>
        <xdr:cNvPr id="374" name="楕円 373"/>
        <xdr:cNvSpPr/>
      </xdr:nvSpPr>
      <xdr:spPr>
        <a:xfrm>
          <a:off x="9588500" y="937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62781</xdr:rowOff>
    </xdr:from>
    <xdr:ext cx="534377" cy="259045"/>
    <xdr:sp macro="" textlink="">
      <xdr:nvSpPr>
        <xdr:cNvPr id="375" name="テキスト ボックス 374"/>
        <xdr:cNvSpPr txBox="1"/>
      </xdr:nvSpPr>
      <xdr:spPr>
        <a:xfrm>
          <a:off x="9372111" y="914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156566</xdr:rowOff>
    </xdr:from>
    <xdr:to>
      <xdr:col>46</xdr:col>
      <xdr:colOff>38100</xdr:colOff>
      <xdr:row>54</xdr:row>
      <xdr:rowOff>86716</xdr:rowOff>
    </xdr:to>
    <xdr:sp macro="" textlink="">
      <xdr:nvSpPr>
        <xdr:cNvPr id="376" name="楕円 375"/>
        <xdr:cNvSpPr/>
      </xdr:nvSpPr>
      <xdr:spPr>
        <a:xfrm>
          <a:off x="8699500" y="924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103243</xdr:rowOff>
    </xdr:from>
    <xdr:ext cx="534377" cy="259045"/>
    <xdr:sp macro="" textlink="">
      <xdr:nvSpPr>
        <xdr:cNvPr id="377" name="テキスト ボックス 376"/>
        <xdr:cNvSpPr txBox="1"/>
      </xdr:nvSpPr>
      <xdr:spPr>
        <a:xfrm>
          <a:off x="8483111" y="901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147030</xdr:rowOff>
    </xdr:from>
    <xdr:to>
      <xdr:col>41</xdr:col>
      <xdr:colOff>101600</xdr:colOff>
      <xdr:row>54</xdr:row>
      <xdr:rowOff>77180</xdr:rowOff>
    </xdr:to>
    <xdr:sp macro="" textlink="">
      <xdr:nvSpPr>
        <xdr:cNvPr id="378" name="楕円 377"/>
        <xdr:cNvSpPr/>
      </xdr:nvSpPr>
      <xdr:spPr>
        <a:xfrm>
          <a:off x="7810500" y="92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93707</xdr:rowOff>
    </xdr:from>
    <xdr:ext cx="534377" cy="259045"/>
    <xdr:sp macro="" textlink="">
      <xdr:nvSpPr>
        <xdr:cNvPr id="379" name="テキスト ボックス 378"/>
        <xdr:cNvSpPr txBox="1"/>
      </xdr:nvSpPr>
      <xdr:spPr>
        <a:xfrm>
          <a:off x="7594111" y="900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160811</xdr:rowOff>
    </xdr:from>
    <xdr:to>
      <xdr:col>36</xdr:col>
      <xdr:colOff>165100</xdr:colOff>
      <xdr:row>56</xdr:row>
      <xdr:rowOff>90961</xdr:rowOff>
    </xdr:to>
    <xdr:sp macro="" textlink="">
      <xdr:nvSpPr>
        <xdr:cNvPr id="380" name="楕円 379"/>
        <xdr:cNvSpPr/>
      </xdr:nvSpPr>
      <xdr:spPr>
        <a:xfrm>
          <a:off x="6921500" y="959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82088</xdr:rowOff>
    </xdr:from>
    <xdr:ext cx="534377" cy="259045"/>
    <xdr:sp macro="" textlink="">
      <xdr:nvSpPr>
        <xdr:cNvPr id="381" name="テキスト ボックス 380"/>
        <xdr:cNvSpPr txBox="1"/>
      </xdr:nvSpPr>
      <xdr:spPr>
        <a:xfrm>
          <a:off x="6705111" y="968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156007</xdr:rowOff>
    </xdr:from>
    <xdr:to>
      <xdr:col>54</xdr:col>
      <xdr:colOff>189865</xdr:colOff>
      <xdr:row>78</xdr:row>
      <xdr:rowOff>26924</xdr:rowOff>
    </xdr:to>
    <xdr:cxnSp macro="">
      <xdr:nvCxnSpPr>
        <xdr:cNvPr id="405" name="直線コネクタ 404"/>
        <xdr:cNvCxnSpPr/>
      </xdr:nvCxnSpPr>
      <xdr:spPr>
        <a:xfrm flipV="1">
          <a:off x="10475595" y="12157507"/>
          <a:ext cx="1270" cy="1242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30751</xdr:rowOff>
    </xdr:from>
    <xdr:ext cx="469744" cy="259045"/>
    <xdr:sp macro="" textlink="">
      <xdr:nvSpPr>
        <xdr:cNvPr id="406" name="普通建設事業費 （ うち新規整備　）最小値テキスト"/>
        <xdr:cNvSpPr txBox="1"/>
      </xdr:nvSpPr>
      <xdr:spPr>
        <a:xfrm>
          <a:off x="10528300" y="1340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26924</xdr:rowOff>
    </xdr:from>
    <xdr:to>
      <xdr:col>55</xdr:col>
      <xdr:colOff>88900</xdr:colOff>
      <xdr:row>78</xdr:row>
      <xdr:rowOff>26924</xdr:rowOff>
    </xdr:to>
    <xdr:cxnSp macro="">
      <xdr:nvCxnSpPr>
        <xdr:cNvPr id="407" name="直線コネクタ 406"/>
        <xdr:cNvCxnSpPr/>
      </xdr:nvCxnSpPr>
      <xdr:spPr>
        <a:xfrm>
          <a:off x="10388600" y="1340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102684</xdr:rowOff>
    </xdr:from>
    <xdr:ext cx="534377" cy="259045"/>
    <xdr:sp macro="" textlink="">
      <xdr:nvSpPr>
        <xdr:cNvPr id="408" name="普通建設事業費 （ うち新規整備　）最大値テキスト"/>
        <xdr:cNvSpPr txBox="1"/>
      </xdr:nvSpPr>
      <xdr:spPr>
        <a:xfrm>
          <a:off x="10528300" y="119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156007</xdr:rowOff>
    </xdr:from>
    <xdr:to>
      <xdr:col>55</xdr:col>
      <xdr:colOff>88900</xdr:colOff>
      <xdr:row>70</xdr:row>
      <xdr:rowOff>156007</xdr:rowOff>
    </xdr:to>
    <xdr:cxnSp macro="">
      <xdr:nvCxnSpPr>
        <xdr:cNvPr id="409" name="直線コネクタ 408"/>
        <xdr:cNvCxnSpPr/>
      </xdr:nvCxnSpPr>
      <xdr:spPr>
        <a:xfrm>
          <a:off x="10388600" y="12157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132652</xdr:rowOff>
    </xdr:from>
    <xdr:to>
      <xdr:col>55</xdr:col>
      <xdr:colOff>0</xdr:colOff>
      <xdr:row>73</xdr:row>
      <xdr:rowOff>155626</xdr:rowOff>
    </xdr:to>
    <xdr:cxnSp macro="">
      <xdr:nvCxnSpPr>
        <xdr:cNvPr id="410" name="直線コネクタ 409"/>
        <xdr:cNvCxnSpPr/>
      </xdr:nvCxnSpPr>
      <xdr:spPr>
        <a:xfrm flipV="1">
          <a:off x="9639300" y="12477052"/>
          <a:ext cx="838200" cy="19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132325</xdr:rowOff>
    </xdr:from>
    <xdr:ext cx="534377" cy="259045"/>
    <xdr:sp macro="" textlink="">
      <xdr:nvSpPr>
        <xdr:cNvPr id="411" name="普通建設事業費 （ うち新規整備　）平均値テキスト"/>
        <xdr:cNvSpPr txBox="1"/>
      </xdr:nvSpPr>
      <xdr:spPr>
        <a:xfrm>
          <a:off x="10528300" y="12819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153898</xdr:rowOff>
    </xdr:from>
    <xdr:to>
      <xdr:col>55</xdr:col>
      <xdr:colOff>50800</xdr:colOff>
      <xdr:row>75</xdr:row>
      <xdr:rowOff>84048</xdr:rowOff>
    </xdr:to>
    <xdr:sp macro="" textlink="">
      <xdr:nvSpPr>
        <xdr:cNvPr id="412" name="フローチャート: 判断 411"/>
        <xdr:cNvSpPr/>
      </xdr:nvSpPr>
      <xdr:spPr>
        <a:xfrm>
          <a:off x="10426700" y="128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77788</xdr:rowOff>
    </xdr:from>
    <xdr:to>
      <xdr:col>50</xdr:col>
      <xdr:colOff>114300</xdr:colOff>
      <xdr:row>73</xdr:row>
      <xdr:rowOff>155626</xdr:rowOff>
    </xdr:to>
    <xdr:cxnSp macro="">
      <xdr:nvCxnSpPr>
        <xdr:cNvPr id="413" name="直線コネクタ 412"/>
        <xdr:cNvCxnSpPr/>
      </xdr:nvCxnSpPr>
      <xdr:spPr>
        <a:xfrm>
          <a:off x="8750300" y="12593638"/>
          <a:ext cx="889000" cy="7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29655</xdr:rowOff>
    </xdr:from>
    <xdr:to>
      <xdr:col>50</xdr:col>
      <xdr:colOff>165100</xdr:colOff>
      <xdr:row>75</xdr:row>
      <xdr:rowOff>131255</xdr:rowOff>
    </xdr:to>
    <xdr:sp macro="" textlink="">
      <xdr:nvSpPr>
        <xdr:cNvPr id="414" name="フローチャート: 判断 413"/>
        <xdr:cNvSpPr/>
      </xdr:nvSpPr>
      <xdr:spPr>
        <a:xfrm>
          <a:off x="9588500" y="1288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122381</xdr:rowOff>
    </xdr:from>
    <xdr:ext cx="534377" cy="259045"/>
    <xdr:sp macro="" textlink="">
      <xdr:nvSpPr>
        <xdr:cNvPr id="415" name="テキスト ボックス 414"/>
        <xdr:cNvSpPr txBox="1"/>
      </xdr:nvSpPr>
      <xdr:spPr>
        <a:xfrm>
          <a:off x="9372111" y="129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35039</xdr:rowOff>
    </xdr:from>
    <xdr:to>
      <xdr:col>45</xdr:col>
      <xdr:colOff>177800</xdr:colOff>
      <xdr:row>73</xdr:row>
      <xdr:rowOff>77788</xdr:rowOff>
    </xdr:to>
    <xdr:cxnSp macro="">
      <xdr:nvCxnSpPr>
        <xdr:cNvPr id="416" name="直線コネクタ 415"/>
        <xdr:cNvCxnSpPr/>
      </xdr:nvCxnSpPr>
      <xdr:spPr>
        <a:xfrm>
          <a:off x="7861300" y="12550889"/>
          <a:ext cx="889000" cy="4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84861</xdr:rowOff>
    </xdr:from>
    <xdr:to>
      <xdr:col>46</xdr:col>
      <xdr:colOff>38100</xdr:colOff>
      <xdr:row>76</xdr:row>
      <xdr:rowOff>15011</xdr:rowOff>
    </xdr:to>
    <xdr:sp macro="" textlink="">
      <xdr:nvSpPr>
        <xdr:cNvPr id="417" name="フローチャート: 判断 416"/>
        <xdr:cNvSpPr/>
      </xdr:nvSpPr>
      <xdr:spPr>
        <a:xfrm>
          <a:off x="8699500" y="1294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6138</xdr:rowOff>
    </xdr:from>
    <xdr:ext cx="534377" cy="259045"/>
    <xdr:sp macro="" textlink="">
      <xdr:nvSpPr>
        <xdr:cNvPr id="418" name="テキスト ボックス 417"/>
        <xdr:cNvSpPr txBox="1"/>
      </xdr:nvSpPr>
      <xdr:spPr>
        <a:xfrm>
          <a:off x="8483111" y="1303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35039</xdr:rowOff>
    </xdr:from>
    <xdr:to>
      <xdr:col>41</xdr:col>
      <xdr:colOff>50800</xdr:colOff>
      <xdr:row>74</xdr:row>
      <xdr:rowOff>25400</xdr:rowOff>
    </xdr:to>
    <xdr:cxnSp macro="">
      <xdr:nvCxnSpPr>
        <xdr:cNvPr id="419" name="直線コネクタ 418"/>
        <xdr:cNvCxnSpPr/>
      </xdr:nvCxnSpPr>
      <xdr:spPr>
        <a:xfrm flipV="1">
          <a:off x="6972300" y="12550889"/>
          <a:ext cx="889000" cy="16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59144</xdr:rowOff>
    </xdr:from>
    <xdr:to>
      <xdr:col>41</xdr:col>
      <xdr:colOff>101600</xdr:colOff>
      <xdr:row>74</xdr:row>
      <xdr:rowOff>160744</xdr:rowOff>
    </xdr:to>
    <xdr:sp macro="" textlink="">
      <xdr:nvSpPr>
        <xdr:cNvPr id="420" name="フローチャート: 判断 419"/>
        <xdr:cNvSpPr/>
      </xdr:nvSpPr>
      <xdr:spPr>
        <a:xfrm>
          <a:off x="7810500" y="1274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151871</xdr:rowOff>
    </xdr:from>
    <xdr:ext cx="534377" cy="259045"/>
    <xdr:sp macro="" textlink="">
      <xdr:nvSpPr>
        <xdr:cNvPr id="421" name="テキスト ボックス 420"/>
        <xdr:cNvSpPr txBox="1"/>
      </xdr:nvSpPr>
      <xdr:spPr>
        <a:xfrm>
          <a:off x="7594111" y="1283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27940</xdr:rowOff>
    </xdr:from>
    <xdr:to>
      <xdr:col>36</xdr:col>
      <xdr:colOff>165100</xdr:colOff>
      <xdr:row>74</xdr:row>
      <xdr:rowOff>129540</xdr:rowOff>
    </xdr:to>
    <xdr:sp macro="" textlink="">
      <xdr:nvSpPr>
        <xdr:cNvPr id="422" name="フローチャート: 判断 421"/>
        <xdr:cNvSpPr/>
      </xdr:nvSpPr>
      <xdr:spPr>
        <a:xfrm>
          <a:off x="6921500" y="127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120667</xdr:rowOff>
    </xdr:from>
    <xdr:ext cx="534377" cy="259045"/>
    <xdr:sp macro="" textlink="">
      <xdr:nvSpPr>
        <xdr:cNvPr id="423" name="テキスト ボックス 422"/>
        <xdr:cNvSpPr txBox="1"/>
      </xdr:nvSpPr>
      <xdr:spPr>
        <a:xfrm>
          <a:off x="6705111" y="1280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81852</xdr:rowOff>
    </xdr:from>
    <xdr:to>
      <xdr:col>55</xdr:col>
      <xdr:colOff>50800</xdr:colOff>
      <xdr:row>73</xdr:row>
      <xdr:rowOff>12002</xdr:rowOff>
    </xdr:to>
    <xdr:sp macro="" textlink="">
      <xdr:nvSpPr>
        <xdr:cNvPr id="429" name="楕円 428"/>
        <xdr:cNvSpPr/>
      </xdr:nvSpPr>
      <xdr:spPr>
        <a:xfrm>
          <a:off x="10426700" y="1242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104729</xdr:rowOff>
    </xdr:from>
    <xdr:ext cx="534377" cy="259045"/>
    <xdr:sp macro="" textlink="">
      <xdr:nvSpPr>
        <xdr:cNvPr id="430" name="普通建設事業費 （ うち新規整備　）該当値テキスト"/>
        <xdr:cNvSpPr txBox="1"/>
      </xdr:nvSpPr>
      <xdr:spPr>
        <a:xfrm>
          <a:off x="10528300" y="1227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104826</xdr:rowOff>
    </xdr:from>
    <xdr:to>
      <xdr:col>50</xdr:col>
      <xdr:colOff>165100</xdr:colOff>
      <xdr:row>74</xdr:row>
      <xdr:rowOff>34976</xdr:rowOff>
    </xdr:to>
    <xdr:sp macro="" textlink="">
      <xdr:nvSpPr>
        <xdr:cNvPr id="431" name="楕円 430"/>
        <xdr:cNvSpPr/>
      </xdr:nvSpPr>
      <xdr:spPr>
        <a:xfrm>
          <a:off x="9588500" y="1262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51503</xdr:rowOff>
    </xdr:from>
    <xdr:ext cx="534377" cy="259045"/>
    <xdr:sp macro="" textlink="">
      <xdr:nvSpPr>
        <xdr:cNvPr id="432" name="テキスト ボックス 431"/>
        <xdr:cNvSpPr txBox="1"/>
      </xdr:nvSpPr>
      <xdr:spPr>
        <a:xfrm>
          <a:off x="9372111" y="1239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26988</xdr:rowOff>
    </xdr:from>
    <xdr:to>
      <xdr:col>46</xdr:col>
      <xdr:colOff>38100</xdr:colOff>
      <xdr:row>73</xdr:row>
      <xdr:rowOff>128588</xdr:rowOff>
    </xdr:to>
    <xdr:sp macro="" textlink="">
      <xdr:nvSpPr>
        <xdr:cNvPr id="433" name="楕円 432"/>
        <xdr:cNvSpPr/>
      </xdr:nvSpPr>
      <xdr:spPr>
        <a:xfrm>
          <a:off x="8699500" y="1254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145115</xdr:rowOff>
    </xdr:from>
    <xdr:ext cx="534377" cy="259045"/>
    <xdr:sp macro="" textlink="">
      <xdr:nvSpPr>
        <xdr:cNvPr id="434" name="テキスト ボックス 433"/>
        <xdr:cNvSpPr txBox="1"/>
      </xdr:nvSpPr>
      <xdr:spPr>
        <a:xfrm>
          <a:off x="8483111" y="1231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155689</xdr:rowOff>
    </xdr:from>
    <xdr:to>
      <xdr:col>41</xdr:col>
      <xdr:colOff>101600</xdr:colOff>
      <xdr:row>73</xdr:row>
      <xdr:rowOff>85839</xdr:rowOff>
    </xdr:to>
    <xdr:sp macro="" textlink="">
      <xdr:nvSpPr>
        <xdr:cNvPr id="435" name="楕円 434"/>
        <xdr:cNvSpPr/>
      </xdr:nvSpPr>
      <xdr:spPr>
        <a:xfrm>
          <a:off x="7810500" y="125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102366</xdr:rowOff>
    </xdr:from>
    <xdr:ext cx="534377" cy="259045"/>
    <xdr:sp macro="" textlink="">
      <xdr:nvSpPr>
        <xdr:cNvPr id="436" name="テキスト ボックス 435"/>
        <xdr:cNvSpPr txBox="1"/>
      </xdr:nvSpPr>
      <xdr:spPr>
        <a:xfrm>
          <a:off x="7594111" y="1227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146050</xdr:rowOff>
    </xdr:from>
    <xdr:to>
      <xdr:col>36</xdr:col>
      <xdr:colOff>165100</xdr:colOff>
      <xdr:row>74</xdr:row>
      <xdr:rowOff>76200</xdr:rowOff>
    </xdr:to>
    <xdr:sp macro="" textlink="">
      <xdr:nvSpPr>
        <xdr:cNvPr id="437" name="楕円 436"/>
        <xdr:cNvSpPr/>
      </xdr:nvSpPr>
      <xdr:spPr>
        <a:xfrm>
          <a:off x="6921500" y="1266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92727</xdr:rowOff>
    </xdr:from>
    <xdr:ext cx="534377" cy="259045"/>
    <xdr:sp macro="" textlink="">
      <xdr:nvSpPr>
        <xdr:cNvPr id="438" name="テキスト ボックス 437"/>
        <xdr:cNvSpPr txBox="1"/>
      </xdr:nvSpPr>
      <xdr:spPr>
        <a:xfrm>
          <a:off x="6705111" y="1243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1" name="テキスト ボックス 450"/>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3" name="テキスト ボックス 45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5" name="テキスト ボックス 454"/>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7" name="テキスト ボックス 456"/>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9" name="テキスト ボックス 45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149805</xdr:rowOff>
    </xdr:from>
    <xdr:to>
      <xdr:col>54</xdr:col>
      <xdr:colOff>189865</xdr:colOff>
      <xdr:row>97</xdr:row>
      <xdr:rowOff>73543</xdr:rowOff>
    </xdr:to>
    <xdr:cxnSp macro="">
      <xdr:nvCxnSpPr>
        <xdr:cNvPr id="461" name="直線コネクタ 460"/>
        <xdr:cNvCxnSpPr/>
      </xdr:nvCxnSpPr>
      <xdr:spPr>
        <a:xfrm flipV="1">
          <a:off x="10475595" y="15580305"/>
          <a:ext cx="1270" cy="112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77370</xdr:rowOff>
    </xdr:from>
    <xdr:ext cx="534377" cy="259045"/>
    <xdr:sp macro="" textlink="">
      <xdr:nvSpPr>
        <xdr:cNvPr id="462" name="普通建設事業費 （ うち更新整備　）最小値テキスト"/>
        <xdr:cNvSpPr txBox="1"/>
      </xdr:nvSpPr>
      <xdr:spPr>
        <a:xfrm>
          <a:off x="10528300" y="1670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73543</xdr:rowOff>
    </xdr:from>
    <xdr:to>
      <xdr:col>55</xdr:col>
      <xdr:colOff>88900</xdr:colOff>
      <xdr:row>97</xdr:row>
      <xdr:rowOff>73543</xdr:rowOff>
    </xdr:to>
    <xdr:cxnSp macro="">
      <xdr:nvCxnSpPr>
        <xdr:cNvPr id="463" name="直線コネクタ 462"/>
        <xdr:cNvCxnSpPr/>
      </xdr:nvCxnSpPr>
      <xdr:spPr>
        <a:xfrm>
          <a:off x="10388600" y="16704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96482</xdr:rowOff>
    </xdr:from>
    <xdr:ext cx="534377" cy="259045"/>
    <xdr:sp macro="" textlink="">
      <xdr:nvSpPr>
        <xdr:cNvPr id="464" name="普通建設事業費 （ うち更新整備　）最大値テキスト"/>
        <xdr:cNvSpPr txBox="1"/>
      </xdr:nvSpPr>
      <xdr:spPr>
        <a:xfrm>
          <a:off x="10528300" y="1535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149805</xdr:rowOff>
    </xdr:from>
    <xdr:to>
      <xdr:col>55</xdr:col>
      <xdr:colOff>88900</xdr:colOff>
      <xdr:row>90</xdr:row>
      <xdr:rowOff>149805</xdr:rowOff>
    </xdr:to>
    <xdr:cxnSp macro="">
      <xdr:nvCxnSpPr>
        <xdr:cNvPr id="465" name="直線コネクタ 464"/>
        <xdr:cNvCxnSpPr/>
      </xdr:nvCxnSpPr>
      <xdr:spPr>
        <a:xfrm>
          <a:off x="10388600" y="1558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45242</xdr:rowOff>
    </xdr:from>
    <xdr:to>
      <xdr:col>55</xdr:col>
      <xdr:colOff>0</xdr:colOff>
      <xdr:row>97</xdr:row>
      <xdr:rowOff>72949</xdr:rowOff>
    </xdr:to>
    <xdr:cxnSp macro="">
      <xdr:nvCxnSpPr>
        <xdr:cNvPr id="466" name="直線コネクタ 465"/>
        <xdr:cNvCxnSpPr/>
      </xdr:nvCxnSpPr>
      <xdr:spPr>
        <a:xfrm flipV="1">
          <a:off x="9639300" y="16675892"/>
          <a:ext cx="838200" cy="2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101170</xdr:rowOff>
    </xdr:from>
    <xdr:ext cx="534377" cy="259045"/>
    <xdr:sp macro="" textlink="">
      <xdr:nvSpPr>
        <xdr:cNvPr id="467" name="普通建設事業費 （ うち更新整備　）平均値テキスト"/>
        <xdr:cNvSpPr txBox="1"/>
      </xdr:nvSpPr>
      <xdr:spPr>
        <a:xfrm>
          <a:off x="10528300" y="16046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78293</xdr:rowOff>
    </xdr:from>
    <xdr:to>
      <xdr:col>55</xdr:col>
      <xdr:colOff>50800</xdr:colOff>
      <xdr:row>95</xdr:row>
      <xdr:rowOff>8443</xdr:rowOff>
    </xdr:to>
    <xdr:sp macro="" textlink="">
      <xdr:nvSpPr>
        <xdr:cNvPr id="468" name="フローチャート: 判断 467"/>
        <xdr:cNvSpPr/>
      </xdr:nvSpPr>
      <xdr:spPr>
        <a:xfrm>
          <a:off x="10426700" y="1619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72949</xdr:rowOff>
    </xdr:from>
    <xdr:to>
      <xdr:col>50</xdr:col>
      <xdr:colOff>114300</xdr:colOff>
      <xdr:row>97</xdr:row>
      <xdr:rowOff>81224</xdr:rowOff>
    </xdr:to>
    <xdr:cxnSp macro="">
      <xdr:nvCxnSpPr>
        <xdr:cNvPr id="469" name="直線コネクタ 468"/>
        <xdr:cNvCxnSpPr/>
      </xdr:nvCxnSpPr>
      <xdr:spPr>
        <a:xfrm flipV="1">
          <a:off x="8750300" y="16703599"/>
          <a:ext cx="889000" cy="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158761</xdr:rowOff>
    </xdr:from>
    <xdr:to>
      <xdr:col>50</xdr:col>
      <xdr:colOff>165100</xdr:colOff>
      <xdr:row>95</xdr:row>
      <xdr:rowOff>88911</xdr:rowOff>
    </xdr:to>
    <xdr:sp macro="" textlink="">
      <xdr:nvSpPr>
        <xdr:cNvPr id="470" name="フローチャート: 判断 469"/>
        <xdr:cNvSpPr/>
      </xdr:nvSpPr>
      <xdr:spPr>
        <a:xfrm>
          <a:off x="9588500" y="1627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105438</xdr:rowOff>
    </xdr:from>
    <xdr:ext cx="534377" cy="259045"/>
    <xdr:sp macro="" textlink="">
      <xdr:nvSpPr>
        <xdr:cNvPr id="471" name="テキスト ボックス 470"/>
        <xdr:cNvSpPr txBox="1"/>
      </xdr:nvSpPr>
      <xdr:spPr>
        <a:xfrm>
          <a:off x="9372111" y="1605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81224</xdr:rowOff>
    </xdr:from>
    <xdr:to>
      <xdr:col>45</xdr:col>
      <xdr:colOff>177800</xdr:colOff>
      <xdr:row>98</xdr:row>
      <xdr:rowOff>6883</xdr:rowOff>
    </xdr:to>
    <xdr:cxnSp macro="">
      <xdr:nvCxnSpPr>
        <xdr:cNvPr id="472" name="直線コネクタ 471"/>
        <xdr:cNvCxnSpPr/>
      </xdr:nvCxnSpPr>
      <xdr:spPr>
        <a:xfrm flipV="1">
          <a:off x="7861300" y="16711874"/>
          <a:ext cx="889000" cy="9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26857</xdr:rowOff>
    </xdr:from>
    <xdr:to>
      <xdr:col>46</xdr:col>
      <xdr:colOff>38100</xdr:colOff>
      <xdr:row>95</xdr:row>
      <xdr:rowOff>128457</xdr:rowOff>
    </xdr:to>
    <xdr:sp macro="" textlink="">
      <xdr:nvSpPr>
        <xdr:cNvPr id="473" name="フローチャート: 判断 472"/>
        <xdr:cNvSpPr/>
      </xdr:nvSpPr>
      <xdr:spPr>
        <a:xfrm>
          <a:off x="8699500" y="1631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144984</xdr:rowOff>
    </xdr:from>
    <xdr:ext cx="534377" cy="259045"/>
    <xdr:sp macro="" textlink="">
      <xdr:nvSpPr>
        <xdr:cNvPr id="474" name="テキスト ボックス 473"/>
        <xdr:cNvSpPr txBox="1"/>
      </xdr:nvSpPr>
      <xdr:spPr>
        <a:xfrm>
          <a:off x="8483111" y="1608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6883</xdr:rowOff>
    </xdr:from>
    <xdr:to>
      <xdr:col>41</xdr:col>
      <xdr:colOff>50800</xdr:colOff>
      <xdr:row>98</xdr:row>
      <xdr:rowOff>114371</xdr:rowOff>
    </xdr:to>
    <xdr:cxnSp macro="">
      <xdr:nvCxnSpPr>
        <xdr:cNvPr id="475" name="直線コネクタ 474"/>
        <xdr:cNvCxnSpPr/>
      </xdr:nvCxnSpPr>
      <xdr:spPr>
        <a:xfrm flipV="1">
          <a:off x="6972300" y="16808983"/>
          <a:ext cx="889000" cy="10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38471</xdr:rowOff>
    </xdr:from>
    <xdr:to>
      <xdr:col>41</xdr:col>
      <xdr:colOff>101600</xdr:colOff>
      <xdr:row>96</xdr:row>
      <xdr:rowOff>140071</xdr:rowOff>
    </xdr:to>
    <xdr:sp macro="" textlink="">
      <xdr:nvSpPr>
        <xdr:cNvPr id="476" name="フローチャート: 判断 475"/>
        <xdr:cNvSpPr/>
      </xdr:nvSpPr>
      <xdr:spPr>
        <a:xfrm>
          <a:off x="7810500" y="1649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156598</xdr:rowOff>
    </xdr:from>
    <xdr:ext cx="534377" cy="259045"/>
    <xdr:sp macro="" textlink="">
      <xdr:nvSpPr>
        <xdr:cNvPr id="477" name="テキスト ボックス 476"/>
        <xdr:cNvSpPr txBox="1"/>
      </xdr:nvSpPr>
      <xdr:spPr>
        <a:xfrm>
          <a:off x="7594111" y="1627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24572</xdr:rowOff>
    </xdr:from>
    <xdr:to>
      <xdr:col>36</xdr:col>
      <xdr:colOff>165100</xdr:colOff>
      <xdr:row>96</xdr:row>
      <xdr:rowOff>126172</xdr:rowOff>
    </xdr:to>
    <xdr:sp macro="" textlink="">
      <xdr:nvSpPr>
        <xdr:cNvPr id="478" name="フローチャート: 判断 477"/>
        <xdr:cNvSpPr/>
      </xdr:nvSpPr>
      <xdr:spPr>
        <a:xfrm>
          <a:off x="6921500" y="1648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142699</xdr:rowOff>
    </xdr:from>
    <xdr:ext cx="534377" cy="259045"/>
    <xdr:sp macro="" textlink="">
      <xdr:nvSpPr>
        <xdr:cNvPr id="479" name="テキスト ボックス 478"/>
        <xdr:cNvSpPr txBox="1"/>
      </xdr:nvSpPr>
      <xdr:spPr>
        <a:xfrm>
          <a:off x="6705111" y="1625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165892</xdr:rowOff>
    </xdr:from>
    <xdr:to>
      <xdr:col>55</xdr:col>
      <xdr:colOff>50800</xdr:colOff>
      <xdr:row>97</xdr:row>
      <xdr:rowOff>96042</xdr:rowOff>
    </xdr:to>
    <xdr:sp macro="" textlink="">
      <xdr:nvSpPr>
        <xdr:cNvPr id="485" name="楕円 484"/>
        <xdr:cNvSpPr/>
      </xdr:nvSpPr>
      <xdr:spPr>
        <a:xfrm>
          <a:off x="10426700" y="166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80819</xdr:rowOff>
    </xdr:from>
    <xdr:ext cx="534377" cy="259045"/>
    <xdr:sp macro="" textlink="">
      <xdr:nvSpPr>
        <xdr:cNvPr id="486" name="普通建設事業費 （ うち更新整備　）該当値テキスト"/>
        <xdr:cNvSpPr txBox="1"/>
      </xdr:nvSpPr>
      <xdr:spPr>
        <a:xfrm>
          <a:off x="10528300" y="1654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22149</xdr:rowOff>
    </xdr:from>
    <xdr:to>
      <xdr:col>50</xdr:col>
      <xdr:colOff>165100</xdr:colOff>
      <xdr:row>97</xdr:row>
      <xdr:rowOff>123749</xdr:rowOff>
    </xdr:to>
    <xdr:sp macro="" textlink="">
      <xdr:nvSpPr>
        <xdr:cNvPr id="487" name="楕円 486"/>
        <xdr:cNvSpPr/>
      </xdr:nvSpPr>
      <xdr:spPr>
        <a:xfrm>
          <a:off x="9588500" y="1665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114876</xdr:rowOff>
    </xdr:from>
    <xdr:ext cx="534377" cy="259045"/>
    <xdr:sp macro="" textlink="">
      <xdr:nvSpPr>
        <xdr:cNvPr id="488" name="テキスト ボックス 487"/>
        <xdr:cNvSpPr txBox="1"/>
      </xdr:nvSpPr>
      <xdr:spPr>
        <a:xfrm>
          <a:off x="9372111" y="1674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30424</xdr:rowOff>
    </xdr:from>
    <xdr:to>
      <xdr:col>46</xdr:col>
      <xdr:colOff>38100</xdr:colOff>
      <xdr:row>97</xdr:row>
      <xdr:rowOff>132024</xdr:rowOff>
    </xdr:to>
    <xdr:sp macro="" textlink="">
      <xdr:nvSpPr>
        <xdr:cNvPr id="489" name="楕円 488"/>
        <xdr:cNvSpPr/>
      </xdr:nvSpPr>
      <xdr:spPr>
        <a:xfrm>
          <a:off x="8699500" y="1666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123151</xdr:rowOff>
    </xdr:from>
    <xdr:ext cx="534377" cy="259045"/>
    <xdr:sp macro="" textlink="">
      <xdr:nvSpPr>
        <xdr:cNvPr id="490" name="テキスト ボックス 489"/>
        <xdr:cNvSpPr txBox="1"/>
      </xdr:nvSpPr>
      <xdr:spPr>
        <a:xfrm>
          <a:off x="8483111" y="1675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127533</xdr:rowOff>
    </xdr:from>
    <xdr:to>
      <xdr:col>41</xdr:col>
      <xdr:colOff>101600</xdr:colOff>
      <xdr:row>98</xdr:row>
      <xdr:rowOff>57683</xdr:rowOff>
    </xdr:to>
    <xdr:sp macro="" textlink="">
      <xdr:nvSpPr>
        <xdr:cNvPr id="491" name="楕円 490"/>
        <xdr:cNvSpPr/>
      </xdr:nvSpPr>
      <xdr:spPr>
        <a:xfrm>
          <a:off x="7810500" y="1675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48810</xdr:rowOff>
    </xdr:from>
    <xdr:ext cx="534377" cy="259045"/>
    <xdr:sp macro="" textlink="">
      <xdr:nvSpPr>
        <xdr:cNvPr id="492" name="テキスト ボックス 491"/>
        <xdr:cNvSpPr txBox="1"/>
      </xdr:nvSpPr>
      <xdr:spPr>
        <a:xfrm>
          <a:off x="7594111" y="1685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63571</xdr:rowOff>
    </xdr:from>
    <xdr:to>
      <xdr:col>36</xdr:col>
      <xdr:colOff>165100</xdr:colOff>
      <xdr:row>98</xdr:row>
      <xdr:rowOff>165171</xdr:rowOff>
    </xdr:to>
    <xdr:sp macro="" textlink="">
      <xdr:nvSpPr>
        <xdr:cNvPr id="493" name="楕円 492"/>
        <xdr:cNvSpPr/>
      </xdr:nvSpPr>
      <xdr:spPr>
        <a:xfrm>
          <a:off x="6921500" y="1686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156298</xdr:rowOff>
    </xdr:from>
    <xdr:ext cx="534377" cy="259045"/>
    <xdr:sp macro="" textlink="">
      <xdr:nvSpPr>
        <xdr:cNvPr id="494" name="テキスト ボックス 493"/>
        <xdr:cNvSpPr txBox="1"/>
      </xdr:nvSpPr>
      <xdr:spPr>
        <a:xfrm>
          <a:off x="6705111" y="1695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8" name="テキスト ボックス 507"/>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56794</xdr:rowOff>
    </xdr:from>
    <xdr:to>
      <xdr:col>85</xdr:col>
      <xdr:colOff>126364</xdr:colOff>
      <xdr:row>39</xdr:row>
      <xdr:rowOff>44450</xdr:rowOff>
    </xdr:to>
    <xdr:cxnSp macro="">
      <xdr:nvCxnSpPr>
        <xdr:cNvPr id="518" name="直線コネクタ 517"/>
        <xdr:cNvCxnSpPr/>
      </xdr:nvCxnSpPr>
      <xdr:spPr>
        <a:xfrm flipV="1">
          <a:off x="16317595" y="5371744"/>
          <a:ext cx="1269" cy="13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3471</xdr:rowOff>
    </xdr:from>
    <xdr:ext cx="534377" cy="259045"/>
    <xdr:sp macro="" textlink="">
      <xdr:nvSpPr>
        <xdr:cNvPr id="521" name="災害復旧事業費最大値テキスト"/>
        <xdr:cNvSpPr txBox="1"/>
      </xdr:nvSpPr>
      <xdr:spPr>
        <a:xfrm>
          <a:off x="16370300" y="51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56794</xdr:rowOff>
    </xdr:from>
    <xdr:to>
      <xdr:col>86</xdr:col>
      <xdr:colOff>25400</xdr:colOff>
      <xdr:row>31</xdr:row>
      <xdr:rowOff>56794</xdr:rowOff>
    </xdr:to>
    <xdr:cxnSp macro="">
      <xdr:nvCxnSpPr>
        <xdr:cNvPr id="522" name="直線コネクタ 521"/>
        <xdr:cNvCxnSpPr/>
      </xdr:nvCxnSpPr>
      <xdr:spPr>
        <a:xfrm>
          <a:off x="16230600" y="537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3" name="直線コネクタ 522"/>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77640</xdr:rowOff>
    </xdr:from>
    <xdr:ext cx="469744" cy="259045"/>
    <xdr:sp macro="" textlink="">
      <xdr:nvSpPr>
        <xdr:cNvPr id="524" name="災害復旧事業費平均値テキスト"/>
        <xdr:cNvSpPr txBox="1"/>
      </xdr:nvSpPr>
      <xdr:spPr>
        <a:xfrm>
          <a:off x="16370300" y="6421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54763</xdr:rowOff>
    </xdr:from>
    <xdr:to>
      <xdr:col>85</xdr:col>
      <xdr:colOff>177800</xdr:colOff>
      <xdr:row>38</xdr:row>
      <xdr:rowOff>156363</xdr:rowOff>
    </xdr:to>
    <xdr:sp macro="" textlink="">
      <xdr:nvSpPr>
        <xdr:cNvPr id="525" name="フローチャート: 判断 524"/>
        <xdr:cNvSpPr/>
      </xdr:nvSpPr>
      <xdr:spPr>
        <a:xfrm>
          <a:off x="16268700" y="656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6" name="直線コネクタ 525"/>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103150</xdr:rowOff>
    </xdr:from>
    <xdr:to>
      <xdr:col>81</xdr:col>
      <xdr:colOff>101600</xdr:colOff>
      <xdr:row>39</xdr:row>
      <xdr:rowOff>33300</xdr:rowOff>
    </xdr:to>
    <xdr:sp macro="" textlink="">
      <xdr:nvSpPr>
        <xdr:cNvPr id="527" name="フローチャート: 判断 526"/>
        <xdr:cNvSpPr/>
      </xdr:nvSpPr>
      <xdr:spPr>
        <a:xfrm>
          <a:off x="15430500" y="66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49827</xdr:rowOff>
    </xdr:from>
    <xdr:ext cx="378565" cy="259045"/>
    <xdr:sp macro="" textlink="">
      <xdr:nvSpPr>
        <xdr:cNvPr id="528" name="テキスト ボックス 527"/>
        <xdr:cNvSpPr txBox="1"/>
      </xdr:nvSpPr>
      <xdr:spPr>
        <a:xfrm>
          <a:off x="15292017" y="6393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9" name="直線コネクタ 528"/>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103454</xdr:rowOff>
    </xdr:from>
    <xdr:to>
      <xdr:col>76</xdr:col>
      <xdr:colOff>165100</xdr:colOff>
      <xdr:row>39</xdr:row>
      <xdr:rowOff>33604</xdr:rowOff>
    </xdr:to>
    <xdr:sp macro="" textlink="">
      <xdr:nvSpPr>
        <xdr:cNvPr id="530" name="フローチャート: 判断 529"/>
        <xdr:cNvSpPr/>
      </xdr:nvSpPr>
      <xdr:spPr>
        <a:xfrm>
          <a:off x="14541500" y="661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50131</xdr:rowOff>
    </xdr:from>
    <xdr:ext cx="378565" cy="259045"/>
    <xdr:sp macro="" textlink="">
      <xdr:nvSpPr>
        <xdr:cNvPr id="531" name="テキスト ボックス 530"/>
        <xdr:cNvSpPr txBox="1"/>
      </xdr:nvSpPr>
      <xdr:spPr>
        <a:xfrm>
          <a:off x="14403017" y="639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2" name="直線コネクタ 531"/>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120218</xdr:rowOff>
    </xdr:from>
    <xdr:to>
      <xdr:col>72</xdr:col>
      <xdr:colOff>38100</xdr:colOff>
      <xdr:row>39</xdr:row>
      <xdr:rowOff>50368</xdr:rowOff>
    </xdr:to>
    <xdr:sp macro="" textlink="">
      <xdr:nvSpPr>
        <xdr:cNvPr id="533" name="フローチャート: 判断 532"/>
        <xdr:cNvSpPr/>
      </xdr:nvSpPr>
      <xdr:spPr>
        <a:xfrm>
          <a:off x="13652500" y="66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66895</xdr:rowOff>
    </xdr:from>
    <xdr:ext cx="378565" cy="259045"/>
    <xdr:sp macro="" textlink="">
      <xdr:nvSpPr>
        <xdr:cNvPr id="534" name="テキスト ボックス 533"/>
        <xdr:cNvSpPr txBox="1"/>
      </xdr:nvSpPr>
      <xdr:spPr>
        <a:xfrm>
          <a:off x="13514017" y="6410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111760</xdr:rowOff>
    </xdr:from>
    <xdr:to>
      <xdr:col>67</xdr:col>
      <xdr:colOff>101600</xdr:colOff>
      <xdr:row>39</xdr:row>
      <xdr:rowOff>41910</xdr:rowOff>
    </xdr:to>
    <xdr:sp macro="" textlink="">
      <xdr:nvSpPr>
        <xdr:cNvPr id="535" name="フローチャート: 判断 534"/>
        <xdr:cNvSpPr/>
      </xdr:nvSpPr>
      <xdr:spPr>
        <a:xfrm>
          <a:off x="12763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58437</xdr:rowOff>
    </xdr:from>
    <xdr:ext cx="378565" cy="259045"/>
    <xdr:sp macro="" textlink="">
      <xdr:nvSpPr>
        <xdr:cNvPr id="536" name="テキスト ボックス 535"/>
        <xdr:cNvSpPr txBox="1"/>
      </xdr:nvSpPr>
      <xdr:spPr>
        <a:xfrm>
          <a:off x="12625017" y="6402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2" name="楕円 54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3"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4" name="楕円 54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5" name="テキスト ボックス 544"/>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6" name="楕円 54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7" name="テキスト ボックス 54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8" name="楕円 54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9" name="テキスト ボックス 54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0" name="楕円 54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1" name="テキスト ボックス 55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1" name="テキスト ボックス 610"/>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3" name="テキスト ボックス 612"/>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9" name="テキスト ボックス 61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126918</xdr:rowOff>
    </xdr:from>
    <xdr:to>
      <xdr:col>85</xdr:col>
      <xdr:colOff>126364</xdr:colOff>
      <xdr:row>79</xdr:row>
      <xdr:rowOff>131147</xdr:rowOff>
    </xdr:to>
    <xdr:cxnSp macro="">
      <xdr:nvCxnSpPr>
        <xdr:cNvPr id="625" name="直線コネクタ 624"/>
        <xdr:cNvCxnSpPr/>
      </xdr:nvCxnSpPr>
      <xdr:spPr>
        <a:xfrm flipV="1">
          <a:off x="16317595" y="12299868"/>
          <a:ext cx="1269" cy="1375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134974</xdr:rowOff>
    </xdr:from>
    <xdr:ext cx="534377" cy="259045"/>
    <xdr:sp macro="" textlink="">
      <xdr:nvSpPr>
        <xdr:cNvPr id="626" name="公債費最小値テキスト"/>
        <xdr:cNvSpPr txBox="1"/>
      </xdr:nvSpPr>
      <xdr:spPr>
        <a:xfrm>
          <a:off x="16370300" y="1367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131147</xdr:rowOff>
    </xdr:from>
    <xdr:to>
      <xdr:col>86</xdr:col>
      <xdr:colOff>25400</xdr:colOff>
      <xdr:row>79</xdr:row>
      <xdr:rowOff>131147</xdr:rowOff>
    </xdr:to>
    <xdr:cxnSp macro="">
      <xdr:nvCxnSpPr>
        <xdr:cNvPr id="627" name="直線コネクタ 626"/>
        <xdr:cNvCxnSpPr/>
      </xdr:nvCxnSpPr>
      <xdr:spPr>
        <a:xfrm>
          <a:off x="16230600" y="13675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73595</xdr:rowOff>
    </xdr:from>
    <xdr:ext cx="599010" cy="259045"/>
    <xdr:sp macro="" textlink="">
      <xdr:nvSpPr>
        <xdr:cNvPr id="628" name="公債費最大値テキスト"/>
        <xdr:cNvSpPr txBox="1"/>
      </xdr:nvSpPr>
      <xdr:spPr>
        <a:xfrm>
          <a:off x="16370300" y="12075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126918</xdr:rowOff>
    </xdr:from>
    <xdr:to>
      <xdr:col>86</xdr:col>
      <xdr:colOff>25400</xdr:colOff>
      <xdr:row>71</xdr:row>
      <xdr:rowOff>126918</xdr:rowOff>
    </xdr:to>
    <xdr:cxnSp macro="">
      <xdr:nvCxnSpPr>
        <xdr:cNvPr id="629" name="直線コネクタ 628"/>
        <xdr:cNvCxnSpPr/>
      </xdr:nvCxnSpPr>
      <xdr:spPr>
        <a:xfrm>
          <a:off x="16230600" y="1229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2160</xdr:rowOff>
    </xdr:from>
    <xdr:to>
      <xdr:col>85</xdr:col>
      <xdr:colOff>127000</xdr:colOff>
      <xdr:row>78</xdr:row>
      <xdr:rowOff>42698</xdr:rowOff>
    </xdr:to>
    <xdr:cxnSp macro="">
      <xdr:nvCxnSpPr>
        <xdr:cNvPr id="630" name="直線コネクタ 629"/>
        <xdr:cNvCxnSpPr/>
      </xdr:nvCxnSpPr>
      <xdr:spPr>
        <a:xfrm flipV="1">
          <a:off x="15481300" y="13375260"/>
          <a:ext cx="838200" cy="4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5783</xdr:rowOff>
    </xdr:from>
    <xdr:ext cx="534377" cy="259045"/>
    <xdr:sp macro="" textlink="">
      <xdr:nvSpPr>
        <xdr:cNvPr id="631" name="公債費平均値テキスト"/>
        <xdr:cNvSpPr txBox="1"/>
      </xdr:nvSpPr>
      <xdr:spPr>
        <a:xfrm>
          <a:off x="16370300" y="13035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154356</xdr:rowOff>
    </xdr:from>
    <xdr:to>
      <xdr:col>85</xdr:col>
      <xdr:colOff>177800</xdr:colOff>
      <xdr:row>77</xdr:row>
      <xdr:rowOff>84506</xdr:rowOff>
    </xdr:to>
    <xdr:sp macro="" textlink="">
      <xdr:nvSpPr>
        <xdr:cNvPr id="632" name="フローチャート: 判断 631"/>
        <xdr:cNvSpPr/>
      </xdr:nvSpPr>
      <xdr:spPr>
        <a:xfrm>
          <a:off x="16268700" y="1318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152082</xdr:rowOff>
    </xdr:from>
    <xdr:to>
      <xdr:col>81</xdr:col>
      <xdr:colOff>50800</xdr:colOff>
      <xdr:row>78</xdr:row>
      <xdr:rowOff>42698</xdr:rowOff>
    </xdr:to>
    <xdr:cxnSp macro="">
      <xdr:nvCxnSpPr>
        <xdr:cNvPr id="633" name="直線コネクタ 632"/>
        <xdr:cNvCxnSpPr/>
      </xdr:nvCxnSpPr>
      <xdr:spPr>
        <a:xfrm>
          <a:off x="14592300" y="13353732"/>
          <a:ext cx="889000" cy="6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165328</xdr:rowOff>
    </xdr:from>
    <xdr:to>
      <xdr:col>81</xdr:col>
      <xdr:colOff>101600</xdr:colOff>
      <xdr:row>77</xdr:row>
      <xdr:rowOff>95478</xdr:rowOff>
    </xdr:to>
    <xdr:sp macro="" textlink="">
      <xdr:nvSpPr>
        <xdr:cNvPr id="634" name="フローチャート: 判断 633"/>
        <xdr:cNvSpPr/>
      </xdr:nvSpPr>
      <xdr:spPr>
        <a:xfrm>
          <a:off x="15430500" y="1319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112005</xdr:rowOff>
    </xdr:from>
    <xdr:ext cx="534377" cy="259045"/>
    <xdr:sp macro="" textlink="">
      <xdr:nvSpPr>
        <xdr:cNvPr id="635" name="テキスト ボックス 634"/>
        <xdr:cNvSpPr txBox="1"/>
      </xdr:nvSpPr>
      <xdr:spPr>
        <a:xfrm>
          <a:off x="15214111" y="1297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152082</xdr:rowOff>
    </xdr:from>
    <xdr:to>
      <xdr:col>76</xdr:col>
      <xdr:colOff>114300</xdr:colOff>
      <xdr:row>78</xdr:row>
      <xdr:rowOff>23058</xdr:rowOff>
    </xdr:to>
    <xdr:cxnSp macro="">
      <xdr:nvCxnSpPr>
        <xdr:cNvPr id="636" name="直線コネクタ 635"/>
        <xdr:cNvCxnSpPr/>
      </xdr:nvCxnSpPr>
      <xdr:spPr>
        <a:xfrm flipV="1">
          <a:off x="13703300" y="13353732"/>
          <a:ext cx="889000" cy="4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153079</xdr:rowOff>
    </xdr:from>
    <xdr:to>
      <xdr:col>76</xdr:col>
      <xdr:colOff>165100</xdr:colOff>
      <xdr:row>77</xdr:row>
      <xdr:rowOff>83229</xdr:rowOff>
    </xdr:to>
    <xdr:sp macro="" textlink="">
      <xdr:nvSpPr>
        <xdr:cNvPr id="637" name="フローチャート: 判断 636"/>
        <xdr:cNvSpPr/>
      </xdr:nvSpPr>
      <xdr:spPr>
        <a:xfrm>
          <a:off x="14541500" y="1318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99757</xdr:rowOff>
    </xdr:from>
    <xdr:ext cx="534377" cy="259045"/>
    <xdr:sp macro="" textlink="">
      <xdr:nvSpPr>
        <xdr:cNvPr id="638" name="テキスト ボックス 637"/>
        <xdr:cNvSpPr txBox="1"/>
      </xdr:nvSpPr>
      <xdr:spPr>
        <a:xfrm>
          <a:off x="14325111" y="1295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165703</xdr:rowOff>
    </xdr:from>
    <xdr:to>
      <xdr:col>71</xdr:col>
      <xdr:colOff>177800</xdr:colOff>
      <xdr:row>78</xdr:row>
      <xdr:rowOff>23058</xdr:rowOff>
    </xdr:to>
    <xdr:cxnSp macro="">
      <xdr:nvCxnSpPr>
        <xdr:cNvPr id="639" name="直線コネクタ 638"/>
        <xdr:cNvCxnSpPr/>
      </xdr:nvCxnSpPr>
      <xdr:spPr>
        <a:xfrm>
          <a:off x="12814300" y="13367353"/>
          <a:ext cx="889000" cy="2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142563</xdr:rowOff>
    </xdr:from>
    <xdr:to>
      <xdr:col>72</xdr:col>
      <xdr:colOff>38100</xdr:colOff>
      <xdr:row>77</xdr:row>
      <xdr:rowOff>72713</xdr:rowOff>
    </xdr:to>
    <xdr:sp macro="" textlink="">
      <xdr:nvSpPr>
        <xdr:cNvPr id="640" name="フローチャート: 判断 639"/>
        <xdr:cNvSpPr/>
      </xdr:nvSpPr>
      <xdr:spPr>
        <a:xfrm>
          <a:off x="13652500" y="1317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89241</xdr:rowOff>
    </xdr:from>
    <xdr:ext cx="534377" cy="259045"/>
    <xdr:sp macro="" textlink="">
      <xdr:nvSpPr>
        <xdr:cNvPr id="641" name="テキスト ボックス 640"/>
        <xdr:cNvSpPr txBox="1"/>
      </xdr:nvSpPr>
      <xdr:spPr>
        <a:xfrm>
          <a:off x="13436111" y="1294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149098</xdr:rowOff>
    </xdr:from>
    <xdr:to>
      <xdr:col>67</xdr:col>
      <xdr:colOff>101600</xdr:colOff>
      <xdr:row>77</xdr:row>
      <xdr:rowOff>79248</xdr:rowOff>
    </xdr:to>
    <xdr:sp macro="" textlink="">
      <xdr:nvSpPr>
        <xdr:cNvPr id="642" name="フローチャート: 判断 641"/>
        <xdr:cNvSpPr/>
      </xdr:nvSpPr>
      <xdr:spPr>
        <a:xfrm>
          <a:off x="12763500" y="1317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95775</xdr:rowOff>
    </xdr:from>
    <xdr:ext cx="534377" cy="259045"/>
    <xdr:sp macro="" textlink="">
      <xdr:nvSpPr>
        <xdr:cNvPr id="643" name="テキスト ボックス 642"/>
        <xdr:cNvSpPr txBox="1"/>
      </xdr:nvSpPr>
      <xdr:spPr>
        <a:xfrm>
          <a:off x="12547111" y="1295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122810</xdr:rowOff>
    </xdr:from>
    <xdr:to>
      <xdr:col>85</xdr:col>
      <xdr:colOff>177800</xdr:colOff>
      <xdr:row>78</xdr:row>
      <xdr:rowOff>52960</xdr:rowOff>
    </xdr:to>
    <xdr:sp macro="" textlink="">
      <xdr:nvSpPr>
        <xdr:cNvPr id="649" name="楕円 648"/>
        <xdr:cNvSpPr/>
      </xdr:nvSpPr>
      <xdr:spPr>
        <a:xfrm>
          <a:off x="16268700" y="133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101237</xdr:rowOff>
    </xdr:from>
    <xdr:ext cx="534377" cy="259045"/>
    <xdr:sp macro="" textlink="">
      <xdr:nvSpPr>
        <xdr:cNvPr id="650" name="公債費該当値テキスト"/>
        <xdr:cNvSpPr txBox="1"/>
      </xdr:nvSpPr>
      <xdr:spPr>
        <a:xfrm>
          <a:off x="16370300" y="1330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163348</xdr:rowOff>
    </xdr:from>
    <xdr:to>
      <xdr:col>81</xdr:col>
      <xdr:colOff>101600</xdr:colOff>
      <xdr:row>78</xdr:row>
      <xdr:rowOff>93498</xdr:rowOff>
    </xdr:to>
    <xdr:sp macro="" textlink="">
      <xdr:nvSpPr>
        <xdr:cNvPr id="651" name="楕円 650"/>
        <xdr:cNvSpPr/>
      </xdr:nvSpPr>
      <xdr:spPr>
        <a:xfrm>
          <a:off x="15430500" y="1336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84625</xdr:rowOff>
    </xdr:from>
    <xdr:ext cx="534377" cy="259045"/>
    <xdr:sp macro="" textlink="">
      <xdr:nvSpPr>
        <xdr:cNvPr id="652" name="テキスト ボックス 651"/>
        <xdr:cNvSpPr txBox="1"/>
      </xdr:nvSpPr>
      <xdr:spPr>
        <a:xfrm>
          <a:off x="15214111" y="1345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101282</xdr:rowOff>
    </xdr:from>
    <xdr:to>
      <xdr:col>76</xdr:col>
      <xdr:colOff>165100</xdr:colOff>
      <xdr:row>78</xdr:row>
      <xdr:rowOff>31432</xdr:rowOff>
    </xdr:to>
    <xdr:sp macro="" textlink="">
      <xdr:nvSpPr>
        <xdr:cNvPr id="653" name="楕円 652"/>
        <xdr:cNvSpPr/>
      </xdr:nvSpPr>
      <xdr:spPr>
        <a:xfrm>
          <a:off x="14541500" y="1330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22559</xdr:rowOff>
    </xdr:from>
    <xdr:ext cx="534377" cy="259045"/>
    <xdr:sp macro="" textlink="">
      <xdr:nvSpPr>
        <xdr:cNvPr id="654" name="テキスト ボックス 653"/>
        <xdr:cNvSpPr txBox="1"/>
      </xdr:nvSpPr>
      <xdr:spPr>
        <a:xfrm>
          <a:off x="14325111" y="1339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143708</xdr:rowOff>
    </xdr:from>
    <xdr:to>
      <xdr:col>72</xdr:col>
      <xdr:colOff>38100</xdr:colOff>
      <xdr:row>78</xdr:row>
      <xdr:rowOff>73858</xdr:rowOff>
    </xdr:to>
    <xdr:sp macro="" textlink="">
      <xdr:nvSpPr>
        <xdr:cNvPr id="655" name="楕円 654"/>
        <xdr:cNvSpPr/>
      </xdr:nvSpPr>
      <xdr:spPr>
        <a:xfrm>
          <a:off x="13652500" y="1334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64985</xdr:rowOff>
    </xdr:from>
    <xdr:ext cx="534377" cy="259045"/>
    <xdr:sp macro="" textlink="">
      <xdr:nvSpPr>
        <xdr:cNvPr id="656" name="テキスト ボックス 655"/>
        <xdr:cNvSpPr txBox="1"/>
      </xdr:nvSpPr>
      <xdr:spPr>
        <a:xfrm>
          <a:off x="13436111" y="1343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114903</xdr:rowOff>
    </xdr:from>
    <xdr:to>
      <xdr:col>67</xdr:col>
      <xdr:colOff>101600</xdr:colOff>
      <xdr:row>78</xdr:row>
      <xdr:rowOff>45053</xdr:rowOff>
    </xdr:to>
    <xdr:sp macro="" textlink="">
      <xdr:nvSpPr>
        <xdr:cNvPr id="657" name="楕円 656"/>
        <xdr:cNvSpPr/>
      </xdr:nvSpPr>
      <xdr:spPr>
        <a:xfrm>
          <a:off x="12763500" y="1331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36180</xdr:rowOff>
    </xdr:from>
    <xdr:ext cx="534377" cy="259045"/>
    <xdr:sp macro="" textlink="">
      <xdr:nvSpPr>
        <xdr:cNvPr id="658" name="テキスト ボックス 657"/>
        <xdr:cNvSpPr txBox="1"/>
      </xdr:nvSpPr>
      <xdr:spPr>
        <a:xfrm>
          <a:off x="12547111" y="1340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2" name="テキスト ボックス 671"/>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4" name="テキスト ボックス 673"/>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6" name="テキスト ボックス 675"/>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8" name="テキスト ボックス 67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139954</xdr:rowOff>
    </xdr:from>
    <xdr:to>
      <xdr:col>85</xdr:col>
      <xdr:colOff>126364</xdr:colOff>
      <xdr:row>98</xdr:row>
      <xdr:rowOff>164846</xdr:rowOff>
    </xdr:to>
    <xdr:cxnSp macro="">
      <xdr:nvCxnSpPr>
        <xdr:cNvPr id="682" name="直線コネクタ 681"/>
        <xdr:cNvCxnSpPr/>
      </xdr:nvCxnSpPr>
      <xdr:spPr>
        <a:xfrm flipV="1">
          <a:off x="16317595" y="15570454"/>
          <a:ext cx="1269" cy="139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168673</xdr:rowOff>
    </xdr:from>
    <xdr:ext cx="378565" cy="259045"/>
    <xdr:sp macro="" textlink="">
      <xdr:nvSpPr>
        <xdr:cNvPr id="683" name="積立金最小値テキスト"/>
        <xdr:cNvSpPr txBox="1"/>
      </xdr:nvSpPr>
      <xdr:spPr>
        <a:xfrm>
          <a:off x="16370300" y="1697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164846</xdr:rowOff>
    </xdr:from>
    <xdr:to>
      <xdr:col>86</xdr:col>
      <xdr:colOff>25400</xdr:colOff>
      <xdr:row>98</xdr:row>
      <xdr:rowOff>164846</xdr:rowOff>
    </xdr:to>
    <xdr:cxnSp macro="">
      <xdr:nvCxnSpPr>
        <xdr:cNvPr id="684" name="直線コネクタ 683"/>
        <xdr:cNvCxnSpPr/>
      </xdr:nvCxnSpPr>
      <xdr:spPr>
        <a:xfrm>
          <a:off x="16230600" y="1696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86631</xdr:rowOff>
    </xdr:from>
    <xdr:ext cx="534377" cy="259045"/>
    <xdr:sp macro="" textlink="">
      <xdr:nvSpPr>
        <xdr:cNvPr id="685" name="積立金最大値テキスト"/>
        <xdr:cNvSpPr txBox="1"/>
      </xdr:nvSpPr>
      <xdr:spPr>
        <a:xfrm>
          <a:off x="16370300" y="153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139954</xdr:rowOff>
    </xdr:from>
    <xdr:to>
      <xdr:col>86</xdr:col>
      <xdr:colOff>25400</xdr:colOff>
      <xdr:row>90</xdr:row>
      <xdr:rowOff>139954</xdr:rowOff>
    </xdr:to>
    <xdr:cxnSp macro="">
      <xdr:nvCxnSpPr>
        <xdr:cNvPr id="686" name="直線コネクタ 685"/>
        <xdr:cNvCxnSpPr/>
      </xdr:nvCxnSpPr>
      <xdr:spPr>
        <a:xfrm>
          <a:off x="16230600" y="15570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23113</xdr:rowOff>
    </xdr:from>
    <xdr:to>
      <xdr:col>85</xdr:col>
      <xdr:colOff>127000</xdr:colOff>
      <xdr:row>95</xdr:row>
      <xdr:rowOff>122428</xdr:rowOff>
    </xdr:to>
    <xdr:cxnSp macro="">
      <xdr:nvCxnSpPr>
        <xdr:cNvPr id="687" name="直線コネクタ 686"/>
        <xdr:cNvCxnSpPr/>
      </xdr:nvCxnSpPr>
      <xdr:spPr>
        <a:xfrm>
          <a:off x="15481300" y="16310863"/>
          <a:ext cx="838200" cy="9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103267</xdr:rowOff>
    </xdr:from>
    <xdr:ext cx="469744" cy="259045"/>
    <xdr:sp macro="" textlink="">
      <xdr:nvSpPr>
        <xdr:cNvPr id="688" name="積立金平均値テキスト"/>
        <xdr:cNvSpPr txBox="1"/>
      </xdr:nvSpPr>
      <xdr:spPr>
        <a:xfrm>
          <a:off x="16370300" y="16391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124840</xdr:rowOff>
    </xdr:from>
    <xdr:to>
      <xdr:col>85</xdr:col>
      <xdr:colOff>177800</xdr:colOff>
      <xdr:row>96</xdr:row>
      <xdr:rowOff>54990</xdr:rowOff>
    </xdr:to>
    <xdr:sp macro="" textlink="">
      <xdr:nvSpPr>
        <xdr:cNvPr id="689" name="フローチャート: 判断 688"/>
        <xdr:cNvSpPr/>
      </xdr:nvSpPr>
      <xdr:spPr>
        <a:xfrm>
          <a:off x="16268700" y="1641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23113</xdr:rowOff>
    </xdr:from>
    <xdr:to>
      <xdr:col>81</xdr:col>
      <xdr:colOff>50800</xdr:colOff>
      <xdr:row>97</xdr:row>
      <xdr:rowOff>74549</xdr:rowOff>
    </xdr:to>
    <xdr:cxnSp macro="">
      <xdr:nvCxnSpPr>
        <xdr:cNvPr id="690" name="直線コネクタ 689"/>
        <xdr:cNvCxnSpPr/>
      </xdr:nvCxnSpPr>
      <xdr:spPr>
        <a:xfrm flipV="1">
          <a:off x="14592300" y="16310863"/>
          <a:ext cx="889000" cy="39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119762</xdr:rowOff>
    </xdr:from>
    <xdr:to>
      <xdr:col>81</xdr:col>
      <xdr:colOff>101600</xdr:colOff>
      <xdr:row>95</xdr:row>
      <xdr:rowOff>49912</xdr:rowOff>
    </xdr:to>
    <xdr:sp macro="" textlink="">
      <xdr:nvSpPr>
        <xdr:cNvPr id="691" name="フローチャート: 判断 690"/>
        <xdr:cNvSpPr/>
      </xdr:nvSpPr>
      <xdr:spPr>
        <a:xfrm>
          <a:off x="15430500" y="1623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66439</xdr:rowOff>
    </xdr:from>
    <xdr:ext cx="469744" cy="259045"/>
    <xdr:sp macro="" textlink="">
      <xdr:nvSpPr>
        <xdr:cNvPr id="692" name="テキスト ボックス 691"/>
        <xdr:cNvSpPr txBox="1"/>
      </xdr:nvSpPr>
      <xdr:spPr>
        <a:xfrm>
          <a:off x="15246428" y="1601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51563</xdr:rowOff>
    </xdr:from>
    <xdr:to>
      <xdr:col>76</xdr:col>
      <xdr:colOff>114300</xdr:colOff>
      <xdr:row>97</xdr:row>
      <xdr:rowOff>74549</xdr:rowOff>
    </xdr:to>
    <xdr:cxnSp macro="">
      <xdr:nvCxnSpPr>
        <xdr:cNvPr id="693" name="直線コネクタ 692"/>
        <xdr:cNvCxnSpPr/>
      </xdr:nvCxnSpPr>
      <xdr:spPr>
        <a:xfrm>
          <a:off x="13703300" y="16510763"/>
          <a:ext cx="889000" cy="19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5842</xdr:rowOff>
    </xdr:from>
    <xdr:to>
      <xdr:col>76</xdr:col>
      <xdr:colOff>165100</xdr:colOff>
      <xdr:row>96</xdr:row>
      <xdr:rowOff>107442</xdr:rowOff>
    </xdr:to>
    <xdr:sp macro="" textlink="">
      <xdr:nvSpPr>
        <xdr:cNvPr id="694" name="フローチャート: 判断 693"/>
        <xdr:cNvSpPr/>
      </xdr:nvSpPr>
      <xdr:spPr>
        <a:xfrm>
          <a:off x="14541500" y="1646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123969</xdr:rowOff>
    </xdr:from>
    <xdr:ext cx="469744" cy="259045"/>
    <xdr:sp macro="" textlink="">
      <xdr:nvSpPr>
        <xdr:cNvPr id="695" name="テキスト ボックス 694"/>
        <xdr:cNvSpPr txBox="1"/>
      </xdr:nvSpPr>
      <xdr:spPr>
        <a:xfrm>
          <a:off x="14357428" y="1624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51563</xdr:rowOff>
    </xdr:from>
    <xdr:to>
      <xdr:col>71</xdr:col>
      <xdr:colOff>177800</xdr:colOff>
      <xdr:row>97</xdr:row>
      <xdr:rowOff>72389</xdr:rowOff>
    </xdr:to>
    <xdr:cxnSp macro="">
      <xdr:nvCxnSpPr>
        <xdr:cNvPr id="696" name="直線コネクタ 695"/>
        <xdr:cNvCxnSpPr/>
      </xdr:nvCxnSpPr>
      <xdr:spPr>
        <a:xfrm flipV="1">
          <a:off x="12814300" y="16510763"/>
          <a:ext cx="889000" cy="19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72389</xdr:rowOff>
    </xdr:from>
    <xdr:to>
      <xdr:col>72</xdr:col>
      <xdr:colOff>38100</xdr:colOff>
      <xdr:row>96</xdr:row>
      <xdr:rowOff>2539</xdr:rowOff>
    </xdr:to>
    <xdr:sp macro="" textlink="">
      <xdr:nvSpPr>
        <xdr:cNvPr id="697" name="フローチャート: 判断 696"/>
        <xdr:cNvSpPr/>
      </xdr:nvSpPr>
      <xdr:spPr>
        <a:xfrm>
          <a:off x="13652500" y="1636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19066</xdr:rowOff>
    </xdr:from>
    <xdr:ext cx="469744" cy="259045"/>
    <xdr:sp macro="" textlink="">
      <xdr:nvSpPr>
        <xdr:cNvPr id="698" name="テキスト ボックス 697"/>
        <xdr:cNvSpPr txBox="1"/>
      </xdr:nvSpPr>
      <xdr:spPr>
        <a:xfrm>
          <a:off x="13468428" y="1613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31369</xdr:rowOff>
    </xdr:from>
    <xdr:to>
      <xdr:col>67</xdr:col>
      <xdr:colOff>101600</xdr:colOff>
      <xdr:row>95</xdr:row>
      <xdr:rowOff>132969</xdr:rowOff>
    </xdr:to>
    <xdr:sp macro="" textlink="">
      <xdr:nvSpPr>
        <xdr:cNvPr id="699" name="フローチャート: 判断 698"/>
        <xdr:cNvSpPr/>
      </xdr:nvSpPr>
      <xdr:spPr>
        <a:xfrm>
          <a:off x="12763500" y="1631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149496</xdr:rowOff>
    </xdr:from>
    <xdr:ext cx="469744" cy="259045"/>
    <xdr:sp macro="" textlink="">
      <xdr:nvSpPr>
        <xdr:cNvPr id="700" name="テキスト ボックス 699"/>
        <xdr:cNvSpPr txBox="1"/>
      </xdr:nvSpPr>
      <xdr:spPr>
        <a:xfrm>
          <a:off x="12579428" y="1609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71628</xdr:rowOff>
    </xdr:from>
    <xdr:to>
      <xdr:col>85</xdr:col>
      <xdr:colOff>177800</xdr:colOff>
      <xdr:row>96</xdr:row>
      <xdr:rowOff>1778</xdr:rowOff>
    </xdr:to>
    <xdr:sp macro="" textlink="">
      <xdr:nvSpPr>
        <xdr:cNvPr id="706" name="楕円 705"/>
        <xdr:cNvSpPr/>
      </xdr:nvSpPr>
      <xdr:spPr>
        <a:xfrm>
          <a:off x="16268700" y="1635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94505</xdr:rowOff>
    </xdr:from>
    <xdr:ext cx="469744" cy="259045"/>
    <xdr:sp macro="" textlink="">
      <xdr:nvSpPr>
        <xdr:cNvPr id="707" name="積立金該当値テキスト"/>
        <xdr:cNvSpPr txBox="1"/>
      </xdr:nvSpPr>
      <xdr:spPr>
        <a:xfrm>
          <a:off x="16370300" y="16210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143763</xdr:rowOff>
    </xdr:from>
    <xdr:to>
      <xdr:col>81</xdr:col>
      <xdr:colOff>101600</xdr:colOff>
      <xdr:row>95</xdr:row>
      <xdr:rowOff>73913</xdr:rowOff>
    </xdr:to>
    <xdr:sp macro="" textlink="">
      <xdr:nvSpPr>
        <xdr:cNvPr id="708" name="楕円 707"/>
        <xdr:cNvSpPr/>
      </xdr:nvSpPr>
      <xdr:spPr>
        <a:xfrm>
          <a:off x="15430500" y="1626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65040</xdr:rowOff>
    </xdr:from>
    <xdr:ext cx="469744" cy="259045"/>
    <xdr:sp macro="" textlink="">
      <xdr:nvSpPr>
        <xdr:cNvPr id="709" name="テキスト ボックス 708"/>
        <xdr:cNvSpPr txBox="1"/>
      </xdr:nvSpPr>
      <xdr:spPr>
        <a:xfrm>
          <a:off x="15246428" y="16352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23749</xdr:rowOff>
    </xdr:from>
    <xdr:to>
      <xdr:col>76</xdr:col>
      <xdr:colOff>165100</xdr:colOff>
      <xdr:row>97</xdr:row>
      <xdr:rowOff>125349</xdr:rowOff>
    </xdr:to>
    <xdr:sp macro="" textlink="">
      <xdr:nvSpPr>
        <xdr:cNvPr id="710" name="楕円 709"/>
        <xdr:cNvSpPr/>
      </xdr:nvSpPr>
      <xdr:spPr>
        <a:xfrm>
          <a:off x="14541500" y="1665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116476</xdr:rowOff>
    </xdr:from>
    <xdr:ext cx="469744" cy="259045"/>
    <xdr:sp macro="" textlink="">
      <xdr:nvSpPr>
        <xdr:cNvPr id="711" name="テキスト ボックス 710"/>
        <xdr:cNvSpPr txBox="1"/>
      </xdr:nvSpPr>
      <xdr:spPr>
        <a:xfrm>
          <a:off x="14357428" y="1674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763</xdr:rowOff>
    </xdr:from>
    <xdr:to>
      <xdr:col>72</xdr:col>
      <xdr:colOff>38100</xdr:colOff>
      <xdr:row>96</xdr:row>
      <xdr:rowOff>102363</xdr:rowOff>
    </xdr:to>
    <xdr:sp macro="" textlink="">
      <xdr:nvSpPr>
        <xdr:cNvPr id="712" name="楕円 711"/>
        <xdr:cNvSpPr/>
      </xdr:nvSpPr>
      <xdr:spPr>
        <a:xfrm>
          <a:off x="13652500" y="1645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93490</xdr:rowOff>
    </xdr:from>
    <xdr:ext cx="469744" cy="259045"/>
    <xdr:sp macro="" textlink="">
      <xdr:nvSpPr>
        <xdr:cNvPr id="713" name="テキスト ボックス 712"/>
        <xdr:cNvSpPr txBox="1"/>
      </xdr:nvSpPr>
      <xdr:spPr>
        <a:xfrm>
          <a:off x="13468428" y="1655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21589</xdr:rowOff>
    </xdr:from>
    <xdr:to>
      <xdr:col>67</xdr:col>
      <xdr:colOff>101600</xdr:colOff>
      <xdr:row>97</xdr:row>
      <xdr:rowOff>123189</xdr:rowOff>
    </xdr:to>
    <xdr:sp macro="" textlink="">
      <xdr:nvSpPr>
        <xdr:cNvPr id="714" name="楕円 713"/>
        <xdr:cNvSpPr/>
      </xdr:nvSpPr>
      <xdr:spPr>
        <a:xfrm>
          <a:off x="12763500" y="1665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114316</xdr:rowOff>
    </xdr:from>
    <xdr:ext cx="469744" cy="259045"/>
    <xdr:sp macro="" textlink="">
      <xdr:nvSpPr>
        <xdr:cNvPr id="715" name="テキスト ボックス 714"/>
        <xdr:cNvSpPr txBox="1"/>
      </xdr:nvSpPr>
      <xdr:spPr>
        <a:xfrm>
          <a:off x="12579428" y="1674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7" name="テキスト ボックス 73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85489</xdr:rowOff>
    </xdr:from>
    <xdr:to>
      <xdr:col>116</xdr:col>
      <xdr:colOff>62864</xdr:colOff>
      <xdr:row>39</xdr:row>
      <xdr:rowOff>98878</xdr:rowOff>
    </xdr:to>
    <xdr:cxnSp macro="">
      <xdr:nvCxnSpPr>
        <xdr:cNvPr id="741" name="直線コネクタ 740"/>
        <xdr:cNvCxnSpPr/>
      </xdr:nvCxnSpPr>
      <xdr:spPr>
        <a:xfrm flipV="1">
          <a:off x="22159595" y="5228989"/>
          <a:ext cx="1269" cy="1556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32166</xdr:rowOff>
    </xdr:from>
    <xdr:ext cx="469744" cy="259045"/>
    <xdr:sp macro="" textlink="">
      <xdr:nvSpPr>
        <xdr:cNvPr id="744" name="投資及び出資金最大値テキスト"/>
        <xdr:cNvSpPr txBox="1"/>
      </xdr:nvSpPr>
      <xdr:spPr>
        <a:xfrm>
          <a:off x="22212300" y="500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85489</xdr:rowOff>
    </xdr:from>
    <xdr:to>
      <xdr:col>116</xdr:col>
      <xdr:colOff>152400</xdr:colOff>
      <xdr:row>30</xdr:row>
      <xdr:rowOff>85489</xdr:rowOff>
    </xdr:to>
    <xdr:cxnSp macro="">
      <xdr:nvCxnSpPr>
        <xdr:cNvPr id="745" name="直線コネクタ 744"/>
        <xdr:cNvCxnSpPr/>
      </xdr:nvCxnSpPr>
      <xdr:spPr>
        <a:xfrm>
          <a:off x="22072600" y="522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22461</xdr:rowOff>
    </xdr:from>
    <xdr:to>
      <xdr:col>116</xdr:col>
      <xdr:colOff>63500</xdr:colOff>
      <xdr:row>35</xdr:row>
      <xdr:rowOff>71120</xdr:rowOff>
    </xdr:to>
    <xdr:cxnSp macro="">
      <xdr:nvCxnSpPr>
        <xdr:cNvPr id="746" name="直線コネクタ 745"/>
        <xdr:cNvCxnSpPr/>
      </xdr:nvCxnSpPr>
      <xdr:spPr>
        <a:xfrm>
          <a:off x="21323300" y="6023211"/>
          <a:ext cx="838200" cy="4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51978</xdr:rowOff>
    </xdr:from>
    <xdr:ext cx="469744" cy="259045"/>
    <xdr:sp macro="" textlink="">
      <xdr:nvSpPr>
        <xdr:cNvPr id="747" name="投資及び出資金平均値テキスト"/>
        <xdr:cNvSpPr txBox="1"/>
      </xdr:nvSpPr>
      <xdr:spPr>
        <a:xfrm>
          <a:off x="22212300" y="6052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73551</xdr:rowOff>
    </xdr:from>
    <xdr:to>
      <xdr:col>116</xdr:col>
      <xdr:colOff>114300</xdr:colOff>
      <xdr:row>36</xdr:row>
      <xdr:rowOff>3701</xdr:rowOff>
    </xdr:to>
    <xdr:sp macro="" textlink="">
      <xdr:nvSpPr>
        <xdr:cNvPr id="748" name="フローチャート: 判断 747"/>
        <xdr:cNvSpPr/>
      </xdr:nvSpPr>
      <xdr:spPr>
        <a:xfrm>
          <a:off x="22110700" y="607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120759</xdr:rowOff>
    </xdr:from>
    <xdr:to>
      <xdr:col>111</xdr:col>
      <xdr:colOff>177800</xdr:colOff>
      <xdr:row>35</xdr:row>
      <xdr:rowOff>22461</xdr:rowOff>
    </xdr:to>
    <xdr:cxnSp macro="">
      <xdr:nvCxnSpPr>
        <xdr:cNvPr id="749" name="直線コネクタ 748"/>
        <xdr:cNvCxnSpPr/>
      </xdr:nvCxnSpPr>
      <xdr:spPr>
        <a:xfrm>
          <a:off x="20434300" y="5607159"/>
          <a:ext cx="889000" cy="4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5951</xdr:rowOff>
    </xdr:from>
    <xdr:to>
      <xdr:col>112</xdr:col>
      <xdr:colOff>38100</xdr:colOff>
      <xdr:row>35</xdr:row>
      <xdr:rowOff>107551</xdr:rowOff>
    </xdr:to>
    <xdr:sp macro="" textlink="">
      <xdr:nvSpPr>
        <xdr:cNvPr id="750" name="フローチャート: 判断 749"/>
        <xdr:cNvSpPr/>
      </xdr:nvSpPr>
      <xdr:spPr>
        <a:xfrm>
          <a:off x="21272500" y="600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98678</xdr:rowOff>
    </xdr:from>
    <xdr:ext cx="469744" cy="259045"/>
    <xdr:sp macro="" textlink="">
      <xdr:nvSpPr>
        <xdr:cNvPr id="751" name="テキスト ボックス 750"/>
        <xdr:cNvSpPr txBox="1"/>
      </xdr:nvSpPr>
      <xdr:spPr>
        <a:xfrm>
          <a:off x="21088428" y="609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120759</xdr:rowOff>
    </xdr:from>
    <xdr:to>
      <xdr:col>107</xdr:col>
      <xdr:colOff>50800</xdr:colOff>
      <xdr:row>34</xdr:row>
      <xdr:rowOff>23114</xdr:rowOff>
    </xdr:to>
    <xdr:cxnSp macro="">
      <xdr:nvCxnSpPr>
        <xdr:cNvPr id="752" name="直線コネクタ 751"/>
        <xdr:cNvCxnSpPr/>
      </xdr:nvCxnSpPr>
      <xdr:spPr>
        <a:xfrm flipV="1">
          <a:off x="19545300" y="5607159"/>
          <a:ext cx="889000" cy="24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118945</xdr:rowOff>
    </xdr:from>
    <xdr:to>
      <xdr:col>107</xdr:col>
      <xdr:colOff>101600</xdr:colOff>
      <xdr:row>35</xdr:row>
      <xdr:rowOff>49095</xdr:rowOff>
    </xdr:to>
    <xdr:sp macro="" textlink="">
      <xdr:nvSpPr>
        <xdr:cNvPr id="753" name="フローチャート: 判断 752"/>
        <xdr:cNvSpPr/>
      </xdr:nvSpPr>
      <xdr:spPr>
        <a:xfrm>
          <a:off x="20383500" y="594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40222</xdr:rowOff>
    </xdr:from>
    <xdr:ext cx="469744" cy="259045"/>
    <xdr:sp macro="" textlink="">
      <xdr:nvSpPr>
        <xdr:cNvPr id="754" name="テキスト ボックス 753"/>
        <xdr:cNvSpPr txBox="1"/>
      </xdr:nvSpPr>
      <xdr:spPr>
        <a:xfrm>
          <a:off x="20199428" y="604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23114</xdr:rowOff>
    </xdr:from>
    <xdr:to>
      <xdr:col>102</xdr:col>
      <xdr:colOff>114300</xdr:colOff>
      <xdr:row>35</xdr:row>
      <xdr:rowOff>40749</xdr:rowOff>
    </xdr:to>
    <xdr:cxnSp macro="">
      <xdr:nvCxnSpPr>
        <xdr:cNvPr id="755" name="直線コネクタ 754"/>
        <xdr:cNvCxnSpPr/>
      </xdr:nvCxnSpPr>
      <xdr:spPr>
        <a:xfrm flipV="1">
          <a:off x="18656300" y="5852414"/>
          <a:ext cx="889000" cy="18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151275</xdr:rowOff>
    </xdr:from>
    <xdr:to>
      <xdr:col>102</xdr:col>
      <xdr:colOff>165100</xdr:colOff>
      <xdr:row>34</xdr:row>
      <xdr:rowOff>81425</xdr:rowOff>
    </xdr:to>
    <xdr:sp macro="" textlink="">
      <xdr:nvSpPr>
        <xdr:cNvPr id="756" name="フローチャート: 判断 755"/>
        <xdr:cNvSpPr/>
      </xdr:nvSpPr>
      <xdr:spPr>
        <a:xfrm>
          <a:off x="19494500" y="580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72552</xdr:rowOff>
    </xdr:from>
    <xdr:ext cx="469744" cy="259045"/>
    <xdr:sp macro="" textlink="">
      <xdr:nvSpPr>
        <xdr:cNvPr id="757" name="テキスト ボックス 756"/>
        <xdr:cNvSpPr txBox="1"/>
      </xdr:nvSpPr>
      <xdr:spPr>
        <a:xfrm>
          <a:off x="19310428" y="590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51998</xdr:rowOff>
    </xdr:from>
    <xdr:to>
      <xdr:col>98</xdr:col>
      <xdr:colOff>38100</xdr:colOff>
      <xdr:row>32</xdr:row>
      <xdr:rowOff>153598</xdr:rowOff>
    </xdr:to>
    <xdr:sp macro="" textlink="">
      <xdr:nvSpPr>
        <xdr:cNvPr id="758" name="フローチャート: 判断 757"/>
        <xdr:cNvSpPr/>
      </xdr:nvSpPr>
      <xdr:spPr>
        <a:xfrm>
          <a:off x="18605500" y="553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170125</xdr:rowOff>
    </xdr:from>
    <xdr:ext cx="469744" cy="259045"/>
    <xdr:sp macro="" textlink="">
      <xdr:nvSpPr>
        <xdr:cNvPr id="759" name="テキスト ボックス 758"/>
        <xdr:cNvSpPr txBox="1"/>
      </xdr:nvSpPr>
      <xdr:spPr>
        <a:xfrm>
          <a:off x="18421428" y="531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20320</xdr:rowOff>
    </xdr:from>
    <xdr:to>
      <xdr:col>116</xdr:col>
      <xdr:colOff>114300</xdr:colOff>
      <xdr:row>35</xdr:row>
      <xdr:rowOff>121920</xdr:rowOff>
    </xdr:to>
    <xdr:sp macro="" textlink="">
      <xdr:nvSpPr>
        <xdr:cNvPr id="765" name="楕円 764"/>
        <xdr:cNvSpPr/>
      </xdr:nvSpPr>
      <xdr:spPr>
        <a:xfrm>
          <a:off x="22110700" y="602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43197</xdr:rowOff>
    </xdr:from>
    <xdr:ext cx="469744" cy="259045"/>
    <xdr:sp macro="" textlink="">
      <xdr:nvSpPr>
        <xdr:cNvPr id="766" name="投資及び出資金該当値テキスト"/>
        <xdr:cNvSpPr txBox="1"/>
      </xdr:nvSpPr>
      <xdr:spPr>
        <a:xfrm>
          <a:off x="22212300" y="587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143111</xdr:rowOff>
    </xdr:from>
    <xdr:to>
      <xdr:col>112</xdr:col>
      <xdr:colOff>38100</xdr:colOff>
      <xdr:row>35</xdr:row>
      <xdr:rowOff>73261</xdr:rowOff>
    </xdr:to>
    <xdr:sp macro="" textlink="">
      <xdr:nvSpPr>
        <xdr:cNvPr id="767" name="楕円 766"/>
        <xdr:cNvSpPr/>
      </xdr:nvSpPr>
      <xdr:spPr>
        <a:xfrm>
          <a:off x="21272500" y="597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89788</xdr:rowOff>
    </xdr:from>
    <xdr:ext cx="469744" cy="259045"/>
    <xdr:sp macro="" textlink="">
      <xdr:nvSpPr>
        <xdr:cNvPr id="768" name="テキスト ボックス 767"/>
        <xdr:cNvSpPr txBox="1"/>
      </xdr:nvSpPr>
      <xdr:spPr>
        <a:xfrm>
          <a:off x="21088428" y="574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69959</xdr:rowOff>
    </xdr:from>
    <xdr:to>
      <xdr:col>107</xdr:col>
      <xdr:colOff>101600</xdr:colOff>
      <xdr:row>33</xdr:row>
      <xdr:rowOff>109</xdr:rowOff>
    </xdr:to>
    <xdr:sp macro="" textlink="">
      <xdr:nvSpPr>
        <xdr:cNvPr id="769" name="楕円 768"/>
        <xdr:cNvSpPr/>
      </xdr:nvSpPr>
      <xdr:spPr>
        <a:xfrm>
          <a:off x="20383500" y="555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16636</xdr:rowOff>
    </xdr:from>
    <xdr:ext cx="469744" cy="259045"/>
    <xdr:sp macro="" textlink="">
      <xdr:nvSpPr>
        <xdr:cNvPr id="770" name="テキスト ボックス 769"/>
        <xdr:cNvSpPr txBox="1"/>
      </xdr:nvSpPr>
      <xdr:spPr>
        <a:xfrm>
          <a:off x="20199428" y="533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143764</xdr:rowOff>
    </xdr:from>
    <xdr:to>
      <xdr:col>102</xdr:col>
      <xdr:colOff>165100</xdr:colOff>
      <xdr:row>34</xdr:row>
      <xdr:rowOff>73914</xdr:rowOff>
    </xdr:to>
    <xdr:sp macro="" textlink="">
      <xdr:nvSpPr>
        <xdr:cNvPr id="771" name="楕円 770"/>
        <xdr:cNvSpPr/>
      </xdr:nvSpPr>
      <xdr:spPr>
        <a:xfrm>
          <a:off x="19494500" y="580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90441</xdr:rowOff>
    </xdr:from>
    <xdr:ext cx="469744" cy="259045"/>
    <xdr:sp macro="" textlink="">
      <xdr:nvSpPr>
        <xdr:cNvPr id="772" name="テキスト ボックス 771"/>
        <xdr:cNvSpPr txBox="1"/>
      </xdr:nvSpPr>
      <xdr:spPr>
        <a:xfrm>
          <a:off x="19310428" y="557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161399</xdr:rowOff>
    </xdr:from>
    <xdr:to>
      <xdr:col>98</xdr:col>
      <xdr:colOff>38100</xdr:colOff>
      <xdr:row>35</xdr:row>
      <xdr:rowOff>91549</xdr:rowOff>
    </xdr:to>
    <xdr:sp macro="" textlink="">
      <xdr:nvSpPr>
        <xdr:cNvPr id="773" name="楕円 772"/>
        <xdr:cNvSpPr/>
      </xdr:nvSpPr>
      <xdr:spPr>
        <a:xfrm>
          <a:off x="18605500" y="599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82676</xdr:rowOff>
    </xdr:from>
    <xdr:ext cx="469744" cy="259045"/>
    <xdr:sp macro="" textlink="">
      <xdr:nvSpPr>
        <xdr:cNvPr id="774" name="テキスト ボックス 773"/>
        <xdr:cNvSpPr txBox="1"/>
      </xdr:nvSpPr>
      <xdr:spPr>
        <a:xfrm>
          <a:off x="18421428" y="60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8" name="テキスト ボックス 78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0" name="テキスト ボックス 78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2" name="テキスト ボックス 79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110530</xdr:rowOff>
    </xdr:from>
    <xdr:to>
      <xdr:col>116</xdr:col>
      <xdr:colOff>62864</xdr:colOff>
      <xdr:row>58</xdr:row>
      <xdr:rowOff>131013</xdr:rowOff>
    </xdr:to>
    <xdr:cxnSp macro="">
      <xdr:nvCxnSpPr>
        <xdr:cNvPr id="796" name="直線コネクタ 795"/>
        <xdr:cNvCxnSpPr/>
      </xdr:nvCxnSpPr>
      <xdr:spPr>
        <a:xfrm flipV="1">
          <a:off x="22159595" y="8854480"/>
          <a:ext cx="1269" cy="1220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134840</xdr:rowOff>
    </xdr:from>
    <xdr:ext cx="378565" cy="259045"/>
    <xdr:sp macro="" textlink="">
      <xdr:nvSpPr>
        <xdr:cNvPr id="797" name="貸付金最小値テキスト"/>
        <xdr:cNvSpPr txBox="1"/>
      </xdr:nvSpPr>
      <xdr:spPr>
        <a:xfrm>
          <a:off x="22212300" y="1007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131013</xdr:rowOff>
    </xdr:from>
    <xdr:to>
      <xdr:col>116</xdr:col>
      <xdr:colOff>152400</xdr:colOff>
      <xdr:row>58</xdr:row>
      <xdr:rowOff>131013</xdr:rowOff>
    </xdr:to>
    <xdr:cxnSp macro="">
      <xdr:nvCxnSpPr>
        <xdr:cNvPr id="798" name="直線コネクタ 797"/>
        <xdr:cNvCxnSpPr/>
      </xdr:nvCxnSpPr>
      <xdr:spPr>
        <a:xfrm>
          <a:off x="22072600" y="1007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57207</xdr:rowOff>
    </xdr:from>
    <xdr:ext cx="534377" cy="259045"/>
    <xdr:sp macro="" textlink="">
      <xdr:nvSpPr>
        <xdr:cNvPr id="799" name="貸付金最大値テキスト"/>
        <xdr:cNvSpPr txBox="1"/>
      </xdr:nvSpPr>
      <xdr:spPr>
        <a:xfrm>
          <a:off x="22212300" y="862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110530</xdr:rowOff>
    </xdr:from>
    <xdr:to>
      <xdr:col>116</xdr:col>
      <xdr:colOff>152400</xdr:colOff>
      <xdr:row>51</xdr:row>
      <xdr:rowOff>110530</xdr:rowOff>
    </xdr:to>
    <xdr:cxnSp macro="">
      <xdr:nvCxnSpPr>
        <xdr:cNvPr id="800" name="直線コネクタ 799"/>
        <xdr:cNvCxnSpPr/>
      </xdr:nvCxnSpPr>
      <xdr:spPr>
        <a:xfrm>
          <a:off x="22072600" y="885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40442</xdr:rowOff>
    </xdr:from>
    <xdr:to>
      <xdr:col>116</xdr:col>
      <xdr:colOff>63500</xdr:colOff>
      <xdr:row>57</xdr:row>
      <xdr:rowOff>64148</xdr:rowOff>
    </xdr:to>
    <xdr:cxnSp macro="">
      <xdr:nvCxnSpPr>
        <xdr:cNvPr id="801" name="直線コネクタ 800"/>
        <xdr:cNvCxnSpPr/>
      </xdr:nvCxnSpPr>
      <xdr:spPr>
        <a:xfrm>
          <a:off x="21323300" y="9813092"/>
          <a:ext cx="838200" cy="2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148490</xdr:rowOff>
    </xdr:from>
    <xdr:ext cx="534377" cy="259045"/>
    <xdr:sp macro="" textlink="">
      <xdr:nvSpPr>
        <xdr:cNvPr id="802" name="貸付金平均値テキスト"/>
        <xdr:cNvSpPr txBox="1"/>
      </xdr:nvSpPr>
      <xdr:spPr>
        <a:xfrm>
          <a:off x="22212300" y="9406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125613</xdr:rowOff>
    </xdr:from>
    <xdr:to>
      <xdr:col>116</xdr:col>
      <xdr:colOff>114300</xdr:colOff>
      <xdr:row>56</xdr:row>
      <xdr:rowOff>55763</xdr:rowOff>
    </xdr:to>
    <xdr:sp macro="" textlink="">
      <xdr:nvSpPr>
        <xdr:cNvPr id="803" name="フローチャート: 判断 802"/>
        <xdr:cNvSpPr/>
      </xdr:nvSpPr>
      <xdr:spPr>
        <a:xfrm>
          <a:off x="22110700" y="955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40442</xdr:rowOff>
    </xdr:from>
    <xdr:to>
      <xdr:col>111</xdr:col>
      <xdr:colOff>177800</xdr:colOff>
      <xdr:row>57</xdr:row>
      <xdr:rowOff>46271</xdr:rowOff>
    </xdr:to>
    <xdr:cxnSp macro="">
      <xdr:nvCxnSpPr>
        <xdr:cNvPr id="804" name="直線コネクタ 803"/>
        <xdr:cNvCxnSpPr/>
      </xdr:nvCxnSpPr>
      <xdr:spPr>
        <a:xfrm flipV="1">
          <a:off x="20434300" y="9813092"/>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74864</xdr:rowOff>
    </xdr:from>
    <xdr:to>
      <xdr:col>112</xdr:col>
      <xdr:colOff>38100</xdr:colOff>
      <xdr:row>56</xdr:row>
      <xdr:rowOff>5014</xdr:rowOff>
    </xdr:to>
    <xdr:sp macro="" textlink="">
      <xdr:nvSpPr>
        <xdr:cNvPr id="805" name="フローチャート: 判断 804"/>
        <xdr:cNvSpPr/>
      </xdr:nvSpPr>
      <xdr:spPr>
        <a:xfrm>
          <a:off x="21272500" y="950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21541</xdr:rowOff>
    </xdr:from>
    <xdr:ext cx="534377" cy="259045"/>
    <xdr:sp macro="" textlink="">
      <xdr:nvSpPr>
        <xdr:cNvPr id="806" name="テキスト ボックス 805"/>
        <xdr:cNvSpPr txBox="1"/>
      </xdr:nvSpPr>
      <xdr:spPr>
        <a:xfrm>
          <a:off x="21056111" y="927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46271</xdr:rowOff>
    </xdr:from>
    <xdr:to>
      <xdr:col>107</xdr:col>
      <xdr:colOff>50800</xdr:colOff>
      <xdr:row>57</xdr:row>
      <xdr:rowOff>49129</xdr:rowOff>
    </xdr:to>
    <xdr:cxnSp macro="">
      <xdr:nvCxnSpPr>
        <xdr:cNvPr id="807" name="直線コネクタ 806"/>
        <xdr:cNvCxnSpPr/>
      </xdr:nvCxnSpPr>
      <xdr:spPr>
        <a:xfrm flipV="1">
          <a:off x="19545300" y="9818921"/>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45238</xdr:rowOff>
    </xdr:from>
    <xdr:to>
      <xdr:col>107</xdr:col>
      <xdr:colOff>101600</xdr:colOff>
      <xdr:row>55</xdr:row>
      <xdr:rowOff>146838</xdr:rowOff>
    </xdr:to>
    <xdr:sp macro="" textlink="">
      <xdr:nvSpPr>
        <xdr:cNvPr id="808" name="フローチャート: 判断 807"/>
        <xdr:cNvSpPr/>
      </xdr:nvSpPr>
      <xdr:spPr>
        <a:xfrm>
          <a:off x="20383500" y="947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163365</xdr:rowOff>
    </xdr:from>
    <xdr:ext cx="534377" cy="259045"/>
    <xdr:sp macro="" textlink="">
      <xdr:nvSpPr>
        <xdr:cNvPr id="809" name="テキスト ボックス 808"/>
        <xdr:cNvSpPr txBox="1"/>
      </xdr:nvSpPr>
      <xdr:spPr>
        <a:xfrm>
          <a:off x="20167111" y="925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140</xdr:rowOff>
    </xdr:from>
    <xdr:to>
      <xdr:col>102</xdr:col>
      <xdr:colOff>114300</xdr:colOff>
      <xdr:row>57</xdr:row>
      <xdr:rowOff>49129</xdr:rowOff>
    </xdr:to>
    <xdr:cxnSp macro="">
      <xdr:nvCxnSpPr>
        <xdr:cNvPr id="810" name="直線コネクタ 809"/>
        <xdr:cNvCxnSpPr/>
      </xdr:nvCxnSpPr>
      <xdr:spPr>
        <a:xfrm>
          <a:off x="18656300" y="9772790"/>
          <a:ext cx="889000" cy="4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6947</xdr:rowOff>
    </xdr:from>
    <xdr:to>
      <xdr:col>102</xdr:col>
      <xdr:colOff>165100</xdr:colOff>
      <xdr:row>55</xdr:row>
      <xdr:rowOff>108547</xdr:rowOff>
    </xdr:to>
    <xdr:sp macro="" textlink="">
      <xdr:nvSpPr>
        <xdr:cNvPr id="811" name="フローチャート: 判断 810"/>
        <xdr:cNvSpPr/>
      </xdr:nvSpPr>
      <xdr:spPr>
        <a:xfrm>
          <a:off x="19494500" y="943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125074</xdr:rowOff>
    </xdr:from>
    <xdr:ext cx="534377" cy="259045"/>
    <xdr:sp macro="" textlink="">
      <xdr:nvSpPr>
        <xdr:cNvPr id="812" name="テキスト ボックス 811"/>
        <xdr:cNvSpPr txBox="1"/>
      </xdr:nvSpPr>
      <xdr:spPr>
        <a:xfrm>
          <a:off x="19278111" y="921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117635</xdr:rowOff>
    </xdr:from>
    <xdr:to>
      <xdr:col>98</xdr:col>
      <xdr:colOff>38100</xdr:colOff>
      <xdr:row>55</xdr:row>
      <xdr:rowOff>47785</xdr:rowOff>
    </xdr:to>
    <xdr:sp macro="" textlink="">
      <xdr:nvSpPr>
        <xdr:cNvPr id="813" name="フローチャート: 判断 812"/>
        <xdr:cNvSpPr/>
      </xdr:nvSpPr>
      <xdr:spPr>
        <a:xfrm>
          <a:off x="18605500" y="93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64312</xdr:rowOff>
    </xdr:from>
    <xdr:ext cx="534377" cy="259045"/>
    <xdr:sp macro="" textlink="">
      <xdr:nvSpPr>
        <xdr:cNvPr id="814" name="テキスト ボックス 813"/>
        <xdr:cNvSpPr txBox="1"/>
      </xdr:nvSpPr>
      <xdr:spPr>
        <a:xfrm>
          <a:off x="18389111" y="915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13348</xdr:rowOff>
    </xdr:from>
    <xdr:to>
      <xdr:col>116</xdr:col>
      <xdr:colOff>114300</xdr:colOff>
      <xdr:row>57</xdr:row>
      <xdr:rowOff>114948</xdr:rowOff>
    </xdr:to>
    <xdr:sp macro="" textlink="">
      <xdr:nvSpPr>
        <xdr:cNvPr id="820" name="楕円 819"/>
        <xdr:cNvSpPr/>
      </xdr:nvSpPr>
      <xdr:spPr>
        <a:xfrm>
          <a:off x="22110700" y="978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163225</xdr:rowOff>
    </xdr:from>
    <xdr:ext cx="534377" cy="259045"/>
    <xdr:sp macro="" textlink="">
      <xdr:nvSpPr>
        <xdr:cNvPr id="821" name="貸付金該当値テキスト"/>
        <xdr:cNvSpPr txBox="1"/>
      </xdr:nvSpPr>
      <xdr:spPr>
        <a:xfrm>
          <a:off x="22212300" y="976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161092</xdr:rowOff>
    </xdr:from>
    <xdr:to>
      <xdr:col>112</xdr:col>
      <xdr:colOff>38100</xdr:colOff>
      <xdr:row>57</xdr:row>
      <xdr:rowOff>91242</xdr:rowOff>
    </xdr:to>
    <xdr:sp macro="" textlink="">
      <xdr:nvSpPr>
        <xdr:cNvPr id="822" name="楕円 821"/>
        <xdr:cNvSpPr/>
      </xdr:nvSpPr>
      <xdr:spPr>
        <a:xfrm>
          <a:off x="21272500" y="976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82369</xdr:rowOff>
    </xdr:from>
    <xdr:ext cx="534377" cy="259045"/>
    <xdr:sp macro="" textlink="">
      <xdr:nvSpPr>
        <xdr:cNvPr id="823" name="テキスト ボックス 822"/>
        <xdr:cNvSpPr txBox="1"/>
      </xdr:nvSpPr>
      <xdr:spPr>
        <a:xfrm>
          <a:off x="21056111" y="985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166921</xdr:rowOff>
    </xdr:from>
    <xdr:to>
      <xdr:col>107</xdr:col>
      <xdr:colOff>101600</xdr:colOff>
      <xdr:row>57</xdr:row>
      <xdr:rowOff>97071</xdr:rowOff>
    </xdr:to>
    <xdr:sp macro="" textlink="">
      <xdr:nvSpPr>
        <xdr:cNvPr id="824" name="楕円 823"/>
        <xdr:cNvSpPr/>
      </xdr:nvSpPr>
      <xdr:spPr>
        <a:xfrm>
          <a:off x="20383500" y="976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88198</xdr:rowOff>
    </xdr:from>
    <xdr:ext cx="534377" cy="259045"/>
    <xdr:sp macro="" textlink="">
      <xdr:nvSpPr>
        <xdr:cNvPr id="825" name="テキスト ボックス 824"/>
        <xdr:cNvSpPr txBox="1"/>
      </xdr:nvSpPr>
      <xdr:spPr>
        <a:xfrm>
          <a:off x="20167111" y="986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169779</xdr:rowOff>
    </xdr:from>
    <xdr:to>
      <xdr:col>102</xdr:col>
      <xdr:colOff>165100</xdr:colOff>
      <xdr:row>57</xdr:row>
      <xdr:rowOff>99929</xdr:rowOff>
    </xdr:to>
    <xdr:sp macro="" textlink="">
      <xdr:nvSpPr>
        <xdr:cNvPr id="826" name="楕円 825"/>
        <xdr:cNvSpPr/>
      </xdr:nvSpPr>
      <xdr:spPr>
        <a:xfrm>
          <a:off x="19494500" y="977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91056</xdr:rowOff>
    </xdr:from>
    <xdr:ext cx="534377" cy="259045"/>
    <xdr:sp macro="" textlink="">
      <xdr:nvSpPr>
        <xdr:cNvPr id="827" name="テキスト ボックス 826"/>
        <xdr:cNvSpPr txBox="1"/>
      </xdr:nvSpPr>
      <xdr:spPr>
        <a:xfrm>
          <a:off x="19278111" y="986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120790</xdr:rowOff>
    </xdr:from>
    <xdr:to>
      <xdr:col>98</xdr:col>
      <xdr:colOff>38100</xdr:colOff>
      <xdr:row>57</xdr:row>
      <xdr:rowOff>50940</xdr:rowOff>
    </xdr:to>
    <xdr:sp macro="" textlink="">
      <xdr:nvSpPr>
        <xdr:cNvPr id="828" name="楕円 827"/>
        <xdr:cNvSpPr/>
      </xdr:nvSpPr>
      <xdr:spPr>
        <a:xfrm>
          <a:off x="18605500" y="972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42067</xdr:rowOff>
    </xdr:from>
    <xdr:ext cx="534377" cy="259045"/>
    <xdr:sp macro="" textlink="">
      <xdr:nvSpPr>
        <xdr:cNvPr id="829" name="テキスト ボックス 828"/>
        <xdr:cNvSpPr txBox="1"/>
      </xdr:nvSpPr>
      <xdr:spPr>
        <a:xfrm>
          <a:off x="18389111" y="98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1" name="直線コネクタ 84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2" name="テキスト ボックス 841"/>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3" name="直線コネクタ 84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4" name="テキスト ボックス 843"/>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5" name="直線コネクタ 84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6" name="テキスト ボックス 845"/>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7" name="直線コネクタ 84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8" name="テキスト ボックス 847"/>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76012</xdr:rowOff>
    </xdr:from>
    <xdr:to>
      <xdr:col>116</xdr:col>
      <xdr:colOff>62864</xdr:colOff>
      <xdr:row>77</xdr:row>
      <xdr:rowOff>111627</xdr:rowOff>
    </xdr:to>
    <xdr:cxnSp macro="">
      <xdr:nvCxnSpPr>
        <xdr:cNvPr id="852" name="直線コネクタ 851"/>
        <xdr:cNvCxnSpPr/>
      </xdr:nvCxnSpPr>
      <xdr:spPr>
        <a:xfrm flipV="1">
          <a:off x="22159595" y="12077512"/>
          <a:ext cx="1269" cy="1235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115454</xdr:rowOff>
    </xdr:from>
    <xdr:ext cx="534377" cy="259045"/>
    <xdr:sp macro="" textlink="">
      <xdr:nvSpPr>
        <xdr:cNvPr id="853" name="繰出金最小値テキスト"/>
        <xdr:cNvSpPr txBox="1"/>
      </xdr:nvSpPr>
      <xdr:spPr>
        <a:xfrm>
          <a:off x="22212300" y="1331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111627</xdr:rowOff>
    </xdr:from>
    <xdr:to>
      <xdr:col>116</xdr:col>
      <xdr:colOff>152400</xdr:colOff>
      <xdr:row>77</xdr:row>
      <xdr:rowOff>111627</xdr:rowOff>
    </xdr:to>
    <xdr:cxnSp macro="">
      <xdr:nvCxnSpPr>
        <xdr:cNvPr id="854" name="直線コネクタ 853"/>
        <xdr:cNvCxnSpPr/>
      </xdr:nvCxnSpPr>
      <xdr:spPr>
        <a:xfrm>
          <a:off x="22072600" y="13313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22689</xdr:rowOff>
    </xdr:from>
    <xdr:ext cx="534377" cy="259045"/>
    <xdr:sp macro="" textlink="">
      <xdr:nvSpPr>
        <xdr:cNvPr id="855" name="繰出金最大値テキスト"/>
        <xdr:cNvSpPr txBox="1"/>
      </xdr:nvSpPr>
      <xdr:spPr>
        <a:xfrm>
          <a:off x="22212300" y="1185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76012</xdr:rowOff>
    </xdr:from>
    <xdr:to>
      <xdr:col>116</xdr:col>
      <xdr:colOff>152400</xdr:colOff>
      <xdr:row>70</xdr:row>
      <xdr:rowOff>76012</xdr:rowOff>
    </xdr:to>
    <xdr:cxnSp macro="">
      <xdr:nvCxnSpPr>
        <xdr:cNvPr id="856" name="直線コネクタ 855"/>
        <xdr:cNvCxnSpPr/>
      </xdr:nvCxnSpPr>
      <xdr:spPr>
        <a:xfrm>
          <a:off x="22072600" y="1207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108107</xdr:rowOff>
    </xdr:from>
    <xdr:to>
      <xdr:col>116</xdr:col>
      <xdr:colOff>63500</xdr:colOff>
      <xdr:row>75</xdr:row>
      <xdr:rowOff>116017</xdr:rowOff>
    </xdr:to>
    <xdr:cxnSp macro="">
      <xdr:nvCxnSpPr>
        <xdr:cNvPr id="857" name="直線コネクタ 856"/>
        <xdr:cNvCxnSpPr/>
      </xdr:nvCxnSpPr>
      <xdr:spPr>
        <a:xfrm>
          <a:off x="21323300" y="12966857"/>
          <a:ext cx="838200" cy="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108165</xdr:rowOff>
    </xdr:from>
    <xdr:ext cx="534377" cy="259045"/>
    <xdr:sp macro="" textlink="">
      <xdr:nvSpPr>
        <xdr:cNvPr id="858" name="繰出金平均値テキスト"/>
        <xdr:cNvSpPr txBox="1"/>
      </xdr:nvSpPr>
      <xdr:spPr>
        <a:xfrm>
          <a:off x="22212300" y="1262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85288</xdr:rowOff>
    </xdr:from>
    <xdr:to>
      <xdr:col>116</xdr:col>
      <xdr:colOff>114300</xdr:colOff>
      <xdr:row>75</xdr:row>
      <xdr:rowOff>15438</xdr:rowOff>
    </xdr:to>
    <xdr:sp macro="" textlink="">
      <xdr:nvSpPr>
        <xdr:cNvPr id="859" name="フローチャート: 判断 858"/>
        <xdr:cNvSpPr/>
      </xdr:nvSpPr>
      <xdr:spPr>
        <a:xfrm>
          <a:off x="22110700" y="1277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108107</xdr:rowOff>
    </xdr:from>
    <xdr:to>
      <xdr:col>111</xdr:col>
      <xdr:colOff>177800</xdr:colOff>
      <xdr:row>75</xdr:row>
      <xdr:rowOff>126670</xdr:rowOff>
    </xdr:to>
    <xdr:cxnSp macro="">
      <xdr:nvCxnSpPr>
        <xdr:cNvPr id="860" name="直線コネクタ 859"/>
        <xdr:cNvCxnSpPr/>
      </xdr:nvCxnSpPr>
      <xdr:spPr>
        <a:xfrm flipV="1">
          <a:off x="20434300" y="12966857"/>
          <a:ext cx="889000" cy="1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100056</xdr:rowOff>
    </xdr:from>
    <xdr:to>
      <xdr:col>112</xdr:col>
      <xdr:colOff>38100</xdr:colOff>
      <xdr:row>75</xdr:row>
      <xdr:rowOff>30206</xdr:rowOff>
    </xdr:to>
    <xdr:sp macro="" textlink="">
      <xdr:nvSpPr>
        <xdr:cNvPr id="861" name="フローチャート: 判断 860"/>
        <xdr:cNvSpPr/>
      </xdr:nvSpPr>
      <xdr:spPr>
        <a:xfrm>
          <a:off x="212725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46733</xdr:rowOff>
    </xdr:from>
    <xdr:ext cx="534377" cy="259045"/>
    <xdr:sp macro="" textlink="">
      <xdr:nvSpPr>
        <xdr:cNvPr id="862" name="テキスト ボックス 861"/>
        <xdr:cNvSpPr txBox="1"/>
      </xdr:nvSpPr>
      <xdr:spPr>
        <a:xfrm>
          <a:off x="21056111" y="1256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126670</xdr:rowOff>
    </xdr:from>
    <xdr:to>
      <xdr:col>107</xdr:col>
      <xdr:colOff>50800</xdr:colOff>
      <xdr:row>76</xdr:row>
      <xdr:rowOff>26863</xdr:rowOff>
    </xdr:to>
    <xdr:cxnSp macro="">
      <xdr:nvCxnSpPr>
        <xdr:cNvPr id="863" name="直線コネクタ 862"/>
        <xdr:cNvCxnSpPr/>
      </xdr:nvCxnSpPr>
      <xdr:spPr>
        <a:xfrm flipV="1">
          <a:off x="19545300" y="12985420"/>
          <a:ext cx="889000" cy="7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112217</xdr:rowOff>
    </xdr:from>
    <xdr:to>
      <xdr:col>107</xdr:col>
      <xdr:colOff>101600</xdr:colOff>
      <xdr:row>75</xdr:row>
      <xdr:rowOff>42367</xdr:rowOff>
    </xdr:to>
    <xdr:sp macro="" textlink="">
      <xdr:nvSpPr>
        <xdr:cNvPr id="864" name="フローチャート: 判断 863"/>
        <xdr:cNvSpPr/>
      </xdr:nvSpPr>
      <xdr:spPr>
        <a:xfrm>
          <a:off x="20383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58894</xdr:rowOff>
    </xdr:from>
    <xdr:ext cx="534377" cy="259045"/>
    <xdr:sp macro="" textlink="">
      <xdr:nvSpPr>
        <xdr:cNvPr id="865" name="テキスト ボックス 864"/>
        <xdr:cNvSpPr txBox="1"/>
      </xdr:nvSpPr>
      <xdr:spPr>
        <a:xfrm>
          <a:off x="20167111" y="1257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10953</xdr:rowOff>
    </xdr:from>
    <xdr:to>
      <xdr:col>102</xdr:col>
      <xdr:colOff>114300</xdr:colOff>
      <xdr:row>76</xdr:row>
      <xdr:rowOff>26863</xdr:rowOff>
    </xdr:to>
    <xdr:cxnSp macro="">
      <xdr:nvCxnSpPr>
        <xdr:cNvPr id="866" name="直線コネクタ 865"/>
        <xdr:cNvCxnSpPr/>
      </xdr:nvCxnSpPr>
      <xdr:spPr>
        <a:xfrm>
          <a:off x="18656300" y="13041153"/>
          <a:ext cx="889000" cy="1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156291</xdr:rowOff>
    </xdr:from>
    <xdr:to>
      <xdr:col>102</xdr:col>
      <xdr:colOff>165100</xdr:colOff>
      <xdr:row>74</xdr:row>
      <xdr:rowOff>86441</xdr:rowOff>
    </xdr:to>
    <xdr:sp macro="" textlink="">
      <xdr:nvSpPr>
        <xdr:cNvPr id="867" name="フローチャート: 判断 866"/>
        <xdr:cNvSpPr/>
      </xdr:nvSpPr>
      <xdr:spPr>
        <a:xfrm>
          <a:off x="19494500" y="126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102968</xdr:rowOff>
    </xdr:from>
    <xdr:ext cx="534377" cy="259045"/>
    <xdr:sp macro="" textlink="">
      <xdr:nvSpPr>
        <xdr:cNvPr id="868" name="テキスト ボックス 867"/>
        <xdr:cNvSpPr txBox="1"/>
      </xdr:nvSpPr>
      <xdr:spPr>
        <a:xfrm>
          <a:off x="19278111" y="1244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170602</xdr:rowOff>
    </xdr:from>
    <xdr:to>
      <xdr:col>98</xdr:col>
      <xdr:colOff>38100</xdr:colOff>
      <xdr:row>75</xdr:row>
      <xdr:rowOff>100752</xdr:rowOff>
    </xdr:to>
    <xdr:sp macro="" textlink="">
      <xdr:nvSpPr>
        <xdr:cNvPr id="869" name="フローチャート: 判断 868"/>
        <xdr:cNvSpPr/>
      </xdr:nvSpPr>
      <xdr:spPr>
        <a:xfrm>
          <a:off x="18605500" y="128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117279</xdr:rowOff>
    </xdr:from>
    <xdr:ext cx="534377" cy="259045"/>
    <xdr:sp macro="" textlink="">
      <xdr:nvSpPr>
        <xdr:cNvPr id="870" name="テキスト ボックス 869"/>
        <xdr:cNvSpPr txBox="1"/>
      </xdr:nvSpPr>
      <xdr:spPr>
        <a:xfrm>
          <a:off x="18389111" y="1263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65217</xdr:rowOff>
    </xdr:from>
    <xdr:to>
      <xdr:col>116</xdr:col>
      <xdr:colOff>114300</xdr:colOff>
      <xdr:row>75</xdr:row>
      <xdr:rowOff>166818</xdr:rowOff>
    </xdr:to>
    <xdr:sp macro="" textlink="">
      <xdr:nvSpPr>
        <xdr:cNvPr id="876" name="楕円 875"/>
        <xdr:cNvSpPr/>
      </xdr:nvSpPr>
      <xdr:spPr>
        <a:xfrm>
          <a:off x="22110700" y="129239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43644</xdr:rowOff>
    </xdr:from>
    <xdr:ext cx="534377" cy="259045"/>
    <xdr:sp macro="" textlink="">
      <xdr:nvSpPr>
        <xdr:cNvPr id="877" name="繰出金該当値テキスト"/>
        <xdr:cNvSpPr txBox="1"/>
      </xdr:nvSpPr>
      <xdr:spPr>
        <a:xfrm>
          <a:off x="22212300" y="1290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57307</xdr:rowOff>
    </xdr:from>
    <xdr:to>
      <xdr:col>112</xdr:col>
      <xdr:colOff>38100</xdr:colOff>
      <xdr:row>75</xdr:row>
      <xdr:rowOff>158908</xdr:rowOff>
    </xdr:to>
    <xdr:sp macro="" textlink="">
      <xdr:nvSpPr>
        <xdr:cNvPr id="878" name="楕円 877"/>
        <xdr:cNvSpPr/>
      </xdr:nvSpPr>
      <xdr:spPr>
        <a:xfrm>
          <a:off x="21272500" y="129160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150035</xdr:rowOff>
    </xdr:from>
    <xdr:ext cx="534377" cy="259045"/>
    <xdr:sp macro="" textlink="">
      <xdr:nvSpPr>
        <xdr:cNvPr id="879" name="テキスト ボックス 878"/>
        <xdr:cNvSpPr txBox="1"/>
      </xdr:nvSpPr>
      <xdr:spPr>
        <a:xfrm>
          <a:off x="21056111" y="1300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75870</xdr:rowOff>
    </xdr:from>
    <xdr:to>
      <xdr:col>107</xdr:col>
      <xdr:colOff>101600</xdr:colOff>
      <xdr:row>76</xdr:row>
      <xdr:rowOff>6020</xdr:rowOff>
    </xdr:to>
    <xdr:sp macro="" textlink="">
      <xdr:nvSpPr>
        <xdr:cNvPr id="880" name="楕円 879"/>
        <xdr:cNvSpPr/>
      </xdr:nvSpPr>
      <xdr:spPr>
        <a:xfrm>
          <a:off x="20383500" y="1293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168597</xdr:rowOff>
    </xdr:from>
    <xdr:ext cx="534377" cy="259045"/>
    <xdr:sp macro="" textlink="">
      <xdr:nvSpPr>
        <xdr:cNvPr id="881" name="テキスト ボックス 880"/>
        <xdr:cNvSpPr txBox="1"/>
      </xdr:nvSpPr>
      <xdr:spPr>
        <a:xfrm>
          <a:off x="20167111" y="1302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147513</xdr:rowOff>
    </xdr:from>
    <xdr:to>
      <xdr:col>102</xdr:col>
      <xdr:colOff>165100</xdr:colOff>
      <xdr:row>76</xdr:row>
      <xdr:rowOff>77663</xdr:rowOff>
    </xdr:to>
    <xdr:sp macro="" textlink="">
      <xdr:nvSpPr>
        <xdr:cNvPr id="882" name="楕円 881"/>
        <xdr:cNvSpPr/>
      </xdr:nvSpPr>
      <xdr:spPr>
        <a:xfrm>
          <a:off x="19494500" y="1300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68790</xdr:rowOff>
    </xdr:from>
    <xdr:ext cx="534377" cy="259045"/>
    <xdr:sp macro="" textlink="">
      <xdr:nvSpPr>
        <xdr:cNvPr id="883" name="テキスト ボックス 882"/>
        <xdr:cNvSpPr txBox="1"/>
      </xdr:nvSpPr>
      <xdr:spPr>
        <a:xfrm>
          <a:off x="19278111" y="130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131603</xdr:rowOff>
    </xdr:from>
    <xdr:to>
      <xdr:col>98</xdr:col>
      <xdr:colOff>38100</xdr:colOff>
      <xdr:row>76</xdr:row>
      <xdr:rowOff>61753</xdr:rowOff>
    </xdr:to>
    <xdr:sp macro="" textlink="">
      <xdr:nvSpPr>
        <xdr:cNvPr id="884" name="楕円 883"/>
        <xdr:cNvSpPr/>
      </xdr:nvSpPr>
      <xdr:spPr>
        <a:xfrm>
          <a:off x="18605500" y="1299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52880</xdr:rowOff>
    </xdr:from>
    <xdr:ext cx="534377" cy="259045"/>
    <xdr:sp macro="" textlink="">
      <xdr:nvSpPr>
        <xdr:cNvPr id="885" name="テキスト ボックス 884"/>
        <xdr:cNvSpPr txBox="1"/>
      </xdr:nvSpPr>
      <xdr:spPr>
        <a:xfrm>
          <a:off x="18389111" y="1308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rgbClr val="0070C0"/>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000">
              <a:solidFill>
                <a:schemeClr val="tx1"/>
              </a:solidFill>
              <a:latin typeface="ＭＳ Ｐゴシック" panose="020B0600070205080204" pitchFamily="50" charset="-128"/>
              <a:ea typeface="ＭＳ Ｐゴシック" panose="020B0600070205080204" pitchFamily="50" charset="-128"/>
            </a:rPr>
            <a:t>462,088</a:t>
          </a:r>
          <a:r>
            <a:rPr kumimoji="1" lang="ja-JP" altLang="en-US" sz="1000">
              <a:solidFill>
                <a:schemeClr val="tx1"/>
              </a:solidFill>
              <a:latin typeface="ＭＳ Ｐゴシック" panose="020B0600070205080204" pitchFamily="50" charset="-128"/>
              <a:ea typeface="ＭＳ Ｐゴシック" panose="020B0600070205080204" pitchFamily="50" charset="-128"/>
            </a:rPr>
            <a:t>円（歳出総額</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Ｈ</a:t>
          </a:r>
          <a:r>
            <a:rPr kumimoji="1" lang="en-US" altLang="ja-JP" sz="1000">
              <a:solidFill>
                <a:schemeClr val="tx1"/>
              </a:solidFill>
              <a:latin typeface="ＭＳ Ｐゴシック" panose="020B0600070205080204" pitchFamily="50" charset="-128"/>
              <a:ea typeface="ＭＳ Ｐゴシック" panose="020B0600070205080204" pitchFamily="50" charset="-128"/>
            </a:rPr>
            <a:t>31.1.1</a:t>
          </a:r>
          <a:r>
            <a:rPr kumimoji="1" lang="ja-JP" altLang="en-US" sz="1000">
              <a:solidFill>
                <a:schemeClr val="tx1"/>
              </a:solidFill>
              <a:latin typeface="ＭＳ Ｐゴシック" panose="020B0600070205080204" pitchFamily="50" charset="-128"/>
              <a:ea typeface="ＭＳ Ｐゴシック" panose="020B0600070205080204" pitchFamily="50" charset="-128"/>
            </a:rPr>
            <a:t>時点の人口）となっています。各経費の住民一人当たりのコストは、概ね類似団体平均よりも低くなっています。</a:t>
          </a:r>
        </a:p>
        <a:p>
          <a:r>
            <a:rPr kumimoji="1" lang="ja-JP" altLang="en-US" sz="1000">
              <a:solidFill>
                <a:srgbClr val="0070C0"/>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主な構成要素である人件費は、住民一人当たり</a:t>
          </a:r>
          <a:r>
            <a:rPr kumimoji="1" lang="en-US" altLang="ja-JP" sz="1000">
              <a:solidFill>
                <a:schemeClr val="tx1"/>
              </a:solidFill>
              <a:latin typeface="ＭＳ Ｐゴシック" panose="020B0600070205080204" pitchFamily="50" charset="-128"/>
              <a:ea typeface="ＭＳ Ｐゴシック" panose="020B0600070205080204" pitchFamily="50" charset="-128"/>
            </a:rPr>
            <a:t>93,297</a:t>
          </a:r>
          <a:r>
            <a:rPr kumimoji="1" lang="ja-JP" altLang="en-US" sz="1000">
              <a:solidFill>
                <a:schemeClr val="tx1"/>
              </a:solidFill>
              <a:latin typeface="ＭＳ Ｐゴシック" panose="020B0600070205080204" pitchFamily="50" charset="-128"/>
              <a:ea typeface="ＭＳ Ｐゴシック" panose="020B0600070205080204" pitchFamily="50" charset="-128"/>
            </a:rPr>
            <a:t>円となっています。　「横浜市中期４か年計画」（</a:t>
          </a:r>
          <a:r>
            <a:rPr kumimoji="1" lang="en-US" altLang="ja-JP" sz="1000">
              <a:solidFill>
                <a:schemeClr val="tx1"/>
              </a:solidFill>
              <a:latin typeface="ＭＳ Ｐゴシック" panose="020B0600070205080204" pitchFamily="50" charset="-128"/>
              <a:ea typeface="ＭＳ Ｐゴシック" panose="020B0600070205080204" pitchFamily="50" charset="-128"/>
            </a:rPr>
            <a:t>2018</a:t>
          </a:r>
          <a:r>
            <a:rPr kumimoji="1" lang="ja-JP" altLang="en-US" sz="1000">
              <a:solidFill>
                <a:schemeClr val="tx1"/>
              </a:solidFill>
              <a:latin typeface="ＭＳ Ｐゴシック" panose="020B0600070205080204" pitchFamily="50" charset="-128"/>
              <a:ea typeface="ＭＳ Ｐゴシック" panose="020B0600070205080204" pitchFamily="50" charset="-128"/>
            </a:rPr>
            <a:t>～</a:t>
          </a:r>
          <a:r>
            <a:rPr kumimoji="1" lang="en-US" altLang="ja-JP" sz="1000">
              <a:solidFill>
                <a:schemeClr val="tx1"/>
              </a:solidFill>
              <a:latin typeface="ＭＳ Ｐゴシック" panose="020B0600070205080204" pitchFamily="50" charset="-128"/>
              <a:ea typeface="ＭＳ Ｐゴシック" panose="020B0600070205080204" pitchFamily="50" charset="-128"/>
            </a:rPr>
            <a:t>2021</a:t>
          </a:r>
          <a:r>
            <a:rPr kumimoji="1" lang="ja-JP" altLang="en-US" sz="1000">
              <a:solidFill>
                <a:schemeClr val="tx1"/>
              </a:solidFill>
              <a:latin typeface="ＭＳ Ｐゴシック" panose="020B0600070205080204" pitchFamily="50" charset="-128"/>
              <a:ea typeface="ＭＳ Ｐゴシック" panose="020B0600070205080204" pitchFamily="50" charset="-128"/>
            </a:rPr>
            <a:t>）において、行政ニーズや環境の変化に対応するため、経営資源を重点分野に集中させるとともに、スクラップ・アンド・ビルドの取組によって、簡素で効率的な執行体制を構築するという目標を掲げ、執行体制づくりを進めており、類似団体平均を下回っています</a:t>
          </a:r>
          <a:r>
            <a:rPr kumimoji="1" lang="ja-JP" altLang="en-US" sz="1000">
              <a:solidFill>
                <a:srgbClr val="0070C0"/>
              </a:solidFill>
              <a:latin typeface="ＭＳ Ｐゴシック" panose="020B0600070205080204" pitchFamily="50" charset="-128"/>
              <a:ea typeface="ＭＳ Ｐゴシック" panose="020B0600070205080204" pitchFamily="50" charset="-128"/>
            </a:rPr>
            <a:t>。</a:t>
          </a:r>
          <a:endParaRPr kumimoji="1" lang="en-US" altLang="ja-JP" sz="1000">
            <a:solidFill>
              <a:srgbClr val="0070C0"/>
            </a:solidFill>
            <a:latin typeface="ＭＳ Ｐゴシック" panose="020B0600070205080204" pitchFamily="50" charset="-128"/>
            <a:ea typeface="ＭＳ Ｐゴシック" panose="020B0600070205080204" pitchFamily="50" charset="-128"/>
          </a:endParaRPr>
        </a:p>
        <a:p>
          <a:r>
            <a:rPr kumimoji="1" lang="ja-JP" altLang="en-US" sz="1000">
              <a:solidFill>
                <a:srgbClr val="0070C0"/>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扶助費は、住民一人当たり</a:t>
          </a:r>
          <a:r>
            <a:rPr kumimoji="1" lang="en-US" altLang="ja-JP" sz="1000">
              <a:solidFill>
                <a:schemeClr val="tx1"/>
              </a:solidFill>
              <a:latin typeface="ＭＳ Ｐゴシック" panose="020B0600070205080204" pitchFamily="50" charset="-128"/>
              <a:ea typeface="ＭＳ Ｐゴシック" panose="020B0600070205080204" pitchFamily="50" charset="-128"/>
            </a:rPr>
            <a:t>121,277</a:t>
          </a:r>
          <a:r>
            <a:rPr kumimoji="1" lang="ja-JP" altLang="en-US" sz="1000">
              <a:solidFill>
                <a:schemeClr val="tx1"/>
              </a:solidFill>
              <a:latin typeface="ＭＳ Ｐゴシック" panose="020B0600070205080204" pitchFamily="50" charset="-128"/>
              <a:ea typeface="ＭＳ Ｐゴシック" panose="020B0600070205080204" pitchFamily="50" charset="-128"/>
            </a:rPr>
            <a:t>円となっており、類似団体と同様、年々増加しています。待機児童対策などの子育て支援施策の増、障害者支援施設の増や施設利用者数の増などによるものです。</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普通建設事業費は、住民一人当たり</a:t>
          </a:r>
          <a:r>
            <a:rPr kumimoji="1" lang="en-US" altLang="ja-JP" sz="1000">
              <a:solidFill>
                <a:schemeClr val="tx1"/>
              </a:solidFill>
              <a:latin typeface="ＭＳ Ｐゴシック" panose="020B0600070205080204" pitchFamily="50" charset="-128"/>
              <a:ea typeface="ＭＳ Ｐゴシック" panose="020B0600070205080204" pitchFamily="50" charset="-128"/>
            </a:rPr>
            <a:t>62,800</a:t>
          </a:r>
          <a:r>
            <a:rPr kumimoji="1" lang="ja-JP" altLang="en-US" sz="1000">
              <a:solidFill>
                <a:schemeClr val="tx1"/>
              </a:solidFill>
              <a:latin typeface="ＭＳ Ｐゴシック" panose="020B0600070205080204" pitchFamily="50" charset="-128"/>
              <a:ea typeface="ＭＳ Ｐゴシック" panose="020B0600070205080204" pitchFamily="50" charset="-128"/>
            </a:rPr>
            <a:t>円となっており、前年度と比較して、大きく上昇しました。主な要因は、新市庁舎整備の進捗によるものです。</a:t>
          </a:r>
        </a:p>
        <a:p>
          <a:r>
            <a:rPr kumimoji="1" lang="ja-JP" altLang="en-US" sz="1000">
              <a:solidFill>
                <a:srgbClr val="0070C0"/>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積立金は、前年度と比較して減少しました。主な要因は財政調整基金積立金（財源の年度間調整</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）の減によるもので、平成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30</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年度から令和元年度にかけては</a:t>
          </a:r>
          <a:r>
            <a:rPr kumimoji="1" lang="en-US" altLang="ja-JP" sz="1000">
              <a:solidFill>
                <a:schemeClr val="tx1"/>
              </a:solidFill>
              <a:latin typeface="ＭＳ Ｐゴシック" panose="020B0600070205080204" pitchFamily="50" charset="-128"/>
              <a:ea typeface="ＭＳ Ｐゴシック" panose="020B0600070205080204" pitchFamily="50" charset="-128"/>
            </a:rPr>
            <a:t>90</a:t>
          </a:r>
          <a:r>
            <a:rPr kumimoji="1" lang="ja-JP" altLang="en-US" sz="1000">
              <a:solidFill>
                <a:schemeClr val="tx1"/>
              </a:solidFill>
              <a:latin typeface="ＭＳ Ｐゴシック" panose="020B0600070205080204" pitchFamily="50" charset="-128"/>
              <a:ea typeface="ＭＳ Ｐゴシック" panose="020B0600070205080204" pitchFamily="50" charset="-128"/>
            </a:rPr>
            <a:t>億円行いました。（平成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29</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年度から平成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30</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a:t>
          </a:r>
          <a:r>
            <a:rPr kumimoji="1" lang="en-US" altLang="ja-JP" sz="1000">
              <a:solidFill>
                <a:schemeClr val="tx1"/>
              </a:solidFill>
              <a:latin typeface="ＭＳ Ｐゴシック" panose="020B0600070205080204" pitchFamily="50" charset="-128"/>
              <a:ea typeface="ＭＳ Ｐゴシック" panose="020B0600070205080204" pitchFamily="50" charset="-128"/>
            </a:rPr>
            <a:t>160</a:t>
          </a:r>
          <a:r>
            <a:rPr kumimoji="1" lang="ja-JP" altLang="en-US" sz="1000">
              <a:solidFill>
                <a:schemeClr val="tx1"/>
              </a:solidFill>
              <a:latin typeface="ＭＳ Ｐゴシック" panose="020B0600070205080204" pitchFamily="50" charset="-128"/>
              <a:ea typeface="ＭＳ Ｐゴシック" panose="020B0600070205080204" pitchFamily="50" charset="-128"/>
            </a:rPr>
            <a:t>億円）</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000">
              <a:solidFill>
                <a:schemeClr val="tx1"/>
              </a:solidFill>
              <a:latin typeface="ＭＳ Ｐゴシック" panose="020B0600070205080204" pitchFamily="50" charset="-128"/>
              <a:ea typeface="ＭＳ Ｐゴシック" panose="020B0600070205080204" pitchFamily="50" charset="-128"/>
            </a:rPr>
            <a:t>　</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本市では、予算の効率的・効果的な執行等により財源を捻出し、財政調整基金に積み立てて翌年度の財源として活用しています</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000">
              <a:solidFill>
                <a:schemeClr val="tx1"/>
              </a:solidFill>
              <a:latin typeface="ＭＳ Ｐゴシック" panose="020B0600070205080204" pitchFamily="50" charset="-128"/>
              <a:ea typeface="ＭＳ Ｐゴシック" panose="020B0600070205080204" pitchFamily="50" charset="-128"/>
            </a:rPr>
            <a:t>　繰出金は、高齢化に伴う後期高齢者医療費会計に対する繰出金の増加はあったものの、被保険者数の減や都道府県単位化等に伴う国民健康保険事業費会計に対する繰出金の減などにより、微減となっています。</a:t>
          </a:r>
        </a:p>
        <a:p>
          <a:endParaRPr kumimoji="1" lang="ja-JP" altLang="en-US" sz="1000">
            <a:solidFill>
              <a:srgbClr val="0070C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3,745,796
3,648,264
437.56
1,748,495,260
1,730,887,224
4,755,025
940,364,001
2,379,038,652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13970</xdr:rowOff>
    </xdr:from>
    <xdr:to>
      <xdr:col>24</xdr:col>
      <xdr:colOff>62865</xdr:colOff>
      <xdr:row>39</xdr:row>
      <xdr:rowOff>97246</xdr:rowOff>
    </xdr:to>
    <xdr:cxnSp macro="">
      <xdr:nvCxnSpPr>
        <xdr:cNvPr id="58" name="直線コネクタ 57"/>
        <xdr:cNvCxnSpPr/>
      </xdr:nvCxnSpPr>
      <xdr:spPr>
        <a:xfrm flipV="1">
          <a:off x="4633595" y="5328920"/>
          <a:ext cx="127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101073</xdr:rowOff>
    </xdr:from>
    <xdr:ext cx="378565" cy="259045"/>
    <xdr:sp macro="" textlink="">
      <xdr:nvSpPr>
        <xdr:cNvPr id="59" name="議会費最小値テキスト"/>
        <xdr:cNvSpPr txBox="1"/>
      </xdr:nvSpPr>
      <xdr:spPr>
        <a:xfrm>
          <a:off x="4686300" y="6787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97246</xdr:rowOff>
    </xdr:from>
    <xdr:to>
      <xdr:col>24</xdr:col>
      <xdr:colOff>152400</xdr:colOff>
      <xdr:row>39</xdr:row>
      <xdr:rowOff>97246</xdr:rowOff>
    </xdr:to>
    <xdr:cxnSp macro="">
      <xdr:nvCxnSpPr>
        <xdr:cNvPr id="60" name="直線コネクタ 59"/>
        <xdr:cNvCxnSpPr/>
      </xdr:nvCxnSpPr>
      <xdr:spPr>
        <a:xfrm>
          <a:off x="4546600" y="6783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132097</xdr:rowOff>
    </xdr:from>
    <xdr:ext cx="469744" cy="259045"/>
    <xdr:sp macro="" textlink="">
      <xdr:nvSpPr>
        <xdr:cNvPr id="61" name="議会費最大値テキスト"/>
        <xdr:cNvSpPr txBox="1"/>
      </xdr:nvSpPr>
      <xdr:spPr>
        <a:xfrm>
          <a:off x="4686300" y="510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13970</xdr:rowOff>
    </xdr:from>
    <xdr:to>
      <xdr:col>24</xdr:col>
      <xdr:colOff>152400</xdr:colOff>
      <xdr:row>31</xdr:row>
      <xdr:rowOff>13970</xdr:rowOff>
    </xdr:to>
    <xdr:cxnSp macro="">
      <xdr:nvCxnSpPr>
        <xdr:cNvPr id="62" name="直線コネクタ 61"/>
        <xdr:cNvCxnSpPr/>
      </xdr:nvCxnSpPr>
      <xdr:spPr>
        <a:xfrm>
          <a:off x="4546600" y="532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90715</xdr:rowOff>
    </xdr:from>
    <xdr:to>
      <xdr:col>24</xdr:col>
      <xdr:colOff>63500</xdr:colOff>
      <xdr:row>39</xdr:row>
      <xdr:rowOff>97246</xdr:rowOff>
    </xdr:to>
    <xdr:cxnSp macro="">
      <xdr:nvCxnSpPr>
        <xdr:cNvPr id="63" name="直線コネクタ 62"/>
        <xdr:cNvCxnSpPr/>
      </xdr:nvCxnSpPr>
      <xdr:spPr>
        <a:xfrm>
          <a:off x="3797300" y="6777265"/>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164028</xdr:rowOff>
    </xdr:from>
    <xdr:ext cx="469744" cy="259045"/>
    <xdr:sp macro="" textlink="">
      <xdr:nvSpPr>
        <xdr:cNvPr id="64" name="議会費平均値テキスト"/>
        <xdr:cNvSpPr txBox="1"/>
      </xdr:nvSpPr>
      <xdr:spPr>
        <a:xfrm>
          <a:off x="4686300" y="5993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141151</xdr:rowOff>
    </xdr:from>
    <xdr:to>
      <xdr:col>24</xdr:col>
      <xdr:colOff>114300</xdr:colOff>
      <xdr:row>36</xdr:row>
      <xdr:rowOff>71301</xdr:rowOff>
    </xdr:to>
    <xdr:sp macro="" textlink="">
      <xdr:nvSpPr>
        <xdr:cNvPr id="65" name="フローチャート: 判断 64"/>
        <xdr:cNvSpPr/>
      </xdr:nvSpPr>
      <xdr:spPr>
        <a:xfrm>
          <a:off x="45847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90715</xdr:rowOff>
    </xdr:from>
    <xdr:to>
      <xdr:col>19</xdr:col>
      <xdr:colOff>177800</xdr:colOff>
      <xdr:row>39</xdr:row>
      <xdr:rowOff>90715</xdr:rowOff>
    </xdr:to>
    <xdr:cxnSp macro="">
      <xdr:nvCxnSpPr>
        <xdr:cNvPr id="66" name="直線コネクタ 65"/>
        <xdr:cNvCxnSpPr/>
      </xdr:nvCxnSpPr>
      <xdr:spPr>
        <a:xfrm>
          <a:off x="2908300" y="67772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128089</xdr:rowOff>
    </xdr:from>
    <xdr:to>
      <xdr:col>20</xdr:col>
      <xdr:colOff>38100</xdr:colOff>
      <xdr:row>36</xdr:row>
      <xdr:rowOff>58239</xdr:rowOff>
    </xdr:to>
    <xdr:sp macro="" textlink="">
      <xdr:nvSpPr>
        <xdr:cNvPr id="67" name="フローチャート: 判断 66"/>
        <xdr:cNvSpPr/>
      </xdr:nvSpPr>
      <xdr:spPr>
        <a:xfrm>
          <a:off x="3746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74766</xdr:rowOff>
    </xdr:from>
    <xdr:ext cx="469744" cy="259045"/>
    <xdr:sp macro="" textlink="">
      <xdr:nvSpPr>
        <xdr:cNvPr id="68" name="テキスト ボックス 67"/>
        <xdr:cNvSpPr txBox="1"/>
      </xdr:nvSpPr>
      <xdr:spPr>
        <a:xfrm>
          <a:off x="3562428" y="590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48260</xdr:rowOff>
    </xdr:from>
    <xdr:to>
      <xdr:col>15</xdr:col>
      <xdr:colOff>50800</xdr:colOff>
      <xdr:row>39</xdr:row>
      <xdr:rowOff>90715</xdr:rowOff>
    </xdr:to>
    <xdr:cxnSp macro="">
      <xdr:nvCxnSpPr>
        <xdr:cNvPr id="69" name="直線コネクタ 68"/>
        <xdr:cNvCxnSpPr/>
      </xdr:nvCxnSpPr>
      <xdr:spPr>
        <a:xfrm>
          <a:off x="2019300" y="6734810"/>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118292</xdr:rowOff>
    </xdr:from>
    <xdr:to>
      <xdr:col>15</xdr:col>
      <xdr:colOff>101600</xdr:colOff>
      <xdr:row>36</xdr:row>
      <xdr:rowOff>48442</xdr:rowOff>
    </xdr:to>
    <xdr:sp macro="" textlink="">
      <xdr:nvSpPr>
        <xdr:cNvPr id="70" name="フローチャート: 判断 69"/>
        <xdr:cNvSpPr/>
      </xdr:nvSpPr>
      <xdr:spPr>
        <a:xfrm>
          <a:off x="2857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64969</xdr:rowOff>
    </xdr:from>
    <xdr:ext cx="469744" cy="259045"/>
    <xdr:sp macro="" textlink="">
      <xdr:nvSpPr>
        <xdr:cNvPr id="71" name="テキスト ボックス 70"/>
        <xdr:cNvSpPr txBox="1"/>
      </xdr:nvSpPr>
      <xdr:spPr>
        <a:xfrm>
          <a:off x="2673428" y="589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48260</xdr:rowOff>
    </xdr:from>
    <xdr:to>
      <xdr:col>10</xdr:col>
      <xdr:colOff>114300</xdr:colOff>
      <xdr:row>39</xdr:row>
      <xdr:rowOff>90715</xdr:rowOff>
    </xdr:to>
    <xdr:cxnSp macro="">
      <xdr:nvCxnSpPr>
        <xdr:cNvPr id="72" name="直線コネクタ 71"/>
        <xdr:cNvCxnSpPr/>
      </xdr:nvCxnSpPr>
      <xdr:spPr>
        <a:xfrm flipV="1">
          <a:off x="1130300" y="6734810"/>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39914</xdr:rowOff>
    </xdr:from>
    <xdr:to>
      <xdr:col>10</xdr:col>
      <xdr:colOff>165100</xdr:colOff>
      <xdr:row>35</xdr:row>
      <xdr:rowOff>141514</xdr:rowOff>
    </xdr:to>
    <xdr:sp macro="" textlink="">
      <xdr:nvSpPr>
        <xdr:cNvPr id="73" name="フローチャート: 判断 72"/>
        <xdr:cNvSpPr/>
      </xdr:nvSpPr>
      <xdr:spPr>
        <a:xfrm>
          <a:off x="1968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158041</xdr:rowOff>
    </xdr:from>
    <xdr:ext cx="469744" cy="259045"/>
    <xdr:sp macro="" textlink="">
      <xdr:nvSpPr>
        <xdr:cNvPr id="74" name="テキスト ボックス 73"/>
        <xdr:cNvSpPr txBox="1"/>
      </xdr:nvSpPr>
      <xdr:spPr>
        <a:xfrm>
          <a:off x="1784428" y="581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95431</xdr:rowOff>
    </xdr:from>
    <xdr:to>
      <xdr:col>6</xdr:col>
      <xdr:colOff>38100</xdr:colOff>
      <xdr:row>36</xdr:row>
      <xdr:rowOff>25581</xdr:rowOff>
    </xdr:to>
    <xdr:sp macro="" textlink="">
      <xdr:nvSpPr>
        <xdr:cNvPr id="75" name="フローチャート: 判断 74"/>
        <xdr:cNvSpPr/>
      </xdr:nvSpPr>
      <xdr:spPr>
        <a:xfrm>
          <a:off x="1079500" y="609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42108</xdr:rowOff>
    </xdr:from>
    <xdr:ext cx="469744" cy="259045"/>
    <xdr:sp macro="" textlink="">
      <xdr:nvSpPr>
        <xdr:cNvPr id="76" name="テキスト ボックス 75"/>
        <xdr:cNvSpPr txBox="1"/>
      </xdr:nvSpPr>
      <xdr:spPr>
        <a:xfrm>
          <a:off x="895428" y="58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46446</xdr:rowOff>
    </xdr:from>
    <xdr:to>
      <xdr:col>24</xdr:col>
      <xdr:colOff>114300</xdr:colOff>
      <xdr:row>39</xdr:row>
      <xdr:rowOff>148046</xdr:rowOff>
    </xdr:to>
    <xdr:sp macro="" textlink="">
      <xdr:nvSpPr>
        <xdr:cNvPr id="82" name="楕円 81"/>
        <xdr:cNvSpPr/>
      </xdr:nvSpPr>
      <xdr:spPr>
        <a:xfrm>
          <a:off x="4584700" y="673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132823</xdr:rowOff>
    </xdr:from>
    <xdr:ext cx="378565" cy="259045"/>
    <xdr:sp macro="" textlink="">
      <xdr:nvSpPr>
        <xdr:cNvPr id="83" name="議会費該当値テキスト"/>
        <xdr:cNvSpPr txBox="1"/>
      </xdr:nvSpPr>
      <xdr:spPr>
        <a:xfrm>
          <a:off x="4686300" y="6647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39915</xdr:rowOff>
    </xdr:from>
    <xdr:to>
      <xdr:col>20</xdr:col>
      <xdr:colOff>38100</xdr:colOff>
      <xdr:row>39</xdr:row>
      <xdr:rowOff>141515</xdr:rowOff>
    </xdr:to>
    <xdr:sp macro="" textlink="">
      <xdr:nvSpPr>
        <xdr:cNvPr id="84" name="楕円 83"/>
        <xdr:cNvSpPr/>
      </xdr:nvSpPr>
      <xdr:spPr>
        <a:xfrm>
          <a:off x="3746500" y="672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39</xdr:row>
      <xdr:rowOff>132642</xdr:rowOff>
    </xdr:from>
    <xdr:ext cx="378565" cy="259045"/>
    <xdr:sp macro="" textlink="">
      <xdr:nvSpPr>
        <xdr:cNvPr id="85" name="テキスト ボックス 84"/>
        <xdr:cNvSpPr txBox="1"/>
      </xdr:nvSpPr>
      <xdr:spPr>
        <a:xfrm>
          <a:off x="3608017" y="6819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39915</xdr:rowOff>
    </xdr:from>
    <xdr:to>
      <xdr:col>15</xdr:col>
      <xdr:colOff>101600</xdr:colOff>
      <xdr:row>39</xdr:row>
      <xdr:rowOff>141515</xdr:rowOff>
    </xdr:to>
    <xdr:sp macro="" textlink="">
      <xdr:nvSpPr>
        <xdr:cNvPr id="86" name="楕円 85"/>
        <xdr:cNvSpPr/>
      </xdr:nvSpPr>
      <xdr:spPr>
        <a:xfrm>
          <a:off x="2857500" y="672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39</xdr:row>
      <xdr:rowOff>132642</xdr:rowOff>
    </xdr:from>
    <xdr:ext cx="378565" cy="259045"/>
    <xdr:sp macro="" textlink="">
      <xdr:nvSpPr>
        <xdr:cNvPr id="87" name="テキスト ボックス 86"/>
        <xdr:cNvSpPr txBox="1"/>
      </xdr:nvSpPr>
      <xdr:spPr>
        <a:xfrm>
          <a:off x="2719017" y="6819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168910</xdr:rowOff>
    </xdr:from>
    <xdr:to>
      <xdr:col>10</xdr:col>
      <xdr:colOff>165100</xdr:colOff>
      <xdr:row>39</xdr:row>
      <xdr:rowOff>99060</xdr:rowOff>
    </xdr:to>
    <xdr:sp macro="" textlink="">
      <xdr:nvSpPr>
        <xdr:cNvPr id="88" name="楕円 87"/>
        <xdr:cNvSpPr/>
      </xdr:nvSpPr>
      <xdr:spPr>
        <a:xfrm>
          <a:off x="1968500" y="668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39</xdr:row>
      <xdr:rowOff>90187</xdr:rowOff>
    </xdr:from>
    <xdr:ext cx="378565" cy="259045"/>
    <xdr:sp macro="" textlink="">
      <xdr:nvSpPr>
        <xdr:cNvPr id="89" name="テキスト ボックス 88"/>
        <xdr:cNvSpPr txBox="1"/>
      </xdr:nvSpPr>
      <xdr:spPr>
        <a:xfrm>
          <a:off x="1830017" y="6776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39915</xdr:rowOff>
    </xdr:from>
    <xdr:to>
      <xdr:col>6</xdr:col>
      <xdr:colOff>38100</xdr:colOff>
      <xdr:row>39</xdr:row>
      <xdr:rowOff>141515</xdr:rowOff>
    </xdr:to>
    <xdr:sp macro="" textlink="">
      <xdr:nvSpPr>
        <xdr:cNvPr id="90" name="楕円 89"/>
        <xdr:cNvSpPr/>
      </xdr:nvSpPr>
      <xdr:spPr>
        <a:xfrm>
          <a:off x="1079500" y="672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39</xdr:row>
      <xdr:rowOff>132642</xdr:rowOff>
    </xdr:from>
    <xdr:ext cx="378565" cy="259045"/>
    <xdr:sp macro="" textlink="">
      <xdr:nvSpPr>
        <xdr:cNvPr id="91" name="テキスト ボックス 90"/>
        <xdr:cNvSpPr txBox="1"/>
      </xdr:nvSpPr>
      <xdr:spPr>
        <a:xfrm>
          <a:off x="941017" y="6819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101570</xdr:rowOff>
    </xdr:from>
    <xdr:to>
      <xdr:col>24</xdr:col>
      <xdr:colOff>62865</xdr:colOff>
      <xdr:row>57</xdr:row>
      <xdr:rowOff>156388</xdr:rowOff>
    </xdr:to>
    <xdr:cxnSp macro="">
      <xdr:nvCxnSpPr>
        <xdr:cNvPr id="114" name="直線コネクタ 113"/>
        <xdr:cNvCxnSpPr/>
      </xdr:nvCxnSpPr>
      <xdr:spPr>
        <a:xfrm flipV="1">
          <a:off x="4633595" y="8845520"/>
          <a:ext cx="1270" cy="1083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160215</xdr:rowOff>
    </xdr:from>
    <xdr:ext cx="534377" cy="259045"/>
    <xdr:sp macro="" textlink="">
      <xdr:nvSpPr>
        <xdr:cNvPr id="115" name="総務費最小値テキスト"/>
        <xdr:cNvSpPr txBox="1"/>
      </xdr:nvSpPr>
      <xdr:spPr>
        <a:xfrm>
          <a:off x="4686300" y="993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156388</xdr:rowOff>
    </xdr:from>
    <xdr:to>
      <xdr:col>24</xdr:col>
      <xdr:colOff>152400</xdr:colOff>
      <xdr:row>57</xdr:row>
      <xdr:rowOff>156388</xdr:rowOff>
    </xdr:to>
    <xdr:cxnSp macro="">
      <xdr:nvCxnSpPr>
        <xdr:cNvPr id="116" name="直線コネクタ 115"/>
        <xdr:cNvCxnSpPr/>
      </xdr:nvCxnSpPr>
      <xdr:spPr>
        <a:xfrm>
          <a:off x="4546600" y="992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48247</xdr:rowOff>
    </xdr:from>
    <xdr:ext cx="534377" cy="259045"/>
    <xdr:sp macro="" textlink="">
      <xdr:nvSpPr>
        <xdr:cNvPr id="117" name="総務費最大値テキスト"/>
        <xdr:cNvSpPr txBox="1"/>
      </xdr:nvSpPr>
      <xdr:spPr>
        <a:xfrm>
          <a:off x="4686300" y="862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101570</xdr:rowOff>
    </xdr:from>
    <xdr:to>
      <xdr:col>24</xdr:col>
      <xdr:colOff>152400</xdr:colOff>
      <xdr:row>51</xdr:row>
      <xdr:rowOff>101570</xdr:rowOff>
    </xdr:to>
    <xdr:cxnSp macro="">
      <xdr:nvCxnSpPr>
        <xdr:cNvPr id="118" name="直線コネクタ 117"/>
        <xdr:cNvCxnSpPr/>
      </xdr:nvCxnSpPr>
      <xdr:spPr>
        <a:xfrm>
          <a:off x="4546600" y="884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100426</xdr:rowOff>
    </xdr:from>
    <xdr:to>
      <xdr:col>24</xdr:col>
      <xdr:colOff>63500</xdr:colOff>
      <xdr:row>56</xdr:row>
      <xdr:rowOff>61061</xdr:rowOff>
    </xdr:to>
    <xdr:cxnSp macro="">
      <xdr:nvCxnSpPr>
        <xdr:cNvPr id="119" name="直線コネクタ 118"/>
        <xdr:cNvCxnSpPr/>
      </xdr:nvCxnSpPr>
      <xdr:spPr>
        <a:xfrm flipV="1">
          <a:off x="3797300" y="9358726"/>
          <a:ext cx="838200" cy="30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150995</xdr:rowOff>
    </xdr:from>
    <xdr:ext cx="534377" cy="259045"/>
    <xdr:sp macro="" textlink="">
      <xdr:nvSpPr>
        <xdr:cNvPr id="120" name="総務費平均値テキスト"/>
        <xdr:cNvSpPr txBox="1"/>
      </xdr:nvSpPr>
      <xdr:spPr>
        <a:xfrm>
          <a:off x="4686300" y="9409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1118</xdr:rowOff>
    </xdr:from>
    <xdr:to>
      <xdr:col>24</xdr:col>
      <xdr:colOff>114300</xdr:colOff>
      <xdr:row>55</xdr:row>
      <xdr:rowOff>102718</xdr:rowOff>
    </xdr:to>
    <xdr:sp macro="" textlink="">
      <xdr:nvSpPr>
        <xdr:cNvPr id="121" name="フローチャート: 判断 120"/>
        <xdr:cNvSpPr/>
      </xdr:nvSpPr>
      <xdr:spPr>
        <a:xfrm>
          <a:off x="4584700" y="9430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61061</xdr:rowOff>
    </xdr:from>
    <xdr:to>
      <xdr:col>19</xdr:col>
      <xdr:colOff>177800</xdr:colOff>
      <xdr:row>57</xdr:row>
      <xdr:rowOff>45654</xdr:rowOff>
    </xdr:to>
    <xdr:cxnSp macro="">
      <xdr:nvCxnSpPr>
        <xdr:cNvPr id="122" name="直線コネクタ 121"/>
        <xdr:cNvCxnSpPr/>
      </xdr:nvCxnSpPr>
      <xdr:spPr>
        <a:xfrm flipV="1">
          <a:off x="2908300" y="9662261"/>
          <a:ext cx="889000" cy="15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90089</xdr:rowOff>
    </xdr:from>
    <xdr:to>
      <xdr:col>20</xdr:col>
      <xdr:colOff>38100</xdr:colOff>
      <xdr:row>56</xdr:row>
      <xdr:rowOff>20239</xdr:rowOff>
    </xdr:to>
    <xdr:sp macro="" textlink="">
      <xdr:nvSpPr>
        <xdr:cNvPr id="123" name="フローチャート: 判断 122"/>
        <xdr:cNvSpPr/>
      </xdr:nvSpPr>
      <xdr:spPr>
        <a:xfrm>
          <a:off x="3746500" y="951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36766</xdr:rowOff>
    </xdr:from>
    <xdr:ext cx="534377" cy="259045"/>
    <xdr:sp macro="" textlink="">
      <xdr:nvSpPr>
        <xdr:cNvPr id="124" name="テキスト ボックス 123"/>
        <xdr:cNvSpPr txBox="1"/>
      </xdr:nvSpPr>
      <xdr:spPr>
        <a:xfrm>
          <a:off x="3530111" y="929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162743</xdr:rowOff>
    </xdr:from>
    <xdr:to>
      <xdr:col>15</xdr:col>
      <xdr:colOff>50800</xdr:colOff>
      <xdr:row>57</xdr:row>
      <xdr:rowOff>45654</xdr:rowOff>
    </xdr:to>
    <xdr:cxnSp macro="">
      <xdr:nvCxnSpPr>
        <xdr:cNvPr id="125" name="直線コネクタ 124"/>
        <xdr:cNvCxnSpPr/>
      </xdr:nvCxnSpPr>
      <xdr:spPr>
        <a:xfrm>
          <a:off x="2019300" y="9592493"/>
          <a:ext cx="889000" cy="22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118756</xdr:rowOff>
    </xdr:from>
    <xdr:to>
      <xdr:col>15</xdr:col>
      <xdr:colOff>101600</xdr:colOff>
      <xdr:row>56</xdr:row>
      <xdr:rowOff>48906</xdr:rowOff>
    </xdr:to>
    <xdr:sp macro="" textlink="">
      <xdr:nvSpPr>
        <xdr:cNvPr id="126" name="フローチャート: 判断 125"/>
        <xdr:cNvSpPr/>
      </xdr:nvSpPr>
      <xdr:spPr>
        <a:xfrm>
          <a:off x="2857500" y="954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65433</xdr:rowOff>
    </xdr:from>
    <xdr:ext cx="534377" cy="259045"/>
    <xdr:sp macro="" textlink="">
      <xdr:nvSpPr>
        <xdr:cNvPr id="127" name="テキスト ボックス 126"/>
        <xdr:cNvSpPr txBox="1"/>
      </xdr:nvSpPr>
      <xdr:spPr>
        <a:xfrm>
          <a:off x="2641111" y="932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162743</xdr:rowOff>
    </xdr:from>
    <xdr:to>
      <xdr:col>10</xdr:col>
      <xdr:colOff>114300</xdr:colOff>
      <xdr:row>57</xdr:row>
      <xdr:rowOff>106599</xdr:rowOff>
    </xdr:to>
    <xdr:cxnSp macro="">
      <xdr:nvCxnSpPr>
        <xdr:cNvPr id="128" name="直線コネクタ 127"/>
        <xdr:cNvCxnSpPr/>
      </xdr:nvCxnSpPr>
      <xdr:spPr>
        <a:xfrm flipV="1">
          <a:off x="1130300" y="9592493"/>
          <a:ext cx="889000" cy="28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21737</xdr:rowOff>
    </xdr:from>
    <xdr:to>
      <xdr:col>10</xdr:col>
      <xdr:colOff>165100</xdr:colOff>
      <xdr:row>55</xdr:row>
      <xdr:rowOff>123337</xdr:rowOff>
    </xdr:to>
    <xdr:sp macro="" textlink="">
      <xdr:nvSpPr>
        <xdr:cNvPr id="129" name="フローチャート: 判断 128"/>
        <xdr:cNvSpPr/>
      </xdr:nvSpPr>
      <xdr:spPr>
        <a:xfrm>
          <a:off x="1968500" y="94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139864</xdr:rowOff>
    </xdr:from>
    <xdr:ext cx="534377" cy="259045"/>
    <xdr:sp macro="" textlink="">
      <xdr:nvSpPr>
        <xdr:cNvPr id="130" name="テキスト ボックス 129"/>
        <xdr:cNvSpPr txBox="1"/>
      </xdr:nvSpPr>
      <xdr:spPr>
        <a:xfrm>
          <a:off x="1752111" y="922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53101</xdr:rowOff>
    </xdr:from>
    <xdr:to>
      <xdr:col>6</xdr:col>
      <xdr:colOff>38100</xdr:colOff>
      <xdr:row>55</xdr:row>
      <xdr:rowOff>154701</xdr:rowOff>
    </xdr:to>
    <xdr:sp macro="" textlink="">
      <xdr:nvSpPr>
        <xdr:cNvPr id="131" name="フローチャート: 判断 130"/>
        <xdr:cNvSpPr/>
      </xdr:nvSpPr>
      <xdr:spPr>
        <a:xfrm>
          <a:off x="1079500" y="94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171228</xdr:rowOff>
    </xdr:from>
    <xdr:ext cx="534377" cy="259045"/>
    <xdr:sp macro="" textlink="">
      <xdr:nvSpPr>
        <xdr:cNvPr id="132" name="テキスト ボックス 131"/>
        <xdr:cNvSpPr txBox="1"/>
      </xdr:nvSpPr>
      <xdr:spPr>
        <a:xfrm>
          <a:off x="863111" y="925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49626</xdr:rowOff>
    </xdr:from>
    <xdr:to>
      <xdr:col>24</xdr:col>
      <xdr:colOff>114300</xdr:colOff>
      <xdr:row>54</xdr:row>
      <xdr:rowOff>151226</xdr:rowOff>
    </xdr:to>
    <xdr:sp macro="" textlink="">
      <xdr:nvSpPr>
        <xdr:cNvPr id="138" name="楕円 137"/>
        <xdr:cNvSpPr/>
      </xdr:nvSpPr>
      <xdr:spPr>
        <a:xfrm>
          <a:off x="4584700" y="930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72503</xdr:rowOff>
    </xdr:from>
    <xdr:ext cx="534377" cy="259045"/>
    <xdr:sp macro="" textlink="">
      <xdr:nvSpPr>
        <xdr:cNvPr id="139" name="総務費該当値テキスト"/>
        <xdr:cNvSpPr txBox="1"/>
      </xdr:nvSpPr>
      <xdr:spPr>
        <a:xfrm>
          <a:off x="4686300" y="915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10261</xdr:rowOff>
    </xdr:from>
    <xdr:to>
      <xdr:col>20</xdr:col>
      <xdr:colOff>38100</xdr:colOff>
      <xdr:row>56</xdr:row>
      <xdr:rowOff>111861</xdr:rowOff>
    </xdr:to>
    <xdr:sp macro="" textlink="">
      <xdr:nvSpPr>
        <xdr:cNvPr id="140" name="楕円 139"/>
        <xdr:cNvSpPr/>
      </xdr:nvSpPr>
      <xdr:spPr>
        <a:xfrm>
          <a:off x="3746500" y="961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102988</xdr:rowOff>
    </xdr:from>
    <xdr:ext cx="534377" cy="259045"/>
    <xdr:sp macro="" textlink="">
      <xdr:nvSpPr>
        <xdr:cNvPr id="141" name="テキスト ボックス 140"/>
        <xdr:cNvSpPr txBox="1"/>
      </xdr:nvSpPr>
      <xdr:spPr>
        <a:xfrm>
          <a:off x="3530111" y="970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166304</xdr:rowOff>
    </xdr:from>
    <xdr:to>
      <xdr:col>15</xdr:col>
      <xdr:colOff>101600</xdr:colOff>
      <xdr:row>57</xdr:row>
      <xdr:rowOff>96454</xdr:rowOff>
    </xdr:to>
    <xdr:sp macro="" textlink="">
      <xdr:nvSpPr>
        <xdr:cNvPr id="142" name="楕円 141"/>
        <xdr:cNvSpPr/>
      </xdr:nvSpPr>
      <xdr:spPr>
        <a:xfrm>
          <a:off x="2857500" y="976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87581</xdr:rowOff>
    </xdr:from>
    <xdr:ext cx="534377" cy="259045"/>
    <xdr:sp macro="" textlink="">
      <xdr:nvSpPr>
        <xdr:cNvPr id="143" name="テキスト ボックス 142"/>
        <xdr:cNvSpPr txBox="1"/>
      </xdr:nvSpPr>
      <xdr:spPr>
        <a:xfrm>
          <a:off x="2641111" y="986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111943</xdr:rowOff>
    </xdr:from>
    <xdr:to>
      <xdr:col>10</xdr:col>
      <xdr:colOff>165100</xdr:colOff>
      <xdr:row>56</xdr:row>
      <xdr:rowOff>42093</xdr:rowOff>
    </xdr:to>
    <xdr:sp macro="" textlink="">
      <xdr:nvSpPr>
        <xdr:cNvPr id="144" name="楕円 143"/>
        <xdr:cNvSpPr/>
      </xdr:nvSpPr>
      <xdr:spPr>
        <a:xfrm>
          <a:off x="1968500" y="954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33220</xdr:rowOff>
    </xdr:from>
    <xdr:ext cx="534377" cy="259045"/>
    <xdr:sp macro="" textlink="">
      <xdr:nvSpPr>
        <xdr:cNvPr id="145" name="テキスト ボックス 144"/>
        <xdr:cNvSpPr txBox="1"/>
      </xdr:nvSpPr>
      <xdr:spPr>
        <a:xfrm>
          <a:off x="1752111" y="963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55799</xdr:rowOff>
    </xdr:from>
    <xdr:to>
      <xdr:col>6</xdr:col>
      <xdr:colOff>38100</xdr:colOff>
      <xdr:row>57</xdr:row>
      <xdr:rowOff>157399</xdr:rowOff>
    </xdr:to>
    <xdr:sp macro="" textlink="">
      <xdr:nvSpPr>
        <xdr:cNvPr id="146" name="楕円 145"/>
        <xdr:cNvSpPr/>
      </xdr:nvSpPr>
      <xdr:spPr>
        <a:xfrm>
          <a:off x="1079500" y="982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148526</xdr:rowOff>
    </xdr:from>
    <xdr:ext cx="534377" cy="259045"/>
    <xdr:sp macro="" textlink="">
      <xdr:nvSpPr>
        <xdr:cNvPr id="147" name="テキスト ボックス 146"/>
        <xdr:cNvSpPr txBox="1"/>
      </xdr:nvSpPr>
      <xdr:spPr>
        <a:xfrm>
          <a:off x="863111" y="992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38561</xdr:rowOff>
    </xdr:from>
    <xdr:to>
      <xdr:col>24</xdr:col>
      <xdr:colOff>62865</xdr:colOff>
      <xdr:row>79</xdr:row>
      <xdr:rowOff>43960</xdr:rowOff>
    </xdr:to>
    <xdr:cxnSp macro="">
      <xdr:nvCxnSpPr>
        <xdr:cNvPr id="174" name="直線コネクタ 173"/>
        <xdr:cNvCxnSpPr/>
      </xdr:nvCxnSpPr>
      <xdr:spPr>
        <a:xfrm flipV="1">
          <a:off x="4633595" y="12040061"/>
          <a:ext cx="1270" cy="154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47787</xdr:rowOff>
    </xdr:from>
    <xdr:ext cx="599010" cy="259045"/>
    <xdr:sp macro="" textlink="">
      <xdr:nvSpPr>
        <xdr:cNvPr id="175" name="民生費最小値テキスト"/>
        <xdr:cNvSpPr txBox="1"/>
      </xdr:nvSpPr>
      <xdr:spPr>
        <a:xfrm>
          <a:off x="4686300" y="13592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43960</xdr:rowOff>
    </xdr:from>
    <xdr:to>
      <xdr:col>24</xdr:col>
      <xdr:colOff>152400</xdr:colOff>
      <xdr:row>79</xdr:row>
      <xdr:rowOff>43960</xdr:rowOff>
    </xdr:to>
    <xdr:cxnSp macro="">
      <xdr:nvCxnSpPr>
        <xdr:cNvPr id="176" name="直線コネクタ 175"/>
        <xdr:cNvCxnSpPr/>
      </xdr:nvCxnSpPr>
      <xdr:spPr>
        <a:xfrm>
          <a:off x="4546600" y="1358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156688</xdr:rowOff>
    </xdr:from>
    <xdr:ext cx="599010" cy="259045"/>
    <xdr:sp macro="" textlink="">
      <xdr:nvSpPr>
        <xdr:cNvPr id="177" name="民生費最大値テキスト"/>
        <xdr:cNvSpPr txBox="1"/>
      </xdr:nvSpPr>
      <xdr:spPr>
        <a:xfrm>
          <a:off x="4686300" y="11815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38561</xdr:rowOff>
    </xdr:from>
    <xdr:to>
      <xdr:col>24</xdr:col>
      <xdr:colOff>152400</xdr:colOff>
      <xdr:row>70</xdr:row>
      <xdr:rowOff>38561</xdr:rowOff>
    </xdr:to>
    <xdr:cxnSp macro="">
      <xdr:nvCxnSpPr>
        <xdr:cNvPr id="178" name="直線コネクタ 177"/>
        <xdr:cNvCxnSpPr/>
      </xdr:nvCxnSpPr>
      <xdr:spPr>
        <a:xfrm>
          <a:off x="4546600" y="12040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63119</xdr:rowOff>
    </xdr:from>
    <xdr:to>
      <xdr:col>24</xdr:col>
      <xdr:colOff>63500</xdr:colOff>
      <xdr:row>76</xdr:row>
      <xdr:rowOff>68191</xdr:rowOff>
    </xdr:to>
    <xdr:cxnSp macro="">
      <xdr:nvCxnSpPr>
        <xdr:cNvPr id="179" name="直線コネクタ 178"/>
        <xdr:cNvCxnSpPr/>
      </xdr:nvCxnSpPr>
      <xdr:spPr>
        <a:xfrm flipV="1">
          <a:off x="3797300" y="13093319"/>
          <a:ext cx="838200" cy="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29438</xdr:rowOff>
    </xdr:from>
    <xdr:ext cx="599010" cy="259045"/>
    <xdr:sp macro="" textlink="">
      <xdr:nvSpPr>
        <xdr:cNvPr id="180" name="民生費平均値テキスト"/>
        <xdr:cNvSpPr txBox="1"/>
      </xdr:nvSpPr>
      <xdr:spPr>
        <a:xfrm>
          <a:off x="4686300" y="12716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6561</xdr:rowOff>
    </xdr:from>
    <xdr:to>
      <xdr:col>24</xdr:col>
      <xdr:colOff>114300</xdr:colOff>
      <xdr:row>75</xdr:row>
      <xdr:rowOff>108161</xdr:rowOff>
    </xdr:to>
    <xdr:sp macro="" textlink="">
      <xdr:nvSpPr>
        <xdr:cNvPr id="181" name="フローチャート: 判断 180"/>
        <xdr:cNvSpPr/>
      </xdr:nvSpPr>
      <xdr:spPr>
        <a:xfrm>
          <a:off x="4584700" y="1286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68191</xdr:rowOff>
    </xdr:from>
    <xdr:to>
      <xdr:col>19</xdr:col>
      <xdr:colOff>177800</xdr:colOff>
      <xdr:row>76</xdr:row>
      <xdr:rowOff>89888</xdr:rowOff>
    </xdr:to>
    <xdr:cxnSp macro="">
      <xdr:nvCxnSpPr>
        <xdr:cNvPr id="182" name="直線コネクタ 181"/>
        <xdr:cNvCxnSpPr/>
      </xdr:nvCxnSpPr>
      <xdr:spPr>
        <a:xfrm flipV="1">
          <a:off x="2908300" y="13098391"/>
          <a:ext cx="889000" cy="2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168213</xdr:rowOff>
    </xdr:from>
    <xdr:to>
      <xdr:col>20</xdr:col>
      <xdr:colOff>38100</xdr:colOff>
      <xdr:row>75</xdr:row>
      <xdr:rowOff>98363</xdr:rowOff>
    </xdr:to>
    <xdr:sp macro="" textlink="">
      <xdr:nvSpPr>
        <xdr:cNvPr id="183" name="フローチャート: 判断 182"/>
        <xdr:cNvSpPr/>
      </xdr:nvSpPr>
      <xdr:spPr>
        <a:xfrm>
          <a:off x="37465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114890</xdr:rowOff>
    </xdr:from>
    <xdr:ext cx="599010" cy="259045"/>
    <xdr:sp macro="" textlink="">
      <xdr:nvSpPr>
        <xdr:cNvPr id="184" name="テキスト ボックス 183"/>
        <xdr:cNvSpPr txBox="1"/>
      </xdr:nvSpPr>
      <xdr:spPr>
        <a:xfrm>
          <a:off x="3497795" y="12630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89888</xdr:rowOff>
    </xdr:from>
    <xdr:to>
      <xdr:col>15</xdr:col>
      <xdr:colOff>50800</xdr:colOff>
      <xdr:row>76</xdr:row>
      <xdr:rowOff>165379</xdr:rowOff>
    </xdr:to>
    <xdr:cxnSp macro="">
      <xdr:nvCxnSpPr>
        <xdr:cNvPr id="185" name="直線コネクタ 184"/>
        <xdr:cNvCxnSpPr/>
      </xdr:nvCxnSpPr>
      <xdr:spPr>
        <a:xfrm flipV="1">
          <a:off x="2019300" y="13120088"/>
          <a:ext cx="889000" cy="7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27831</xdr:rowOff>
    </xdr:from>
    <xdr:to>
      <xdr:col>15</xdr:col>
      <xdr:colOff>101600</xdr:colOff>
      <xdr:row>75</xdr:row>
      <xdr:rowOff>129431</xdr:rowOff>
    </xdr:to>
    <xdr:sp macro="" textlink="">
      <xdr:nvSpPr>
        <xdr:cNvPr id="186" name="フローチャート: 判断 185"/>
        <xdr:cNvSpPr/>
      </xdr:nvSpPr>
      <xdr:spPr>
        <a:xfrm>
          <a:off x="2857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145958</xdr:rowOff>
    </xdr:from>
    <xdr:ext cx="599010" cy="259045"/>
    <xdr:sp macro="" textlink="">
      <xdr:nvSpPr>
        <xdr:cNvPr id="187" name="テキスト ボックス 186"/>
        <xdr:cNvSpPr txBox="1"/>
      </xdr:nvSpPr>
      <xdr:spPr>
        <a:xfrm>
          <a:off x="2608795" y="1266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165379</xdr:rowOff>
    </xdr:from>
    <xdr:to>
      <xdr:col>10</xdr:col>
      <xdr:colOff>114300</xdr:colOff>
      <xdr:row>77</xdr:row>
      <xdr:rowOff>66613</xdr:rowOff>
    </xdr:to>
    <xdr:cxnSp macro="">
      <xdr:nvCxnSpPr>
        <xdr:cNvPr id="188" name="直線コネクタ 187"/>
        <xdr:cNvCxnSpPr/>
      </xdr:nvCxnSpPr>
      <xdr:spPr>
        <a:xfrm flipV="1">
          <a:off x="1130300" y="13195579"/>
          <a:ext cx="889000" cy="7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97761</xdr:rowOff>
    </xdr:from>
    <xdr:to>
      <xdr:col>10</xdr:col>
      <xdr:colOff>165100</xdr:colOff>
      <xdr:row>76</xdr:row>
      <xdr:rowOff>27911</xdr:rowOff>
    </xdr:to>
    <xdr:sp macro="" textlink="">
      <xdr:nvSpPr>
        <xdr:cNvPr id="189" name="フローチャート: 判断 188"/>
        <xdr:cNvSpPr/>
      </xdr:nvSpPr>
      <xdr:spPr>
        <a:xfrm>
          <a:off x="1968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44438</xdr:rowOff>
    </xdr:from>
    <xdr:ext cx="599010" cy="259045"/>
    <xdr:sp macro="" textlink="">
      <xdr:nvSpPr>
        <xdr:cNvPr id="190" name="テキスト ボックス 189"/>
        <xdr:cNvSpPr txBox="1"/>
      </xdr:nvSpPr>
      <xdr:spPr>
        <a:xfrm>
          <a:off x="1719795" y="1273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147650</xdr:rowOff>
    </xdr:from>
    <xdr:to>
      <xdr:col>6</xdr:col>
      <xdr:colOff>38100</xdr:colOff>
      <xdr:row>76</xdr:row>
      <xdr:rowOff>77800</xdr:rowOff>
    </xdr:to>
    <xdr:sp macro="" textlink="">
      <xdr:nvSpPr>
        <xdr:cNvPr id="191" name="フローチャート: 判断 190"/>
        <xdr:cNvSpPr/>
      </xdr:nvSpPr>
      <xdr:spPr>
        <a:xfrm>
          <a:off x="1079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94327</xdr:rowOff>
    </xdr:from>
    <xdr:ext cx="599010" cy="259045"/>
    <xdr:sp macro="" textlink="">
      <xdr:nvSpPr>
        <xdr:cNvPr id="192" name="テキスト ボックス 191"/>
        <xdr:cNvSpPr txBox="1"/>
      </xdr:nvSpPr>
      <xdr:spPr>
        <a:xfrm>
          <a:off x="830795" y="1278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12319</xdr:rowOff>
    </xdr:from>
    <xdr:to>
      <xdr:col>24</xdr:col>
      <xdr:colOff>114300</xdr:colOff>
      <xdr:row>76</xdr:row>
      <xdr:rowOff>113919</xdr:rowOff>
    </xdr:to>
    <xdr:sp macro="" textlink="">
      <xdr:nvSpPr>
        <xdr:cNvPr id="198" name="楕円 197"/>
        <xdr:cNvSpPr/>
      </xdr:nvSpPr>
      <xdr:spPr>
        <a:xfrm>
          <a:off x="4584700" y="1304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162196</xdr:rowOff>
    </xdr:from>
    <xdr:ext cx="599010" cy="259045"/>
    <xdr:sp macro="" textlink="">
      <xdr:nvSpPr>
        <xdr:cNvPr id="199" name="民生費該当値テキスト"/>
        <xdr:cNvSpPr txBox="1"/>
      </xdr:nvSpPr>
      <xdr:spPr>
        <a:xfrm>
          <a:off x="4686300" y="13020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17391</xdr:rowOff>
    </xdr:from>
    <xdr:to>
      <xdr:col>20</xdr:col>
      <xdr:colOff>38100</xdr:colOff>
      <xdr:row>76</xdr:row>
      <xdr:rowOff>118991</xdr:rowOff>
    </xdr:to>
    <xdr:sp macro="" textlink="">
      <xdr:nvSpPr>
        <xdr:cNvPr id="200" name="楕円 199"/>
        <xdr:cNvSpPr/>
      </xdr:nvSpPr>
      <xdr:spPr>
        <a:xfrm>
          <a:off x="3746500" y="1304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110118</xdr:rowOff>
    </xdr:from>
    <xdr:ext cx="599010" cy="259045"/>
    <xdr:sp macro="" textlink="">
      <xdr:nvSpPr>
        <xdr:cNvPr id="201" name="テキスト ボックス 200"/>
        <xdr:cNvSpPr txBox="1"/>
      </xdr:nvSpPr>
      <xdr:spPr>
        <a:xfrm>
          <a:off x="3497795" y="13140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39088</xdr:rowOff>
    </xdr:from>
    <xdr:to>
      <xdr:col>15</xdr:col>
      <xdr:colOff>101600</xdr:colOff>
      <xdr:row>76</xdr:row>
      <xdr:rowOff>140688</xdr:rowOff>
    </xdr:to>
    <xdr:sp macro="" textlink="">
      <xdr:nvSpPr>
        <xdr:cNvPr id="202" name="楕円 201"/>
        <xdr:cNvSpPr/>
      </xdr:nvSpPr>
      <xdr:spPr>
        <a:xfrm>
          <a:off x="2857500" y="1306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131815</xdr:rowOff>
    </xdr:from>
    <xdr:ext cx="599010" cy="259045"/>
    <xdr:sp macro="" textlink="">
      <xdr:nvSpPr>
        <xdr:cNvPr id="203" name="テキスト ボックス 202"/>
        <xdr:cNvSpPr txBox="1"/>
      </xdr:nvSpPr>
      <xdr:spPr>
        <a:xfrm>
          <a:off x="2608795" y="13162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114579</xdr:rowOff>
    </xdr:from>
    <xdr:to>
      <xdr:col>10</xdr:col>
      <xdr:colOff>165100</xdr:colOff>
      <xdr:row>77</xdr:row>
      <xdr:rowOff>44729</xdr:rowOff>
    </xdr:to>
    <xdr:sp macro="" textlink="">
      <xdr:nvSpPr>
        <xdr:cNvPr id="204" name="楕円 203"/>
        <xdr:cNvSpPr/>
      </xdr:nvSpPr>
      <xdr:spPr>
        <a:xfrm>
          <a:off x="1968500" y="1314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35856</xdr:rowOff>
    </xdr:from>
    <xdr:ext cx="599010" cy="259045"/>
    <xdr:sp macro="" textlink="">
      <xdr:nvSpPr>
        <xdr:cNvPr id="205" name="テキスト ボックス 204"/>
        <xdr:cNvSpPr txBox="1"/>
      </xdr:nvSpPr>
      <xdr:spPr>
        <a:xfrm>
          <a:off x="1719795" y="13237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15813</xdr:rowOff>
    </xdr:from>
    <xdr:to>
      <xdr:col>6</xdr:col>
      <xdr:colOff>38100</xdr:colOff>
      <xdr:row>77</xdr:row>
      <xdr:rowOff>117413</xdr:rowOff>
    </xdr:to>
    <xdr:sp macro="" textlink="">
      <xdr:nvSpPr>
        <xdr:cNvPr id="206" name="楕円 205"/>
        <xdr:cNvSpPr/>
      </xdr:nvSpPr>
      <xdr:spPr>
        <a:xfrm>
          <a:off x="1079500" y="132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108540</xdr:rowOff>
    </xdr:from>
    <xdr:ext cx="599010" cy="259045"/>
    <xdr:sp macro="" textlink="">
      <xdr:nvSpPr>
        <xdr:cNvPr id="207" name="テキスト ボックス 206"/>
        <xdr:cNvSpPr txBox="1"/>
      </xdr:nvSpPr>
      <xdr:spPr>
        <a:xfrm>
          <a:off x="830795" y="13310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8" name="テキスト ボックス 22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1930</xdr:rowOff>
    </xdr:from>
    <xdr:to>
      <xdr:col>24</xdr:col>
      <xdr:colOff>62865</xdr:colOff>
      <xdr:row>97</xdr:row>
      <xdr:rowOff>143511</xdr:rowOff>
    </xdr:to>
    <xdr:cxnSp macro="">
      <xdr:nvCxnSpPr>
        <xdr:cNvPr id="232" name="直線コネクタ 231"/>
        <xdr:cNvCxnSpPr/>
      </xdr:nvCxnSpPr>
      <xdr:spPr>
        <a:xfrm flipV="1">
          <a:off x="4633595" y="15603880"/>
          <a:ext cx="1270" cy="117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147338</xdr:rowOff>
    </xdr:from>
    <xdr:ext cx="534377" cy="259045"/>
    <xdr:sp macro="" textlink="">
      <xdr:nvSpPr>
        <xdr:cNvPr id="233" name="衛生費最小値テキスト"/>
        <xdr:cNvSpPr txBox="1"/>
      </xdr:nvSpPr>
      <xdr:spPr>
        <a:xfrm>
          <a:off x="4686300" y="167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143511</xdr:rowOff>
    </xdr:from>
    <xdr:to>
      <xdr:col>24</xdr:col>
      <xdr:colOff>152400</xdr:colOff>
      <xdr:row>97</xdr:row>
      <xdr:rowOff>143511</xdr:rowOff>
    </xdr:to>
    <xdr:cxnSp macro="">
      <xdr:nvCxnSpPr>
        <xdr:cNvPr id="234" name="直線コネクタ 233"/>
        <xdr:cNvCxnSpPr/>
      </xdr:nvCxnSpPr>
      <xdr:spPr>
        <a:xfrm>
          <a:off x="4546600" y="1677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120057</xdr:rowOff>
    </xdr:from>
    <xdr:ext cx="534377" cy="259045"/>
    <xdr:sp macro="" textlink="">
      <xdr:nvSpPr>
        <xdr:cNvPr id="235" name="衛生費最大値テキスト"/>
        <xdr:cNvSpPr txBox="1"/>
      </xdr:nvSpPr>
      <xdr:spPr>
        <a:xfrm>
          <a:off x="4686300" y="153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57,116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1930</xdr:rowOff>
    </xdr:from>
    <xdr:to>
      <xdr:col>24</xdr:col>
      <xdr:colOff>152400</xdr:colOff>
      <xdr:row>91</xdr:row>
      <xdr:rowOff>1930</xdr:rowOff>
    </xdr:to>
    <xdr:cxnSp macro="">
      <xdr:nvCxnSpPr>
        <xdr:cNvPr id="236" name="直線コネクタ 235"/>
        <xdr:cNvCxnSpPr/>
      </xdr:nvCxnSpPr>
      <xdr:spPr>
        <a:xfrm>
          <a:off x="4546600" y="1560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127775</xdr:rowOff>
    </xdr:from>
    <xdr:to>
      <xdr:col>24</xdr:col>
      <xdr:colOff>63500</xdr:colOff>
      <xdr:row>97</xdr:row>
      <xdr:rowOff>128270</xdr:rowOff>
    </xdr:to>
    <xdr:cxnSp macro="">
      <xdr:nvCxnSpPr>
        <xdr:cNvPr id="237" name="直線コネクタ 236"/>
        <xdr:cNvCxnSpPr/>
      </xdr:nvCxnSpPr>
      <xdr:spPr>
        <a:xfrm>
          <a:off x="3797300" y="16758425"/>
          <a:ext cx="8382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145420</xdr:rowOff>
    </xdr:from>
    <xdr:ext cx="534377" cy="259045"/>
    <xdr:sp macro="" textlink="">
      <xdr:nvSpPr>
        <xdr:cNvPr id="238" name="衛生費平均値テキスト"/>
        <xdr:cNvSpPr txBox="1"/>
      </xdr:nvSpPr>
      <xdr:spPr>
        <a:xfrm>
          <a:off x="4686300" y="16261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122543</xdr:rowOff>
    </xdr:from>
    <xdr:to>
      <xdr:col>24</xdr:col>
      <xdr:colOff>114300</xdr:colOff>
      <xdr:row>96</xdr:row>
      <xdr:rowOff>52693</xdr:rowOff>
    </xdr:to>
    <xdr:sp macro="" textlink="">
      <xdr:nvSpPr>
        <xdr:cNvPr id="239" name="フローチャート: 判断 238"/>
        <xdr:cNvSpPr/>
      </xdr:nvSpPr>
      <xdr:spPr>
        <a:xfrm>
          <a:off x="4584700" y="1641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127775</xdr:rowOff>
    </xdr:from>
    <xdr:to>
      <xdr:col>19</xdr:col>
      <xdr:colOff>177800</xdr:colOff>
      <xdr:row>97</xdr:row>
      <xdr:rowOff>136234</xdr:rowOff>
    </xdr:to>
    <xdr:cxnSp macro="">
      <xdr:nvCxnSpPr>
        <xdr:cNvPr id="240" name="直線コネクタ 239"/>
        <xdr:cNvCxnSpPr/>
      </xdr:nvCxnSpPr>
      <xdr:spPr>
        <a:xfrm flipV="1">
          <a:off x="2908300" y="16758425"/>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160565</xdr:rowOff>
    </xdr:from>
    <xdr:to>
      <xdr:col>20</xdr:col>
      <xdr:colOff>38100</xdr:colOff>
      <xdr:row>96</xdr:row>
      <xdr:rowOff>90715</xdr:rowOff>
    </xdr:to>
    <xdr:sp macro="" textlink="">
      <xdr:nvSpPr>
        <xdr:cNvPr id="241" name="フローチャート: 判断 240"/>
        <xdr:cNvSpPr/>
      </xdr:nvSpPr>
      <xdr:spPr>
        <a:xfrm>
          <a:off x="3746500" y="1644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107242</xdr:rowOff>
    </xdr:from>
    <xdr:ext cx="534377" cy="259045"/>
    <xdr:sp macro="" textlink="">
      <xdr:nvSpPr>
        <xdr:cNvPr id="242" name="テキスト ボックス 241"/>
        <xdr:cNvSpPr txBox="1"/>
      </xdr:nvSpPr>
      <xdr:spPr>
        <a:xfrm>
          <a:off x="3530111" y="1622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136234</xdr:rowOff>
    </xdr:from>
    <xdr:to>
      <xdr:col>15</xdr:col>
      <xdr:colOff>50800</xdr:colOff>
      <xdr:row>97</xdr:row>
      <xdr:rowOff>151054</xdr:rowOff>
    </xdr:to>
    <xdr:cxnSp macro="">
      <xdr:nvCxnSpPr>
        <xdr:cNvPr id="243" name="直線コネクタ 242"/>
        <xdr:cNvCxnSpPr/>
      </xdr:nvCxnSpPr>
      <xdr:spPr>
        <a:xfrm flipV="1">
          <a:off x="2019300" y="16766884"/>
          <a:ext cx="889000" cy="1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22910</xdr:rowOff>
    </xdr:from>
    <xdr:to>
      <xdr:col>15</xdr:col>
      <xdr:colOff>101600</xdr:colOff>
      <xdr:row>96</xdr:row>
      <xdr:rowOff>124510</xdr:rowOff>
    </xdr:to>
    <xdr:sp macro="" textlink="">
      <xdr:nvSpPr>
        <xdr:cNvPr id="244" name="フローチャート: 判断 243"/>
        <xdr:cNvSpPr/>
      </xdr:nvSpPr>
      <xdr:spPr>
        <a:xfrm>
          <a:off x="28575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141037</xdr:rowOff>
    </xdr:from>
    <xdr:ext cx="534377" cy="259045"/>
    <xdr:sp macro="" textlink="">
      <xdr:nvSpPr>
        <xdr:cNvPr id="245" name="テキスト ボックス 244"/>
        <xdr:cNvSpPr txBox="1"/>
      </xdr:nvSpPr>
      <xdr:spPr>
        <a:xfrm>
          <a:off x="2641111" y="1625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132156</xdr:rowOff>
    </xdr:from>
    <xdr:to>
      <xdr:col>10</xdr:col>
      <xdr:colOff>114300</xdr:colOff>
      <xdr:row>97</xdr:row>
      <xdr:rowOff>151054</xdr:rowOff>
    </xdr:to>
    <xdr:cxnSp macro="">
      <xdr:nvCxnSpPr>
        <xdr:cNvPr id="246" name="直線コネクタ 245"/>
        <xdr:cNvCxnSpPr/>
      </xdr:nvCxnSpPr>
      <xdr:spPr>
        <a:xfrm>
          <a:off x="1130300" y="16762806"/>
          <a:ext cx="8890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28854</xdr:rowOff>
    </xdr:from>
    <xdr:to>
      <xdr:col>10</xdr:col>
      <xdr:colOff>165100</xdr:colOff>
      <xdr:row>96</xdr:row>
      <xdr:rowOff>130454</xdr:rowOff>
    </xdr:to>
    <xdr:sp macro="" textlink="">
      <xdr:nvSpPr>
        <xdr:cNvPr id="247" name="フローチャート: 判断 246"/>
        <xdr:cNvSpPr/>
      </xdr:nvSpPr>
      <xdr:spPr>
        <a:xfrm>
          <a:off x="19685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146981</xdr:rowOff>
    </xdr:from>
    <xdr:ext cx="534377" cy="259045"/>
    <xdr:sp macro="" textlink="">
      <xdr:nvSpPr>
        <xdr:cNvPr id="248" name="テキスト ボックス 247"/>
        <xdr:cNvSpPr txBox="1"/>
      </xdr:nvSpPr>
      <xdr:spPr>
        <a:xfrm>
          <a:off x="1752111" y="162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167729</xdr:rowOff>
    </xdr:from>
    <xdr:to>
      <xdr:col>6</xdr:col>
      <xdr:colOff>38100</xdr:colOff>
      <xdr:row>96</xdr:row>
      <xdr:rowOff>97879</xdr:rowOff>
    </xdr:to>
    <xdr:sp macro="" textlink="">
      <xdr:nvSpPr>
        <xdr:cNvPr id="249" name="フローチャート: 判断 248"/>
        <xdr:cNvSpPr/>
      </xdr:nvSpPr>
      <xdr:spPr>
        <a:xfrm>
          <a:off x="1079500" y="1645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114406</xdr:rowOff>
    </xdr:from>
    <xdr:ext cx="534377" cy="259045"/>
    <xdr:sp macro="" textlink="">
      <xdr:nvSpPr>
        <xdr:cNvPr id="250" name="テキスト ボックス 249"/>
        <xdr:cNvSpPr txBox="1"/>
      </xdr:nvSpPr>
      <xdr:spPr>
        <a:xfrm>
          <a:off x="863111" y="162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77470</xdr:rowOff>
    </xdr:from>
    <xdr:to>
      <xdr:col>24</xdr:col>
      <xdr:colOff>114300</xdr:colOff>
      <xdr:row>98</xdr:row>
      <xdr:rowOff>7620</xdr:rowOff>
    </xdr:to>
    <xdr:sp macro="" textlink="">
      <xdr:nvSpPr>
        <xdr:cNvPr id="256" name="楕円 255"/>
        <xdr:cNvSpPr/>
      </xdr:nvSpPr>
      <xdr:spPr>
        <a:xfrm>
          <a:off x="4584700" y="1670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163847</xdr:rowOff>
    </xdr:from>
    <xdr:ext cx="534377" cy="259045"/>
    <xdr:sp macro="" textlink="">
      <xdr:nvSpPr>
        <xdr:cNvPr id="257" name="衛生費該当値テキスト"/>
        <xdr:cNvSpPr txBox="1"/>
      </xdr:nvSpPr>
      <xdr:spPr>
        <a:xfrm>
          <a:off x="4686300" y="1662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76975</xdr:rowOff>
    </xdr:from>
    <xdr:to>
      <xdr:col>20</xdr:col>
      <xdr:colOff>38100</xdr:colOff>
      <xdr:row>98</xdr:row>
      <xdr:rowOff>7125</xdr:rowOff>
    </xdr:to>
    <xdr:sp macro="" textlink="">
      <xdr:nvSpPr>
        <xdr:cNvPr id="258" name="楕円 257"/>
        <xdr:cNvSpPr/>
      </xdr:nvSpPr>
      <xdr:spPr>
        <a:xfrm>
          <a:off x="3746500" y="167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169702</xdr:rowOff>
    </xdr:from>
    <xdr:ext cx="534377" cy="259045"/>
    <xdr:sp macro="" textlink="">
      <xdr:nvSpPr>
        <xdr:cNvPr id="259" name="テキスト ボックス 258"/>
        <xdr:cNvSpPr txBox="1"/>
      </xdr:nvSpPr>
      <xdr:spPr>
        <a:xfrm>
          <a:off x="3530111" y="1680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85434</xdr:rowOff>
    </xdr:from>
    <xdr:to>
      <xdr:col>15</xdr:col>
      <xdr:colOff>101600</xdr:colOff>
      <xdr:row>98</xdr:row>
      <xdr:rowOff>15584</xdr:rowOff>
    </xdr:to>
    <xdr:sp macro="" textlink="">
      <xdr:nvSpPr>
        <xdr:cNvPr id="260" name="楕円 259"/>
        <xdr:cNvSpPr/>
      </xdr:nvSpPr>
      <xdr:spPr>
        <a:xfrm>
          <a:off x="2857500" y="1671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6711</xdr:rowOff>
    </xdr:from>
    <xdr:ext cx="534377" cy="259045"/>
    <xdr:sp macro="" textlink="">
      <xdr:nvSpPr>
        <xdr:cNvPr id="261" name="テキスト ボックス 260"/>
        <xdr:cNvSpPr txBox="1"/>
      </xdr:nvSpPr>
      <xdr:spPr>
        <a:xfrm>
          <a:off x="2641111" y="1680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100254</xdr:rowOff>
    </xdr:from>
    <xdr:to>
      <xdr:col>10</xdr:col>
      <xdr:colOff>165100</xdr:colOff>
      <xdr:row>98</xdr:row>
      <xdr:rowOff>30404</xdr:rowOff>
    </xdr:to>
    <xdr:sp macro="" textlink="">
      <xdr:nvSpPr>
        <xdr:cNvPr id="262" name="楕円 261"/>
        <xdr:cNvSpPr/>
      </xdr:nvSpPr>
      <xdr:spPr>
        <a:xfrm>
          <a:off x="1968500" y="1673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21531</xdr:rowOff>
    </xdr:from>
    <xdr:ext cx="534377" cy="259045"/>
    <xdr:sp macro="" textlink="">
      <xdr:nvSpPr>
        <xdr:cNvPr id="263" name="テキスト ボックス 262"/>
        <xdr:cNvSpPr txBox="1"/>
      </xdr:nvSpPr>
      <xdr:spPr>
        <a:xfrm>
          <a:off x="1752111" y="1682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81356</xdr:rowOff>
    </xdr:from>
    <xdr:to>
      <xdr:col>6</xdr:col>
      <xdr:colOff>38100</xdr:colOff>
      <xdr:row>98</xdr:row>
      <xdr:rowOff>11506</xdr:rowOff>
    </xdr:to>
    <xdr:sp macro="" textlink="">
      <xdr:nvSpPr>
        <xdr:cNvPr id="264" name="楕円 263"/>
        <xdr:cNvSpPr/>
      </xdr:nvSpPr>
      <xdr:spPr>
        <a:xfrm>
          <a:off x="1079500" y="1671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2633</xdr:rowOff>
    </xdr:from>
    <xdr:ext cx="534377" cy="259045"/>
    <xdr:sp macro="" textlink="">
      <xdr:nvSpPr>
        <xdr:cNvPr id="265" name="テキスト ボックス 264"/>
        <xdr:cNvSpPr txBox="1"/>
      </xdr:nvSpPr>
      <xdr:spPr>
        <a:xfrm>
          <a:off x="863111" y="1680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9" name="テキスト ボックス 278"/>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39</xdr:row>
      <xdr:rowOff>15494</xdr:rowOff>
    </xdr:to>
    <xdr:cxnSp macro="">
      <xdr:nvCxnSpPr>
        <xdr:cNvPr id="289" name="直線コネクタ 288"/>
        <xdr:cNvCxnSpPr/>
      </xdr:nvCxnSpPr>
      <xdr:spPr>
        <a:xfrm flipV="1">
          <a:off x="10475595" y="5399786"/>
          <a:ext cx="1270" cy="1302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19321</xdr:rowOff>
    </xdr:from>
    <xdr:ext cx="313932" cy="259045"/>
    <xdr:sp macro="" textlink="">
      <xdr:nvSpPr>
        <xdr:cNvPr id="290" name="労働費最小値テキスト"/>
        <xdr:cNvSpPr txBox="1"/>
      </xdr:nvSpPr>
      <xdr:spPr>
        <a:xfrm>
          <a:off x="10528300" y="67058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15494</xdr:rowOff>
    </xdr:from>
    <xdr:to>
      <xdr:col>55</xdr:col>
      <xdr:colOff>88900</xdr:colOff>
      <xdr:row>39</xdr:row>
      <xdr:rowOff>15494</xdr:rowOff>
    </xdr:to>
    <xdr:cxnSp macro="">
      <xdr:nvCxnSpPr>
        <xdr:cNvPr id="291" name="直線コネクタ 290"/>
        <xdr:cNvCxnSpPr/>
      </xdr:nvCxnSpPr>
      <xdr:spPr>
        <a:xfrm>
          <a:off x="10388600" y="6702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92" name="労働費最大値テキスト"/>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3" name="直線コネクタ 292"/>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124460</xdr:rowOff>
    </xdr:from>
    <xdr:to>
      <xdr:col>55</xdr:col>
      <xdr:colOff>0</xdr:colOff>
      <xdr:row>37</xdr:row>
      <xdr:rowOff>127508</xdr:rowOff>
    </xdr:to>
    <xdr:cxnSp macro="">
      <xdr:nvCxnSpPr>
        <xdr:cNvPr id="294" name="直線コネクタ 293"/>
        <xdr:cNvCxnSpPr/>
      </xdr:nvCxnSpPr>
      <xdr:spPr>
        <a:xfrm flipV="1">
          <a:off x="9639300" y="6468110"/>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85869</xdr:rowOff>
    </xdr:from>
    <xdr:ext cx="378565" cy="259045"/>
    <xdr:sp macro="" textlink="">
      <xdr:nvSpPr>
        <xdr:cNvPr id="295" name="労働費平均値テキスト"/>
        <xdr:cNvSpPr txBox="1"/>
      </xdr:nvSpPr>
      <xdr:spPr>
        <a:xfrm>
          <a:off x="10528300" y="62580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62992</xdr:rowOff>
    </xdr:from>
    <xdr:to>
      <xdr:col>55</xdr:col>
      <xdr:colOff>50800</xdr:colOff>
      <xdr:row>37</xdr:row>
      <xdr:rowOff>164592</xdr:rowOff>
    </xdr:to>
    <xdr:sp macro="" textlink="">
      <xdr:nvSpPr>
        <xdr:cNvPr id="296" name="フローチャート: 判断 295"/>
        <xdr:cNvSpPr/>
      </xdr:nvSpPr>
      <xdr:spPr>
        <a:xfrm>
          <a:off x="104267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127508</xdr:rowOff>
    </xdr:from>
    <xdr:to>
      <xdr:col>50</xdr:col>
      <xdr:colOff>114300</xdr:colOff>
      <xdr:row>37</xdr:row>
      <xdr:rowOff>129032</xdr:rowOff>
    </xdr:to>
    <xdr:cxnSp macro="">
      <xdr:nvCxnSpPr>
        <xdr:cNvPr id="297" name="直線コネクタ 296"/>
        <xdr:cNvCxnSpPr/>
      </xdr:nvCxnSpPr>
      <xdr:spPr>
        <a:xfrm flipV="1">
          <a:off x="8750300" y="647115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32512</xdr:rowOff>
    </xdr:from>
    <xdr:to>
      <xdr:col>50</xdr:col>
      <xdr:colOff>165100</xdr:colOff>
      <xdr:row>37</xdr:row>
      <xdr:rowOff>134112</xdr:rowOff>
    </xdr:to>
    <xdr:sp macro="" textlink="">
      <xdr:nvSpPr>
        <xdr:cNvPr id="298" name="フローチャート: 判断 297"/>
        <xdr:cNvSpPr/>
      </xdr:nvSpPr>
      <xdr:spPr>
        <a:xfrm>
          <a:off x="9588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150639</xdr:rowOff>
    </xdr:from>
    <xdr:ext cx="378565" cy="259045"/>
    <xdr:sp macro="" textlink="">
      <xdr:nvSpPr>
        <xdr:cNvPr id="299" name="テキスト ボックス 298"/>
        <xdr:cNvSpPr txBox="1"/>
      </xdr:nvSpPr>
      <xdr:spPr>
        <a:xfrm>
          <a:off x="9450017" y="6151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93218</xdr:rowOff>
    </xdr:from>
    <xdr:to>
      <xdr:col>45</xdr:col>
      <xdr:colOff>177800</xdr:colOff>
      <xdr:row>37</xdr:row>
      <xdr:rowOff>129032</xdr:rowOff>
    </xdr:to>
    <xdr:cxnSp macro="">
      <xdr:nvCxnSpPr>
        <xdr:cNvPr id="300" name="直線コネクタ 299"/>
        <xdr:cNvCxnSpPr/>
      </xdr:nvCxnSpPr>
      <xdr:spPr>
        <a:xfrm>
          <a:off x="7861300" y="6436868"/>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43180</xdr:rowOff>
    </xdr:from>
    <xdr:to>
      <xdr:col>46</xdr:col>
      <xdr:colOff>38100</xdr:colOff>
      <xdr:row>37</xdr:row>
      <xdr:rowOff>144780</xdr:rowOff>
    </xdr:to>
    <xdr:sp macro="" textlink="">
      <xdr:nvSpPr>
        <xdr:cNvPr id="301" name="フローチャート: 判断 300"/>
        <xdr:cNvSpPr/>
      </xdr:nvSpPr>
      <xdr:spPr>
        <a:xfrm>
          <a:off x="8699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161307</xdr:rowOff>
    </xdr:from>
    <xdr:ext cx="378565" cy="259045"/>
    <xdr:sp macro="" textlink="">
      <xdr:nvSpPr>
        <xdr:cNvPr id="302" name="テキスト ボックス 301"/>
        <xdr:cNvSpPr txBox="1"/>
      </xdr:nvSpPr>
      <xdr:spPr>
        <a:xfrm>
          <a:off x="8561017" y="6162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35306</xdr:rowOff>
    </xdr:from>
    <xdr:to>
      <xdr:col>41</xdr:col>
      <xdr:colOff>50800</xdr:colOff>
      <xdr:row>37</xdr:row>
      <xdr:rowOff>93218</xdr:rowOff>
    </xdr:to>
    <xdr:cxnSp macro="">
      <xdr:nvCxnSpPr>
        <xdr:cNvPr id="303" name="直線コネクタ 302"/>
        <xdr:cNvCxnSpPr/>
      </xdr:nvCxnSpPr>
      <xdr:spPr>
        <a:xfrm>
          <a:off x="6972300" y="637895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109474</xdr:rowOff>
    </xdr:from>
    <xdr:to>
      <xdr:col>41</xdr:col>
      <xdr:colOff>101600</xdr:colOff>
      <xdr:row>37</xdr:row>
      <xdr:rowOff>39624</xdr:rowOff>
    </xdr:to>
    <xdr:sp macro="" textlink="">
      <xdr:nvSpPr>
        <xdr:cNvPr id="304" name="フローチャート: 判断 303"/>
        <xdr:cNvSpPr/>
      </xdr:nvSpPr>
      <xdr:spPr>
        <a:xfrm>
          <a:off x="7810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56151</xdr:rowOff>
    </xdr:from>
    <xdr:ext cx="378565" cy="259045"/>
    <xdr:sp macro="" textlink="">
      <xdr:nvSpPr>
        <xdr:cNvPr id="305" name="テキスト ボックス 304"/>
        <xdr:cNvSpPr txBox="1"/>
      </xdr:nvSpPr>
      <xdr:spPr>
        <a:xfrm>
          <a:off x="7672017" y="6056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70612</xdr:rowOff>
    </xdr:from>
    <xdr:to>
      <xdr:col>36</xdr:col>
      <xdr:colOff>165100</xdr:colOff>
      <xdr:row>36</xdr:row>
      <xdr:rowOff>762</xdr:rowOff>
    </xdr:to>
    <xdr:sp macro="" textlink="">
      <xdr:nvSpPr>
        <xdr:cNvPr id="306" name="フローチャート: 判断 305"/>
        <xdr:cNvSpPr/>
      </xdr:nvSpPr>
      <xdr:spPr>
        <a:xfrm>
          <a:off x="6921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17289</xdr:rowOff>
    </xdr:from>
    <xdr:ext cx="378565" cy="259045"/>
    <xdr:sp macro="" textlink="">
      <xdr:nvSpPr>
        <xdr:cNvPr id="307" name="テキスト ボックス 306"/>
        <xdr:cNvSpPr txBox="1"/>
      </xdr:nvSpPr>
      <xdr:spPr>
        <a:xfrm>
          <a:off x="6783017" y="5846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73660</xdr:rowOff>
    </xdr:from>
    <xdr:to>
      <xdr:col>55</xdr:col>
      <xdr:colOff>50800</xdr:colOff>
      <xdr:row>38</xdr:row>
      <xdr:rowOff>3810</xdr:rowOff>
    </xdr:to>
    <xdr:sp macro="" textlink="">
      <xdr:nvSpPr>
        <xdr:cNvPr id="313" name="楕円 312"/>
        <xdr:cNvSpPr/>
      </xdr:nvSpPr>
      <xdr:spPr>
        <a:xfrm>
          <a:off x="10426700" y="64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52087</xdr:rowOff>
    </xdr:from>
    <xdr:ext cx="378565" cy="259045"/>
    <xdr:sp macro="" textlink="">
      <xdr:nvSpPr>
        <xdr:cNvPr id="314" name="労働費該当値テキスト"/>
        <xdr:cNvSpPr txBox="1"/>
      </xdr:nvSpPr>
      <xdr:spPr>
        <a:xfrm>
          <a:off x="10528300" y="6395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76708</xdr:rowOff>
    </xdr:from>
    <xdr:to>
      <xdr:col>50</xdr:col>
      <xdr:colOff>165100</xdr:colOff>
      <xdr:row>38</xdr:row>
      <xdr:rowOff>6858</xdr:rowOff>
    </xdr:to>
    <xdr:sp macro="" textlink="">
      <xdr:nvSpPr>
        <xdr:cNvPr id="315" name="楕円 314"/>
        <xdr:cNvSpPr/>
      </xdr:nvSpPr>
      <xdr:spPr>
        <a:xfrm>
          <a:off x="9588500" y="642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169435</xdr:rowOff>
    </xdr:from>
    <xdr:ext cx="378565" cy="259045"/>
    <xdr:sp macro="" textlink="">
      <xdr:nvSpPr>
        <xdr:cNvPr id="316" name="テキスト ボックス 315"/>
        <xdr:cNvSpPr txBox="1"/>
      </xdr:nvSpPr>
      <xdr:spPr>
        <a:xfrm>
          <a:off x="9450017" y="6513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78232</xdr:rowOff>
    </xdr:from>
    <xdr:to>
      <xdr:col>46</xdr:col>
      <xdr:colOff>38100</xdr:colOff>
      <xdr:row>38</xdr:row>
      <xdr:rowOff>8382</xdr:rowOff>
    </xdr:to>
    <xdr:sp macro="" textlink="">
      <xdr:nvSpPr>
        <xdr:cNvPr id="317" name="楕円 316"/>
        <xdr:cNvSpPr/>
      </xdr:nvSpPr>
      <xdr:spPr>
        <a:xfrm>
          <a:off x="8699500" y="642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170959</xdr:rowOff>
    </xdr:from>
    <xdr:ext cx="378565" cy="259045"/>
    <xdr:sp macro="" textlink="">
      <xdr:nvSpPr>
        <xdr:cNvPr id="318" name="テキスト ボックス 317"/>
        <xdr:cNvSpPr txBox="1"/>
      </xdr:nvSpPr>
      <xdr:spPr>
        <a:xfrm>
          <a:off x="8561017" y="6514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42418</xdr:rowOff>
    </xdr:from>
    <xdr:to>
      <xdr:col>41</xdr:col>
      <xdr:colOff>101600</xdr:colOff>
      <xdr:row>37</xdr:row>
      <xdr:rowOff>144018</xdr:rowOff>
    </xdr:to>
    <xdr:sp macro="" textlink="">
      <xdr:nvSpPr>
        <xdr:cNvPr id="319" name="楕円 318"/>
        <xdr:cNvSpPr/>
      </xdr:nvSpPr>
      <xdr:spPr>
        <a:xfrm>
          <a:off x="7810500" y="638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135145</xdr:rowOff>
    </xdr:from>
    <xdr:ext cx="378565" cy="259045"/>
    <xdr:sp macro="" textlink="">
      <xdr:nvSpPr>
        <xdr:cNvPr id="320" name="テキスト ボックス 319"/>
        <xdr:cNvSpPr txBox="1"/>
      </xdr:nvSpPr>
      <xdr:spPr>
        <a:xfrm>
          <a:off x="7672017" y="6478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155956</xdr:rowOff>
    </xdr:from>
    <xdr:to>
      <xdr:col>36</xdr:col>
      <xdr:colOff>165100</xdr:colOff>
      <xdr:row>37</xdr:row>
      <xdr:rowOff>86106</xdr:rowOff>
    </xdr:to>
    <xdr:sp macro="" textlink="">
      <xdr:nvSpPr>
        <xdr:cNvPr id="321" name="楕円 320"/>
        <xdr:cNvSpPr/>
      </xdr:nvSpPr>
      <xdr:spPr>
        <a:xfrm>
          <a:off x="6921500" y="632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77233</xdr:rowOff>
    </xdr:from>
    <xdr:ext cx="378565" cy="259045"/>
    <xdr:sp macro="" textlink="">
      <xdr:nvSpPr>
        <xdr:cNvPr id="322" name="テキスト ボックス 321"/>
        <xdr:cNvSpPr txBox="1"/>
      </xdr:nvSpPr>
      <xdr:spPr>
        <a:xfrm>
          <a:off x="6783017" y="6420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144434</xdr:rowOff>
    </xdr:from>
    <xdr:ext cx="467179" cy="259045"/>
    <xdr:sp macro="" textlink="">
      <xdr:nvSpPr>
        <xdr:cNvPr id="336" name="テキスト ボックス 335"/>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160762</xdr:rowOff>
    </xdr:from>
    <xdr:ext cx="467179" cy="259045"/>
    <xdr:sp macro="" textlink="">
      <xdr:nvSpPr>
        <xdr:cNvPr id="338" name="テキスト ボックス 337"/>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5642</xdr:rowOff>
    </xdr:from>
    <xdr:ext cx="467179" cy="259045"/>
    <xdr:sp macro="" textlink="">
      <xdr:nvSpPr>
        <xdr:cNvPr id="340" name="テキスト ボックス 339"/>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21970</xdr:rowOff>
    </xdr:from>
    <xdr:ext cx="467179" cy="259045"/>
    <xdr:sp macro="" textlink="">
      <xdr:nvSpPr>
        <xdr:cNvPr id="342" name="テキスト ボックス 341"/>
        <xdr:cNvSpPr txBox="1"/>
      </xdr:nvSpPr>
      <xdr:spPr>
        <a:xfrm>
          <a:off x="6136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4" name="テキスト ボックス 343"/>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56587</xdr:rowOff>
    </xdr:from>
    <xdr:to>
      <xdr:col>54</xdr:col>
      <xdr:colOff>189865</xdr:colOff>
      <xdr:row>59</xdr:row>
      <xdr:rowOff>92837</xdr:rowOff>
    </xdr:to>
    <xdr:cxnSp macro="">
      <xdr:nvCxnSpPr>
        <xdr:cNvPr id="348" name="直線コネクタ 347"/>
        <xdr:cNvCxnSpPr/>
      </xdr:nvCxnSpPr>
      <xdr:spPr>
        <a:xfrm flipV="1">
          <a:off x="10475595" y="8629087"/>
          <a:ext cx="1270" cy="157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96664</xdr:rowOff>
    </xdr:from>
    <xdr:ext cx="313932" cy="259045"/>
    <xdr:sp macro="" textlink="">
      <xdr:nvSpPr>
        <xdr:cNvPr id="349" name="農林水産業費最小値テキスト"/>
        <xdr:cNvSpPr txBox="1"/>
      </xdr:nvSpPr>
      <xdr:spPr>
        <a:xfrm>
          <a:off x="10528300" y="102122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92837</xdr:rowOff>
    </xdr:from>
    <xdr:to>
      <xdr:col>55</xdr:col>
      <xdr:colOff>88900</xdr:colOff>
      <xdr:row>59</xdr:row>
      <xdr:rowOff>92837</xdr:rowOff>
    </xdr:to>
    <xdr:cxnSp macro="">
      <xdr:nvCxnSpPr>
        <xdr:cNvPr id="350" name="直線コネクタ 349"/>
        <xdr:cNvCxnSpPr/>
      </xdr:nvCxnSpPr>
      <xdr:spPr>
        <a:xfrm>
          <a:off x="10388600" y="1020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3264</xdr:rowOff>
    </xdr:from>
    <xdr:ext cx="469744" cy="259045"/>
    <xdr:sp macro="" textlink="">
      <xdr:nvSpPr>
        <xdr:cNvPr id="351" name="農林水産業費最大値テキスト"/>
        <xdr:cNvSpPr txBox="1"/>
      </xdr:nvSpPr>
      <xdr:spPr>
        <a:xfrm>
          <a:off x="10528300" y="840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56587</xdr:rowOff>
    </xdr:from>
    <xdr:to>
      <xdr:col>55</xdr:col>
      <xdr:colOff>88900</xdr:colOff>
      <xdr:row>50</xdr:row>
      <xdr:rowOff>56587</xdr:rowOff>
    </xdr:to>
    <xdr:cxnSp macro="">
      <xdr:nvCxnSpPr>
        <xdr:cNvPr id="352" name="直線コネクタ 351"/>
        <xdr:cNvCxnSpPr/>
      </xdr:nvCxnSpPr>
      <xdr:spPr>
        <a:xfrm>
          <a:off x="10388600" y="8629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19848</xdr:rowOff>
    </xdr:from>
    <xdr:to>
      <xdr:col>55</xdr:col>
      <xdr:colOff>0</xdr:colOff>
      <xdr:row>59</xdr:row>
      <xdr:rowOff>20501</xdr:rowOff>
    </xdr:to>
    <xdr:cxnSp macro="">
      <xdr:nvCxnSpPr>
        <xdr:cNvPr id="353" name="直線コネクタ 352"/>
        <xdr:cNvCxnSpPr/>
      </xdr:nvCxnSpPr>
      <xdr:spPr>
        <a:xfrm flipV="1">
          <a:off x="9639300" y="10135398"/>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73241</xdr:rowOff>
    </xdr:from>
    <xdr:ext cx="469744" cy="259045"/>
    <xdr:sp macro="" textlink="">
      <xdr:nvSpPr>
        <xdr:cNvPr id="354" name="農林水産業費平均値テキスト"/>
        <xdr:cNvSpPr txBox="1"/>
      </xdr:nvSpPr>
      <xdr:spPr>
        <a:xfrm>
          <a:off x="10528300" y="9674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50364</xdr:rowOff>
    </xdr:from>
    <xdr:to>
      <xdr:col>55</xdr:col>
      <xdr:colOff>50800</xdr:colOff>
      <xdr:row>57</xdr:row>
      <xdr:rowOff>151964</xdr:rowOff>
    </xdr:to>
    <xdr:sp macro="" textlink="">
      <xdr:nvSpPr>
        <xdr:cNvPr id="355" name="フローチャート: 判断 354"/>
        <xdr:cNvSpPr/>
      </xdr:nvSpPr>
      <xdr:spPr>
        <a:xfrm>
          <a:off x="10426700" y="9823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20501</xdr:rowOff>
    </xdr:from>
    <xdr:to>
      <xdr:col>50</xdr:col>
      <xdr:colOff>114300</xdr:colOff>
      <xdr:row>59</xdr:row>
      <xdr:rowOff>25400</xdr:rowOff>
    </xdr:to>
    <xdr:cxnSp macro="">
      <xdr:nvCxnSpPr>
        <xdr:cNvPr id="356" name="直線コネクタ 355"/>
        <xdr:cNvCxnSpPr/>
      </xdr:nvCxnSpPr>
      <xdr:spPr>
        <a:xfrm flipV="1">
          <a:off x="8750300" y="1013605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22116</xdr:rowOff>
    </xdr:from>
    <xdr:to>
      <xdr:col>50</xdr:col>
      <xdr:colOff>165100</xdr:colOff>
      <xdr:row>57</xdr:row>
      <xdr:rowOff>123716</xdr:rowOff>
    </xdr:to>
    <xdr:sp macro="" textlink="">
      <xdr:nvSpPr>
        <xdr:cNvPr id="357" name="フローチャート: 判断 356"/>
        <xdr:cNvSpPr/>
      </xdr:nvSpPr>
      <xdr:spPr>
        <a:xfrm>
          <a:off x="9588500" y="979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140243</xdr:rowOff>
    </xdr:from>
    <xdr:ext cx="469744" cy="259045"/>
    <xdr:sp macro="" textlink="">
      <xdr:nvSpPr>
        <xdr:cNvPr id="358" name="テキスト ボックス 357"/>
        <xdr:cNvSpPr txBox="1"/>
      </xdr:nvSpPr>
      <xdr:spPr>
        <a:xfrm>
          <a:off x="9404428" y="956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17725</xdr:rowOff>
    </xdr:from>
    <xdr:to>
      <xdr:col>45</xdr:col>
      <xdr:colOff>177800</xdr:colOff>
      <xdr:row>59</xdr:row>
      <xdr:rowOff>25400</xdr:rowOff>
    </xdr:to>
    <xdr:cxnSp macro="">
      <xdr:nvCxnSpPr>
        <xdr:cNvPr id="359" name="直線コネクタ 358"/>
        <xdr:cNvCxnSpPr/>
      </xdr:nvCxnSpPr>
      <xdr:spPr>
        <a:xfrm>
          <a:off x="7861300" y="10133275"/>
          <a:ext cx="889000" cy="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18361</xdr:rowOff>
    </xdr:from>
    <xdr:to>
      <xdr:col>46</xdr:col>
      <xdr:colOff>38100</xdr:colOff>
      <xdr:row>57</xdr:row>
      <xdr:rowOff>119961</xdr:rowOff>
    </xdr:to>
    <xdr:sp macro="" textlink="">
      <xdr:nvSpPr>
        <xdr:cNvPr id="360" name="フローチャート: 判断 359"/>
        <xdr:cNvSpPr/>
      </xdr:nvSpPr>
      <xdr:spPr>
        <a:xfrm>
          <a:off x="8699500" y="979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136488</xdr:rowOff>
    </xdr:from>
    <xdr:ext cx="469744" cy="259045"/>
    <xdr:sp macro="" textlink="">
      <xdr:nvSpPr>
        <xdr:cNvPr id="361" name="テキスト ボックス 360"/>
        <xdr:cNvSpPr txBox="1"/>
      </xdr:nvSpPr>
      <xdr:spPr>
        <a:xfrm>
          <a:off x="8515428" y="95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17725</xdr:rowOff>
    </xdr:from>
    <xdr:to>
      <xdr:col>41</xdr:col>
      <xdr:colOff>50800</xdr:colOff>
      <xdr:row>59</xdr:row>
      <xdr:rowOff>19359</xdr:rowOff>
    </xdr:to>
    <xdr:cxnSp macro="">
      <xdr:nvCxnSpPr>
        <xdr:cNvPr id="362" name="直線コネクタ 361"/>
        <xdr:cNvCxnSpPr/>
      </xdr:nvCxnSpPr>
      <xdr:spPr>
        <a:xfrm flipV="1">
          <a:off x="6972300" y="10133275"/>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35342</xdr:rowOff>
    </xdr:from>
    <xdr:to>
      <xdr:col>41</xdr:col>
      <xdr:colOff>101600</xdr:colOff>
      <xdr:row>57</xdr:row>
      <xdr:rowOff>136942</xdr:rowOff>
    </xdr:to>
    <xdr:sp macro="" textlink="">
      <xdr:nvSpPr>
        <xdr:cNvPr id="363" name="フローチャート: 判断 362"/>
        <xdr:cNvSpPr/>
      </xdr:nvSpPr>
      <xdr:spPr>
        <a:xfrm>
          <a:off x="7810500" y="98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153469</xdr:rowOff>
    </xdr:from>
    <xdr:ext cx="469744" cy="259045"/>
    <xdr:sp macro="" textlink="">
      <xdr:nvSpPr>
        <xdr:cNvPr id="364" name="テキスト ボックス 363"/>
        <xdr:cNvSpPr txBox="1"/>
      </xdr:nvSpPr>
      <xdr:spPr>
        <a:xfrm>
          <a:off x="7626428" y="958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13952</xdr:rowOff>
    </xdr:from>
    <xdr:to>
      <xdr:col>36</xdr:col>
      <xdr:colOff>165100</xdr:colOff>
      <xdr:row>57</xdr:row>
      <xdr:rowOff>115552</xdr:rowOff>
    </xdr:to>
    <xdr:sp macro="" textlink="">
      <xdr:nvSpPr>
        <xdr:cNvPr id="365" name="フローチャート: 判断 364"/>
        <xdr:cNvSpPr/>
      </xdr:nvSpPr>
      <xdr:spPr>
        <a:xfrm>
          <a:off x="6921500" y="978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132079</xdr:rowOff>
    </xdr:from>
    <xdr:ext cx="469744" cy="259045"/>
    <xdr:sp macro="" textlink="">
      <xdr:nvSpPr>
        <xdr:cNvPr id="366" name="テキスト ボックス 365"/>
        <xdr:cNvSpPr txBox="1"/>
      </xdr:nvSpPr>
      <xdr:spPr>
        <a:xfrm>
          <a:off x="6737428" y="956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140498</xdr:rowOff>
    </xdr:from>
    <xdr:to>
      <xdr:col>55</xdr:col>
      <xdr:colOff>50800</xdr:colOff>
      <xdr:row>59</xdr:row>
      <xdr:rowOff>70648</xdr:rowOff>
    </xdr:to>
    <xdr:sp macro="" textlink="">
      <xdr:nvSpPr>
        <xdr:cNvPr id="372" name="楕円 371"/>
        <xdr:cNvSpPr/>
      </xdr:nvSpPr>
      <xdr:spPr>
        <a:xfrm>
          <a:off x="10426700" y="1008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55425</xdr:rowOff>
    </xdr:from>
    <xdr:ext cx="378565" cy="259045"/>
    <xdr:sp macro="" textlink="">
      <xdr:nvSpPr>
        <xdr:cNvPr id="373" name="農林水産業費該当値テキスト"/>
        <xdr:cNvSpPr txBox="1"/>
      </xdr:nvSpPr>
      <xdr:spPr>
        <a:xfrm>
          <a:off x="10528300" y="9999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141151</xdr:rowOff>
    </xdr:from>
    <xdr:to>
      <xdr:col>50</xdr:col>
      <xdr:colOff>165100</xdr:colOff>
      <xdr:row>59</xdr:row>
      <xdr:rowOff>71301</xdr:rowOff>
    </xdr:to>
    <xdr:sp macro="" textlink="">
      <xdr:nvSpPr>
        <xdr:cNvPr id="374" name="楕円 373"/>
        <xdr:cNvSpPr/>
      </xdr:nvSpPr>
      <xdr:spPr>
        <a:xfrm>
          <a:off x="9588500" y="1008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62428</xdr:rowOff>
    </xdr:from>
    <xdr:ext cx="378565" cy="259045"/>
    <xdr:sp macro="" textlink="">
      <xdr:nvSpPr>
        <xdr:cNvPr id="375" name="テキスト ボックス 374"/>
        <xdr:cNvSpPr txBox="1"/>
      </xdr:nvSpPr>
      <xdr:spPr>
        <a:xfrm>
          <a:off x="9450017" y="10177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146050</xdr:rowOff>
    </xdr:from>
    <xdr:to>
      <xdr:col>46</xdr:col>
      <xdr:colOff>38100</xdr:colOff>
      <xdr:row>59</xdr:row>
      <xdr:rowOff>76200</xdr:rowOff>
    </xdr:to>
    <xdr:sp macro="" textlink="">
      <xdr:nvSpPr>
        <xdr:cNvPr id="376" name="楕円 375"/>
        <xdr:cNvSpPr/>
      </xdr:nvSpPr>
      <xdr:spPr>
        <a:xfrm>
          <a:off x="8699500" y="1009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67327</xdr:rowOff>
    </xdr:from>
    <xdr:ext cx="378565" cy="259045"/>
    <xdr:sp macro="" textlink="">
      <xdr:nvSpPr>
        <xdr:cNvPr id="377" name="テキスト ボックス 376"/>
        <xdr:cNvSpPr txBox="1"/>
      </xdr:nvSpPr>
      <xdr:spPr>
        <a:xfrm>
          <a:off x="8561017" y="10182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138375</xdr:rowOff>
    </xdr:from>
    <xdr:to>
      <xdr:col>41</xdr:col>
      <xdr:colOff>101600</xdr:colOff>
      <xdr:row>59</xdr:row>
      <xdr:rowOff>68525</xdr:rowOff>
    </xdr:to>
    <xdr:sp macro="" textlink="">
      <xdr:nvSpPr>
        <xdr:cNvPr id="378" name="楕円 377"/>
        <xdr:cNvSpPr/>
      </xdr:nvSpPr>
      <xdr:spPr>
        <a:xfrm>
          <a:off x="7810500" y="1008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59652</xdr:rowOff>
    </xdr:from>
    <xdr:ext cx="378565" cy="259045"/>
    <xdr:sp macro="" textlink="">
      <xdr:nvSpPr>
        <xdr:cNvPr id="379" name="テキスト ボックス 378"/>
        <xdr:cNvSpPr txBox="1"/>
      </xdr:nvSpPr>
      <xdr:spPr>
        <a:xfrm>
          <a:off x="7672017" y="10175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140009</xdr:rowOff>
    </xdr:from>
    <xdr:to>
      <xdr:col>36</xdr:col>
      <xdr:colOff>165100</xdr:colOff>
      <xdr:row>59</xdr:row>
      <xdr:rowOff>70159</xdr:rowOff>
    </xdr:to>
    <xdr:sp macro="" textlink="">
      <xdr:nvSpPr>
        <xdr:cNvPr id="380" name="楕円 379"/>
        <xdr:cNvSpPr/>
      </xdr:nvSpPr>
      <xdr:spPr>
        <a:xfrm>
          <a:off x="6921500" y="1008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61286</xdr:rowOff>
    </xdr:from>
    <xdr:ext cx="378565" cy="259045"/>
    <xdr:sp macro="" textlink="">
      <xdr:nvSpPr>
        <xdr:cNvPr id="381" name="テキスト ボックス 380"/>
        <xdr:cNvSpPr txBox="1"/>
      </xdr:nvSpPr>
      <xdr:spPr>
        <a:xfrm>
          <a:off x="6783017" y="10176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124874</xdr:rowOff>
    </xdr:from>
    <xdr:to>
      <xdr:col>54</xdr:col>
      <xdr:colOff>189865</xdr:colOff>
      <xdr:row>79</xdr:row>
      <xdr:rowOff>5643</xdr:rowOff>
    </xdr:to>
    <xdr:cxnSp macro="">
      <xdr:nvCxnSpPr>
        <xdr:cNvPr id="407" name="直線コネクタ 406"/>
        <xdr:cNvCxnSpPr/>
      </xdr:nvCxnSpPr>
      <xdr:spPr>
        <a:xfrm flipV="1">
          <a:off x="10475595" y="11954924"/>
          <a:ext cx="1270" cy="159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9470</xdr:rowOff>
    </xdr:from>
    <xdr:ext cx="469744" cy="259045"/>
    <xdr:sp macro="" textlink="">
      <xdr:nvSpPr>
        <xdr:cNvPr id="408" name="商工費最小値テキスト"/>
        <xdr:cNvSpPr txBox="1"/>
      </xdr:nvSpPr>
      <xdr:spPr>
        <a:xfrm>
          <a:off x="10528300" y="1355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5643</xdr:rowOff>
    </xdr:from>
    <xdr:to>
      <xdr:col>55</xdr:col>
      <xdr:colOff>88900</xdr:colOff>
      <xdr:row>79</xdr:row>
      <xdr:rowOff>5643</xdr:rowOff>
    </xdr:to>
    <xdr:cxnSp macro="">
      <xdr:nvCxnSpPr>
        <xdr:cNvPr id="409" name="直線コネクタ 408"/>
        <xdr:cNvCxnSpPr/>
      </xdr:nvCxnSpPr>
      <xdr:spPr>
        <a:xfrm>
          <a:off x="10388600" y="13550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71551</xdr:rowOff>
    </xdr:from>
    <xdr:ext cx="534377" cy="259045"/>
    <xdr:sp macro="" textlink="">
      <xdr:nvSpPr>
        <xdr:cNvPr id="410" name="商工費最大値テキスト"/>
        <xdr:cNvSpPr txBox="1"/>
      </xdr:nvSpPr>
      <xdr:spPr>
        <a:xfrm>
          <a:off x="10528300" y="1173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51,704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124874</xdr:rowOff>
    </xdr:from>
    <xdr:to>
      <xdr:col>55</xdr:col>
      <xdr:colOff>88900</xdr:colOff>
      <xdr:row>69</xdr:row>
      <xdr:rowOff>124874</xdr:rowOff>
    </xdr:to>
    <xdr:cxnSp macro="">
      <xdr:nvCxnSpPr>
        <xdr:cNvPr id="411" name="直線コネクタ 410"/>
        <xdr:cNvCxnSpPr/>
      </xdr:nvCxnSpPr>
      <xdr:spPr>
        <a:xfrm>
          <a:off x="10388600" y="119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9692</xdr:rowOff>
    </xdr:from>
    <xdr:to>
      <xdr:col>55</xdr:col>
      <xdr:colOff>0</xdr:colOff>
      <xdr:row>77</xdr:row>
      <xdr:rowOff>11553</xdr:rowOff>
    </xdr:to>
    <xdr:cxnSp macro="">
      <xdr:nvCxnSpPr>
        <xdr:cNvPr id="412" name="直線コネクタ 411"/>
        <xdr:cNvCxnSpPr/>
      </xdr:nvCxnSpPr>
      <xdr:spPr>
        <a:xfrm flipV="1">
          <a:off x="9639300" y="13211342"/>
          <a:ext cx="838200" cy="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14524</xdr:rowOff>
    </xdr:from>
    <xdr:ext cx="534377" cy="259045"/>
    <xdr:sp macro="" textlink="">
      <xdr:nvSpPr>
        <xdr:cNvPr id="413" name="商工費平均値テキスト"/>
        <xdr:cNvSpPr txBox="1"/>
      </xdr:nvSpPr>
      <xdr:spPr>
        <a:xfrm>
          <a:off x="10528300" y="12701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163097</xdr:rowOff>
    </xdr:from>
    <xdr:to>
      <xdr:col>55</xdr:col>
      <xdr:colOff>50800</xdr:colOff>
      <xdr:row>75</xdr:row>
      <xdr:rowOff>93247</xdr:rowOff>
    </xdr:to>
    <xdr:sp macro="" textlink="">
      <xdr:nvSpPr>
        <xdr:cNvPr id="414" name="フローチャート: 判断 413"/>
        <xdr:cNvSpPr/>
      </xdr:nvSpPr>
      <xdr:spPr>
        <a:xfrm>
          <a:off x="10426700" y="1285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155440</xdr:rowOff>
    </xdr:from>
    <xdr:to>
      <xdr:col>50</xdr:col>
      <xdr:colOff>114300</xdr:colOff>
      <xdr:row>77</xdr:row>
      <xdr:rowOff>11553</xdr:rowOff>
    </xdr:to>
    <xdr:cxnSp macro="">
      <xdr:nvCxnSpPr>
        <xdr:cNvPr id="415" name="直線コネクタ 414"/>
        <xdr:cNvCxnSpPr/>
      </xdr:nvCxnSpPr>
      <xdr:spPr>
        <a:xfrm>
          <a:off x="8750300" y="13185640"/>
          <a:ext cx="889000" cy="2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133477</xdr:rowOff>
    </xdr:from>
    <xdr:to>
      <xdr:col>50</xdr:col>
      <xdr:colOff>165100</xdr:colOff>
      <xdr:row>75</xdr:row>
      <xdr:rowOff>63627</xdr:rowOff>
    </xdr:to>
    <xdr:sp macro="" textlink="">
      <xdr:nvSpPr>
        <xdr:cNvPr id="416" name="フローチャート: 判断 415"/>
        <xdr:cNvSpPr/>
      </xdr:nvSpPr>
      <xdr:spPr>
        <a:xfrm>
          <a:off x="9588500" y="1282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80154</xdr:rowOff>
    </xdr:from>
    <xdr:ext cx="534377" cy="259045"/>
    <xdr:sp macro="" textlink="">
      <xdr:nvSpPr>
        <xdr:cNvPr id="417" name="テキスト ボックス 416"/>
        <xdr:cNvSpPr txBox="1"/>
      </xdr:nvSpPr>
      <xdr:spPr>
        <a:xfrm>
          <a:off x="9372111" y="1259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142607</xdr:rowOff>
    </xdr:from>
    <xdr:to>
      <xdr:col>45</xdr:col>
      <xdr:colOff>177800</xdr:colOff>
      <xdr:row>76</xdr:row>
      <xdr:rowOff>155440</xdr:rowOff>
    </xdr:to>
    <xdr:cxnSp macro="">
      <xdr:nvCxnSpPr>
        <xdr:cNvPr id="418" name="直線コネクタ 417"/>
        <xdr:cNvCxnSpPr/>
      </xdr:nvCxnSpPr>
      <xdr:spPr>
        <a:xfrm>
          <a:off x="7861300" y="13172807"/>
          <a:ext cx="889000" cy="1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83707</xdr:rowOff>
    </xdr:from>
    <xdr:to>
      <xdr:col>46</xdr:col>
      <xdr:colOff>38100</xdr:colOff>
      <xdr:row>75</xdr:row>
      <xdr:rowOff>13857</xdr:rowOff>
    </xdr:to>
    <xdr:sp macro="" textlink="">
      <xdr:nvSpPr>
        <xdr:cNvPr id="419" name="フローチャート: 判断 418"/>
        <xdr:cNvSpPr/>
      </xdr:nvSpPr>
      <xdr:spPr>
        <a:xfrm>
          <a:off x="8699500" y="1277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30384</xdr:rowOff>
    </xdr:from>
    <xdr:ext cx="534377" cy="259045"/>
    <xdr:sp macro="" textlink="">
      <xdr:nvSpPr>
        <xdr:cNvPr id="420" name="テキスト ボックス 419"/>
        <xdr:cNvSpPr txBox="1"/>
      </xdr:nvSpPr>
      <xdr:spPr>
        <a:xfrm>
          <a:off x="8483111" y="1254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112333</xdr:rowOff>
    </xdr:from>
    <xdr:to>
      <xdr:col>41</xdr:col>
      <xdr:colOff>50800</xdr:colOff>
      <xdr:row>76</xdr:row>
      <xdr:rowOff>142607</xdr:rowOff>
    </xdr:to>
    <xdr:cxnSp macro="">
      <xdr:nvCxnSpPr>
        <xdr:cNvPr id="421" name="直線コネクタ 420"/>
        <xdr:cNvCxnSpPr/>
      </xdr:nvCxnSpPr>
      <xdr:spPr>
        <a:xfrm>
          <a:off x="6972300" y="13142533"/>
          <a:ext cx="889000" cy="3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5102</xdr:rowOff>
    </xdr:from>
    <xdr:to>
      <xdr:col>41</xdr:col>
      <xdr:colOff>101600</xdr:colOff>
      <xdr:row>74</xdr:row>
      <xdr:rowOff>106702</xdr:rowOff>
    </xdr:to>
    <xdr:sp macro="" textlink="">
      <xdr:nvSpPr>
        <xdr:cNvPr id="422" name="フローチャート: 判断 421"/>
        <xdr:cNvSpPr/>
      </xdr:nvSpPr>
      <xdr:spPr>
        <a:xfrm>
          <a:off x="7810500" y="12692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123229</xdr:rowOff>
    </xdr:from>
    <xdr:ext cx="534377" cy="259045"/>
    <xdr:sp macro="" textlink="">
      <xdr:nvSpPr>
        <xdr:cNvPr id="423" name="テキスト ボックス 422"/>
        <xdr:cNvSpPr txBox="1"/>
      </xdr:nvSpPr>
      <xdr:spPr>
        <a:xfrm>
          <a:off x="7594111" y="1246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142066</xdr:rowOff>
    </xdr:from>
    <xdr:to>
      <xdr:col>36</xdr:col>
      <xdr:colOff>165100</xdr:colOff>
      <xdr:row>74</xdr:row>
      <xdr:rowOff>72216</xdr:rowOff>
    </xdr:to>
    <xdr:sp macro="" textlink="">
      <xdr:nvSpPr>
        <xdr:cNvPr id="424" name="フローチャート: 判断 423"/>
        <xdr:cNvSpPr/>
      </xdr:nvSpPr>
      <xdr:spPr>
        <a:xfrm>
          <a:off x="6921500" y="1265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88743</xdr:rowOff>
    </xdr:from>
    <xdr:ext cx="534377" cy="259045"/>
    <xdr:sp macro="" textlink="">
      <xdr:nvSpPr>
        <xdr:cNvPr id="425" name="テキスト ボックス 424"/>
        <xdr:cNvSpPr txBox="1"/>
      </xdr:nvSpPr>
      <xdr:spPr>
        <a:xfrm>
          <a:off x="6705111" y="1243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130342</xdr:rowOff>
    </xdr:from>
    <xdr:to>
      <xdr:col>55</xdr:col>
      <xdr:colOff>50800</xdr:colOff>
      <xdr:row>77</xdr:row>
      <xdr:rowOff>60492</xdr:rowOff>
    </xdr:to>
    <xdr:sp macro="" textlink="">
      <xdr:nvSpPr>
        <xdr:cNvPr id="431" name="楕円 430"/>
        <xdr:cNvSpPr/>
      </xdr:nvSpPr>
      <xdr:spPr>
        <a:xfrm>
          <a:off x="10426700" y="1316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108769</xdr:rowOff>
    </xdr:from>
    <xdr:ext cx="534377" cy="259045"/>
    <xdr:sp macro="" textlink="">
      <xdr:nvSpPr>
        <xdr:cNvPr id="432" name="商工費該当値テキスト"/>
        <xdr:cNvSpPr txBox="1"/>
      </xdr:nvSpPr>
      <xdr:spPr>
        <a:xfrm>
          <a:off x="10528300" y="1313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132203</xdr:rowOff>
    </xdr:from>
    <xdr:to>
      <xdr:col>50</xdr:col>
      <xdr:colOff>165100</xdr:colOff>
      <xdr:row>77</xdr:row>
      <xdr:rowOff>62353</xdr:rowOff>
    </xdr:to>
    <xdr:sp macro="" textlink="">
      <xdr:nvSpPr>
        <xdr:cNvPr id="433" name="楕円 432"/>
        <xdr:cNvSpPr/>
      </xdr:nvSpPr>
      <xdr:spPr>
        <a:xfrm>
          <a:off x="9588500" y="1316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53480</xdr:rowOff>
    </xdr:from>
    <xdr:ext cx="534377" cy="259045"/>
    <xdr:sp macro="" textlink="">
      <xdr:nvSpPr>
        <xdr:cNvPr id="434" name="テキスト ボックス 433"/>
        <xdr:cNvSpPr txBox="1"/>
      </xdr:nvSpPr>
      <xdr:spPr>
        <a:xfrm>
          <a:off x="9372111" y="1325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104640</xdr:rowOff>
    </xdr:from>
    <xdr:to>
      <xdr:col>46</xdr:col>
      <xdr:colOff>38100</xdr:colOff>
      <xdr:row>77</xdr:row>
      <xdr:rowOff>34790</xdr:rowOff>
    </xdr:to>
    <xdr:sp macro="" textlink="">
      <xdr:nvSpPr>
        <xdr:cNvPr id="435" name="楕円 434"/>
        <xdr:cNvSpPr/>
      </xdr:nvSpPr>
      <xdr:spPr>
        <a:xfrm>
          <a:off x="8699500" y="1313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25917</xdr:rowOff>
    </xdr:from>
    <xdr:ext cx="534377" cy="259045"/>
    <xdr:sp macro="" textlink="">
      <xdr:nvSpPr>
        <xdr:cNvPr id="436" name="テキスト ボックス 435"/>
        <xdr:cNvSpPr txBox="1"/>
      </xdr:nvSpPr>
      <xdr:spPr>
        <a:xfrm>
          <a:off x="8483111" y="1322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91807</xdr:rowOff>
    </xdr:from>
    <xdr:to>
      <xdr:col>41</xdr:col>
      <xdr:colOff>101600</xdr:colOff>
      <xdr:row>77</xdr:row>
      <xdr:rowOff>21957</xdr:rowOff>
    </xdr:to>
    <xdr:sp macro="" textlink="">
      <xdr:nvSpPr>
        <xdr:cNvPr id="437" name="楕円 436"/>
        <xdr:cNvSpPr/>
      </xdr:nvSpPr>
      <xdr:spPr>
        <a:xfrm>
          <a:off x="7810500" y="1312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13084</xdr:rowOff>
    </xdr:from>
    <xdr:ext cx="534377" cy="259045"/>
    <xdr:sp macro="" textlink="">
      <xdr:nvSpPr>
        <xdr:cNvPr id="438" name="テキスト ボックス 437"/>
        <xdr:cNvSpPr txBox="1"/>
      </xdr:nvSpPr>
      <xdr:spPr>
        <a:xfrm>
          <a:off x="7594111" y="1321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61533</xdr:rowOff>
    </xdr:from>
    <xdr:to>
      <xdr:col>36</xdr:col>
      <xdr:colOff>165100</xdr:colOff>
      <xdr:row>76</xdr:row>
      <xdr:rowOff>163133</xdr:rowOff>
    </xdr:to>
    <xdr:sp macro="" textlink="">
      <xdr:nvSpPr>
        <xdr:cNvPr id="439" name="楕円 438"/>
        <xdr:cNvSpPr/>
      </xdr:nvSpPr>
      <xdr:spPr>
        <a:xfrm>
          <a:off x="6921500" y="1309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154260</xdr:rowOff>
    </xdr:from>
    <xdr:ext cx="534377" cy="259045"/>
    <xdr:sp macro="" textlink="">
      <xdr:nvSpPr>
        <xdr:cNvPr id="440" name="テキスト ボックス 439"/>
        <xdr:cNvSpPr txBox="1"/>
      </xdr:nvSpPr>
      <xdr:spPr>
        <a:xfrm>
          <a:off x="6705111" y="131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51" name="テキスト ボックス 450"/>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3" name="テキスト ボックス 45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3" name="テキスト ボックス 46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5" name="テキスト ボックス 46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99042</xdr:rowOff>
    </xdr:from>
    <xdr:to>
      <xdr:col>54</xdr:col>
      <xdr:colOff>189865</xdr:colOff>
      <xdr:row>98</xdr:row>
      <xdr:rowOff>41762</xdr:rowOff>
    </xdr:to>
    <xdr:cxnSp macro="">
      <xdr:nvCxnSpPr>
        <xdr:cNvPr id="467" name="直線コネクタ 466"/>
        <xdr:cNvCxnSpPr/>
      </xdr:nvCxnSpPr>
      <xdr:spPr>
        <a:xfrm flipV="1">
          <a:off x="10475595" y="15529542"/>
          <a:ext cx="1270" cy="131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45589</xdr:rowOff>
    </xdr:from>
    <xdr:ext cx="534377" cy="259045"/>
    <xdr:sp macro="" textlink="">
      <xdr:nvSpPr>
        <xdr:cNvPr id="468" name="土木費最小値テキスト"/>
        <xdr:cNvSpPr txBox="1"/>
      </xdr:nvSpPr>
      <xdr:spPr>
        <a:xfrm>
          <a:off x="10528300" y="1684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41762</xdr:rowOff>
    </xdr:from>
    <xdr:to>
      <xdr:col>55</xdr:col>
      <xdr:colOff>88900</xdr:colOff>
      <xdr:row>98</xdr:row>
      <xdr:rowOff>41762</xdr:rowOff>
    </xdr:to>
    <xdr:cxnSp macro="">
      <xdr:nvCxnSpPr>
        <xdr:cNvPr id="469" name="直線コネクタ 468"/>
        <xdr:cNvCxnSpPr/>
      </xdr:nvCxnSpPr>
      <xdr:spPr>
        <a:xfrm>
          <a:off x="10388600" y="16843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45719</xdr:rowOff>
    </xdr:from>
    <xdr:ext cx="534377" cy="259045"/>
    <xdr:sp macro="" textlink="">
      <xdr:nvSpPr>
        <xdr:cNvPr id="470" name="土木費最大値テキスト"/>
        <xdr:cNvSpPr txBox="1"/>
      </xdr:nvSpPr>
      <xdr:spPr>
        <a:xfrm>
          <a:off x="10528300" y="1530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77,245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99042</xdr:rowOff>
    </xdr:from>
    <xdr:to>
      <xdr:col>55</xdr:col>
      <xdr:colOff>88900</xdr:colOff>
      <xdr:row>90</xdr:row>
      <xdr:rowOff>99042</xdr:rowOff>
    </xdr:to>
    <xdr:cxnSp macro="">
      <xdr:nvCxnSpPr>
        <xdr:cNvPr id="471" name="直線コネクタ 470"/>
        <xdr:cNvCxnSpPr/>
      </xdr:nvCxnSpPr>
      <xdr:spPr>
        <a:xfrm>
          <a:off x="10388600" y="15529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69292</xdr:rowOff>
    </xdr:from>
    <xdr:to>
      <xdr:col>55</xdr:col>
      <xdr:colOff>0</xdr:colOff>
      <xdr:row>92</xdr:row>
      <xdr:rowOff>70924</xdr:rowOff>
    </xdr:to>
    <xdr:cxnSp macro="">
      <xdr:nvCxnSpPr>
        <xdr:cNvPr id="472" name="直線コネクタ 471"/>
        <xdr:cNvCxnSpPr/>
      </xdr:nvCxnSpPr>
      <xdr:spPr>
        <a:xfrm>
          <a:off x="9639300" y="15842692"/>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148088</xdr:rowOff>
    </xdr:from>
    <xdr:ext cx="534377" cy="259045"/>
    <xdr:sp macro="" textlink="">
      <xdr:nvSpPr>
        <xdr:cNvPr id="473" name="土木費平均値テキスト"/>
        <xdr:cNvSpPr txBox="1"/>
      </xdr:nvSpPr>
      <xdr:spPr>
        <a:xfrm>
          <a:off x="10528300" y="15921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169661</xdr:rowOff>
    </xdr:from>
    <xdr:to>
      <xdr:col>55</xdr:col>
      <xdr:colOff>50800</xdr:colOff>
      <xdr:row>93</xdr:row>
      <xdr:rowOff>99811</xdr:rowOff>
    </xdr:to>
    <xdr:sp macro="" textlink="">
      <xdr:nvSpPr>
        <xdr:cNvPr id="474" name="フローチャート: 判断 473"/>
        <xdr:cNvSpPr/>
      </xdr:nvSpPr>
      <xdr:spPr>
        <a:xfrm>
          <a:off x="10426700" y="1594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76998</xdr:rowOff>
    </xdr:from>
    <xdr:to>
      <xdr:col>50</xdr:col>
      <xdr:colOff>114300</xdr:colOff>
      <xdr:row>92</xdr:row>
      <xdr:rowOff>69292</xdr:rowOff>
    </xdr:to>
    <xdr:cxnSp macro="">
      <xdr:nvCxnSpPr>
        <xdr:cNvPr id="475" name="直線コネクタ 474"/>
        <xdr:cNvCxnSpPr/>
      </xdr:nvCxnSpPr>
      <xdr:spPr>
        <a:xfrm>
          <a:off x="8750300" y="15678948"/>
          <a:ext cx="889000" cy="16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92</xdr:row>
      <xdr:rowOff>164795</xdr:rowOff>
    </xdr:from>
    <xdr:to>
      <xdr:col>50</xdr:col>
      <xdr:colOff>165100</xdr:colOff>
      <xdr:row>93</xdr:row>
      <xdr:rowOff>94945</xdr:rowOff>
    </xdr:to>
    <xdr:sp macro="" textlink="">
      <xdr:nvSpPr>
        <xdr:cNvPr id="476" name="フローチャート: 判断 475"/>
        <xdr:cNvSpPr/>
      </xdr:nvSpPr>
      <xdr:spPr>
        <a:xfrm>
          <a:off x="9588500" y="159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86072</xdr:rowOff>
    </xdr:from>
    <xdr:ext cx="534377" cy="259045"/>
    <xdr:sp macro="" textlink="">
      <xdr:nvSpPr>
        <xdr:cNvPr id="477" name="テキスト ボックス 476"/>
        <xdr:cNvSpPr txBox="1"/>
      </xdr:nvSpPr>
      <xdr:spPr>
        <a:xfrm>
          <a:off x="9372111" y="1603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76998</xdr:rowOff>
    </xdr:from>
    <xdr:to>
      <xdr:col>45</xdr:col>
      <xdr:colOff>177800</xdr:colOff>
      <xdr:row>92</xdr:row>
      <xdr:rowOff>84280</xdr:rowOff>
    </xdr:to>
    <xdr:cxnSp macro="">
      <xdr:nvCxnSpPr>
        <xdr:cNvPr id="478" name="直線コネクタ 477"/>
        <xdr:cNvCxnSpPr/>
      </xdr:nvCxnSpPr>
      <xdr:spPr>
        <a:xfrm flipV="1">
          <a:off x="7861300" y="15678948"/>
          <a:ext cx="889000" cy="17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9837</xdr:rowOff>
    </xdr:from>
    <xdr:to>
      <xdr:col>46</xdr:col>
      <xdr:colOff>38100</xdr:colOff>
      <xdr:row>93</xdr:row>
      <xdr:rowOff>111437</xdr:rowOff>
    </xdr:to>
    <xdr:sp macro="" textlink="">
      <xdr:nvSpPr>
        <xdr:cNvPr id="479" name="フローチャート: 判断 478"/>
        <xdr:cNvSpPr/>
      </xdr:nvSpPr>
      <xdr:spPr>
        <a:xfrm>
          <a:off x="8699500" y="1595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102564</xdr:rowOff>
    </xdr:from>
    <xdr:ext cx="534377" cy="259045"/>
    <xdr:sp macro="" textlink="">
      <xdr:nvSpPr>
        <xdr:cNvPr id="480" name="テキスト ボックス 479"/>
        <xdr:cNvSpPr txBox="1"/>
      </xdr:nvSpPr>
      <xdr:spPr>
        <a:xfrm>
          <a:off x="8483111" y="1604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84280</xdr:rowOff>
    </xdr:from>
    <xdr:to>
      <xdr:col>41</xdr:col>
      <xdr:colOff>50800</xdr:colOff>
      <xdr:row>93</xdr:row>
      <xdr:rowOff>9496</xdr:rowOff>
    </xdr:to>
    <xdr:cxnSp macro="">
      <xdr:nvCxnSpPr>
        <xdr:cNvPr id="481" name="直線コネクタ 480"/>
        <xdr:cNvCxnSpPr/>
      </xdr:nvCxnSpPr>
      <xdr:spPr>
        <a:xfrm flipV="1">
          <a:off x="6972300" y="15857680"/>
          <a:ext cx="889000" cy="9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92</xdr:row>
      <xdr:rowOff>117638</xdr:rowOff>
    </xdr:from>
    <xdr:to>
      <xdr:col>41</xdr:col>
      <xdr:colOff>101600</xdr:colOff>
      <xdr:row>93</xdr:row>
      <xdr:rowOff>47788</xdr:rowOff>
    </xdr:to>
    <xdr:sp macro="" textlink="">
      <xdr:nvSpPr>
        <xdr:cNvPr id="482" name="フローチャート: 判断 481"/>
        <xdr:cNvSpPr/>
      </xdr:nvSpPr>
      <xdr:spPr>
        <a:xfrm>
          <a:off x="7810500" y="1589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38915</xdr:rowOff>
    </xdr:from>
    <xdr:ext cx="534377" cy="259045"/>
    <xdr:sp macro="" textlink="">
      <xdr:nvSpPr>
        <xdr:cNvPr id="483" name="テキスト ボックス 482"/>
        <xdr:cNvSpPr txBox="1"/>
      </xdr:nvSpPr>
      <xdr:spPr>
        <a:xfrm>
          <a:off x="7594111" y="1598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140074</xdr:rowOff>
    </xdr:from>
    <xdr:to>
      <xdr:col>36</xdr:col>
      <xdr:colOff>165100</xdr:colOff>
      <xdr:row>93</xdr:row>
      <xdr:rowOff>70224</xdr:rowOff>
    </xdr:to>
    <xdr:sp macro="" textlink="">
      <xdr:nvSpPr>
        <xdr:cNvPr id="484" name="フローチャート: 判断 483"/>
        <xdr:cNvSpPr/>
      </xdr:nvSpPr>
      <xdr:spPr>
        <a:xfrm>
          <a:off x="6921500" y="1591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61351</xdr:rowOff>
    </xdr:from>
    <xdr:ext cx="534377" cy="259045"/>
    <xdr:sp macro="" textlink="">
      <xdr:nvSpPr>
        <xdr:cNvPr id="485" name="テキスト ボックス 484"/>
        <xdr:cNvSpPr txBox="1"/>
      </xdr:nvSpPr>
      <xdr:spPr>
        <a:xfrm>
          <a:off x="6705111" y="1600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20124</xdr:rowOff>
    </xdr:from>
    <xdr:to>
      <xdr:col>55</xdr:col>
      <xdr:colOff>50800</xdr:colOff>
      <xdr:row>92</xdr:row>
      <xdr:rowOff>121724</xdr:rowOff>
    </xdr:to>
    <xdr:sp macro="" textlink="">
      <xdr:nvSpPr>
        <xdr:cNvPr id="491" name="楕円 490"/>
        <xdr:cNvSpPr/>
      </xdr:nvSpPr>
      <xdr:spPr>
        <a:xfrm>
          <a:off x="10426700" y="1579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43001</xdr:rowOff>
    </xdr:from>
    <xdr:ext cx="534377" cy="259045"/>
    <xdr:sp macro="" textlink="">
      <xdr:nvSpPr>
        <xdr:cNvPr id="492" name="土木費該当値テキスト"/>
        <xdr:cNvSpPr txBox="1"/>
      </xdr:nvSpPr>
      <xdr:spPr>
        <a:xfrm>
          <a:off x="10528300" y="1564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18492</xdr:rowOff>
    </xdr:from>
    <xdr:to>
      <xdr:col>50</xdr:col>
      <xdr:colOff>165100</xdr:colOff>
      <xdr:row>92</xdr:row>
      <xdr:rowOff>120092</xdr:rowOff>
    </xdr:to>
    <xdr:sp macro="" textlink="">
      <xdr:nvSpPr>
        <xdr:cNvPr id="493" name="楕円 492"/>
        <xdr:cNvSpPr/>
      </xdr:nvSpPr>
      <xdr:spPr>
        <a:xfrm>
          <a:off x="9588500" y="1579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136619</xdr:rowOff>
    </xdr:from>
    <xdr:ext cx="534377" cy="259045"/>
    <xdr:sp macro="" textlink="">
      <xdr:nvSpPr>
        <xdr:cNvPr id="494" name="テキスト ボックス 493"/>
        <xdr:cNvSpPr txBox="1"/>
      </xdr:nvSpPr>
      <xdr:spPr>
        <a:xfrm>
          <a:off x="9372111" y="1556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26198</xdr:rowOff>
    </xdr:from>
    <xdr:to>
      <xdr:col>46</xdr:col>
      <xdr:colOff>38100</xdr:colOff>
      <xdr:row>91</xdr:row>
      <xdr:rowOff>127798</xdr:rowOff>
    </xdr:to>
    <xdr:sp macro="" textlink="">
      <xdr:nvSpPr>
        <xdr:cNvPr id="495" name="楕円 494"/>
        <xdr:cNvSpPr/>
      </xdr:nvSpPr>
      <xdr:spPr>
        <a:xfrm>
          <a:off x="8699500" y="1562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144325</xdr:rowOff>
    </xdr:from>
    <xdr:ext cx="534377" cy="259045"/>
    <xdr:sp macro="" textlink="">
      <xdr:nvSpPr>
        <xdr:cNvPr id="496" name="テキスト ボックス 495"/>
        <xdr:cNvSpPr txBox="1"/>
      </xdr:nvSpPr>
      <xdr:spPr>
        <a:xfrm>
          <a:off x="8483111" y="1540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33480</xdr:rowOff>
    </xdr:from>
    <xdr:to>
      <xdr:col>41</xdr:col>
      <xdr:colOff>101600</xdr:colOff>
      <xdr:row>92</xdr:row>
      <xdr:rowOff>135080</xdr:rowOff>
    </xdr:to>
    <xdr:sp macro="" textlink="">
      <xdr:nvSpPr>
        <xdr:cNvPr id="497" name="楕円 496"/>
        <xdr:cNvSpPr/>
      </xdr:nvSpPr>
      <xdr:spPr>
        <a:xfrm>
          <a:off x="7810500" y="1580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151607</xdr:rowOff>
    </xdr:from>
    <xdr:ext cx="534377" cy="259045"/>
    <xdr:sp macro="" textlink="">
      <xdr:nvSpPr>
        <xdr:cNvPr id="498" name="テキスト ボックス 497"/>
        <xdr:cNvSpPr txBox="1"/>
      </xdr:nvSpPr>
      <xdr:spPr>
        <a:xfrm>
          <a:off x="7594111" y="1558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130146</xdr:rowOff>
    </xdr:from>
    <xdr:to>
      <xdr:col>36</xdr:col>
      <xdr:colOff>165100</xdr:colOff>
      <xdr:row>93</xdr:row>
      <xdr:rowOff>60296</xdr:rowOff>
    </xdr:to>
    <xdr:sp macro="" textlink="">
      <xdr:nvSpPr>
        <xdr:cNvPr id="499" name="楕円 498"/>
        <xdr:cNvSpPr/>
      </xdr:nvSpPr>
      <xdr:spPr>
        <a:xfrm>
          <a:off x="6921500" y="1590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76823</xdr:rowOff>
    </xdr:from>
    <xdr:ext cx="534377" cy="259045"/>
    <xdr:sp macro="" textlink="">
      <xdr:nvSpPr>
        <xdr:cNvPr id="500" name="テキスト ボックス 499"/>
        <xdr:cNvSpPr txBox="1"/>
      </xdr:nvSpPr>
      <xdr:spPr>
        <a:xfrm>
          <a:off x="6705111" y="1567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1" name="テキスト ボックス 51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2" name="直線コネクタ 51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13" name="テキスト ボックス 512"/>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4" name="直線コネクタ 51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5" name="テキスト ボックス 51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6" name="直線コネクタ 51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7" name="テキスト ボックス 51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8" name="直線コネクタ 51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9" name="テキスト ボックス 51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0" name="直線コネクタ 51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1" name="テキスト ボックス 52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2" name="直線コネクタ 52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3" name="テキスト ボックス 52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4" name="直線コネクタ 52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5" name="テキスト ボックス 52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146884</xdr:rowOff>
    </xdr:from>
    <xdr:to>
      <xdr:col>85</xdr:col>
      <xdr:colOff>126364</xdr:colOff>
      <xdr:row>38</xdr:row>
      <xdr:rowOff>136924</xdr:rowOff>
    </xdr:to>
    <xdr:cxnSp macro="">
      <xdr:nvCxnSpPr>
        <xdr:cNvPr id="527" name="直線コネクタ 526"/>
        <xdr:cNvCxnSpPr/>
      </xdr:nvCxnSpPr>
      <xdr:spPr>
        <a:xfrm flipV="1">
          <a:off x="16317595" y="5290384"/>
          <a:ext cx="1269" cy="1361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140751</xdr:rowOff>
    </xdr:from>
    <xdr:ext cx="469744" cy="259045"/>
    <xdr:sp macro="" textlink="">
      <xdr:nvSpPr>
        <xdr:cNvPr id="528" name="消防費最小値テキスト"/>
        <xdr:cNvSpPr txBox="1"/>
      </xdr:nvSpPr>
      <xdr:spPr>
        <a:xfrm>
          <a:off x="16370300" y="665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136924</xdr:rowOff>
    </xdr:from>
    <xdr:to>
      <xdr:col>86</xdr:col>
      <xdr:colOff>25400</xdr:colOff>
      <xdr:row>38</xdr:row>
      <xdr:rowOff>136924</xdr:rowOff>
    </xdr:to>
    <xdr:cxnSp macro="">
      <xdr:nvCxnSpPr>
        <xdr:cNvPr id="529" name="直線コネクタ 528"/>
        <xdr:cNvCxnSpPr/>
      </xdr:nvCxnSpPr>
      <xdr:spPr>
        <a:xfrm>
          <a:off x="16230600" y="665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93561</xdr:rowOff>
    </xdr:from>
    <xdr:ext cx="534377" cy="259045"/>
    <xdr:sp macro="" textlink="">
      <xdr:nvSpPr>
        <xdr:cNvPr id="530" name="消防費最大値テキスト"/>
        <xdr:cNvSpPr txBox="1"/>
      </xdr:nvSpPr>
      <xdr:spPr>
        <a:xfrm>
          <a:off x="16370300" y="50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146884</xdr:rowOff>
    </xdr:from>
    <xdr:to>
      <xdr:col>86</xdr:col>
      <xdr:colOff>25400</xdr:colOff>
      <xdr:row>30</xdr:row>
      <xdr:rowOff>146884</xdr:rowOff>
    </xdr:to>
    <xdr:cxnSp macro="">
      <xdr:nvCxnSpPr>
        <xdr:cNvPr id="531" name="直線コネクタ 530"/>
        <xdr:cNvCxnSpPr/>
      </xdr:nvCxnSpPr>
      <xdr:spPr>
        <a:xfrm>
          <a:off x="16230600" y="529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122555</xdr:rowOff>
    </xdr:from>
    <xdr:to>
      <xdr:col>85</xdr:col>
      <xdr:colOff>127000</xdr:colOff>
      <xdr:row>36</xdr:row>
      <xdr:rowOff>145905</xdr:rowOff>
    </xdr:to>
    <xdr:cxnSp macro="">
      <xdr:nvCxnSpPr>
        <xdr:cNvPr id="532" name="直線コネクタ 531"/>
        <xdr:cNvCxnSpPr/>
      </xdr:nvCxnSpPr>
      <xdr:spPr>
        <a:xfrm flipV="1">
          <a:off x="15481300" y="6294755"/>
          <a:ext cx="838200" cy="2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71772</xdr:rowOff>
    </xdr:from>
    <xdr:ext cx="534377" cy="259045"/>
    <xdr:sp macro="" textlink="">
      <xdr:nvSpPr>
        <xdr:cNvPr id="533" name="消防費平均値テキスト"/>
        <xdr:cNvSpPr txBox="1"/>
      </xdr:nvSpPr>
      <xdr:spPr>
        <a:xfrm>
          <a:off x="16370300" y="5901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48895</xdr:rowOff>
    </xdr:from>
    <xdr:to>
      <xdr:col>85</xdr:col>
      <xdr:colOff>177800</xdr:colOff>
      <xdr:row>35</xdr:row>
      <xdr:rowOff>150495</xdr:rowOff>
    </xdr:to>
    <xdr:sp macro="" textlink="">
      <xdr:nvSpPr>
        <xdr:cNvPr id="534" name="フローチャート: 判断 533"/>
        <xdr:cNvSpPr/>
      </xdr:nvSpPr>
      <xdr:spPr>
        <a:xfrm>
          <a:off x="16268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136924</xdr:rowOff>
    </xdr:from>
    <xdr:to>
      <xdr:col>81</xdr:col>
      <xdr:colOff>50800</xdr:colOff>
      <xdr:row>36</xdr:row>
      <xdr:rowOff>145905</xdr:rowOff>
    </xdr:to>
    <xdr:cxnSp macro="">
      <xdr:nvCxnSpPr>
        <xdr:cNvPr id="535" name="直線コネクタ 534"/>
        <xdr:cNvCxnSpPr/>
      </xdr:nvCxnSpPr>
      <xdr:spPr>
        <a:xfrm>
          <a:off x="14592300" y="6309124"/>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33710</xdr:rowOff>
    </xdr:from>
    <xdr:to>
      <xdr:col>81</xdr:col>
      <xdr:colOff>101600</xdr:colOff>
      <xdr:row>35</xdr:row>
      <xdr:rowOff>135310</xdr:rowOff>
    </xdr:to>
    <xdr:sp macro="" textlink="">
      <xdr:nvSpPr>
        <xdr:cNvPr id="536" name="フローチャート: 判断 535"/>
        <xdr:cNvSpPr/>
      </xdr:nvSpPr>
      <xdr:spPr>
        <a:xfrm>
          <a:off x="154305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151837</xdr:rowOff>
    </xdr:from>
    <xdr:ext cx="534377" cy="259045"/>
    <xdr:sp macro="" textlink="">
      <xdr:nvSpPr>
        <xdr:cNvPr id="537" name="テキスト ボックス 536"/>
        <xdr:cNvSpPr txBox="1"/>
      </xdr:nvSpPr>
      <xdr:spPr>
        <a:xfrm>
          <a:off x="15214111" y="580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33238</xdr:rowOff>
    </xdr:from>
    <xdr:to>
      <xdr:col>76</xdr:col>
      <xdr:colOff>114300</xdr:colOff>
      <xdr:row>36</xdr:row>
      <xdr:rowOff>136924</xdr:rowOff>
    </xdr:to>
    <xdr:cxnSp macro="">
      <xdr:nvCxnSpPr>
        <xdr:cNvPr id="538" name="直線コネクタ 537"/>
        <xdr:cNvCxnSpPr/>
      </xdr:nvCxnSpPr>
      <xdr:spPr>
        <a:xfrm>
          <a:off x="13703300" y="6205438"/>
          <a:ext cx="889000" cy="10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82042</xdr:rowOff>
    </xdr:from>
    <xdr:to>
      <xdr:col>76</xdr:col>
      <xdr:colOff>165100</xdr:colOff>
      <xdr:row>36</xdr:row>
      <xdr:rowOff>12192</xdr:rowOff>
    </xdr:to>
    <xdr:sp macro="" textlink="">
      <xdr:nvSpPr>
        <xdr:cNvPr id="539" name="フローチャート: 判断 538"/>
        <xdr:cNvSpPr/>
      </xdr:nvSpPr>
      <xdr:spPr>
        <a:xfrm>
          <a:off x="14541500" y="60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28719</xdr:rowOff>
    </xdr:from>
    <xdr:ext cx="534377" cy="259045"/>
    <xdr:sp macro="" textlink="">
      <xdr:nvSpPr>
        <xdr:cNvPr id="540" name="テキスト ボックス 539"/>
        <xdr:cNvSpPr txBox="1"/>
      </xdr:nvSpPr>
      <xdr:spPr>
        <a:xfrm>
          <a:off x="14325111" y="585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33238</xdr:rowOff>
    </xdr:from>
    <xdr:to>
      <xdr:col>71</xdr:col>
      <xdr:colOff>177800</xdr:colOff>
      <xdr:row>36</xdr:row>
      <xdr:rowOff>69814</xdr:rowOff>
    </xdr:to>
    <xdr:cxnSp macro="">
      <xdr:nvCxnSpPr>
        <xdr:cNvPr id="541" name="直線コネクタ 540"/>
        <xdr:cNvCxnSpPr/>
      </xdr:nvCxnSpPr>
      <xdr:spPr>
        <a:xfrm flipV="1">
          <a:off x="12814300" y="620543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92819</xdr:rowOff>
    </xdr:from>
    <xdr:to>
      <xdr:col>72</xdr:col>
      <xdr:colOff>38100</xdr:colOff>
      <xdr:row>35</xdr:row>
      <xdr:rowOff>22969</xdr:rowOff>
    </xdr:to>
    <xdr:sp macro="" textlink="">
      <xdr:nvSpPr>
        <xdr:cNvPr id="542" name="フローチャート: 判断 541"/>
        <xdr:cNvSpPr/>
      </xdr:nvSpPr>
      <xdr:spPr>
        <a:xfrm>
          <a:off x="13652500" y="592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39496</xdr:rowOff>
    </xdr:from>
    <xdr:ext cx="534377" cy="259045"/>
    <xdr:sp macro="" textlink="">
      <xdr:nvSpPr>
        <xdr:cNvPr id="543" name="テキスト ボックス 542"/>
        <xdr:cNvSpPr txBox="1"/>
      </xdr:nvSpPr>
      <xdr:spPr>
        <a:xfrm>
          <a:off x="13436111" y="569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167114</xdr:rowOff>
    </xdr:from>
    <xdr:to>
      <xdr:col>67</xdr:col>
      <xdr:colOff>101600</xdr:colOff>
      <xdr:row>35</xdr:row>
      <xdr:rowOff>97264</xdr:rowOff>
    </xdr:to>
    <xdr:sp macro="" textlink="">
      <xdr:nvSpPr>
        <xdr:cNvPr id="544" name="フローチャート: 判断 543"/>
        <xdr:cNvSpPr/>
      </xdr:nvSpPr>
      <xdr:spPr>
        <a:xfrm>
          <a:off x="12763500" y="599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113791</xdr:rowOff>
    </xdr:from>
    <xdr:ext cx="534377" cy="259045"/>
    <xdr:sp macro="" textlink="">
      <xdr:nvSpPr>
        <xdr:cNvPr id="545" name="テキスト ボックス 544"/>
        <xdr:cNvSpPr txBox="1"/>
      </xdr:nvSpPr>
      <xdr:spPr>
        <a:xfrm>
          <a:off x="12547111" y="577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6" name="テキスト ボックス 54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7" name="テキスト ボックス 54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8" name="テキスト ボックス 54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9" name="テキスト ボックス 54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0" name="テキスト ボックス 54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71755</xdr:rowOff>
    </xdr:from>
    <xdr:to>
      <xdr:col>85</xdr:col>
      <xdr:colOff>177800</xdr:colOff>
      <xdr:row>37</xdr:row>
      <xdr:rowOff>1905</xdr:rowOff>
    </xdr:to>
    <xdr:sp macro="" textlink="">
      <xdr:nvSpPr>
        <xdr:cNvPr id="551" name="楕円 550"/>
        <xdr:cNvSpPr/>
      </xdr:nvSpPr>
      <xdr:spPr>
        <a:xfrm>
          <a:off x="162687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50182</xdr:rowOff>
    </xdr:from>
    <xdr:ext cx="534377" cy="259045"/>
    <xdr:sp macro="" textlink="">
      <xdr:nvSpPr>
        <xdr:cNvPr id="552" name="消防費該当値テキスト"/>
        <xdr:cNvSpPr txBox="1"/>
      </xdr:nvSpPr>
      <xdr:spPr>
        <a:xfrm>
          <a:off x="16370300" y="622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95105</xdr:rowOff>
    </xdr:from>
    <xdr:to>
      <xdr:col>81</xdr:col>
      <xdr:colOff>101600</xdr:colOff>
      <xdr:row>37</xdr:row>
      <xdr:rowOff>25255</xdr:rowOff>
    </xdr:to>
    <xdr:sp macro="" textlink="">
      <xdr:nvSpPr>
        <xdr:cNvPr id="553" name="楕円 552"/>
        <xdr:cNvSpPr/>
      </xdr:nvSpPr>
      <xdr:spPr>
        <a:xfrm>
          <a:off x="15430500" y="626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16382</xdr:rowOff>
    </xdr:from>
    <xdr:ext cx="534377" cy="259045"/>
    <xdr:sp macro="" textlink="">
      <xdr:nvSpPr>
        <xdr:cNvPr id="554" name="テキスト ボックス 553"/>
        <xdr:cNvSpPr txBox="1"/>
      </xdr:nvSpPr>
      <xdr:spPr>
        <a:xfrm>
          <a:off x="15214111" y="636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86124</xdr:rowOff>
    </xdr:from>
    <xdr:to>
      <xdr:col>76</xdr:col>
      <xdr:colOff>165100</xdr:colOff>
      <xdr:row>37</xdr:row>
      <xdr:rowOff>16274</xdr:rowOff>
    </xdr:to>
    <xdr:sp macro="" textlink="">
      <xdr:nvSpPr>
        <xdr:cNvPr id="555" name="楕円 554"/>
        <xdr:cNvSpPr/>
      </xdr:nvSpPr>
      <xdr:spPr>
        <a:xfrm>
          <a:off x="14541500" y="625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7401</xdr:rowOff>
    </xdr:from>
    <xdr:ext cx="534377" cy="259045"/>
    <xdr:sp macro="" textlink="">
      <xdr:nvSpPr>
        <xdr:cNvPr id="556" name="テキスト ボックス 555"/>
        <xdr:cNvSpPr txBox="1"/>
      </xdr:nvSpPr>
      <xdr:spPr>
        <a:xfrm>
          <a:off x="14325111" y="635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153888</xdr:rowOff>
    </xdr:from>
    <xdr:to>
      <xdr:col>72</xdr:col>
      <xdr:colOff>38100</xdr:colOff>
      <xdr:row>36</xdr:row>
      <xdr:rowOff>84038</xdr:rowOff>
    </xdr:to>
    <xdr:sp macro="" textlink="">
      <xdr:nvSpPr>
        <xdr:cNvPr id="557" name="楕円 556"/>
        <xdr:cNvSpPr/>
      </xdr:nvSpPr>
      <xdr:spPr>
        <a:xfrm>
          <a:off x="13652500" y="615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75165</xdr:rowOff>
    </xdr:from>
    <xdr:ext cx="534377" cy="259045"/>
    <xdr:sp macro="" textlink="">
      <xdr:nvSpPr>
        <xdr:cNvPr id="558" name="テキスト ボックス 557"/>
        <xdr:cNvSpPr txBox="1"/>
      </xdr:nvSpPr>
      <xdr:spPr>
        <a:xfrm>
          <a:off x="13436111" y="624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19014</xdr:rowOff>
    </xdr:from>
    <xdr:to>
      <xdr:col>67</xdr:col>
      <xdr:colOff>101600</xdr:colOff>
      <xdr:row>36</xdr:row>
      <xdr:rowOff>120614</xdr:rowOff>
    </xdr:to>
    <xdr:sp macro="" textlink="">
      <xdr:nvSpPr>
        <xdr:cNvPr id="559" name="楕円 558"/>
        <xdr:cNvSpPr/>
      </xdr:nvSpPr>
      <xdr:spPr>
        <a:xfrm>
          <a:off x="12763500" y="619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111741</xdr:rowOff>
    </xdr:from>
    <xdr:ext cx="534377" cy="259045"/>
    <xdr:sp macro="" textlink="">
      <xdr:nvSpPr>
        <xdr:cNvPr id="560" name="テキスト ボックス 559"/>
        <xdr:cNvSpPr txBox="1"/>
      </xdr:nvSpPr>
      <xdr:spPr>
        <a:xfrm>
          <a:off x="12547111" y="628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1" name="正方形/長方形 56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2" name="正方形/長方形 56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3" name="正方形/長方形 56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4" name="正方形/長方形 56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5" name="正方形/長方形 56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6" name="正方形/長方形 56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7" name="正方形/長方形 56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8" name="正方形/長方形 56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9" name="テキスト ボックス 56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0" name="直線コネクタ 56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1" name="テキスト ボックス 57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2" name="直線コネクタ 57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3" name="テキスト ボックス 57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4" name="直線コネクタ 57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5" name="テキスト ボックス 57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6" name="直線コネクタ 57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7" name="テキスト ボックス 57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8" name="直線コネクタ 57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9" name="テキスト ボックス 57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0" name="直線コネクタ 57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1" name="テキスト ボックス 58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2" name="直線コネクタ 58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3" name="テキスト ボックス 58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42011</xdr:rowOff>
    </xdr:from>
    <xdr:to>
      <xdr:col>85</xdr:col>
      <xdr:colOff>126364</xdr:colOff>
      <xdr:row>53</xdr:row>
      <xdr:rowOff>119335</xdr:rowOff>
    </xdr:to>
    <xdr:cxnSp macro="">
      <xdr:nvCxnSpPr>
        <xdr:cNvPr id="585" name="直線コネクタ 584"/>
        <xdr:cNvCxnSpPr/>
      </xdr:nvCxnSpPr>
      <xdr:spPr>
        <a:xfrm flipV="1">
          <a:off x="16317595" y="8785961"/>
          <a:ext cx="1269" cy="420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123162</xdr:rowOff>
    </xdr:from>
    <xdr:ext cx="534377" cy="259045"/>
    <xdr:sp macro="" textlink="">
      <xdr:nvSpPr>
        <xdr:cNvPr id="586" name="教育費最小値テキスト"/>
        <xdr:cNvSpPr txBox="1"/>
      </xdr:nvSpPr>
      <xdr:spPr>
        <a:xfrm>
          <a:off x="16370300" y="921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53</xdr:row>
      <xdr:rowOff>119335</xdr:rowOff>
    </xdr:from>
    <xdr:to>
      <xdr:col>86</xdr:col>
      <xdr:colOff>25400</xdr:colOff>
      <xdr:row>53</xdr:row>
      <xdr:rowOff>119335</xdr:rowOff>
    </xdr:to>
    <xdr:cxnSp macro="">
      <xdr:nvCxnSpPr>
        <xdr:cNvPr id="587" name="直線コネクタ 586"/>
        <xdr:cNvCxnSpPr/>
      </xdr:nvCxnSpPr>
      <xdr:spPr>
        <a:xfrm>
          <a:off x="16230600" y="920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160138</xdr:rowOff>
    </xdr:from>
    <xdr:ext cx="534377" cy="259045"/>
    <xdr:sp macro="" textlink="">
      <xdr:nvSpPr>
        <xdr:cNvPr id="588" name="教育費最大値テキスト"/>
        <xdr:cNvSpPr txBox="1"/>
      </xdr:nvSpPr>
      <xdr:spPr>
        <a:xfrm>
          <a:off x="16370300" y="856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42011</xdr:rowOff>
    </xdr:from>
    <xdr:to>
      <xdr:col>86</xdr:col>
      <xdr:colOff>25400</xdr:colOff>
      <xdr:row>51</xdr:row>
      <xdr:rowOff>42011</xdr:rowOff>
    </xdr:to>
    <xdr:cxnSp macro="">
      <xdr:nvCxnSpPr>
        <xdr:cNvPr id="589" name="直線コネクタ 588"/>
        <xdr:cNvCxnSpPr/>
      </xdr:nvCxnSpPr>
      <xdr:spPr>
        <a:xfrm>
          <a:off x="16230600" y="878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101353</xdr:rowOff>
    </xdr:from>
    <xdr:to>
      <xdr:col>85</xdr:col>
      <xdr:colOff>127000</xdr:colOff>
      <xdr:row>52</xdr:row>
      <xdr:rowOff>156578</xdr:rowOff>
    </xdr:to>
    <xdr:cxnSp macro="">
      <xdr:nvCxnSpPr>
        <xdr:cNvPr id="590" name="直線コネクタ 589"/>
        <xdr:cNvCxnSpPr/>
      </xdr:nvCxnSpPr>
      <xdr:spPr>
        <a:xfrm flipV="1">
          <a:off x="15481300" y="9016753"/>
          <a:ext cx="838200" cy="5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16756</xdr:rowOff>
    </xdr:from>
    <xdr:ext cx="534377" cy="259045"/>
    <xdr:sp macro="" textlink="">
      <xdr:nvSpPr>
        <xdr:cNvPr id="591" name="教育費平均値テキスト"/>
        <xdr:cNvSpPr txBox="1"/>
      </xdr:nvSpPr>
      <xdr:spPr>
        <a:xfrm>
          <a:off x="16370300" y="8760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165329</xdr:rowOff>
    </xdr:from>
    <xdr:to>
      <xdr:col>85</xdr:col>
      <xdr:colOff>177800</xdr:colOff>
      <xdr:row>52</xdr:row>
      <xdr:rowOff>95479</xdr:rowOff>
    </xdr:to>
    <xdr:sp macro="" textlink="">
      <xdr:nvSpPr>
        <xdr:cNvPr id="592" name="フローチャート: 判断 591"/>
        <xdr:cNvSpPr/>
      </xdr:nvSpPr>
      <xdr:spPr>
        <a:xfrm>
          <a:off x="16268700" y="890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156578</xdr:rowOff>
    </xdr:from>
    <xdr:to>
      <xdr:col>81</xdr:col>
      <xdr:colOff>50800</xdr:colOff>
      <xdr:row>57</xdr:row>
      <xdr:rowOff>83121</xdr:rowOff>
    </xdr:to>
    <xdr:cxnSp macro="">
      <xdr:nvCxnSpPr>
        <xdr:cNvPr id="593" name="直線コネクタ 592"/>
        <xdr:cNvCxnSpPr/>
      </xdr:nvCxnSpPr>
      <xdr:spPr>
        <a:xfrm flipV="1">
          <a:off x="14592300" y="9071978"/>
          <a:ext cx="889000" cy="78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160338</xdr:rowOff>
    </xdr:from>
    <xdr:to>
      <xdr:col>81</xdr:col>
      <xdr:colOff>101600</xdr:colOff>
      <xdr:row>52</xdr:row>
      <xdr:rowOff>90488</xdr:rowOff>
    </xdr:to>
    <xdr:sp macro="" textlink="">
      <xdr:nvSpPr>
        <xdr:cNvPr id="594" name="フローチャート: 判断 593"/>
        <xdr:cNvSpPr/>
      </xdr:nvSpPr>
      <xdr:spPr>
        <a:xfrm>
          <a:off x="15430500" y="890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107015</xdr:rowOff>
    </xdr:from>
    <xdr:ext cx="534377" cy="259045"/>
    <xdr:sp macro="" textlink="">
      <xdr:nvSpPr>
        <xdr:cNvPr id="595" name="テキスト ボックス 594"/>
        <xdr:cNvSpPr txBox="1"/>
      </xdr:nvSpPr>
      <xdr:spPr>
        <a:xfrm>
          <a:off x="15214111" y="867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83121</xdr:rowOff>
    </xdr:from>
    <xdr:to>
      <xdr:col>76</xdr:col>
      <xdr:colOff>114300</xdr:colOff>
      <xdr:row>57</xdr:row>
      <xdr:rowOff>94590</xdr:rowOff>
    </xdr:to>
    <xdr:cxnSp macro="">
      <xdr:nvCxnSpPr>
        <xdr:cNvPr id="596" name="直線コネクタ 595"/>
        <xdr:cNvCxnSpPr/>
      </xdr:nvCxnSpPr>
      <xdr:spPr>
        <a:xfrm flipV="1">
          <a:off x="13703300" y="9855771"/>
          <a:ext cx="889000" cy="1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102254</xdr:rowOff>
    </xdr:from>
    <xdr:to>
      <xdr:col>76</xdr:col>
      <xdr:colOff>165100</xdr:colOff>
      <xdr:row>57</xdr:row>
      <xdr:rowOff>32404</xdr:rowOff>
    </xdr:to>
    <xdr:sp macro="" textlink="">
      <xdr:nvSpPr>
        <xdr:cNvPr id="597" name="フローチャート: 判断 596"/>
        <xdr:cNvSpPr/>
      </xdr:nvSpPr>
      <xdr:spPr>
        <a:xfrm>
          <a:off x="14541500" y="970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48931</xdr:rowOff>
    </xdr:from>
    <xdr:ext cx="534377" cy="259045"/>
    <xdr:sp macro="" textlink="">
      <xdr:nvSpPr>
        <xdr:cNvPr id="598" name="テキスト ボックス 597"/>
        <xdr:cNvSpPr txBox="1"/>
      </xdr:nvSpPr>
      <xdr:spPr>
        <a:xfrm>
          <a:off x="14325111" y="947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94590</xdr:rowOff>
    </xdr:from>
    <xdr:to>
      <xdr:col>71</xdr:col>
      <xdr:colOff>177800</xdr:colOff>
      <xdr:row>57</xdr:row>
      <xdr:rowOff>132023</xdr:rowOff>
    </xdr:to>
    <xdr:cxnSp macro="">
      <xdr:nvCxnSpPr>
        <xdr:cNvPr id="599" name="直線コネクタ 598"/>
        <xdr:cNvCxnSpPr/>
      </xdr:nvCxnSpPr>
      <xdr:spPr>
        <a:xfrm flipV="1">
          <a:off x="12814300" y="9867240"/>
          <a:ext cx="889000" cy="3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126162</xdr:rowOff>
    </xdr:from>
    <xdr:to>
      <xdr:col>72</xdr:col>
      <xdr:colOff>38100</xdr:colOff>
      <xdr:row>57</xdr:row>
      <xdr:rowOff>56312</xdr:rowOff>
    </xdr:to>
    <xdr:sp macro="" textlink="">
      <xdr:nvSpPr>
        <xdr:cNvPr id="600" name="フローチャート: 判断 599"/>
        <xdr:cNvSpPr/>
      </xdr:nvSpPr>
      <xdr:spPr>
        <a:xfrm>
          <a:off x="13652500" y="972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72839</xdr:rowOff>
    </xdr:from>
    <xdr:ext cx="534377" cy="259045"/>
    <xdr:sp macro="" textlink="">
      <xdr:nvSpPr>
        <xdr:cNvPr id="601" name="テキスト ボックス 600"/>
        <xdr:cNvSpPr txBox="1"/>
      </xdr:nvSpPr>
      <xdr:spPr>
        <a:xfrm>
          <a:off x="13436111" y="950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136049</xdr:rowOff>
    </xdr:from>
    <xdr:to>
      <xdr:col>67</xdr:col>
      <xdr:colOff>101600</xdr:colOff>
      <xdr:row>57</xdr:row>
      <xdr:rowOff>66199</xdr:rowOff>
    </xdr:to>
    <xdr:sp macro="" textlink="">
      <xdr:nvSpPr>
        <xdr:cNvPr id="602" name="フローチャート: 判断 601"/>
        <xdr:cNvSpPr/>
      </xdr:nvSpPr>
      <xdr:spPr>
        <a:xfrm>
          <a:off x="12763500" y="97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82726</xdr:rowOff>
    </xdr:from>
    <xdr:ext cx="534377" cy="259045"/>
    <xdr:sp macro="" textlink="">
      <xdr:nvSpPr>
        <xdr:cNvPr id="603" name="テキスト ボックス 602"/>
        <xdr:cNvSpPr txBox="1"/>
      </xdr:nvSpPr>
      <xdr:spPr>
        <a:xfrm>
          <a:off x="12547111" y="951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4" name="テキスト ボックス 60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5" name="テキスト ボックス 60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6" name="テキスト ボックス 60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7" name="テキスト ボックス 60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8" name="テキスト ボックス 60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50553</xdr:rowOff>
    </xdr:from>
    <xdr:to>
      <xdr:col>85</xdr:col>
      <xdr:colOff>177800</xdr:colOff>
      <xdr:row>52</xdr:row>
      <xdr:rowOff>152153</xdr:rowOff>
    </xdr:to>
    <xdr:sp macro="" textlink="">
      <xdr:nvSpPr>
        <xdr:cNvPr id="609" name="楕円 608"/>
        <xdr:cNvSpPr/>
      </xdr:nvSpPr>
      <xdr:spPr>
        <a:xfrm>
          <a:off x="16268700" y="896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28980</xdr:rowOff>
    </xdr:from>
    <xdr:ext cx="534377" cy="259045"/>
    <xdr:sp macro="" textlink="">
      <xdr:nvSpPr>
        <xdr:cNvPr id="610" name="教育費該当値テキスト"/>
        <xdr:cNvSpPr txBox="1"/>
      </xdr:nvSpPr>
      <xdr:spPr>
        <a:xfrm>
          <a:off x="16370300" y="894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105778</xdr:rowOff>
    </xdr:from>
    <xdr:to>
      <xdr:col>81</xdr:col>
      <xdr:colOff>101600</xdr:colOff>
      <xdr:row>53</xdr:row>
      <xdr:rowOff>35928</xdr:rowOff>
    </xdr:to>
    <xdr:sp macro="" textlink="">
      <xdr:nvSpPr>
        <xdr:cNvPr id="611" name="楕円 610"/>
        <xdr:cNvSpPr/>
      </xdr:nvSpPr>
      <xdr:spPr>
        <a:xfrm>
          <a:off x="15430500" y="902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27055</xdr:rowOff>
    </xdr:from>
    <xdr:ext cx="534377" cy="259045"/>
    <xdr:sp macro="" textlink="">
      <xdr:nvSpPr>
        <xdr:cNvPr id="612" name="テキスト ボックス 611"/>
        <xdr:cNvSpPr txBox="1"/>
      </xdr:nvSpPr>
      <xdr:spPr>
        <a:xfrm>
          <a:off x="15214111" y="911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32321</xdr:rowOff>
    </xdr:from>
    <xdr:to>
      <xdr:col>76</xdr:col>
      <xdr:colOff>165100</xdr:colOff>
      <xdr:row>57</xdr:row>
      <xdr:rowOff>133921</xdr:rowOff>
    </xdr:to>
    <xdr:sp macro="" textlink="">
      <xdr:nvSpPr>
        <xdr:cNvPr id="613" name="楕円 612"/>
        <xdr:cNvSpPr/>
      </xdr:nvSpPr>
      <xdr:spPr>
        <a:xfrm>
          <a:off x="14541500" y="980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125048</xdr:rowOff>
    </xdr:from>
    <xdr:ext cx="534377" cy="259045"/>
    <xdr:sp macro="" textlink="">
      <xdr:nvSpPr>
        <xdr:cNvPr id="614" name="テキスト ボックス 613"/>
        <xdr:cNvSpPr txBox="1"/>
      </xdr:nvSpPr>
      <xdr:spPr>
        <a:xfrm>
          <a:off x="14325111" y="989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43790</xdr:rowOff>
    </xdr:from>
    <xdr:to>
      <xdr:col>72</xdr:col>
      <xdr:colOff>38100</xdr:colOff>
      <xdr:row>57</xdr:row>
      <xdr:rowOff>145390</xdr:rowOff>
    </xdr:to>
    <xdr:sp macro="" textlink="">
      <xdr:nvSpPr>
        <xdr:cNvPr id="615" name="楕円 614"/>
        <xdr:cNvSpPr/>
      </xdr:nvSpPr>
      <xdr:spPr>
        <a:xfrm>
          <a:off x="13652500" y="98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136517</xdr:rowOff>
    </xdr:from>
    <xdr:ext cx="534377" cy="259045"/>
    <xdr:sp macro="" textlink="">
      <xdr:nvSpPr>
        <xdr:cNvPr id="616" name="テキスト ボックス 615"/>
        <xdr:cNvSpPr txBox="1"/>
      </xdr:nvSpPr>
      <xdr:spPr>
        <a:xfrm>
          <a:off x="13436111" y="990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81223</xdr:rowOff>
    </xdr:from>
    <xdr:to>
      <xdr:col>67</xdr:col>
      <xdr:colOff>101600</xdr:colOff>
      <xdr:row>58</xdr:row>
      <xdr:rowOff>11373</xdr:rowOff>
    </xdr:to>
    <xdr:sp macro="" textlink="">
      <xdr:nvSpPr>
        <xdr:cNvPr id="617" name="楕円 616"/>
        <xdr:cNvSpPr/>
      </xdr:nvSpPr>
      <xdr:spPr>
        <a:xfrm>
          <a:off x="12763500" y="985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2500</xdr:rowOff>
    </xdr:from>
    <xdr:ext cx="534377" cy="259045"/>
    <xdr:sp macro="" textlink="">
      <xdr:nvSpPr>
        <xdr:cNvPr id="618" name="テキスト ボックス 617"/>
        <xdr:cNvSpPr txBox="1"/>
      </xdr:nvSpPr>
      <xdr:spPr>
        <a:xfrm>
          <a:off x="12547111" y="994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9" name="正方形/長方形 61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0" name="正方形/長方形 61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1" name="正方形/長方形 62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2" name="正方形/長方形 62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3" name="正方形/長方形 62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4" name="正方形/長方形 62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5" name="正方形/長方形 62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6" name="正方形/長方形 62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7" name="テキスト ボックス 62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8" name="直線コネクタ 62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9" name="直線コネクタ 62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0" name="テキスト ボックス 62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1" name="直線コネクタ 63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2" name="テキスト ボックス 63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3" name="直線コネクタ 63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4" name="テキスト ボックス 63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5" name="直線コネクタ 63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6" name="テキスト ボックス 63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7" name="直線コネクタ 63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8" name="テキスト ボックス 63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40" name="テキスト ボックス 63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56794</xdr:rowOff>
    </xdr:from>
    <xdr:to>
      <xdr:col>85</xdr:col>
      <xdr:colOff>126364</xdr:colOff>
      <xdr:row>79</xdr:row>
      <xdr:rowOff>44450</xdr:rowOff>
    </xdr:to>
    <xdr:cxnSp macro="">
      <xdr:nvCxnSpPr>
        <xdr:cNvPr id="642" name="直線コネクタ 641"/>
        <xdr:cNvCxnSpPr/>
      </xdr:nvCxnSpPr>
      <xdr:spPr>
        <a:xfrm flipV="1">
          <a:off x="16317595" y="12229744"/>
          <a:ext cx="1269" cy="13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4" name="直線コネクタ 64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3471</xdr:rowOff>
    </xdr:from>
    <xdr:ext cx="534377" cy="259045"/>
    <xdr:sp macro="" textlink="">
      <xdr:nvSpPr>
        <xdr:cNvPr id="645" name="災害復旧費最大値テキスト"/>
        <xdr:cNvSpPr txBox="1"/>
      </xdr:nvSpPr>
      <xdr:spPr>
        <a:xfrm>
          <a:off x="16370300" y="1200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56794</xdr:rowOff>
    </xdr:from>
    <xdr:to>
      <xdr:col>86</xdr:col>
      <xdr:colOff>25400</xdr:colOff>
      <xdr:row>71</xdr:row>
      <xdr:rowOff>56794</xdr:rowOff>
    </xdr:to>
    <xdr:cxnSp macro="">
      <xdr:nvCxnSpPr>
        <xdr:cNvPr id="646" name="直線コネクタ 645"/>
        <xdr:cNvCxnSpPr/>
      </xdr:nvCxnSpPr>
      <xdr:spPr>
        <a:xfrm>
          <a:off x="16230600" y="12229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7" name="直線コネクタ 64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77640</xdr:rowOff>
    </xdr:from>
    <xdr:ext cx="469744" cy="259045"/>
    <xdr:sp macro="" textlink="">
      <xdr:nvSpPr>
        <xdr:cNvPr id="648" name="災害復旧費平均値テキスト"/>
        <xdr:cNvSpPr txBox="1"/>
      </xdr:nvSpPr>
      <xdr:spPr>
        <a:xfrm>
          <a:off x="16370300" y="13279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54763</xdr:rowOff>
    </xdr:from>
    <xdr:to>
      <xdr:col>85</xdr:col>
      <xdr:colOff>177800</xdr:colOff>
      <xdr:row>78</xdr:row>
      <xdr:rowOff>156363</xdr:rowOff>
    </xdr:to>
    <xdr:sp macro="" textlink="">
      <xdr:nvSpPr>
        <xdr:cNvPr id="649" name="フローチャート: 判断 648"/>
        <xdr:cNvSpPr/>
      </xdr:nvSpPr>
      <xdr:spPr>
        <a:xfrm>
          <a:off x="16268700" y="1342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50" name="直線コネクタ 64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103149</xdr:rowOff>
    </xdr:from>
    <xdr:to>
      <xdr:col>81</xdr:col>
      <xdr:colOff>101600</xdr:colOff>
      <xdr:row>79</xdr:row>
      <xdr:rowOff>33299</xdr:rowOff>
    </xdr:to>
    <xdr:sp macro="" textlink="">
      <xdr:nvSpPr>
        <xdr:cNvPr id="651" name="フローチャート: 判断 650"/>
        <xdr:cNvSpPr/>
      </xdr:nvSpPr>
      <xdr:spPr>
        <a:xfrm>
          <a:off x="15430500" y="1347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49826</xdr:rowOff>
    </xdr:from>
    <xdr:ext cx="378565" cy="259045"/>
    <xdr:sp macro="" textlink="">
      <xdr:nvSpPr>
        <xdr:cNvPr id="652" name="テキスト ボックス 651"/>
        <xdr:cNvSpPr txBox="1"/>
      </xdr:nvSpPr>
      <xdr:spPr>
        <a:xfrm>
          <a:off x="15292017" y="13251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3" name="直線コネクタ 65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103454</xdr:rowOff>
    </xdr:from>
    <xdr:to>
      <xdr:col>76</xdr:col>
      <xdr:colOff>165100</xdr:colOff>
      <xdr:row>79</xdr:row>
      <xdr:rowOff>33604</xdr:rowOff>
    </xdr:to>
    <xdr:sp macro="" textlink="">
      <xdr:nvSpPr>
        <xdr:cNvPr id="654" name="フローチャート: 判断 653"/>
        <xdr:cNvSpPr/>
      </xdr:nvSpPr>
      <xdr:spPr>
        <a:xfrm>
          <a:off x="14541500" y="1347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50131</xdr:rowOff>
    </xdr:from>
    <xdr:ext cx="378565" cy="259045"/>
    <xdr:sp macro="" textlink="">
      <xdr:nvSpPr>
        <xdr:cNvPr id="655" name="テキスト ボックス 654"/>
        <xdr:cNvSpPr txBox="1"/>
      </xdr:nvSpPr>
      <xdr:spPr>
        <a:xfrm>
          <a:off x="14403017" y="13251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6" name="直線コネクタ 65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120217</xdr:rowOff>
    </xdr:from>
    <xdr:to>
      <xdr:col>72</xdr:col>
      <xdr:colOff>38100</xdr:colOff>
      <xdr:row>79</xdr:row>
      <xdr:rowOff>50367</xdr:rowOff>
    </xdr:to>
    <xdr:sp macro="" textlink="">
      <xdr:nvSpPr>
        <xdr:cNvPr id="657" name="フローチャート: 判断 656"/>
        <xdr:cNvSpPr/>
      </xdr:nvSpPr>
      <xdr:spPr>
        <a:xfrm>
          <a:off x="13652500" y="134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66894</xdr:rowOff>
    </xdr:from>
    <xdr:ext cx="378565" cy="259045"/>
    <xdr:sp macro="" textlink="">
      <xdr:nvSpPr>
        <xdr:cNvPr id="658" name="テキスト ボックス 657"/>
        <xdr:cNvSpPr txBox="1"/>
      </xdr:nvSpPr>
      <xdr:spPr>
        <a:xfrm>
          <a:off x="13514017" y="1326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106959</xdr:rowOff>
    </xdr:from>
    <xdr:to>
      <xdr:col>67</xdr:col>
      <xdr:colOff>101600</xdr:colOff>
      <xdr:row>79</xdr:row>
      <xdr:rowOff>37109</xdr:rowOff>
    </xdr:to>
    <xdr:sp macro="" textlink="">
      <xdr:nvSpPr>
        <xdr:cNvPr id="659" name="フローチャート: 判断 658"/>
        <xdr:cNvSpPr/>
      </xdr:nvSpPr>
      <xdr:spPr>
        <a:xfrm>
          <a:off x="12763500" y="1348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53636</xdr:rowOff>
    </xdr:from>
    <xdr:ext cx="378565" cy="259045"/>
    <xdr:sp macro="" textlink="">
      <xdr:nvSpPr>
        <xdr:cNvPr id="660" name="テキスト ボックス 659"/>
        <xdr:cNvSpPr txBox="1"/>
      </xdr:nvSpPr>
      <xdr:spPr>
        <a:xfrm>
          <a:off x="12625017" y="13255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6" name="楕円 66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8" name="楕円 66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9" name="テキスト ボックス 668"/>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0" name="楕円 66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1" name="テキスト ボックス 670"/>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2" name="楕円 67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3" name="テキスト ボックス 672"/>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4" name="楕円 67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5" name="テキスト ボックス 674"/>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6" name="テキスト ボックス 685"/>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8" name="テキスト ボックス 687"/>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4" name="テキスト ボックス 69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121355</xdr:rowOff>
    </xdr:from>
    <xdr:to>
      <xdr:col>85</xdr:col>
      <xdr:colOff>126364</xdr:colOff>
      <xdr:row>99</xdr:row>
      <xdr:rowOff>129927</xdr:rowOff>
    </xdr:to>
    <xdr:cxnSp macro="">
      <xdr:nvCxnSpPr>
        <xdr:cNvPr id="700" name="直線コネクタ 699"/>
        <xdr:cNvCxnSpPr/>
      </xdr:nvCxnSpPr>
      <xdr:spPr>
        <a:xfrm flipV="1">
          <a:off x="16317595" y="15723305"/>
          <a:ext cx="1269" cy="138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133754</xdr:rowOff>
    </xdr:from>
    <xdr:ext cx="534377" cy="259045"/>
    <xdr:sp macro="" textlink="">
      <xdr:nvSpPr>
        <xdr:cNvPr id="701" name="公債費最小値テキスト"/>
        <xdr:cNvSpPr txBox="1"/>
      </xdr:nvSpPr>
      <xdr:spPr>
        <a:xfrm>
          <a:off x="16370300" y="1710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129927</xdr:rowOff>
    </xdr:from>
    <xdr:to>
      <xdr:col>86</xdr:col>
      <xdr:colOff>25400</xdr:colOff>
      <xdr:row>99</xdr:row>
      <xdr:rowOff>129927</xdr:rowOff>
    </xdr:to>
    <xdr:cxnSp macro="">
      <xdr:nvCxnSpPr>
        <xdr:cNvPr id="702" name="直線コネクタ 701"/>
        <xdr:cNvCxnSpPr/>
      </xdr:nvCxnSpPr>
      <xdr:spPr>
        <a:xfrm>
          <a:off x="16230600" y="171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68032</xdr:rowOff>
    </xdr:from>
    <xdr:ext cx="599010" cy="259045"/>
    <xdr:sp macro="" textlink="">
      <xdr:nvSpPr>
        <xdr:cNvPr id="703" name="公債費最大値テキスト"/>
        <xdr:cNvSpPr txBox="1"/>
      </xdr:nvSpPr>
      <xdr:spPr>
        <a:xfrm>
          <a:off x="16370300" y="15498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107,963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121355</xdr:rowOff>
    </xdr:from>
    <xdr:to>
      <xdr:col>86</xdr:col>
      <xdr:colOff>25400</xdr:colOff>
      <xdr:row>91</xdr:row>
      <xdr:rowOff>121355</xdr:rowOff>
    </xdr:to>
    <xdr:cxnSp macro="">
      <xdr:nvCxnSpPr>
        <xdr:cNvPr id="704" name="直線コネクタ 703"/>
        <xdr:cNvCxnSpPr/>
      </xdr:nvCxnSpPr>
      <xdr:spPr>
        <a:xfrm>
          <a:off x="16230600" y="15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170351</xdr:rowOff>
    </xdr:from>
    <xdr:to>
      <xdr:col>85</xdr:col>
      <xdr:colOff>127000</xdr:colOff>
      <xdr:row>98</xdr:row>
      <xdr:rowOff>40526</xdr:rowOff>
    </xdr:to>
    <xdr:cxnSp macro="">
      <xdr:nvCxnSpPr>
        <xdr:cNvPr id="705" name="直線コネクタ 704"/>
        <xdr:cNvCxnSpPr/>
      </xdr:nvCxnSpPr>
      <xdr:spPr>
        <a:xfrm flipV="1">
          <a:off x="15481300" y="16801001"/>
          <a:ext cx="838200" cy="4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1667</xdr:rowOff>
    </xdr:from>
    <xdr:ext cx="534377" cy="259045"/>
    <xdr:sp macro="" textlink="">
      <xdr:nvSpPr>
        <xdr:cNvPr id="706" name="公債費平均値テキスト"/>
        <xdr:cNvSpPr txBox="1"/>
      </xdr:nvSpPr>
      <xdr:spPr>
        <a:xfrm>
          <a:off x="16370300" y="16460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150240</xdr:rowOff>
    </xdr:from>
    <xdr:to>
      <xdr:col>85</xdr:col>
      <xdr:colOff>177800</xdr:colOff>
      <xdr:row>97</xdr:row>
      <xdr:rowOff>80390</xdr:rowOff>
    </xdr:to>
    <xdr:sp macro="" textlink="">
      <xdr:nvSpPr>
        <xdr:cNvPr id="707" name="フローチャート: 判断 706"/>
        <xdr:cNvSpPr/>
      </xdr:nvSpPr>
      <xdr:spPr>
        <a:xfrm>
          <a:off x="16268700" y="1660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148958</xdr:rowOff>
    </xdr:from>
    <xdr:to>
      <xdr:col>81</xdr:col>
      <xdr:colOff>50800</xdr:colOff>
      <xdr:row>98</xdr:row>
      <xdr:rowOff>40526</xdr:rowOff>
    </xdr:to>
    <xdr:cxnSp macro="">
      <xdr:nvCxnSpPr>
        <xdr:cNvPr id="708" name="直線コネクタ 707"/>
        <xdr:cNvCxnSpPr/>
      </xdr:nvCxnSpPr>
      <xdr:spPr>
        <a:xfrm>
          <a:off x="14592300" y="16779608"/>
          <a:ext cx="889000" cy="6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161310</xdr:rowOff>
    </xdr:from>
    <xdr:to>
      <xdr:col>81</xdr:col>
      <xdr:colOff>101600</xdr:colOff>
      <xdr:row>97</xdr:row>
      <xdr:rowOff>91460</xdr:rowOff>
    </xdr:to>
    <xdr:sp macro="" textlink="">
      <xdr:nvSpPr>
        <xdr:cNvPr id="709" name="フローチャート: 判断 708"/>
        <xdr:cNvSpPr/>
      </xdr:nvSpPr>
      <xdr:spPr>
        <a:xfrm>
          <a:off x="15430500" y="1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107987</xdr:rowOff>
    </xdr:from>
    <xdr:ext cx="534377" cy="259045"/>
    <xdr:sp macro="" textlink="">
      <xdr:nvSpPr>
        <xdr:cNvPr id="710" name="テキスト ボックス 709"/>
        <xdr:cNvSpPr txBox="1"/>
      </xdr:nvSpPr>
      <xdr:spPr>
        <a:xfrm>
          <a:off x="15214111" y="1639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148958</xdr:rowOff>
    </xdr:from>
    <xdr:to>
      <xdr:col>76</xdr:col>
      <xdr:colOff>114300</xdr:colOff>
      <xdr:row>98</xdr:row>
      <xdr:rowOff>20313</xdr:rowOff>
    </xdr:to>
    <xdr:cxnSp macro="">
      <xdr:nvCxnSpPr>
        <xdr:cNvPr id="711" name="直線コネクタ 710"/>
        <xdr:cNvCxnSpPr/>
      </xdr:nvCxnSpPr>
      <xdr:spPr>
        <a:xfrm flipV="1">
          <a:off x="13703300" y="16779608"/>
          <a:ext cx="889000" cy="4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149289</xdr:rowOff>
    </xdr:from>
    <xdr:to>
      <xdr:col>76</xdr:col>
      <xdr:colOff>165100</xdr:colOff>
      <xdr:row>97</xdr:row>
      <xdr:rowOff>79439</xdr:rowOff>
    </xdr:to>
    <xdr:sp macro="" textlink="">
      <xdr:nvSpPr>
        <xdr:cNvPr id="712" name="フローチャート: 判断 711"/>
        <xdr:cNvSpPr/>
      </xdr:nvSpPr>
      <xdr:spPr>
        <a:xfrm>
          <a:off x="14541500" y="1660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95966</xdr:rowOff>
    </xdr:from>
    <xdr:ext cx="534377" cy="259045"/>
    <xdr:sp macro="" textlink="">
      <xdr:nvSpPr>
        <xdr:cNvPr id="713" name="テキスト ボックス 712"/>
        <xdr:cNvSpPr txBox="1"/>
      </xdr:nvSpPr>
      <xdr:spPr>
        <a:xfrm>
          <a:off x="14325111" y="1638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162616</xdr:rowOff>
    </xdr:from>
    <xdr:to>
      <xdr:col>71</xdr:col>
      <xdr:colOff>177800</xdr:colOff>
      <xdr:row>98</xdr:row>
      <xdr:rowOff>20313</xdr:rowOff>
    </xdr:to>
    <xdr:cxnSp macro="">
      <xdr:nvCxnSpPr>
        <xdr:cNvPr id="714" name="直線コネクタ 713"/>
        <xdr:cNvCxnSpPr/>
      </xdr:nvCxnSpPr>
      <xdr:spPr>
        <a:xfrm>
          <a:off x="12814300" y="16793266"/>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138582</xdr:rowOff>
    </xdr:from>
    <xdr:to>
      <xdr:col>72</xdr:col>
      <xdr:colOff>38100</xdr:colOff>
      <xdr:row>97</xdr:row>
      <xdr:rowOff>68732</xdr:rowOff>
    </xdr:to>
    <xdr:sp macro="" textlink="">
      <xdr:nvSpPr>
        <xdr:cNvPr id="715" name="フローチャート: 判断 714"/>
        <xdr:cNvSpPr/>
      </xdr:nvSpPr>
      <xdr:spPr>
        <a:xfrm>
          <a:off x="13652500" y="165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85259</xdr:rowOff>
    </xdr:from>
    <xdr:ext cx="534377" cy="259045"/>
    <xdr:sp macro="" textlink="">
      <xdr:nvSpPr>
        <xdr:cNvPr id="716" name="テキスト ボックス 715"/>
        <xdr:cNvSpPr txBox="1"/>
      </xdr:nvSpPr>
      <xdr:spPr>
        <a:xfrm>
          <a:off x="13436111" y="1637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145193</xdr:rowOff>
    </xdr:from>
    <xdr:to>
      <xdr:col>67</xdr:col>
      <xdr:colOff>101600</xdr:colOff>
      <xdr:row>97</xdr:row>
      <xdr:rowOff>75343</xdr:rowOff>
    </xdr:to>
    <xdr:sp macro="" textlink="">
      <xdr:nvSpPr>
        <xdr:cNvPr id="717" name="フローチャート: 判断 716"/>
        <xdr:cNvSpPr/>
      </xdr:nvSpPr>
      <xdr:spPr>
        <a:xfrm>
          <a:off x="12763500" y="1660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91870</xdr:rowOff>
    </xdr:from>
    <xdr:ext cx="534377" cy="259045"/>
    <xdr:sp macro="" textlink="">
      <xdr:nvSpPr>
        <xdr:cNvPr id="718" name="テキスト ボックス 717"/>
        <xdr:cNvSpPr txBox="1"/>
      </xdr:nvSpPr>
      <xdr:spPr>
        <a:xfrm>
          <a:off x="12547111" y="1637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119551</xdr:rowOff>
    </xdr:from>
    <xdr:to>
      <xdr:col>85</xdr:col>
      <xdr:colOff>177800</xdr:colOff>
      <xdr:row>98</xdr:row>
      <xdr:rowOff>49701</xdr:rowOff>
    </xdr:to>
    <xdr:sp macro="" textlink="">
      <xdr:nvSpPr>
        <xdr:cNvPr id="724" name="楕円 723"/>
        <xdr:cNvSpPr/>
      </xdr:nvSpPr>
      <xdr:spPr>
        <a:xfrm>
          <a:off x="16268700" y="1675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97978</xdr:rowOff>
    </xdr:from>
    <xdr:ext cx="534377" cy="259045"/>
    <xdr:sp macro="" textlink="">
      <xdr:nvSpPr>
        <xdr:cNvPr id="725" name="公債費該当値テキスト"/>
        <xdr:cNvSpPr txBox="1"/>
      </xdr:nvSpPr>
      <xdr:spPr>
        <a:xfrm>
          <a:off x="16370300" y="1672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161176</xdr:rowOff>
    </xdr:from>
    <xdr:to>
      <xdr:col>81</xdr:col>
      <xdr:colOff>101600</xdr:colOff>
      <xdr:row>98</xdr:row>
      <xdr:rowOff>91326</xdr:rowOff>
    </xdr:to>
    <xdr:sp macro="" textlink="">
      <xdr:nvSpPr>
        <xdr:cNvPr id="726" name="楕円 725"/>
        <xdr:cNvSpPr/>
      </xdr:nvSpPr>
      <xdr:spPr>
        <a:xfrm>
          <a:off x="15430500" y="1679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82453</xdr:rowOff>
    </xdr:from>
    <xdr:ext cx="534377" cy="259045"/>
    <xdr:sp macro="" textlink="">
      <xdr:nvSpPr>
        <xdr:cNvPr id="727" name="テキスト ボックス 726"/>
        <xdr:cNvSpPr txBox="1"/>
      </xdr:nvSpPr>
      <xdr:spPr>
        <a:xfrm>
          <a:off x="15214111" y="1688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98158</xdr:rowOff>
    </xdr:from>
    <xdr:to>
      <xdr:col>76</xdr:col>
      <xdr:colOff>165100</xdr:colOff>
      <xdr:row>98</xdr:row>
      <xdr:rowOff>28308</xdr:rowOff>
    </xdr:to>
    <xdr:sp macro="" textlink="">
      <xdr:nvSpPr>
        <xdr:cNvPr id="728" name="楕円 727"/>
        <xdr:cNvSpPr/>
      </xdr:nvSpPr>
      <xdr:spPr>
        <a:xfrm>
          <a:off x="14541500" y="167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19435</xdr:rowOff>
    </xdr:from>
    <xdr:ext cx="534377" cy="259045"/>
    <xdr:sp macro="" textlink="">
      <xdr:nvSpPr>
        <xdr:cNvPr id="729" name="テキスト ボックス 728"/>
        <xdr:cNvSpPr txBox="1"/>
      </xdr:nvSpPr>
      <xdr:spPr>
        <a:xfrm>
          <a:off x="14325111" y="1682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140963</xdr:rowOff>
    </xdr:from>
    <xdr:to>
      <xdr:col>72</xdr:col>
      <xdr:colOff>38100</xdr:colOff>
      <xdr:row>98</xdr:row>
      <xdr:rowOff>71113</xdr:rowOff>
    </xdr:to>
    <xdr:sp macro="" textlink="">
      <xdr:nvSpPr>
        <xdr:cNvPr id="730" name="楕円 729"/>
        <xdr:cNvSpPr/>
      </xdr:nvSpPr>
      <xdr:spPr>
        <a:xfrm>
          <a:off x="13652500" y="1677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62240</xdr:rowOff>
    </xdr:from>
    <xdr:ext cx="534377" cy="259045"/>
    <xdr:sp macro="" textlink="">
      <xdr:nvSpPr>
        <xdr:cNvPr id="731" name="テキスト ボックス 730"/>
        <xdr:cNvSpPr txBox="1"/>
      </xdr:nvSpPr>
      <xdr:spPr>
        <a:xfrm>
          <a:off x="13436111" y="1686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111816</xdr:rowOff>
    </xdr:from>
    <xdr:to>
      <xdr:col>67</xdr:col>
      <xdr:colOff>101600</xdr:colOff>
      <xdr:row>98</xdr:row>
      <xdr:rowOff>41966</xdr:rowOff>
    </xdr:to>
    <xdr:sp macro="" textlink="">
      <xdr:nvSpPr>
        <xdr:cNvPr id="732" name="楕円 731"/>
        <xdr:cNvSpPr/>
      </xdr:nvSpPr>
      <xdr:spPr>
        <a:xfrm>
          <a:off x="12763500" y="1674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33093</xdr:rowOff>
    </xdr:from>
    <xdr:ext cx="534377" cy="259045"/>
    <xdr:sp macro="" textlink="">
      <xdr:nvSpPr>
        <xdr:cNvPr id="733" name="テキスト ボックス 732"/>
        <xdr:cNvSpPr txBox="1"/>
      </xdr:nvSpPr>
      <xdr:spPr>
        <a:xfrm>
          <a:off x="12547111" y="1683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4" name="直線コネクタ 74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5" name="テキスト ボックス 74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6" name="直線コネクタ 74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7" name="テキスト ボックス 74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8" name="直線コネクタ 74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9" name="テキスト ボックス 74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0" name="直線コネクタ 74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1" name="テキスト ボックス 75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2" name="直線コネクタ 75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53" name="テキスト ボックス 752"/>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4" name="直線コネクタ 75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5" name="テキスト ボックス 75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6" name="直線コネクタ 75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7" name="テキスト ボックス 75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25509</xdr:rowOff>
    </xdr:from>
    <xdr:to>
      <xdr:col>116</xdr:col>
      <xdr:colOff>62864</xdr:colOff>
      <xdr:row>39</xdr:row>
      <xdr:rowOff>98878</xdr:rowOff>
    </xdr:to>
    <xdr:cxnSp macro="">
      <xdr:nvCxnSpPr>
        <xdr:cNvPr id="759" name="直線コネクタ 758"/>
        <xdr:cNvCxnSpPr/>
      </xdr:nvCxnSpPr>
      <xdr:spPr>
        <a:xfrm flipV="1">
          <a:off x="22159595" y="5340459"/>
          <a:ext cx="1269" cy="14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6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1" name="直線コネクタ 76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143636</xdr:rowOff>
    </xdr:from>
    <xdr:ext cx="534377" cy="259045"/>
    <xdr:sp macro="" textlink="">
      <xdr:nvSpPr>
        <xdr:cNvPr id="762" name="諸支出金最大値テキスト"/>
        <xdr:cNvSpPr txBox="1"/>
      </xdr:nvSpPr>
      <xdr:spPr>
        <a:xfrm>
          <a:off x="22212300" y="511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13,274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25509</xdr:rowOff>
    </xdr:from>
    <xdr:to>
      <xdr:col>116</xdr:col>
      <xdr:colOff>152400</xdr:colOff>
      <xdr:row>31</xdr:row>
      <xdr:rowOff>25509</xdr:rowOff>
    </xdr:to>
    <xdr:cxnSp macro="">
      <xdr:nvCxnSpPr>
        <xdr:cNvPr id="763" name="直線コネクタ 762"/>
        <xdr:cNvCxnSpPr/>
      </xdr:nvCxnSpPr>
      <xdr:spPr>
        <a:xfrm>
          <a:off x="22072600" y="534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149606</xdr:rowOff>
    </xdr:from>
    <xdr:to>
      <xdr:col>116</xdr:col>
      <xdr:colOff>63500</xdr:colOff>
      <xdr:row>37</xdr:row>
      <xdr:rowOff>4390</xdr:rowOff>
    </xdr:to>
    <xdr:cxnSp macro="">
      <xdr:nvCxnSpPr>
        <xdr:cNvPr id="764" name="直線コネクタ 763"/>
        <xdr:cNvCxnSpPr/>
      </xdr:nvCxnSpPr>
      <xdr:spPr>
        <a:xfrm>
          <a:off x="21323300" y="6321806"/>
          <a:ext cx="838200" cy="2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155719</xdr:rowOff>
    </xdr:from>
    <xdr:ext cx="469744" cy="259045"/>
    <xdr:sp macro="" textlink="">
      <xdr:nvSpPr>
        <xdr:cNvPr id="765" name="諸支出金平均値テキスト"/>
        <xdr:cNvSpPr txBox="1"/>
      </xdr:nvSpPr>
      <xdr:spPr>
        <a:xfrm>
          <a:off x="22212300" y="6327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5842</xdr:rowOff>
    </xdr:from>
    <xdr:to>
      <xdr:col>116</xdr:col>
      <xdr:colOff>114300</xdr:colOff>
      <xdr:row>37</xdr:row>
      <xdr:rowOff>107442</xdr:rowOff>
    </xdr:to>
    <xdr:sp macro="" textlink="">
      <xdr:nvSpPr>
        <xdr:cNvPr id="766" name="フローチャート: 判断 765"/>
        <xdr:cNvSpPr/>
      </xdr:nvSpPr>
      <xdr:spPr>
        <a:xfrm>
          <a:off x="221107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126637</xdr:rowOff>
    </xdr:from>
    <xdr:to>
      <xdr:col>111</xdr:col>
      <xdr:colOff>177800</xdr:colOff>
      <xdr:row>36</xdr:row>
      <xdr:rowOff>149606</xdr:rowOff>
    </xdr:to>
    <xdr:cxnSp macro="">
      <xdr:nvCxnSpPr>
        <xdr:cNvPr id="767" name="直線コネクタ 766"/>
        <xdr:cNvCxnSpPr/>
      </xdr:nvCxnSpPr>
      <xdr:spPr>
        <a:xfrm>
          <a:off x="20434300" y="6298837"/>
          <a:ext cx="889000" cy="2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152690</xdr:rowOff>
    </xdr:from>
    <xdr:to>
      <xdr:col>112</xdr:col>
      <xdr:colOff>38100</xdr:colOff>
      <xdr:row>37</xdr:row>
      <xdr:rowOff>82840</xdr:rowOff>
    </xdr:to>
    <xdr:sp macro="" textlink="">
      <xdr:nvSpPr>
        <xdr:cNvPr id="768" name="フローチャート: 判断 767"/>
        <xdr:cNvSpPr/>
      </xdr:nvSpPr>
      <xdr:spPr>
        <a:xfrm>
          <a:off x="21272500" y="632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73967</xdr:rowOff>
    </xdr:from>
    <xdr:ext cx="469744" cy="259045"/>
    <xdr:sp macro="" textlink="">
      <xdr:nvSpPr>
        <xdr:cNvPr id="769" name="テキスト ボックス 768"/>
        <xdr:cNvSpPr txBox="1"/>
      </xdr:nvSpPr>
      <xdr:spPr>
        <a:xfrm>
          <a:off x="21088428" y="641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126637</xdr:rowOff>
    </xdr:from>
    <xdr:to>
      <xdr:col>107</xdr:col>
      <xdr:colOff>50800</xdr:colOff>
      <xdr:row>37</xdr:row>
      <xdr:rowOff>10487</xdr:rowOff>
    </xdr:to>
    <xdr:cxnSp macro="">
      <xdr:nvCxnSpPr>
        <xdr:cNvPr id="770" name="直線コネクタ 769"/>
        <xdr:cNvCxnSpPr/>
      </xdr:nvCxnSpPr>
      <xdr:spPr>
        <a:xfrm flipV="1">
          <a:off x="19545300" y="6298837"/>
          <a:ext cx="889000" cy="5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129395</xdr:rowOff>
    </xdr:from>
    <xdr:to>
      <xdr:col>107</xdr:col>
      <xdr:colOff>101600</xdr:colOff>
      <xdr:row>37</xdr:row>
      <xdr:rowOff>59545</xdr:rowOff>
    </xdr:to>
    <xdr:sp macro="" textlink="">
      <xdr:nvSpPr>
        <xdr:cNvPr id="771" name="フローチャート: 判断 770"/>
        <xdr:cNvSpPr/>
      </xdr:nvSpPr>
      <xdr:spPr>
        <a:xfrm>
          <a:off x="20383500" y="630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50672</xdr:rowOff>
    </xdr:from>
    <xdr:ext cx="469744" cy="259045"/>
    <xdr:sp macro="" textlink="">
      <xdr:nvSpPr>
        <xdr:cNvPr id="772" name="テキスト ボックス 771"/>
        <xdr:cNvSpPr txBox="1"/>
      </xdr:nvSpPr>
      <xdr:spPr>
        <a:xfrm>
          <a:off x="20199428" y="639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150912</xdr:rowOff>
    </xdr:from>
    <xdr:to>
      <xdr:col>102</xdr:col>
      <xdr:colOff>114300</xdr:colOff>
      <xdr:row>37</xdr:row>
      <xdr:rowOff>10487</xdr:rowOff>
    </xdr:to>
    <xdr:cxnSp macro="">
      <xdr:nvCxnSpPr>
        <xdr:cNvPr id="773" name="直線コネクタ 772"/>
        <xdr:cNvCxnSpPr/>
      </xdr:nvCxnSpPr>
      <xdr:spPr>
        <a:xfrm>
          <a:off x="18656300" y="632311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69632</xdr:rowOff>
    </xdr:from>
    <xdr:to>
      <xdr:col>102</xdr:col>
      <xdr:colOff>165100</xdr:colOff>
      <xdr:row>36</xdr:row>
      <xdr:rowOff>171232</xdr:rowOff>
    </xdr:to>
    <xdr:sp macro="" textlink="">
      <xdr:nvSpPr>
        <xdr:cNvPr id="774" name="フローチャート: 判断 773"/>
        <xdr:cNvSpPr/>
      </xdr:nvSpPr>
      <xdr:spPr>
        <a:xfrm>
          <a:off x="19494500" y="624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16309</xdr:rowOff>
    </xdr:from>
    <xdr:ext cx="469744" cy="259045"/>
    <xdr:sp macro="" textlink="">
      <xdr:nvSpPr>
        <xdr:cNvPr id="775" name="テキスト ボックス 774"/>
        <xdr:cNvSpPr txBox="1"/>
      </xdr:nvSpPr>
      <xdr:spPr>
        <a:xfrm>
          <a:off x="19310428" y="601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117529</xdr:rowOff>
    </xdr:from>
    <xdr:to>
      <xdr:col>98</xdr:col>
      <xdr:colOff>38100</xdr:colOff>
      <xdr:row>36</xdr:row>
      <xdr:rowOff>47679</xdr:rowOff>
    </xdr:to>
    <xdr:sp macro="" textlink="">
      <xdr:nvSpPr>
        <xdr:cNvPr id="776" name="フローチャート: 判断 775"/>
        <xdr:cNvSpPr/>
      </xdr:nvSpPr>
      <xdr:spPr>
        <a:xfrm>
          <a:off x="18605500" y="611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64206</xdr:rowOff>
    </xdr:from>
    <xdr:ext cx="469744" cy="259045"/>
    <xdr:sp macro="" textlink="">
      <xdr:nvSpPr>
        <xdr:cNvPr id="777" name="テキスト ボックス 776"/>
        <xdr:cNvSpPr txBox="1"/>
      </xdr:nvSpPr>
      <xdr:spPr>
        <a:xfrm>
          <a:off x="18421428" y="589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8" name="テキスト ボックス 77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9" name="テキスト ボックス 77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0" name="テキスト ボックス 77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1" name="テキスト ボックス 78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2" name="テキスト ボックス 78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125040</xdr:rowOff>
    </xdr:from>
    <xdr:to>
      <xdr:col>116</xdr:col>
      <xdr:colOff>114300</xdr:colOff>
      <xdr:row>37</xdr:row>
      <xdr:rowOff>55190</xdr:rowOff>
    </xdr:to>
    <xdr:sp macro="" textlink="">
      <xdr:nvSpPr>
        <xdr:cNvPr id="783" name="楕円 782"/>
        <xdr:cNvSpPr/>
      </xdr:nvSpPr>
      <xdr:spPr>
        <a:xfrm>
          <a:off x="22110700" y="629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147917</xdr:rowOff>
    </xdr:from>
    <xdr:ext cx="469744" cy="259045"/>
    <xdr:sp macro="" textlink="">
      <xdr:nvSpPr>
        <xdr:cNvPr id="784" name="諸支出金該当値テキスト"/>
        <xdr:cNvSpPr txBox="1"/>
      </xdr:nvSpPr>
      <xdr:spPr>
        <a:xfrm>
          <a:off x="22212300" y="614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98806</xdr:rowOff>
    </xdr:from>
    <xdr:to>
      <xdr:col>112</xdr:col>
      <xdr:colOff>38100</xdr:colOff>
      <xdr:row>37</xdr:row>
      <xdr:rowOff>28956</xdr:rowOff>
    </xdr:to>
    <xdr:sp macro="" textlink="">
      <xdr:nvSpPr>
        <xdr:cNvPr id="785" name="楕円 784"/>
        <xdr:cNvSpPr/>
      </xdr:nvSpPr>
      <xdr:spPr>
        <a:xfrm>
          <a:off x="21272500" y="627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45483</xdr:rowOff>
    </xdr:from>
    <xdr:ext cx="469744" cy="259045"/>
    <xdr:sp macro="" textlink="">
      <xdr:nvSpPr>
        <xdr:cNvPr id="786" name="テキスト ボックス 785"/>
        <xdr:cNvSpPr txBox="1"/>
      </xdr:nvSpPr>
      <xdr:spPr>
        <a:xfrm>
          <a:off x="21088428" y="604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75837</xdr:rowOff>
    </xdr:from>
    <xdr:to>
      <xdr:col>107</xdr:col>
      <xdr:colOff>101600</xdr:colOff>
      <xdr:row>37</xdr:row>
      <xdr:rowOff>5987</xdr:rowOff>
    </xdr:to>
    <xdr:sp macro="" textlink="">
      <xdr:nvSpPr>
        <xdr:cNvPr id="787" name="楕円 786"/>
        <xdr:cNvSpPr/>
      </xdr:nvSpPr>
      <xdr:spPr>
        <a:xfrm>
          <a:off x="20383500" y="624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22514</xdr:rowOff>
    </xdr:from>
    <xdr:ext cx="469744" cy="259045"/>
    <xdr:sp macro="" textlink="">
      <xdr:nvSpPr>
        <xdr:cNvPr id="788" name="テキスト ボックス 787"/>
        <xdr:cNvSpPr txBox="1"/>
      </xdr:nvSpPr>
      <xdr:spPr>
        <a:xfrm>
          <a:off x="20199428" y="6023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131137</xdr:rowOff>
    </xdr:from>
    <xdr:to>
      <xdr:col>102</xdr:col>
      <xdr:colOff>165100</xdr:colOff>
      <xdr:row>37</xdr:row>
      <xdr:rowOff>61287</xdr:rowOff>
    </xdr:to>
    <xdr:sp macro="" textlink="">
      <xdr:nvSpPr>
        <xdr:cNvPr id="789" name="楕円 788"/>
        <xdr:cNvSpPr/>
      </xdr:nvSpPr>
      <xdr:spPr>
        <a:xfrm>
          <a:off x="19494500" y="630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52414</xdr:rowOff>
    </xdr:from>
    <xdr:ext cx="469744" cy="259045"/>
    <xdr:sp macro="" textlink="">
      <xdr:nvSpPr>
        <xdr:cNvPr id="790" name="テキスト ボックス 789"/>
        <xdr:cNvSpPr txBox="1"/>
      </xdr:nvSpPr>
      <xdr:spPr>
        <a:xfrm>
          <a:off x="19310428" y="639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100112</xdr:rowOff>
    </xdr:from>
    <xdr:to>
      <xdr:col>98</xdr:col>
      <xdr:colOff>38100</xdr:colOff>
      <xdr:row>37</xdr:row>
      <xdr:rowOff>30262</xdr:rowOff>
    </xdr:to>
    <xdr:sp macro="" textlink="">
      <xdr:nvSpPr>
        <xdr:cNvPr id="791" name="楕円 790"/>
        <xdr:cNvSpPr/>
      </xdr:nvSpPr>
      <xdr:spPr>
        <a:xfrm>
          <a:off x="18605500" y="627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21389</xdr:rowOff>
    </xdr:from>
    <xdr:ext cx="469744" cy="259045"/>
    <xdr:sp macro="" textlink="">
      <xdr:nvSpPr>
        <xdr:cNvPr id="792" name="テキスト ボックス 791"/>
        <xdr:cNvSpPr txBox="1"/>
      </xdr:nvSpPr>
      <xdr:spPr>
        <a:xfrm>
          <a:off x="18421428" y="636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3" name="正方形/長方形 79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4" name="正方形/長方形 79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5" name="正方形/長方形 79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6" name="正方形/長方形 79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7" name="正方形/長方形 79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8" name="正方形/長方形 79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9" name="正方形/長方形 79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0" name="正方形/長方形 79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1" name="テキスト ボックス 80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2" name="直線コネクタ 80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6" name="テキスト ボックス 80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8" name="直線コネクタ 80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2" name="直線コネクタ 81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3" name="直線コネクタ 81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フローチャート: 判断 81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6" name="直線コネクタ 81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7" name="フローチャート: 判断 81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8" name="テキスト ボックス 81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9" name="直線コネクタ 81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0" name="フローチャート: 判断 81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1" name="テキスト ボックス 82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2" name="直線コネクタ 82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3" name="フローチャート: 判断 82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4" name="テキスト ボックス 82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フローチャート: 判断 82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6" name="テキスト ボックス 82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2" name="楕円 83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4" name="楕円 83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5" name="テキスト ボックス 83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6" name="楕円 83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7" name="テキスト ボックス 83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8" name="楕円 83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9" name="テキスト ボックス 83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0" name="楕円 83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1" name="テキスト ボックス 84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2" name="正方形/長方形 8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3" name="正方形/長方形 8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4" name="テキスト ボックス 8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tx1"/>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000">
              <a:solidFill>
                <a:schemeClr val="tx1"/>
              </a:solidFill>
              <a:latin typeface="ＭＳ Ｐゴシック" panose="020B0600070205080204" pitchFamily="50" charset="-128"/>
              <a:ea typeface="ＭＳ Ｐゴシック" panose="020B0600070205080204" pitchFamily="50" charset="-128"/>
            </a:rPr>
            <a:t>462,088</a:t>
          </a:r>
          <a:r>
            <a:rPr kumimoji="1" lang="ja-JP" altLang="en-US" sz="1000">
              <a:solidFill>
                <a:schemeClr val="tx1"/>
              </a:solidFill>
              <a:latin typeface="ＭＳ Ｐゴシック" panose="020B0600070205080204" pitchFamily="50" charset="-128"/>
              <a:ea typeface="ＭＳ Ｐゴシック" panose="020B0600070205080204" pitchFamily="50" charset="-128"/>
            </a:rPr>
            <a:t>円（歳出総額</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Ｈ</a:t>
          </a:r>
          <a:r>
            <a:rPr kumimoji="1" lang="en-US" altLang="ja-JP" sz="1000">
              <a:solidFill>
                <a:schemeClr val="tx1"/>
              </a:solidFill>
              <a:latin typeface="ＭＳ Ｐゴシック" panose="020B0600070205080204" pitchFamily="50" charset="-128"/>
              <a:ea typeface="ＭＳ Ｐゴシック" panose="020B0600070205080204" pitchFamily="50" charset="-128"/>
            </a:rPr>
            <a:t>31.1.1</a:t>
          </a:r>
          <a:r>
            <a:rPr kumimoji="1" lang="ja-JP" altLang="en-US" sz="1000">
              <a:solidFill>
                <a:schemeClr val="tx1"/>
              </a:solidFill>
              <a:latin typeface="ＭＳ Ｐゴシック" panose="020B0600070205080204" pitchFamily="50" charset="-128"/>
              <a:ea typeface="ＭＳ Ｐゴシック" panose="020B0600070205080204" pitchFamily="50" charset="-128"/>
            </a:rPr>
            <a:t>時点の人口）となっています。各経費の住民一人当たりコストは、概ね類似団体平均よりも低くなっています。</a:t>
          </a:r>
        </a:p>
        <a:p>
          <a:r>
            <a:rPr kumimoji="1" lang="ja-JP" altLang="en-US" sz="1000">
              <a:solidFill>
                <a:srgbClr val="0070C0"/>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総務費は、住民一人当たり</a:t>
          </a:r>
          <a:r>
            <a:rPr kumimoji="1" lang="en-US" altLang="ja-JP" sz="1000">
              <a:solidFill>
                <a:schemeClr val="tx1"/>
              </a:solidFill>
              <a:latin typeface="ＭＳ Ｐゴシック" panose="020B0600070205080204" pitchFamily="50" charset="-128"/>
              <a:ea typeface="ＭＳ Ｐゴシック" panose="020B0600070205080204" pitchFamily="50" charset="-128"/>
            </a:rPr>
            <a:t>35,859</a:t>
          </a:r>
          <a:r>
            <a:rPr kumimoji="1" lang="ja-JP" altLang="en-US" sz="1000">
              <a:solidFill>
                <a:schemeClr val="tx1"/>
              </a:solidFill>
              <a:latin typeface="ＭＳ Ｐゴシック" panose="020B0600070205080204" pitchFamily="50" charset="-128"/>
              <a:ea typeface="ＭＳ Ｐゴシック" panose="020B0600070205080204" pitchFamily="50" charset="-128"/>
            </a:rPr>
            <a:t>円となっており、前年度と比較して大きく上昇しました。主な要因は、新市庁舎整備の進捗によるものです。</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000">
              <a:solidFill>
                <a:srgbClr val="0070C0"/>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民生費は、住民一人当たり</a:t>
          </a:r>
          <a:r>
            <a:rPr kumimoji="1" lang="en-US" altLang="ja-JP" sz="1000">
              <a:solidFill>
                <a:schemeClr val="tx1"/>
              </a:solidFill>
              <a:latin typeface="ＭＳ Ｐゴシック" panose="020B0600070205080204" pitchFamily="50" charset="-128"/>
              <a:ea typeface="ＭＳ Ｐゴシック" panose="020B0600070205080204" pitchFamily="50" charset="-128"/>
            </a:rPr>
            <a:t>170,535</a:t>
          </a:r>
          <a:r>
            <a:rPr kumimoji="1" lang="ja-JP" altLang="en-US" sz="1000">
              <a:solidFill>
                <a:schemeClr val="tx1"/>
              </a:solidFill>
              <a:latin typeface="ＭＳ Ｐゴシック" panose="020B0600070205080204" pitchFamily="50" charset="-128"/>
              <a:ea typeface="ＭＳ Ｐゴシック" panose="020B0600070205080204" pitchFamily="50" charset="-128"/>
            </a:rPr>
            <a:t>円となっており、前年度から微増となっています。待機児童対策などの子育て支援施策の増、障害者支援施設の増や施設利用者数の増などによるものです。</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教育費は、住民一人当たり</a:t>
          </a:r>
          <a:r>
            <a:rPr kumimoji="1" lang="en-US" altLang="ja-JP" sz="1000">
              <a:solidFill>
                <a:schemeClr val="tx1"/>
              </a:solidFill>
              <a:latin typeface="ＭＳ Ｐゴシック" panose="020B0600070205080204" pitchFamily="50" charset="-128"/>
              <a:ea typeface="ＭＳ Ｐゴシック" panose="020B0600070205080204" pitchFamily="50" charset="-128"/>
            </a:rPr>
            <a:t>80,013</a:t>
          </a:r>
          <a:r>
            <a:rPr kumimoji="1" lang="ja-JP" altLang="en-US" sz="1000">
              <a:solidFill>
                <a:schemeClr val="tx1"/>
              </a:solidFill>
              <a:latin typeface="ＭＳ Ｐゴシック" panose="020B0600070205080204" pitchFamily="50" charset="-128"/>
              <a:ea typeface="ＭＳ Ｐゴシック" panose="020B0600070205080204" pitchFamily="50" charset="-128"/>
            </a:rPr>
            <a:t>円となっており、前年度と比較して大きく上昇しました。主な要因は、小学校用地購入費の増などによるものです。</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000">
              <a:solidFill>
                <a:schemeClr val="tx1"/>
              </a:solidFill>
              <a:latin typeface="ＭＳ Ｐゴシック" panose="020B0600070205080204" pitchFamily="50" charset="-128"/>
              <a:ea typeface="ＭＳ Ｐゴシック" panose="020B0600070205080204" pitchFamily="50" charset="-128"/>
            </a:rPr>
            <a:t>　公債費は、住民一人当たり</a:t>
          </a:r>
          <a:r>
            <a:rPr kumimoji="1" lang="en-US" altLang="ja-JP" sz="1000">
              <a:solidFill>
                <a:schemeClr val="tx1"/>
              </a:solidFill>
              <a:latin typeface="ＭＳ Ｐゴシック" panose="020B0600070205080204" pitchFamily="50" charset="-128"/>
              <a:ea typeface="ＭＳ Ｐゴシック" panose="020B0600070205080204" pitchFamily="50" charset="-128"/>
            </a:rPr>
            <a:t>51,391</a:t>
          </a:r>
          <a:r>
            <a:rPr kumimoji="1" lang="ja-JP" altLang="en-US" sz="1000">
              <a:solidFill>
                <a:schemeClr val="tx1"/>
              </a:solidFill>
              <a:latin typeface="ＭＳ Ｐゴシック" panose="020B0600070205080204" pitchFamily="50" charset="-128"/>
              <a:ea typeface="ＭＳ Ｐゴシック" panose="020B0600070205080204" pitchFamily="50" charset="-128"/>
            </a:rPr>
            <a:t>円となっており、前年度と比較して上昇しました。主な要因は、満期一括</a:t>
          </a:r>
          <a:r>
            <a:rPr kumimoji="1" lang="en-US" altLang="ja-JP" sz="1000">
              <a:solidFill>
                <a:schemeClr val="tx1"/>
              </a:solidFill>
              <a:latin typeface="ＭＳ Ｐゴシック" panose="020B0600070205080204" pitchFamily="50" charset="-128"/>
              <a:ea typeface="ＭＳ Ｐゴシック" panose="020B0600070205080204" pitchFamily="50" charset="-128"/>
            </a:rPr>
            <a:t>5</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年債（３セク債）の満期到来に伴う償還元金の増によるものです。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tx1"/>
              </a:solidFill>
              <a:latin typeface="ＭＳ ゴシック" pitchFamily="49" charset="-128"/>
              <a:ea typeface="ＭＳ ゴシック" pitchFamily="49" charset="-128"/>
            </a:rPr>
            <a:t>　平成</a:t>
          </a:r>
          <a:r>
            <a:rPr kumimoji="1" lang="en-US" altLang="ja-JP" sz="900">
              <a:solidFill>
                <a:schemeClr val="tx1"/>
              </a:solidFill>
              <a:latin typeface="ＭＳ ゴシック" pitchFamily="49" charset="-128"/>
              <a:ea typeface="ＭＳ ゴシック" pitchFamily="49" charset="-128"/>
            </a:rPr>
            <a:t>27</a:t>
          </a:r>
          <a:r>
            <a:rPr kumimoji="1" lang="ja-JP" altLang="en-US" sz="900">
              <a:solidFill>
                <a:schemeClr val="tx1"/>
              </a:solidFill>
              <a:latin typeface="ＭＳ ゴシック" pitchFamily="49" charset="-128"/>
              <a:ea typeface="ＭＳ ゴシック" pitchFamily="49" charset="-128"/>
            </a:rPr>
            <a:t>年度は、前年度に比べ、財政調整基金の積立金が増加したことなどにより、実質単年度収支は黒字になっています。平成</a:t>
          </a:r>
          <a:r>
            <a:rPr kumimoji="1" lang="en-US" altLang="ja-JP" sz="900">
              <a:solidFill>
                <a:schemeClr val="tx1"/>
              </a:solidFill>
              <a:latin typeface="ＭＳ ゴシック" pitchFamily="49" charset="-128"/>
              <a:ea typeface="ＭＳ ゴシック" pitchFamily="49" charset="-128"/>
            </a:rPr>
            <a:t>28</a:t>
          </a:r>
          <a:r>
            <a:rPr kumimoji="1" lang="ja-JP" altLang="en-US" sz="900">
              <a:solidFill>
                <a:schemeClr val="tx1"/>
              </a:solidFill>
              <a:latin typeface="ＭＳ ゴシック" pitchFamily="49" charset="-128"/>
              <a:ea typeface="ＭＳ ゴシック" pitchFamily="49" charset="-128"/>
            </a:rPr>
            <a:t>年度は、「歳入歳出差引」「翌年度に繰り越すべき財源」がともに減少し、実質収支額が減少しました。加えて、財政調整基金の積立金の減及び取崩額の増により、実質単年度収支は赤字となっています。平成</a:t>
          </a:r>
          <a:r>
            <a:rPr kumimoji="1" lang="en-US" altLang="ja-JP" sz="900">
              <a:solidFill>
                <a:schemeClr val="tx1"/>
              </a:solidFill>
              <a:latin typeface="ＭＳ ゴシック" pitchFamily="49" charset="-128"/>
              <a:ea typeface="ＭＳ ゴシック" pitchFamily="49" charset="-128"/>
            </a:rPr>
            <a:t>29</a:t>
          </a:r>
          <a:r>
            <a:rPr kumimoji="1" lang="ja-JP" altLang="en-US" sz="900">
              <a:solidFill>
                <a:schemeClr val="tx1"/>
              </a:solidFill>
              <a:latin typeface="ＭＳ ゴシック" pitchFamily="49" charset="-128"/>
              <a:ea typeface="ＭＳ ゴシック" pitchFamily="49" charset="-128"/>
            </a:rPr>
            <a:t>年度は、「歳入歳出差引」が増加したほか、財政調整基金の積立金が取崩額より大きかったことから、実質単年度収支が黒字となりました。平成</a:t>
          </a:r>
          <a:r>
            <a:rPr kumimoji="1" lang="en-US" altLang="ja-JP" sz="900">
              <a:solidFill>
                <a:schemeClr val="tx1"/>
              </a:solidFill>
              <a:latin typeface="ＭＳ ゴシック" pitchFamily="49" charset="-128"/>
              <a:ea typeface="ＭＳ ゴシック" pitchFamily="49" charset="-128"/>
            </a:rPr>
            <a:t>30</a:t>
          </a:r>
          <a:r>
            <a:rPr kumimoji="1" lang="ja-JP" altLang="en-US" sz="900">
              <a:solidFill>
                <a:schemeClr val="tx1"/>
              </a:solidFill>
              <a:latin typeface="ＭＳ ゴシック" pitchFamily="49" charset="-128"/>
              <a:ea typeface="ＭＳ ゴシック" pitchFamily="49" charset="-128"/>
            </a:rPr>
            <a:t>年度は、「歳入歳出差引」が減少し、「翌年度に繰り越すべき財源」が増加したことから、実質収支額が減少、また、財政調整基金の取崩額が積立額より大きかったことから、実質単年度収支は赤字となりました。</a:t>
          </a:r>
        </a:p>
        <a:p>
          <a:r>
            <a:rPr kumimoji="1" lang="ja-JP" altLang="en-US" sz="900">
              <a:solidFill>
                <a:schemeClr val="tx1"/>
              </a:solidFill>
              <a:latin typeface="ＭＳ ゴシック" pitchFamily="49" charset="-128"/>
              <a:ea typeface="ＭＳ ゴシック" pitchFamily="49" charset="-128"/>
            </a:rPr>
            <a:t>　なお、財政調整基金は、毎年度決算剰余金の</a:t>
          </a:r>
          <a:r>
            <a:rPr kumimoji="1" lang="en-US" altLang="ja-JP" sz="900">
              <a:solidFill>
                <a:schemeClr val="tx1"/>
              </a:solidFill>
              <a:latin typeface="ＭＳ ゴシック" pitchFamily="49" charset="-128"/>
              <a:ea typeface="ＭＳ ゴシック" pitchFamily="49" charset="-128"/>
            </a:rPr>
            <a:t>1/2</a:t>
          </a:r>
          <a:r>
            <a:rPr kumimoji="1" lang="ja-JP" altLang="en-US" sz="900">
              <a:solidFill>
                <a:schemeClr val="tx1"/>
              </a:solidFill>
              <a:latin typeface="ＭＳ ゴシック" pitchFamily="49" charset="-128"/>
              <a:ea typeface="ＭＳ ゴシック" pitchFamily="49" charset="-128"/>
            </a:rPr>
            <a:t>の積立てに加え、近年、効率的・効果的な執行により捻出した財源を一旦積み立て（</a:t>
          </a:r>
          <a:r>
            <a:rPr kumimoji="1" lang="en-US" altLang="ja-JP" sz="900">
              <a:solidFill>
                <a:schemeClr val="tx1"/>
              </a:solidFill>
              <a:latin typeface="ＭＳ ゴシック" pitchFamily="49" charset="-128"/>
              <a:ea typeface="ＭＳ ゴシック" pitchFamily="49" charset="-128"/>
            </a:rPr>
            <a:t>※</a:t>
          </a:r>
          <a:r>
            <a:rPr kumimoji="1" lang="ja-JP" altLang="en-US" sz="900">
              <a:solidFill>
                <a:schemeClr val="tx1"/>
              </a:solidFill>
              <a:latin typeface="ＭＳ ゴシック" pitchFamily="49" charset="-128"/>
              <a:ea typeface="ＭＳ ゴシック" pitchFamily="49" charset="-128"/>
            </a:rPr>
            <a:t>）、翌年度の財源として活用しています。</a:t>
          </a:r>
        </a:p>
        <a:p>
          <a:r>
            <a:rPr kumimoji="1" lang="en-US" altLang="ja-JP" sz="900">
              <a:solidFill>
                <a:schemeClr val="tx1"/>
              </a:solidFill>
              <a:latin typeface="ＭＳ ゴシック" pitchFamily="49" charset="-128"/>
              <a:ea typeface="ＭＳ ゴシック" pitchFamily="49" charset="-128"/>
            </a:rPr>
            <a:t>※</a:t>
          </a:r>
          <a:r>
            <a:rPr kumimoji="1" lang="ja-JP" altLang="en-US" sz="900">
              <a:solidFill>
                <a:schemeClr val="tx1"/>
              </a:solidFill>
              <a:latin typeface="ＭＳ ゴシック" pitchFamily="49" charset="-128"/>
              <a:ea typeface="ＭＳ ゴシック" pitchFamily="49" charset="-128"/>
            </a:rPr>
            <a:t>この積立てを除いた場合、表中の基金残高は、</a:t>
          </a:r>
          <a:r>
            <a:rPr kumimoji="1" lang="en-US" altLang="ja-JP" sz="900">
              <a:solidFill>
                <a:schemeClr val="tx1"/>
              </a:solidFill>
              <a:latin typeface="ＭＳ ゴシック" pitchFamily="49" charset="-128"/>
              <a:ea typeface="ＭＳ ゴシック" pitchFamily="49" charset="-128"/>
            </a:rPr>
            <a:t>H26 1.73%</a:t>
          </a:r>
          <a:r>
            <a:rPr kumimoji="1" lang="ja-JP" altLang="en-US" sz="900">
              <a:solidFill>
                <a:schemeClr val="tx1"/>
              </a:solidFill>
              <a:latin typeface="ＭＳ ゴシック" pitchFamily="49" charset="-128"/>
              <a:ea typeface="ＭＳ ゴシック" pitchFamily="49" charset="-128"/>
            </a:rPr>
            <a:t>　</a:t>
          </a:r>
          <a:r>
            <a:rPr kumimoji="1" lang="en-US" altLang="ja-JP" sz="900">
              <a:solidFill>
                <a:schemeClr val="tx1"/>
              </a:solidFill>
              <a:latin typeface="ＭＳ ゴシック" pitchFamily="49" charset="-128"/>
              <a:ea typeface="ＭＳ ゴシック" pitchFamily="49" charset="-128"/>
            </a:rPr>
            <a:t>H27 1.46%</a:t>
          </a:r>
          <a:r>
            <a:rPr kumimoji="1" lang="ja-JP" altLang="en-US" sz="900">
              <a:solidFill>
                <a:schemeClr val="tx1"/>
              </a:solidFill>
              <a:latin typeface="ＭＳ ゴシック" pitchFamily="49" charset="-128"/>
              <a:ea typeface="ＭＳ ゴシック" pitchFamily="49" charset="-128"/>
            </a:rPr>
            <a:t>　</a:t>
          </a:r>
          <a:r>
            <a:rPr kumimoji="1" lang="en-US" altLang="ja-JP" sz="900">
              <a:solidFill>
                <a:schemeClr val="tx1"/>
              </a:solidFill>
              <a:latin typeface="ＭＳ ゴシック" pitchFamily="49" charset="-128"/>
              <a:ea typeface="ＭＳ ゴシック" pitchFamily="49" charset="-128"/>
            </a:rPr>
            <a:t>H28 1.46%</a:t>
          </a:r>
          <a:r>
            <a:rPr kumimoji="1" lang="ja-JP" altLang="en-US" sz="900">
              <a:solidFill>
                <a:schemeClr val="tx1"/>
              </a:solidFill>
              <a:latin typeface="ＭＳ ゴシック" pitchFamily="49" charset="-128"/>
              <a:ea typeface="ＭＳ ゴシック" pitchFamily="49" charset="-128"/>
            </a:rPr>
            <a:t>　</a:t>
          </a:r>
          <a:r>
            <a:rPr kumimoji="1" lang="en-US" altLang="ja-JP" sz="900">
              <a:solidFill>
                <a:schemeClr val="tx1"/>
              </a:solidFill>
              <a:latin typeface="ＭＳ ゴシック" pitchFamily="49" charset="-128"/>
              <a:ea typeface="ＭＳ ゴシック" pitchFamily="49" charset="-128"/>
            </a:rPr>
            <a:t>H29</a:t>
          </a:r>
          <a:r>
            <a:rPr kumimoji="1" lang="ja-JP" altLang="en-US" sz="900">
              <a:solidFill>
                <a:schemeClr val="tx1"/>
              </a:solidFill>
              <a:latin typeface="ＭＳ ゴシック" pitchFamily="49" charset="-128"/>
              <a:ea typeface="ＭＳ ゴシック" pitchFamily="49" charset="-128"/>
            </a:rPr>
            <a:t>　</a:t>
          </a:r>
          <a:r>
            <a:rPr kumimoji="1" lang="en-US" altLang="ja-JP" sz="900">
              <a:solidFill>
                <a:schemeClr val="tx1"/>
              </a:solidFill>
              <a:latin typeface="ＭＳ ゴシック" pitchFamily="49" charset="-128"/>
              <a:ea typeface="ＭＳ ゴシック" pitchFamily="49" charset="-128"/>
            </a:rPr>
            <a:t>1.09%</a:t>
          </a:r>
          <a:r>
            <a:rPr kumimoji="1" lang="ja-JP" altLang="en-US" sz="900">
              <a:solidFill>
                <a:schemeClr val="tx1"/>
              </a:solidFill>
              <a:latin typeface="ＭＳ ゴシック" pitchFamily="49" charset="-128"/>
              <a:ea typeface="ＭＳ ゴシック" pitchFamily="49" charset="-128"/>
            </a:rPr>
            <a:t>　</a:t>
          </a:r>
          <a:r>
            <a:rPr kumimoji="1" lang="en-US" altLang="ja-JP" sz="900">
              <a:solidFill>
                <a:schemeClr val="tx1"/>
              </a:solidFill>
              <a:latin typeface="ＭＳ ゴシック" pitchFamily="49" charset="-128"/>
              <a:ea typeface="ＭＳ ゴシック" pitchFamily="49" charset="-128"/>
            </a:rPr>
            <a:t>H30</a:t>
          </a:r>
          <a:r>
            <a:rPr kumimoji="1" lang="ja-JP" altLang="en-US" sz="900">
              <a:solidFill>
                <a:schemeClr val="tx1"/>
              </a:solidFill>
              <a:latin typeface="ＭＳ ゴシック" pitchFamily="49" charset="-128"/>
              <a:ea typeface="ＭＳ ゴシック" pitchFamily="49" charset="-128"/>
            </a:rPr>
            <a:t>　</a:t>
          </a:r>
          <a:r>
            <a:rPr kumimoji="1" lang="en-US" altLang="ja-JP" sz="900">
              <a:solidFill>
                <a:schemeClr val="tx1"/>
              </a:solidFill>
              <a:latin typeface="ＭＳ ゴシック" pitchFamily="49" charset="-128"/>
              <a:ea typeface="ＭＳ ゴシック" pitchFamily="49" charset="-128"/>
            </a:rPr>
            <a:t>1.35</a:t>
          </a:r>
          <a:r>
            <a:rPr kumimoji="1" lang="ja-JP" altLang="en-US" sz="900">
              <a:solidFill>
                <a:schemeClr val="tx1"/>
              </a:solidFill>
              <a:latin typeface="ＭＳ ゴシック" pitchFamily="49" charset="-128"/>
              <a:ea typeface="ＭＳ ゴシック" pitchFamily="49" charset="-128"/>
            </a:rPr>
            <a:t>％となります。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平成</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年度は、引き続き全会計が黒字会計のため、連結実質赤字比率は発生していません。</a:t>
          </a:r>
        </a:p>
        <a:p>
          <a:r>
            <a:rPr kumimoji="1" lang="ja-JP" altLang="en-US" sz="1400">
              <a:solidFill>
                <a:sysClr val="windowText" lastClr="000000"/>
              </a:solidFill>
              <a:latin typeface="ＭＳ ゴシック" pitchFamily="49" charset="-128"/>
              <a:ea typeface="ＭＳ ゴシック" pitchFamily="49" charset="-128"/>
            </a:rPr>
            <a:t>　前年度と比べ、下水道事業会計における企業債利息の支払い額減少などに伴う資金剰余金の増や、介護保険事業費会計における介護給付費の減に伴う歳入歳出差引の増などがありましたが、国民健康保険事業費会計における国民健康保険財政調整基金の積立金の増に伴う歳入歳出差引の減や、一般会計における実質収支の減などにより、標準財政規模比の全体の黒字額は低下しまし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今後は、企業会計を中心に施設やインフラ設備の老朽化による保全・更新経費等の上昇が見込まれますが、経営計画等により、計画的な財政運営を行っていきます。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20&#12304;&#36001;&#25919;&#29366;&#27841;&#36039;&#26009;&#38598;&#12305;_141003_&#27178;&#27996;&#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160.69999999999999</v>
          </cell>
          <cell r="CN51">
            <v>145.6</v>
          </cell>
          <cell r="CV51">
            <v>138.5</v>
          </cell>
        </row>
        <row r="53">
          <cell r="CF53">
            <v>54.5</v>
          </cell>
          <cell r="CN53">
            <v>55.2</v>
          </cell>
          <cell r="CV53">
            <v>56.4</v>
          </cell>
        </row>
        <row r="55">
          <cell r="AN55" t="str">
            <v>類似団体内平均値</v>
          </cell>
          <cell r="CF55">
            <v>115.7</v>
          </cell>
          <cell r="CN55">
            <v>106</v>
          </cell>
          <cell r="CV55">
            <v>97.6</v>
          </cell>
        </row>
        <row r="57">
          <cell r="CF57">
            <v>61</v>
          </cell>
          <cell r="CN57">
            <v>62</v>
          </cell>
          <cell r="CV57">
            <v>62.8</v>
          </cell>
        </row>
        <row r="72">
          <cell r="BP72" t="str">
            <v>H26</v>
          </cell>
          <cell r="BX72" t="str">
            <v>H27</v>
          </cell>
          <cell r="CF72" t="str">
            <v>H28</v>
          </cell>
          <cell r="CN72" t="str">
            <v>H29</v>
          </cell>
          <cell r="CV72" t="str">
            <v>H30</v>
          </cell>
        </row>
        <row r="73">
          <cell r="AN73" t="str">
            <v>当該団体値</v>
          </cell>
          <cell r="BP73">
            <v>182.5</v>
          </cell>
          <cell r="BX73">
            <v>175.6</v>
          </cell>
          <cell r="CF73">
            <v>160.69999999999999</v>
          </cell>
          <cell r="CN73">
            <v>145.6</v>
          </cell>
          <cell r="CV73">
            <v>138.5</v>
          </cell>
        </row>
        <row r="75">
          <cell r="BP75">
            <v>16.899999999999999</v>
          </cell>
          <cell r="BX75">
            <v>17</v>
          </cell>
          <cell r="CF75">
            <v>16.5</v>
          </cell>
          <cell r="CN75">
            <v>13.3</v>
          </cell>
          <cell r="CV75">
            <v>11.2</v>
          </cell>
        </row>
        <row r="77">
          <cell r="AN77" t="str">
            <v>類似団体内平均値</v>
          </cell>
          <cell r="BP77">
            <v>132.4</v>
          </cell>
          <cell r="BX77">
            <v>124.2</v>
          </cell>
          <cell r="CF77">
            <v>115.7</v>
          </cell>
          <cell r="CN77">
            <v>106</v>
          </cell>
          <cell r="CV77">
            <v>97.6</v>
          </cell>
        </row>
        <row r="79">
          <cell r="BP79">
            <v>11.2</v>
          </cell>
          <cell r="BX79">
            <v>10.9</v>
          </cell>
          <cell r="CF79">
            <v>10.3</v>
          </cell>
          <cell r="CN79">
            <v>9</v>
          </cell>
          <cell r="CV79">
            <v>8</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zoomScale="85" zoomScaleNormal="85" workbookViewId="0"/>
  </sheetViews>
  <sheetFormatPr defaultColWidth="0" defaultRowHeight="11" zeroHeight="1" x14ac:dyDescent="0.2"/>
  <cols>
    <col min="1" max="11" width="2.08984375" style="187" customWidth="1"/>
    <col min="12" max="12" width="2.1796875" style="187" customWidth="1"/>
    <col min="13" max="17" width="2.36328125" style="187" customWidth="1"/>
    <col min="18" max="119" width="2.08984375" style="187" customWidth="1"/>
    <col min="120" max="16384" width="0" style="187" hidden="1"/>
  </cols>
  <sheetData>
    <row r="1" spans="1:119" ht="33" customHeight="1" x14ac:dyDescent="0.2">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2">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1748495260</v>
      </c>
      <c r="BO4" s="423"/>
      <c r="BP4" s="423"/>
      <c r="BQ4" s="423"/>
      <c r="BR4" s="423"/>
      <c r="BS4" s="423"/>
      <c r="BT4" s="423"/>
      <c r="BU4" s="424"/>
      <c r="BV4" s="422">
        <v>1705235891</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0.5</v>
      </c>
      <c r="CU4" s="604"/>
      <c r="CV4" s="604"/>
      <c r="CW4" s="604"/>
      <c r="CX4" s="604"/>
      <c r="CY4" s="604"/>
      <c r="CZ4" s="604"/>
      <c r="DA4" s="605"/>
      <c r="DB4" s="603">
        <v>1.4</v>
      </c>
      <c r="DC4" s="604"/>
      <c r="DD4" s="604"/>
      <c r="DE4" s="604"/>
      <c r="DF4" s="604"/>
      <c r="DG4" s="604"/>
      <c r="DH4" s="604"/>
      <c r="DI4" s="605"/>
      <c r="DJ4" s="185"/>
      <c r="DK4" s="185"/>
      <c r="DL4" s="185"/>
      <c r="DM4" s="185"/>
      <c r="DN4" s="185"/>
      <c r="DO4" s="185"/>
    </row>
    <row r="5" spans="1:119" ht="18.75" customHeight="1" x14ac:dyDescent="0.2">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1730887224</v>
      </c>
      <c r="BO5" s="428"/>
      <c r="BP5" s="428"/>
      <c r="BQ5" s="428"/>
      <c r="BR5" s="428"/>
      <c r="BS5" s="428"/>
      <c r="BT5" s="428"/>
      <c r="BU5" s="429"/>
      <c r="BV5" s="427">
        <v>1682028520</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97.7</v>
      </c>
      <c r="CU5" s="398"/>
      <c r="CV5" s="398"/>
      <c r="CW5" s="398"/>
      <c r="CX5" s="398"/>
      <c r="CY5" s="398"/>
      <c r="CZ5" s="398"/>
      <c r="DA5" s="399"/>
      <c r="DB5" s="397">
        <v>97.9</v>
      </c>
      <c r="DC5" s="398"/>
      <c r="DD5" s="398"/>
      <c r="DE5" s="398"/>
      <c r="DF5" s="398"/>
      <c r="DG5" s="398"/>
      <c r="DH5" s="398"/>
      <c r="DI5" s="399"/>
      <c r="DJ5" s="185"/>
      <c r="DK5" s="185"/>
      <c r="DL5" s="185"/>
      <c r="DM5" s="185"/>
      <c r="DN5" s="185"/>
      <c r="DO5" s="185"/>
    </row>
    <row r="6" spans="1:119" ht="18.75" customHeight="1" x14ac:dyDescent="0.2">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17608036</v>
      </c>
      <c r="BO6" s="428"/>
      <c r="BP6" s="428"/>
      <c r="BQ6" s="428"/>
      <c r="BR6" s="428"/>
      <c r="BS6" s="428"/>
      <c r="BT6" s="428"/>
      <c r="BU6" s="429"/>
      <c r="BV6" s="427">
        <v>23207371</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103.7</v>
      </c>
      <c r="CU6" s="578"/>
      <c r="CV6" s="578"/>
      <c r="CW6" s="578"/>
      <c r="CX6" s="578"/>
      <c r="CY6" s="578"/>
      <c r="CZ6" s="578"/>
      <c r="DA6" s="579"/>
      <c r="DB6" s="577">
        <v>104.5</v>
      </c>
      <c r="DC6" s="578"/>
      <c r="DD6" s="578"/>
      <c r="DE6" s="578"/>
      <c r="DF6" s="578"/>
      <c r="DG6" s="578"/>
      <c r="DH6" s="578"/>
      <c r="DI6" s="579"/>
      <c r="DJ6" s="185"/>
      <c r="DK6" s="185"/>
      <c r="DL6" s="185"/>
      <c r="DM6" s="185"/>
      <c r="DN6" s="185"/>
      <c r="DO6" s="185"/>
    </row>
    <row r="7" spans="1:119" ht="18.75" customHeight="1" x14ac:dyDescent="0.2">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12853011</v>
      </c>
      <c r="BO7" s="428"/>
      <c r="BP7" s="428"/>
      <c r="BQ7" s="428"/>
      <c r="BR7" s="428"/>
      <c r="BS7" s="428"/>
      <c r="BT7" s="428"/>
      <c r="BU7" s="429"/>
      <c r="BV7" s="427">
        <v>10151329</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940364001</v>
      </c>
      <c r="CU7" s="428"/>
      <c r="CV7" s="428"/>
      <c r="CW7" s="428"/>
      <c r="CX7" s="428"/>
      <c r="CY7" s="428"/>
      <c r="CZ7" s="428"/>
      <c r="DA7" s="429"/>
      <c r="DB7" s="427">
        <v>936031148</v>
      </c>
      <c r="DC7" s="428"/>
      <c r="DD7" s="428"/>
      <c r="DE7" s="428"/>
      <c r="DF7" s="428"/>
      <c r="DG7" s="428"/>
      <c r="DH7" s="428"/>
      <c r="DI7" s="429"/>
      <c r="DJ7" s="185"/>
      <c r="DK7" s="185"/>
      <c r="DL7" s="185"/>
      <c r="DM7" s="185"/>
      <c r="DN7" s="185"/>
      <c r="DO7" s="185"/>
    </row>
    <row r="8" spans="1:119" ht="18.75" customHeight="1" thickBot="1" x14ac:dyDescent="0.25">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4755025</v>
      </c>
      <c r="BO8" s="428"/>
      <c r="BP8" s="428"/>
      <c r="BQ8" s="428"/>
      <c r="BR8" s="428"/>
      <c r="BS8" s="428"/>
      <c r="BT8" s="428"/>
      <c r="BU8" s="429"/>
      <c r="BV8" s="427">
        <v>13056042</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0.97</v>
      </c>
      <c r="CU8" s="541"/>
      <c r="CV8" s="541"/>
      <c r="CW8" s="541"/>
      <c r="CX8" s="541"/>
      <c r="CY8" s="541"/>
      <c r="CZ8" s="541"/>
      <c r="DA8" s="542"/>
      <c r="DB8" s="540">
        <v>0.97</v>
      </c>
      <c r="DC8" s="541"/>
      <c r="DD8" s="541"/>
      <c r="DE8" s="541"/>
      <c r="DF8" s="541"/>
      <c r="DG8" s="541"/>
      <c r="DH8" s="541"/>
      <c r="DI8" s="542"/>
      <c r="DJ8" s="185"/>
      <c r="DK8" s="185"/>
      <c r="DL8" s="185"/>
      <c r="DM8" s="185"/>
      <c r="DN8" s="185"/>
      <c r="DO8" s="185"/>
    </row>
    <row r="9" spans="1:119" ht="18.75" customHeight="1" thickBot="1" x14ac:dyDescent="0.25">
      <c r="A9" s="186"/>
      <c r="B9" s="566" t="s">
        <v>112</v>
      </c>
      <c r="C9" s="567"/>
      <c r="D9" s="567"/>
      <c r="E9" s="567"/>
      <c r="F9" s="567"/>
      <c r="G9" s="567"/>
      <c r="H9" s="567"/>
      <c r="I9" s="567"/>
      <c r="J9" s="567"/>
      <c r="K9" s="490"/>
      <c r="L9" s="568" t="s">
        <v>113</v>
      </c>
      <c r="M9" s="569"/>
      <c r="N9" s="569"/>
      <c r="O9" s="569"/>
      <c r="P9" s="569"/>
      <c r="Q9" s="570"/>
      <c r="R9" s="571">
        <v>3724844</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109</v>
      </c>
      <c r="AV9" s="485"/>
      <c r="AW9" s="485"/>
      <c r="AX9" s="485"/>
      <c r="AY9" s="407" t="s">
        <v>116</v>
      </c>
      <c r="AZ9" s="408"/>
      <c r="BA9" s="408"/>
      <c r="BB9" s="408"/>
      <c r="BC9" s="408"/>
      <c r="BD9" s="408"/>
      <c r="BE9" s="408"/>
      <c r="BF9" s="408"/>
      <c r="BG9" s="408"/>
      <c r="BH9" s="408"/>
      <c r="BI9" s="408"/>
      <c r="BJ9" s="408"/>
      <c r="BK9" s="408"/>
      <c r="BL9" s="408"/>
      <c r="BM9" s="409"/>
      <c r="BN9" s="427">
        <v>-8301017</v>
      </c>
      <c r="BO9" s="428"/>
      <c r="BP9" s="428"/>
      <c r="BQ9" s="428"/>
      <c r="BR9" s="428"/>
      <c r="BS9" s="428"/>
      <c r="BT9" s="428"/>
      <c r="BU9" s="429"/>
      <c r="BV9" s="427">
        <v>4834068</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14.7</v>
      </c>
      <c r="CU9" s="398"/>
      <c r="CV9" s="398"/>
      <c r="CW9" s="398"/>
      <c r="CX9" s="398"/>
      <c r="CY9" s="398"/>
      <c r="CZ9" s="398"/>
      <c r="DA9" s="399"/>
      <c r="DB9" s="397">
        <v>15.1</v>
      </c>
      <c r="DC9" s="398"/>
      <c r="DD9" s="398"/>
      <c r="DE9" s="398"/>
      <c r="DF9" s="398"/>
      <c r="DG9" s="398"/>
      <c r="DH9" s="398"/>
      <c r="DI9" s="399"/>
      <c r="DJ9" s="185"/>
      <c r="DK9" s="185"/>
      <c r="DL9" s="185"/>
      <c r="DM9" s="185"/>
      <c r="DN9" s="185"/>
      <c r="DO9" s="185"/>
    </row>
    <row r="10" spans="1:119" ht="18.75" customHeight="1" thickBot="1" x14ac:dyDescent="0.25">
      <c r="A10" s="186"/>
      <c r="B10" s="566"/>
      <c r="C10" s="567"/>
      <c r="D10" s="567"/>
      <c r="E10" s="567"/>
      <c r="F10" s="567"/>
      <c r="G10" s="567"/>
      <c r="H10" s="567"/>
      <c r="I10" s="567"/>
      <c r="J10" s="567"/>
      <c r="K10" s="490"/>
      <c r="L10" s="400" t="s">
        <v>118</v>
      </c>
      <c r="M10" s="401"/>
      <c r="N10" s="401"/>
      <c r="O10" s="401"/>
      <c r="P10" s="401"/>
      <c r="Q10" s="402"/>
      <c r="R10" s="403">
        <v>3688773</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120</v>
      </c>
      <c r="AV10" s="485"/>
      <c r="AW10" s="485"/>
      <c r="AX10" s="485"/>
      <c r="AY10" s="407" t="s">
        <v>121</v>
      </c>
      <c r="AZ10" s="408"/>
      <c r="BA10" s="408"/>
      <c r="BB10" s="408"/>
      <c r="BC10" s="408"/>
      <c r="BD10" s="408"/>
      <c r="BE10" s="408"/>
      <c r="BF10" s="408"/>
      <c r="BG10" s="408"/>
      <c r="BH10" s="408"/>
      <c r="BI10" s="408"/>
      <c r="BJ10" s="408"/>
      <c r="BK10" s="408"/>
      <c r="BL10" s="408"/>
      <c r="BM10" s="409"/>
      <c r="BN10" s="427">
        <v>9004874</v>
      </c>
      <c r="BO10" s="428"/>
      <c r="BP10" s="428"/>
      <c r="BQ10" s="428"/>
      <c r="BR10" s="428"/>
      <c r="BS10" s="428"/>
      <c r="BT10" s="428"/>
      <c r="BU10" s="429"/>
      <c r="BV10" s="427">
        <v>16047511</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566"/>
      <c r="C11" s="567"/>
      <c r="D11" s="567"/>
      <c r="E11" s="567"/>
      <c r="F11" s="567"/>
      <c r="G11" s="567"/>
      <c r="H11" s="567"/>
      <c r="I11" s="567"/>
      <c r="J11" s="567"/>
      <c r="K11" s="490"/>
      <c r="L11" s="473" t="s">
        <v>123</v>
      </c>
      <c r="M11" s="474"/>
      <c r="N11" s="474"/>
      <c r="O11" s="474"/>
      <c r="P11" s="474"/>
      <c r="Q11" s="475"/>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126</v>
      </c>
      <c r="AV11" s="485"/>
      <c r="AW11" s="485"/>
      <c r="AX11" s="485"/>
      <c r="AY11" s="407" t="s">
        <v>127</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128</v>
      </c>
      <c r="CE11" s="437"/>
      <c r="CF11" s="437"/>
      <c r="CG11" s="437"/>
      <c r="CH11" s="437"/>
      <c r="CI11" s="437"/>
      <c r="CJ11" s="437"/>
      <c r="CK11" s="437"/>
      <c r="CL11" s="437"/>
      <c r="CM11" s="437"/>
      <c r="CN11" s="437"/>
      <c r="CO11" s="437"/>
      <c r="CP11" s="437"/>
      <c r="CQ11" s="437"/>
      <c r="CR11" s="437"/>
      <c r="CS11" s="438"/>
      <c r="CT11" s="540" t="s">
        <v>129</v>
      </c>
      <c r="CU11" s="541"/>
      <c r="CV11" s="541"/>
      <c r="CW11" s="541"/>
      <c r="CX11" s="541"/>
      <c r="CY11" s="541"/>
      <c r="CZ11" s="541"/>
      <c r="DA11" s="542"/>
      <c r="DB11" s="540" t="s">
        <v>130</v>
      </c>
      <c r="DC11" s="541"/>
      <c r="DD11" s="541"/>
      <c r="DE11" s="541"/>
      <c r="DF11" s="541"/>
      <c r="DG11" s="541"/>
      <c r="DH11" s="541"/>
      <c r="DI11" s="542"/>
      <c r="DJ11" s="185"/>
      <c r="DK11" s="185"/>
      <c r="DL11" s="185"/>
      <c r="DM11" s="185"/>
      <c r="DN11" s="185"/>
      <c r="DO11" s="185"/>
    </row>
    <row r="12" spans="1:119" ht="18.75" customHeight="1" x14ac:dyDescent="0.2">
      <c r="A12" s="186"/>
      <c r="B12" s="543" t="s">
        <v>131</v>
      </c>
      <c r="C12" s="544"/>
      <c r="D12" s="544"/>
      <c r="E12" s="544"/>
      <c r="F12" s="544"/>
      <c r="G12" s="544"/>
      <c r="H12" s="544"/>
      <c r="I12" s="544"/>
      <c r="J12" s="544"/>
      <c r="K12" s="545"/>
      <c r="L12" s="552" t="s">
        <v>132</v>
      </c>
      <c r="M12" s="553"/>
      <c r="N12" s="553"/>
      <c r="O12" s="553"/>
      <c r="P12" s="553"/>
      <c r="Q12" s="554"/>
      <c r="R12" s="555">
        <v>3745796</v>
      </c>
      <c r="S12" s="556"/>
      <c r="T12" s="556"/>
      <c r="U12" s="556"/>
      <c r="V12" s="557"/>
      <c r="W12" s="558" t="s">
        <v>1</v>
      </c>
      <c r="X12" s="485"/>
      <c r="Y12" s="485"/>
      <c r="Z12" s="485"/>
      <c r="AA12" s="485"/>
      <c r="AB12" s="559"/>
      <c r="AC12" s="484" t="s">
        <v>133</v>
      </c>
      <c r="AD12" s="485"/>
      <c r="AE12" s="485"/>
      <c r="AF12" s="485"/>
      <c r="AG12" s="559"/>
      <c r="AH12" s="484" t="s">
        <v>134</v>
      </c>
      <c r="AI12" s="485"/>
      <c r="AJ12" s="485"/>
      <c r="AK12" s="485"/>
      <c r="AL12" s="560"/>
      <c r="AM12" s="496" t="s">
        <v>135</v>
      </c>
      <c r="AN12" s="401"/>
      <c r="AO12" s="401"/>
      <c r="AP12" s="401"/>
      <c r="AQ12" s="401"/>
      <c r="AR12" s="401"/>
      <c r="AS12" s="401"/>
      <c r="AT12" s="402"/>
      <c r="AU12" s="484" t="s">
        <v>136</v>
      </c>
      <c r="AV12" s="485"/>
      <c r="AW12" s="485"/>
      <c r="AX12" s="485"/>
      <c r="AY12" s="407" t="s">
        <v>137</v>
      </c>
      <c r="AZ12" s="408"/>
      <c r="BA12" s="408"/>
      <c r="BB12" s="408"/>
      <c r="BC12" s="408"/>
      <c r="BD12" s="408"/>
      <c r="BE12" s="408"/>
      <c r="BF12" s="408"/>
      <c r="BG12" s="408"/>
      <c r="BH12" s="408"/>
      <c r="BI12" s="408"/>
      <c r="BJ12" s="408"/>
      <c r="BK12" s="408"/>
      <c r="BL12" s="408"/>
      <c r="BM12" s="409"/>
      <c r="BN12" s="427">
        <v>17200000</v>
      </c>
      <c r="BO12" s="428"/>
      <c r="BP12" s="428"/>
      <c r="BQ12" s="428"/>
      <c r="BR12" s="428"/>
      <c r="BS12" s="428"/>
      <c r="BT12" s="428"/>
      <c r="BU12" s="429"/>
      <c r="BV12" s="427">
        <v>8400000</v>
      </c>
      <c r="BW12" s="428"/>
      <c r="BX12" s="428"/>
      <c r="BY12" s="428"/>
      <c r="BZ12" s="428"/>
      <c r="CA12" s="428"/>
      <c r="CB12" s="428"/>
      <c r="CC12" s="429"/>
      <c r="CD12" s="436" t="s">
        <v>138</v>
      </c>
      <c r="CE12" s="437"/>
      <c r="CF12" s="437"/>
      <c r="CG12" s="437"/>
      <c r="CH12" s="437"/>
      <c r="CI12" s="437"/>
      <c r="CJ12" s="437"/>
      <c r="CK12" s="437"/>
      <c r="CL12" s="437"/>
      <c r="CM12" s="437"/>
      <c r="CN12" s="437"/>
      <c r="CO12" s="437"/>
      <c r="CP12" s="437"/>
      <c r="CQ12" s="437"/>
      <c r="CR12" s="437"/>
      <c r="CS12" s="438"/>
      <c r="CT12" s="540" t="s">
        <v>129</v>
      </c>
      <c r="CU12" s="541"/>
      <c r="CV12" s="541"/>
      <c r="CW12" s="541"/>
      <c r="CX12" s="541"/>
      <c r="CY12" s="541"/>
      <c r="CZ12" s="541"/>
      <c r="DA12" s="542"/>
      <c r="DB12" s="540" t="s">
        <v>129</v>
      </c>
      <c r="DC12" s="541"/>
      <c r="DD12" s="541"/>
      <c r="DE12" s="541"/>
      <c r="DF12" s="541"/>
      <c r="DG12" s="541"/>
      <c r="DH12" s="541"/>
      <c r="DI12" s="542"/>
      <c r="DJ12" s="185"/>
      <c r="DK12" s="185"/>
      <c r="DL12" s="185"/>
      <c r="DM12" s="185"/>
      <c r="DN12" s="185"/>
      <c r="DO12" s="185"/>
    </row>
    <row r="13" spans="1:119" ht="18.75" customHeight="1" x14ac:dyDescent="0.2">
      <c r="A13" s="186"/>
      <c r="B13" s="546"/>
      <c r="C13" s="547"/>
      <c r="D13" s="547"/>
      <c r="E13" s="547"/>
      <c r="F13" s="547"/>
      <c r="G13" s="547"/>
      <c r="H13" s="547"/>
      <c r="I13" s="547"/>
      <c r="J13" s="547"/>
      <c r="K13" s="548"/>
      <c r="L13" s="196"/>
      <c r="M13" s="527" t="s">
        <v>139</v>
      </c>
      <c r="N13" s="528"/>
      <c r="O13" s="528"/>
      <c r="P13" s="528"/>
      <c r="Q13" s="529"/>
      <c r="R13" s="530">
        <v>3648264</v>
      </c>
      <c r="S13" s="531"/>
      <c r="T13" s="531"/>
      <c r="U13" s="531"/>
      <c r="V13" s="532"/>
      <c r="W13" s="518" t="s">
        <v>140</v>
      </c>
      <c r="X13" s="440"/>
      <c r="Y13" s="440"/>
      <c r="Z13" s="440"/>
      <c r="AA13" s="440"/>
      <c r="AB13" s="441"/>
      <c r="AC13" s="403">
        <v>7761</v>
      </c>
      <c r="AD13" s="404"/>
      <c r="AE13" s="404"/>
      <c r="AF13" s="404"/>
      <c r="AG13" s="405"/>
      <c r="AH13" s="403">
        <v>7814</v>
      </c>
      <c r="AI13" s="404"/>
      <c r="AJ13" s="404"/>
      <c r="AK13" s="404"/>
      <c r="AL13" s="406"/>
      <c r="AM13" s="496" t="s">
        <v>141</v>
      </c>
      <c r="AN13" s="401"/>
      <c r="AO13" s="401"/>
      <c r="AP13" s="401"/>
      <c r="AQ13" s="401"/>
      <c r="AR13" s="401"/>
      <c r="AS13" s="401"/>
      <c r="AT13" s="402"/>
      <c r="AU13" s="484" t="s">
        <v>142</v>
      </c>
      <c r="AV13" s="485"/>
      <c r="AW13" s="485"/>
      <c r="AX13" s="485"/>
      <c r="AY13" s="407" t="s">
        <v>143</v>
      </c>
      <c r="AZ13" s="408"/>
      <c r="BA13" s="408"/>
      <c r="BB13" s="408"/>
      <c r="BC13" s="408"/>
      <c r="BD13" s="408"/>
      <c r="BE13" s="408"/>
      <c r="BF13" s="408"/>
      <c r="BG13" s="408"/>
      <c r="BH13" s="408"/>
      <c r="BI13" s="408"/>
      <c r="BJ13" s="408"/>
      <c r="BK13" s="408"/>
      <c r="BL13" s="408"/>
      <c r="BM13" s="409"/>
      <c r="BN13" s="427">
        <v>-16496143</v>
      </c>
      <c r="BO13" s="428"/>
      <c r="BP13" s="428"/>
      <c r="BQ13" s="428"/>
      <c r="BR13" s="428"/>
      <c r="BS13" s="428"/>
      <c r="BT13" s="428"/>
      <c r="BU13" s="429"/>
      <c r="BV13" s="427">
        <v>12481579</v>
      </c>
      <c r="BW13" s="428"/>
      <c r="BX13" s="428"/>
      <c r="BY13" s="428"/>
      <c r="BZ13" s="428"/>
      <c r="CA13" s="428"/>
      <c r="CB13" s="428"/>
      <c r="CC13" s="429"/>
      <c r="CD13" s="436" t="s">
        <v>144</v>
      </c>
      <c r="CE13" s="437"/>
      <c r="CF13" s="437"/>
      <c r="CG13" s="437"/>
      <c r="CH13" s="437"/>
      <c r="CI13" s="437"/>
      <c r="CJ13" s="437"/>
      <c r="CK13" s="437"/>
      <c r="CL13" s="437"/>
      <c r="CM13" s="437"/>
      <c r="CN13" s="437"/>
      <c r="CO13" s="437"/>
      <c r="CP13" s="437"/>
      <c r="CQ13" s="437"/>
      <c r="CR13" s="437"/>
      <c r="CS13" s="438"/>
      <c r="CT13" s="397">
        <v>11.2</v>
      </c>
      <c r="CU13" s="398"/>
      <c r="CV13" s="398"/>
      <c r="CW13" s="398"/>
      <c r="CX13" s="398"/>
      <c r="CY13" s="398"/>
      <c r="CZ13" s="398"/>
      <c r="DA13" s="399"/>
      <c r="DB13" s="397">
        <v>13.3</v>
      </c>
      <c r="DC13" s="398"/>
      <c r="DD13" s="398"/>
      <c r="DE13" s="398"/>
      <c r="DF13" s="398"/>
      <c r="DG13" s="398"/>
      <c r="DH13" s="398"/>
      <c r="DI13" s="399"/>
      <c r="DJ13" s="185"/>
      <c r="DK13" s="185"/>
      <c r="DL13" s="185"/>
      <c r="DM13" s="185"/>
      <c r="DN13" s="185"/>
      <c r="DO13" s="185"/>
    </row>
    <row r="14" spans="1:119" ht="18.75" customHeight="1" thickBot="1" x14ac:dyDescent="0.25">
      <c r="A14" s="186"/>
      <c r="B14" s="546"/>
      <c r="C14" s="547"/>
      <c r="D14" s="547"/>
      <c r="E14" s="547"/>
      <c r="F14" s="547"/>
      <c r="G14" s="547"/>
      <c r="H14" s="547"/>
      <c r="I14" s="547"/>
      <c r="J14" s="547"/>
      <c r="K14" s="548"/>
      <c r="L14" s="520" t="s">
        <v>145</v>
      </c>
      <c r="M14" s="561"/>
      <c r="N14" s="561"/>
      <c r="O14" s="561"/>
      <c r="P14" s="561"/>
      <c r="Q14" s="562"/>
      <c r="R14" s="530">
        <v>3737845</v>
      </c>
      <c r="S14" s="531"/>
      <c r="T14" s="531"/>
      <c r="U14" s="531"/>
      <c r="V14" s="532"/>
      <c r="W14" s="533"/>
      <c r="X14" s="443"/>
      <c r="Y14" s="443"/>
      <c r="Z14" s="443"/>
      <c r="AA14" s="443"/>
      <c r="AB14" s="444"/>
      <c r="AC14" s="523">
        <v>0.5</v>
      </c>
      <c r="AD14" s="524"/>
      <c r="AE14" s="524"/>
      <c r="AF14" s="524"/>
      <c r="AG14" s="525"/>
      <c r="AH14" s="523">
        <v>0.5</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146</v>
      </c>
      <c r="CE14" s="434"/>
      <c r="CF14" s="434"/>
      <c r="CG14" s="434"/>
      <c r="CH14" s="434"/>
      <c r="CI14" s="434"/>
      <c r="CJ14" s="434"/>
      <c r="CK14" s="434"/>
      <c r="CL14" s="434"/>
      <c r="CM14" s="434"/>
      <c r="CN14" s="434"/>
      <c r="CO14" s="434"/>
      <c r="CP14" s="434"/>
      <c r="CQ14" s="434"/>
      <c r="CR14" s="434"/>
      <c r="CS14" s="435"/>
      <c r="CT14" s="534">
        <v>138.5</v>
      </c>
      <c r="CU14" s="535"/>
      <c r="CV14" s="535"/>
      <c r="CW14" s="535"/>
      <c r="CX14" s="535"/>
      <c r="CY14" s="535"/>
      <c r="CZ14" s="535"/>
      <c r="DA14" s="536"/>
      <c r="DB14" s="534">
        <v>145.6</v>
      </c>
      <c r="DC14" s="535"/>
      <c r="DD14" s="535"/>
      <c r="DE14" s="535"/>
      <c r="DF14" s="535"/>
      <c r="DG14" s="535"/>
      <c r="DH14" s="535"/>
      <c r="DI14" s="536"/>
      <c r="DJ14" s="185"/>
      <c r="DK14" s="185"/>
      <c r="DL14" s="185"/>
      <c r="DM14" s="185"/>
      <c r="DN14" s="185"/>
      <c r="DO14" s="185"/>
    </row>
    <row r="15" spans="1:119" ht="18.75" customHeight="1" x14ac:dyDescent="0.2">
      <c r="A15" s="186"/>
      <c r="B15" s="546"/>
      <c r="C15" s="547"/>
      <c r="D15" s="547"/>
      <c r="E15" s="547"/>
      <c r="F15" s="547"/>
      <c r="G15" s="547"/>
      <c r="H15" s="547"/>
      <c r="I15" s="547"/>
      <c r="J15" s="547"/>
      <c r="K15" s="548"/>
      <c r="L15" s="196"/>
      <c r="M15" s="527" t="s">
        <v>139</v>
      </c>
      <c r="N15" s="528"/>
      <c r="O15" s="528"/>
      <c r="P15" s="528"/>
      <c r="Q15" s="529"/>
      <c r="R15" s="530">
        <v>3646405</v>
      </c>
      <c r="S15" s="531"/>
      <c r="T15" s="531"/>
      <c r="U15" s="531"/>
      <c r="V15" s="532"/>
      <c r="W15" s="518" t="s">
        <v>147</v>
      </c>
      <c r="X15" s="440"/>
      <c r="Y15" s="440"/>
      <c r="Z15" s="440"/>
      <c r="AA15" s="440"/>
      <c r="AB15" s="441"/>
      <c r="AC15" s="403">
        <v>324156</v>
      </c>
      <c r="AD15" s="404"/>
      <c r="AE15" s="404"/>
      <c r="AF15" s="404"/>
      <c r="AG15" s="405"/>
      <c r="AH15" s="403">
        <v>334137</v>
      </c>
      <c r="AI15" s="404"/>
      <c r="AJ15" s="404"/>
      <c r="AK15" s="404"/>
      <c r="AL15" s="406"/>
      <c r="AM15" s="496"/>
      <c r="AN15" s="401"/>
      <c r="AO15" s="401"/>
      <c r="AP15" s="401"/>
      <c r="AQ15" s="401"/>
      <c r="AR15" s="401"/>
      <c r="AS15" s="401"/>
      <c r="AT15" s="402"/>
      <c r="AU15" s="484"/>
      <c r="AV15" s="485"/>
      <c r="AW15" s="485"/>
      <c r="AX15" s="485"/>
      <c r="AY15" s="419" t="s">
        <v>148</v>
      </c>
      <c r="AZ15" s="420"/>
      <c r="BA15" s="420"/>
      <c r="BB15" s="420"/>
      <c r="BC15" s="420"/>
      <c r="BD15" s="420"/>
      <c r="BE15" s="420"/>
      <c r="BF15" s="420"/>
      <c r="BG15" s="420"/>
      <c r="BH15" s="420"/>
      <c r="BI15" s="420"/>
      <c r="BJ15" s="420"/>
      <c r="BK15" s="420"/>
      <c r="BL15" s="420"/>
      <c r="BM15" s="421"/>
      <c r="BN15" s="422">
        <v>687162831</v>
      </c>
      <c r="BO15" s="423"/>
      <c r="BP15" s="423"/>
      <c r="BQ15" s="423"/>
      <c r="BR15" s="423"/>
      <c r="BS15" s="423"/>
      <c r="BT15" s="423"/>
      <c r="BU15" s="424"/>
      <c r="BV15" s="422">
        <v>676669922</v>
      </c>
      <c r="BW15" s="423"/>
      <c r="BX15" s="423"/>
      <c r="BY15" s="423"/>
      <c r="BZ15" s="423"/>
      <c r="CA15" s="423"/>
      <c r="CB15" s="423"/>
      <c r="CC15" s="424"/>
      <c r="CD15" s="537" t="s">
        <v>149</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46"/>
      <c r="C16" s="547"/>
      <c r="D16" s="547"/>
      <c r="E16" s="547"/>
      <c r="F16" s="547"/>
      <c r="G16" s="547"/>
      <c r="H16" s="547"/>
      <c r="I16" s="547"/>
      <c r="J16" s="547"/>
      <c r="K16" s="548"/>
      <c r="L16" s="520" t="s">
        <v>150</v>
      </c>
      <c r="M16" s="521"/>
      <c r="N16" s="521"/>
      <c r="O16" s="521"/>
      <c r="P16" s="521"/>
      <c r="Q16" s="522"/>
      <c r="R16" s="515" t="s">
        <v>151</v>
      </c>
      <c r="S16" s="516"/>
      <c r="T16" s="516"/>
      <c r="U16" s="516"/>
      <c r="V16" s="517"/>
      <c r="W16" s="533"/>
      <c r="X16" s="443"/>
      <c r="Y16" s="443"/>
      <c r="Z16" s="443"/>
      <c r="AA16" s="443"/>
      <c r="AB16" s="444"/>
      <c r="AC16" s="523">
        <v>20.7</v>
      </c>
      <c r="AD16" s="524"/>
      <c r="AE16" s="524"/>
      <c r="AF16" s="524"/>
      <c r="AG16" s="525"/>
      <c r="AH16" s="523">
        <v>20.7</v>
      </c>
      <c r="AI16" s="524"/>
      <c r="AJ16" s="524"/>
      <c r="AK16" s="524"/>
      <c r="AL16" s="526"/>
      <c r="AM16" s="496"/>
      <c r="AN16" s="401"/>
      <c r="AO16" s="401"/>
      <c r="AP16" s="401"/>
      <c r="AQ16" s="401"/>
      <c r="AR16" s="401"/>
      <c r="AS16" s="401"/>
      <c r="AT16" s="402"/>
      <c r="AU16" s="484"/>
      <c r="AV16" s="485"/>
      <c r="AW16" s="485"/>
      <c r="AX16" s="485"/>
      <c r="AY16" s="407" t="s">
        <v>152</v>
      </c>
      <c r="AZ16" s="408"/>
      <c r="BA16" s="408"/>
      <c r="BB16" s="408"/>
      <c r="BC16" s="408"/>
      <c r="BD16" s="408"/>
      <c r="BE16" s="408"/>
      <c r="BF16" s="408"/>
      <c r="BG16" s="408"/>
      <c r="BH16" s="408"/>
      <c r="BI16" s="408"/>
      <c r="BJ16" s="408"/>
      <c r="BK16" s="408"/>
      <c r="BL16" s="408"/>
      <c r="BM16" s="409"/>
      <c r="BN16" s="427">
        <v>710223342</v>
      </c>
      <c r="BO16" s="428"/>
      <c r="BP16" s="428"/>
      <c r="BQ16" s="428"/>
      <c r="BR16" s="428"/>
      <c r="BS16" s="428"/>
      <c r="BT16" s="428"/>
      <c r="BU16" s="429"/>
      <c r="BV16" s="427">
        <v>703715326</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5">
      <c r="A17" s="186"/>
      <c r="B17" s="549"/>
      <c r="C17" s="550"/>
      <c r="D17" s="550"/>
      <c r="E17" s="550"/>
      <c r="F17" s="550"/>
      <c r="G17" s="550"/>
      <c r="H17" s="550"/>
      <c r="I17" s="550"/>
      <c r="J17" s="550"/>
      <c r="K17" s="551"/>
      <c r="L17" s="201"/>
      <c r="M17" s="512" t="s">
        <v>153</v>
      </c>
      <c r="N17" s="513"/>
      <c r="O17" s="513"/>
      <c r="P17" s="513"/>
      <c r="Q17" s="514"/>
      <c r="R17" s="515" t="s">
        <v>154</v>
      </c>
      <c r="S17" s="516"/>
      <c r="T17" s="516"/>
      <c r="U17" s="516"/>
      <c r="V17" s="517"/>
      <c r="W17" s="518" t="s">
        <v>155</v>
      </c>
      <c r="X17" s="440"/>
      <c r="Y17" s="440"/>
      <c r="Z17" s="440"/>
      <c r="AA17" s="440"/>
      <c r="AB17" s="441"/>
      <c r="AC17" s="403">
        <v>1233147</v>
      </c>
      <c r="AD17" s="404"/>
      <c r="AE17" s="404"/>
      <c r="AF17" s="404"/>
      <c r="AG17" s="405"/>
      <c r="AH17" s="403">
        <v>1274381</v>
      </c>
      <c r="AI17" s="404"/>
      <c r="AJ17" s="404"/>
      <c r="AK17" s="404"/>
      <c r="AL17" s="406"/>
      <c r="AM17" s="496"/>
      <c r="AN17" s="401"/>
      <c r="AO17" s="401"/>
      <c r="AP17" s="401"/>
      <c r="AQ17" s="401"/>
      <c r="AR17" s="401"/>
      <c r="AS17" s="401"/>
      <c r="AT17" s="402"/>
      <c r="AU17" s="484"/>
      <c r="AV17" s="485"/>
      <c r="AW17" s="485"/>
      <c r="AX17" s="485"/>
      <c r="AY17" s="407" t="s">
        <v>156</v>
      </c>
      <c r="AZ17" s="408"/>
      <c r="BA17" s="408"/>
      <c r="BB17" s="408"/>
      <c r="BC17" s="408"/>
      <c r="BD17" s="408"/>
      <c r="BE17" s="408"/>
      <c r="BF17" s="408"/>
      <c r="BG17" s="408"/>
      <c r="BH17" s="408"/>
      <c r="BI17" s="408"/>
      <c r="BJ17" s="408"/>
      <c r="BK17" s="408"/>
      <c r="BL17" s="408"/>
      <c r="BM17" s="409"/>
      <c r="BN17" s="427">
        <v>864781393</v>
      </c>
      <c r="BO17" s="428"/>
      <c r="BP17" s="428"/>
      <c r="BQ17" s="428"/>
      <c r="BR17" s="428"/>
      <c r="BS17" s="428"/>
      <c r="BT17" s="428"/>
      <c r="BU17" s="429"/>
      <c r="BV17" s="427">
        <v>852024428</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5">
      <c r="A18" s="186"/>
      <c r="B18" s="489" t="s">
        <v>157</v>
      </c>
      <c r="C18" s="490"/>
      <c r="D18" s="490"/>
      <c r="E18" s="491"/>
      <c r="F18" s="491"/>
      <c r="G18" s="491"/>
      <c r="H18" s="491"/>
      <c r="I18" s="491"/>
      <c r="J18" s="491"/>
      <c r="K18" s="491"/>
      <c r="L18" s="492">
        <v>437.56</v>
      </c>
      <c r="M18" s="492"/>
      <c r="N18" s="492"/>
      <c r="O18" s="492"/>
      <c r="P18" s="492"/>
      <c r="Q18" s="492"/>
      <c r="R18" s="493"/>
      <c r="S18" s="493"/>
      <c r="T18" s="493"/>
      <c r="U18" s="493"/>
      <c r="V18" s="494"/>
      <c r="W18" s="508"/>
      <c r="X18" s="509"/>
      <c r="Y18" s="509"/>
      <c r="Z18" s="509"/>
      <c r="AA18" s="509"/>
      <c r="AB18" s="519"/>
      <c r="AC18" s="391">
        <v>78.8</v>
      </c>
      <c r="AD18" s="392"/>
      <c r="AE18" s="392"/>
      <c r="AF18" s="392"/>
      <c r="AG18" s="495"/>
      <c r="AH18" s="391">
        <v>78.8</v>
      </c>
      <c r="AI18" s="392"/>
      <c r="AJ18" s="392"/>
      <c r="AK18" s="392"/>
      <c r="AL18" s="393"/>
      <c r="AM18" s="496"/>
      <c r="AN18" s="401"/>
      <c r="AO18" s="401"/>
      <c r="AP18" s="401"/>
      <c r="AQ18" s="401"/>
      <c r="AR18" s="401"/>
      <c r="AS18" s="401"/>
      <c r="AT18" s="402"/>
      <c r="AU18" s="484"/>
      <c r="AV18" s="485"/>
      <c r="AW18" s="485"/>
      <c r="AX18" s="485"/>
      <c r="AY18" s="407" t="s">
        <v>158</v>
      </c>
      <c r="AZ18" s="408"/>
      <c r="BA18" s="408"/>
      <c r="BB18" s="408"/>
      <c r="BC18" s="408"/>
      <c r="BD18" s="408"/>
      <c r="BE18" s="408"/>
      <c r="BF18" s="408"/>
      <c r="BG18" s="408"/>
      <c r="BH18" s="408"/>
      <c r="BI18" s="408"/>
      <c r="BJ18" s="408"/>
      <c r="BK18" s="408"/>
      <c r="BL18" s="408"/>
      <c r="BM18" s="409"/>
      <c r="BN18" s="427">
        <v>943541056</v>
      </c>
      <c r="BO18" s="428"/>
      <c r="BP18" s="428"/>
      <c r="BQ18" s="428"/>
      <c r="BR18" s="428"/>
      <c r="BS18" s="428"/>
      <c r="BT18" s="428"/>
      <c r="BU18" s="429"/>
      <c r="BV18" s="427">
        <v>937880704</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5">
      <c r="A19" s="186"/>
      <c r="B19" s="489" t="s">
        <v>159</v>
      </c>
      <c r="C19" s="490"/>
      <c r="D19" s="490"/>
      <c r="E19" s="491"/>
      <c r="F19" s="491"/>
      <c r="G19" s="491"/>
      <c r="H19" s="491"/>
      <c r="I19" s="491"/>
      <c r="J19" s="491"/>
      <c r="K19" s="491"/>
      <c r="L19" s="497">
        <v>8513</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160</v>
      </c>
      <c r="AZ19" s="408"/>
      <c r="BA19" s="408"/>
      <c r="BB19" s="408"/>
      <c r="BC19" s="408"/>
      <c r="BD19" s="408"/>
      <c r="BE19" s="408"/>
      <c r="BF19" s="408"/>
      <c r="BG19" s="408"/>
      <c r="BH19" s="408"/>
      <c r="BI19" s="408"/>
      <c r="BJ19" s="408"/>
      <c r="BK19" s="408"/>
      <c r="BL19" s="408"/>
      <c r="BM19" s="409"/>
      <c r="BN19" s="427">
        <v>1101597887</v>
      </c>
      <c r="BO19" s="428"/>
      <c r="BP19" s="428"/>
      <c r="BQ19" s="428"/>
      <c r="BR19" s="428"/>
      <c r="BS19" s="428"/>
      <c r="BT19" s="428"/>
      <c r="BU19" s="429"/>
      <c r="BV19" s="427">
        <v>1086312223</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5">
      <c r="A20" s="186"/>
      <c r="B20" s="489" t="s">
        <v>161</v>
      </c>
      <c r="C20" s="490"/>
      <c r="D20" s="490"/>
      <c r="E20" s="491"/>
      <c r="F20" s="491"/>
      <c r="G20" s="491"/>
      <c r="H20" s="491"/>
      <c r="I20" s="491"/>
      <c r="J20" s="491"/>
      <c r="K20" s="491"/>
      <c r="L20" s="497">
        <v>1645618</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2">
      <c r="A21" s="186"/>
      <c r="B21" s="486" t="s">
        <v>162</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5">
      <c r="A22" s="186"/>
      <c r="B22" s="456" t="s">
        <v>163</v>
      </c>
      <c r="C22" s="457"/>
      <c r="D22" s="458"/>
      <c r="E22" s="465" t="s">
        <v>1</v>
      </c>
      <c r="F22" s="440"/>
      <c r="G22" s="440"/>
      <c r="H22" s="440"/>
      <c r="I22" s="440"/>
      <c r="J22" s="440"/>
      <c r="K22" s="441"/>
      <c r="L22" s="465" t="s">
        <v>164</v>
      </c>
      <c r="M22" s="440"/>
      <c r="N22" s="440"/>
      <c r="O22" s="440"/>
      <c r="P22" s="441"/>
      <c r="Q22" s="450" t="s">
        <v>165</v>
      </c>
      <c r="R22" s="451"/>
      <c r="S22" s="451"/>
      <c r="T22" s="451"/>
      <c r="U22" s="451"/>
      <c r="V22" s="466"/>
      <c r="W22" s="468" t="s">
        <v>166</v>
      </c>
      <c r="X22" s="457"/>
      <c r="Y22" s="458"/>
      <c r="Z22" s="465" t="s">
        <v>1</v>
      </c>
      <c r="AA22" s="440"/>
      <c r="AB22" s="440"/>
      <c r="AC22" s="440"/>
      <c r="AD22" s="440"/>
      <c r="AE22" s="440"/>
      <c r="AF22" s="440"/>
      <c r="AG22" s="441"/>
      <c r="AH22" s="439" t="s">
        <v>167</v>
      </c>
      <c r="AI22" s="440"/>
      <c r="AJ22" s="440"/>
      <c r="AK22" s="440"/>
      <c r="AL22" s="441"/>
      <c r="AM22" s="439" t="s">
        <v>168</v>
      </c>
      <c r="AN22" s="445"/>
      <c r="AO22" s="445"/>
      <c r="AP22" s="445"/>
      <c r="AQ22" s="445"/>
      <c r="AR22" s="446"/>
      <c r="AS22" s="450" t="s">
        <v>165</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2">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169</v>
      </c>
      <c r="AZ23" s="420"/>
      <c r="BA23" s="420"/>
      <c r="BB23" s="420"/>
      <c r="BC23" s="420"/>
      <c r="BD23" s="420"/>
      <c r="BE23" s="420"/>
      <c r="BF23" s="420"/>
      <c r="BG23" s="420"/>
      <c r="BH23" s="420"/>
      <c r="BI23" s="420"/>
      <c r="BJ23" s="420"/>
      <c r="BK23" s="420"/>
      <c r="BL23" s="420"/>
      <c r="BM23" s="421"/>
      <c r="BN23" s="427">
        <v>2379038652</v>
      </c>
      <c r="BO23" s="428"/>
      <c r="BP23" s="428"/>
      <c r="BQ23" s="428"/>
      <c r="BR23" s="428"/>
      <c r="BS23" s="428"/>
      <c r="BT23" s="428"/>
      <c r="BU23" s="429"/>
      <c r="BV23" s="427">
        <v>2364112005</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5">
      <c r="A24" s="186"/>
      <c r="B24" s="459"/>
      <c r="C24" s="460"/>
      <c r="D24" s="461"/>
      <c r="E24" s="400" t="s">
        <v>170</v>
      </c>
      <c r="F24" s="401"/>
      <c r="G24" s="401"/>
      <c r="H24" s="401"/>
      <c r="I24" s="401"/>
      <c r="J24" s="401"/>
      <c r="K24" s="402"/>
      <c r="L24" s="403">
        <v>1</v>
      </c>
      <c r="M24" s="404"/>
      <c r="N24" s="404"/>
      <c r="O24" s="404"/>
      <c r="P24" s="405"/>
      <c r="Q24" s="403">
        <v>15990</v>
      </c>
      <c r="R24" s="404"/>
      <c r="S24" s="404"/>
      <c r="T24" s="404"/>
      <c r="U24" s="404"/>
      <c r="V24" s="405"/>
      <c r="W24" s="469"/>
      <c r="X24" s="460"/>
      <c r="Y24" s="461"/>
      <c r="Z24" s="400" t="s">
        <v>171</v>
      </c>
      <c r="AA24" s="401"/>
      <c r="AB24" s="401"/>
      <c r="AC24" s="401"/>
      <c r="AD24" s="401"/>
      <c r="AE24" s="401"/>
      <c r="AF24" s="401"/>
      <c r="AG24" s="402"/>
      <c r="AH24" s="403">
        <v>20940</v>
      </c>
      <c r="AI24" s="404"/>
      <c r="AJ24" s="404"/>
      <c r="AK24" s="404"/>
      <c r="AL24" s="405"/>
      <c r="AM24" s="403">
        <v>65688780</v>
      </c>
      <c r="AN24" s="404"/>
      <c r="AO24" s="404"/>
      <c r="AP24" s="404"/>
      <c r="AQ24" s="404"/>
      <c r="AR24" s="405"/>
      <c r="AS24" s="403">
        <v>3137</v>
      </c>
      <c r="AT24" s="404"/>
      <c r="AU24" s="404"/>
      <c r="AV24" s="404"/>
      <c r="AW24" s="404"/>
      <c r="AX24" s="406"/>
      <c r="AY24" s="394" t="s">
        <v>172</v>
      </c>
      <c r="AZ24" s="395"/>
      <c r="BA24" s="395"/>
      <c r="BB24" s="395"/>
      <c r="BC24" s="395"/>
      <c r="BD24" s="395"/>
      <c r="BE24" s="395"/>
      <c r="BF24" s="395"/>
      <c r="BG24" s="395"/>
      <c r="BH24" s="395"/>
      <c r="BI24" s="395"/>
      <c r="BJ24" s="395"/>
      <c r="BK24" s="395"/>
      <c r="BL24" s="395"/>
      <c r="BM24" s="396"/>
      <c r="BN24" s="427">
        <v>490848281</v>
      </c>
      <c r="BO24" s="428"/>
      <c r="BP24" s="428"/>
      <c r="BQ24" s="428"/>
      <c r="BR24" s="428"/>
      <c r="BS24" s="428"/>
      <c r="BT24" s="428"/>
      <c r="BU24" s="429"/>
      <c r="BV24" s="427">
        <v>509489194</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2">
      <c r="A25" s="186"/>
      <c r="B25" s="459"/>
      <c r="C25" s="460"/>
      <c r="D25" s="461"/>
      <c r="E25" s="400" t="s">
        <v>173</v>
      </c>
      <c r="F25" s="401"/>
      <c r="G25" s="401"/>
      <c r="H25" s="401"/>
      <c r="I25" s="401"/>
      <c r="J25" s="401"/>
      <c r="K25" s="402"/>
      <c r="L25" s="403">
        <v>4</v>
      </c>
      <c r="M25" s="404"/>
      <c r="N25" s="404"/>
      <c r="O25" s="404"/>
      <c r="P25" s="405"/>
      <c r="Q25" s="403">
        <v>12850</v>
      </c>
      <c r="R25" s="404"/>
      <c r="S25" s="404"/>
      <c r="T25" s="404"/>
      <c r="U25" s="404"/>
      <c r="V25" s="405"/>
      <c r="W25" s="469"/>
      <c r="X25" s="460"/>
      <c r="Y25" s="461"/>
      <c r="Z25" s="400" t="s">
        <v>174</v>
      </c>
      <c r="AA25" s="401"/>
      <c r="AB25" s="401"/>
      <c r="AC25" s="401"/>
      <c r="AD25" s="401"/>
      <c r="AE25" s="401"/>
      <c r="AF25" s="401"/>
      <c r="AG25" s="402"/>
      <c r="AH25" s="403">
        <v>3569</v>
      </c>
      <c r="AI25" s="404"/>
      <c r="AJ25" s="404"/>
      <c r="AK25" s="404"/>
      <c r="AL25" s="405"/>
      <c r="AM25" s="403">
        <v>10967537</v>
      </c>
      <c r="AN25" s="404"/>
      <c r="AO25" s="404"/>
      <c r="AP25" s="404"/>
      <c r="AQ25" s="404"/>
      <c r="AR25" s="405"/>
      <c r="AS25" s="403">
        <v>3073</v>
      </c>
      <c r="AT25" s="404"/>
      <c r="AU25" s="404"/>
      <c r="AV25" s="404"/>
      <c r="AW25" s="404"/>
      <c r="AX25" s="406"/>
      <c r="AY25" s="419" t="s">
        <v>175</v>
      </c>
      <c r="AZ25" s="420"/>
      <c r="BA25" s="420"/>
      <c r="BB25" s="420"/>
      <c r="BC25" s="420"/>
      <c r="BD25" s="420"/>
      <c r="BE25" s="420"/>
      <c r="BF25" s="420"/>
      <c r="BG25" s="420"/>
      <c r="BH25" s="420"/>
      <c r="BI25" s="420"/>
      <c r="BJ25" s="420"/>
      <c r="BK25" s="420"/>
      <c r="BL25" s="420"/>
      <c r="BM25" s="421"/>
      <c r="BN25" s="422">
        <v>254738257</v>
      </c>
      <c r="BO25" s="423"/>
      <c r="BP25" s="423"/>
      <c r="BQ25" s="423"/>
      <c r="BR25" s="423"/>
      <c r="BS25" s="423"/>
      <c r="BT25" s="423"/>
      <c r="BU25" s="424"/>
      <c r="BV25" s="422">
        <v>313488925</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2">
      <c r="A26" s="186"/>
      <c r="B26" s="459"/>
      <c r="C26" s="460"/>
      <c r="D26" s="461"/>
      <c r="E26" s="400" t="s">
        <v>176</v>
      </c>
      <c r="F26" s="401"/>
      <c r="G26" s="401"/>
      <c r="H26" s="401"/>
      <c r="I26" s="401"/>
      <c r="J26" s="401"/>
      <c r="K26" s="402"/>
      <c r="L26" s="403">
        <v>1</v>
      </c>
      <c r="M26" s="404"/>
      <c r="N26" s="404"/>
      <c r="O26" s="404"/>
      <c r="P26" s="405"/>
      <c r="Q26" s="403">
        <v>9400</v>
      </c>
      <c r="R26" s="404"/>
      <c r="S26" s="404"/>
      <c r="T26" s="404"/>
      <c r="U26" s="404"/>
      <c r="V26" s="405"/>
      <c r="W26" s="469"/>
      <c r="X26" s="460"/>
      <c r="Y26" s="461"/>
      <c r="Z26" s="400" t="s">
        <v>177</v>
      </c>
      <c r="AA26" s="482"/>
      <c r="AB26" s="482"/>
      <c r="AC26" s="482"/>
      <c r="AD26" s="482"/>
      <c r="AE26" s="482"/>
      <c r="AF26" s="482"/>
      <c r="AG26" s="483"/>
      <c r="AH26" s="403">
        <v>2643</v>
      </c>
      <c r="AI26" s="404"/>
      <c r="AJ26" s="404"/>
      <c r="AK26" s="404"/>
      <c r="AL26" s="405"/>
      <c r="AM26" s="403">
        <v>8491959</v>
      </c>
      <c r="AN26" s="404"/>
      <c r="AO26" s="404"/>
      <c r="AP26" s="404"/>
      <c r="AQ26" s="404"/>
      <c r="AR26" s="405"/>
      <c r="AS26" s="403">
        <v>3213</v>
      </c>
      <c r="AT26" s="404"/>
      <c r="AU26" s="404"/>
      <c r="AV26" s="404"/>
      <c r="AW26" s="404"/>
      <c r="AX26" s="406"/>
      <c r="AY26" s="436" t="s">
        <v>178</v>
      </c>
      <c r="AZ26" s="437"/>
      <c r="BA26" s="437"/>
      <c r="BB26" s="437"/>
      <c r="BC26" s="437"/>
      <c r="BD26" s="437"/>
      <c r="BE26" s="437"/>
      <c r="BF26" s="437"/>
      <c r="BG26" s="437"/>
      <c r="BH26" s="437"/>
      <c r="BI26" s="437"/>
      <c r="BJ26" s="437"/>
      <c r="BK26" s="437"/>
      <c r="BL26" s="437"/>
      <c r="BM26" s="438"/>
      <c r="BN26" s="427">
        <v>8063007</v>
      </c>
      <c r="BO26" s="428"/>
      <c r="BP26" s="428"/>
      <c r="BQ26" s="428"/>
      <c r="BR26" s="428"/>
      <c r="BS26" s="428"/>
      <c r="BT26" s="428"/>
      <c r="BU26" s="429"/>
      <c r="BV26" s="427">
        <v>8418311</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5">
      <c r="A27" s="186"/>
      <c r="B27" s="459"/>
      <c r="C27" s="460"/>
      <c r="D27" s="461"/>
      <c r="E27" s="400" t="s">
        <v>179</v>
      </c>
      <c r="F27" s="401"/>
      <c r="G27" s="401"/>
      <c r="H27" s="401"/>
      <c r="I27" s="401"/>
      <c r="J27" s="401"/>
      <c r="K27" s="402"/>
      <c r="L27" s="403">
        <v>1</v>
      </c>
      <c r="M27" s="404"/>
      <c r="N27" s="404"/>
      <c r="O27" s="404"/>
      <c r="P27" s="405"/>
      <c r="Q27" s="403">
        <v>11790</v>
      </c>
      <c r="R27" s="404"/>
      <c r="S27" s="404"/>
      <c r="T27" s="404"/>
      <c r="U27" s="404"/>
      <c r="V27" s="405"/>
      <c r="W27" s="469"/>
      <c r="X27" s="460"/>
      <c r="Y27" s="461"/>
      <c r="Z27" s="400" t="s">
        <v>180</v>
      </c>
      <c r="AA27" s="401"/>
      <c r="AB27" s="401"/>
      <c r="AC27" s="401"/>
      <c r="AD27" s="401"/>
      <c r="AE27" s="401"/>
      <c r="AF27" s="401"/>
      <c r="AG27" s="402"/>
      <c r="AH27" s="403">
        <v>15231</v>
      </c>
      <c r="AI27" s="404"/>
      <c r="AJ27" s="404"/>
      <c r="AK27" s="404"/>
      <c r="AL27" s="405"/>
      <c r="AM27" s="403">
        <v>51957120</v>
      </c>
      <c r="AN27" s="404"/>
      <c r="AO27" s="404"/>
      <c r="AP27" s="404"/>
      <c r="AQ27" s="404"/>
      <c r="AR27" s="405"/>
      <c r="AS27" s="403">
        <v>3411</v>
      </c>
      <c r="AT27" s="404"/>
      <c r="AU27" s="404"/>
      <c r="AV27" s="404"/>
      <c r="AW27" s="404"/>
      <c r="AX27" s="406"/>
      <c r="AY27" s="433" t="s">
        <v>181</v>
      </c>
      <c r="AZ27" s="434"/>
      <c r="BA27" s="434"/>
      <c r="BB27" s="434"/>
      <c r="BC27" s="434"/>
      <c r="BD27" s="434"/>
      <c r="BE27" s="434"/>
      <c r="BF27" s="434"/>
      <c r="BG27" s="434"/>
      <c r="BH27" s="434"/>
      <c r="BI27" s="434"/>
      <c r="BJ27" s="434"/>
      <c r="BK27" s="434"/>
      <c r="BL27" s="434"/>
      <c r="BM27" s="435"/>
      <c r="BN27" s="430">
        <v>117293005</v>
      </c>
      <c r="BO27" s="431"/>
      <c r="BP27" s="431"/>
      <c r="BQ27" s="431"/>
      <c r="BR27" s="431"/>
      <c r="BS27" s="431"/>
      <c r="BT27" s="431"/>
      <c r="BU27" s="432"/>
      <c r="BV27" s="430">
        <v>121802879</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2">
      <c r="A28" s="186"/>
      <c r="B28" s="459"/>
      <c r="C28" s="460"/>
      <c r="D28" s="461"/>
      <c r="E28" s="400" t="s">
        <v>182</v>
      </c>
      <c r="F28" s="401"/>
      <c r="G28" s="401"/>
      <c r="H28" s="401"/>
      <c r="I28" s="401"/>
      <c r="J28" s="401"/>
      <c r="K28" s="402"/>
      <c r="L28" s="403">
        <v>1</v>
      </c>
      <c r="M28" s="404"/>
      <c r="N28" s="404"/>
      <c r="O28" s="404"/>
      <c r="P28" s="405"/>
      <c r="Q28" s="403">
        <v>10610</v>
      </c>
      <c r="R28" s="404"/>
      <c r="S28" s="404"/>
      <c r="T28" s="404"/>
      <c r="U28" s="404"/>
      <c r="V28" s="405"/>
      <c r="W28" s="469"/>
      <c r="X28" s="460"/>
      <c r="Y28" s="461"/>
      <c r="Z28" s="400" t="s">
        <v>183</v>
      </c>
      <c r="AA28" s="401"/>
      <c r="AB28" s="401"/>
      <c r="AC28" s="401"/>
      <c r="AD28" s="401"/>
      <c r="AE28" s="401"/>
      <c r="AF28" s="401"/>
      <c r="AG28" s="402"/>
      <c r="AH28" s="403" t="s">
        <v>184</v>
      </c>
      <c r="AI28" s="404"/>
      <c r="AJ28" s="404"/>
      <c r="AK28" s="404"/>
      <c r="AL28" s="405"/>
      <c r="AM28" s="403" t="s">
        <v>184</v>
      </c>
      <c r="AN28" s="404"/>
      <c r="AO28" s="404"/>
      <c r="AP28" s="404"/>
      <c r="AQ28" s="404"/>
      <c r="AR28" s="405"/>
      <c r="AS28" s="403" t="s">
        <v>184</v>
      </c>
      <c r="AT28" s="404"/>
      <c r="AU28" s="404"/>
      <c r="AV28" s="404"/>
      <c r="AW28" s="404"/>
      <c r="AX28" s="406"/>
      <c r="AY28" s="410" t="s">
        <v>185</v>
      </c>
      <c r="AZ28" s="411"/>
      <c r="BA28" s="411"/>
      <c r="BB28" s="412"/>
      <c r="BC28" s="419" t="s">
        <v>48</v>
      </c>
      <c r="BD28" s="420"/>
      <c r="BE28" s="420"/>
      <c r="BF28" s="420"/>
      <c r="BG28" s="420"/>
      <c r="BH28" s="420"/>
      <c r="BI28" s="420"/>
      <c r="BJ28" s="420"/>
      <c r="BK28" s="420"/>
      <c r="BL28" s="420"/>
      <c r="BM28" s="421"/>
      <c r="BN28" s="422">
        <v>21690393</v>
      </c>
      <c r="BO28" s="423"/>
      <c r="BP28" s="423"/>
      <c r="BQ28" s="423"/>
      <c r="BR28" s="423"/>
      <c r="BS28" s="423"/>
      <c r="BT28" s="423"/>
      <c r="BU28" s="424"/>
      <c r="BV28" s="422">
        <v>26246630</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2">
      <c r="A29" s="186"/>
      <c r="B29" s="459"/>
      <c r="C29" s="460"/>
      <c r="D29" s="461"/>
      <c r="E29" s="400" t="s">
        <v>186</v>
      </c>
      <c r="F29" s="401"/>
      <c r="G29" s="401"/>
      <c r="H29" s="401"/>
      <c r="I29" s="401"/>
      <c r="J29" s="401"/>
      <c r="K29" s="402"/>
      <c r="L29" s="403">
        <v>84</v>
      </c>
      <c r="M29" s="404"/>
      <c r="N29" s="404"/>
      <c r="O29" s="404"/>
      <c r="P29" s="405"/>
      <c r="Q29" s="403">
        <v>9530</v>
      </c>
      <c r="R29" s="404"/>
      <c r="S29" s="404"/>
      <c r="T29" s="404"/>
      <c r="U29" s="404"/>
      <c r="V29" s="405"/>
      <c r="W29" s="470"/>
      <c r="X29" s="471"/>
      <c r="Y29" s="472"/>
      <c r="Z29" s="400" t="s">
        <v>187</v>
      </c>
      <c r="AA29" s="401"/>
      <c r="AB29" s="401"/>
      <c r="AC29" s="401"/>
      <c r="AD29" s="401"/>
      <c r="AE29" s="401"/>
      <c r="AF29" s="401"/>
      <c r="AG29" s="402"/>
      <c r="AH29" s="403">
        <v>36171</v>
      </c>
      <c r="AI29" s="404"/>
      <c r="AJ29" s="404"/>
      <c r="AK29" s="404"/>
      <c r="AL29" s="405"/>
      <c r="AM29" s="403">
        <v>117645900</v>
      </c>
      <c r="AN29" s="404"/>
      <c r="AO29" s="404"/>
      <c r="AP29" s="404"/>
      <c r="AQ29" s="404"/>
      <c r="AR29" s="405"/>
      <c r="AS29" s="403">
        <v>3252</v>
      </c>
      <c r="AT29" s="404"/>
      <c r="AU29" s="404"/>
      <c r="AV29" s="404"/>
      <c r="AW29" s="404"/>
      <c r="AX29" s="406"/>
      <c r="AY29" s="413"/>
      <c r="AZ29" s="414"/>
      <c r="BA29" s="414"/>
      <c r="BB29" s="415"/>
      <c r="BC29" s="407" t="s">
        <v>188</v>
      </c>
      <c r="BD29" s="408"/>
      <c r="BE29" s="408"/>
      <c r="BF29" s="408"/>
      <c r="BG29" s="408"/>
      <c r="BH29" s="408"/>
      <c r="BI29" s="408"/>
      <c r="BJ29" s="408"/>
      <c r="BK29" s="408"/>
      <c r="BL29" s="408"/>
      <c r="BM29" s="409"/>
      <c r="BN29" s="427" t="s">
        <v>130</v>
      </c>
      <c r="BO29" s="428"/>
      <c r="BP29" s="428"/>
      <c r="BQ29" s="428"/>
      <c r="BR29" s="428"/>
      <c r="BS29" s="428"/>
      <c r="BT29" s="428"/>
      <c r="BU29" s="429"/>
      <c r="BV29" s="427" t="s">
        <v>184</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5">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189</v>
      </c>
      <c r="X30" s="480"/>
      <c r="Y30" s="480"/>
      <c r="Z30" s="480"/>
      <c r="AA30" s="480"/>
      <c r="AB30" s="480"/>
      <c r="AC30" s="480"/>
      <c r="AD30" s="480"/>
      <c r="AE30" s="480"/>
      <c r="AF30" s="480"/>
      <c r="AG30" s="481"/>
      <c r="AH30" s="391">
        <v>100.2</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14529504</v>
      </c>
      <c r="BO30" s="431"/>
      <c r="BP30" s="431"/>
      <c r="BQ30" s="431"/>
      <c r="BR30" s="431"/>
      <c r="BS30" s="431"/>
      <c r="BT30" s="431"/>
      <c r="BU30" s="432"/>
      <c r="BV30" s="430">
        <v>15366862</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390" t="s">
        <v>196</v>
      </c>
      <c r="D33" s="390"/>
      <c r="E33" s="389" t="s">
        <v>197</v>
      </c>
      <c r="F33" s="389"/>
      <c r="G33" s="389"/>
      <c r="H33" s="389"/>
      <c r="I33" s="389"/>
      <c r="J33" s="389"/>
      <c r="K33" s="389"/>
      <c r="L33" s="389"/>
      <c r="M33" s="389"/>
      <c r="N33" s="389"/>
      <c r="O33" s="389"/>
      <c r="P33" s="389"/>
      <c r="Q33" s="389"/>
      <c r="R33" s="389"/>
      <c r="S33" s="389"/>
      <c r="T33" s="215"/>
      <c r="U33" s="390" t="s">
        <v>198</v>
      </c>
      <c r="V33" s="390"/>
      <c r="W33" s="389" t="s">
        <v>199</v>
      </c>
      <c r="X33" s="389"/>
      <c r="Y33" s="389"/>
      <c r="Z33" s="389"/>
      <c r="AA33" s="389"/>
      <c r="AB33" s="389"/>
      <c r="AC33" s="389"/>
      <c r="AD33" s="389"/>
      <c r="AE33" s="389"/>
      <c r="AF33" s="389"/>
      <c r="AG33" s="389"/>
      <c r="AH33" s="389"/>
      <c r="AI33" s="389"/>
      <c r="AJ33" s="389"/>
      <c r="AK33" s="389"/>
      <c r="AL33" s="215"/>
      <c r="AM33" s="390" t="s">
        <v>200</v>
      </c>
      <c r="AN33" s="390"/>
      <c r="AO33" s="389" t="s">
        <v>197</v>
      </c>
      <c r="AP33" s="389"/>
      <c r="AQ33" s="389"/>
      <c r="AR33" s="389"/>
      <c r="AS33" s="389"/>
      <c r="AT33" s="389"/>
      <c r="AU33" s="389"/>
      <c r="AV33" s="389"/>
      <c r="AW33" s="389"/>
      <c r="AX33" s="389"/>
      <c r="AY33" s="389"/>
      <c r="AZ33" s="389"/>
      <c r="BA33" s="389"/>
      <c r="BB33" s="389"/>
      <c r="BC33" s="389"/>
      <c r="BD33" s="216"/>
      <c r="BE33" s="389" t="s">
        <v>201</v>
      </c>
      <c r="BF33" s="389"/>
      <c r="BG33" s="389" t="s">
        <v>202</v>
      </c>
      <c r="BH33" s="389"/>
      <c r="BI33" s="389"/>
      <c r="BJ33" s="389"/>
      <c r="BK33" s="389"/>
      <c r="BL33" s="389"/>
      <c r="BM33" s="389"/>
      <c r="BN33" s="389"/>
      <c r="BO33" s="389"/>
      <c r="BP33" s="389"/>
      <c r="BQ33" s="389"/>
      <c r="BR33" s="389"/>
      <c r="BS33" s="389"/>
      <c r="BT33" s="389"/>
      <c r="BU33" s="389"/>
      <c r="BV33" s="216"/>
      <c r="BW33" s="390" t="s">
        <v>201</v>
      </c>
      <c r="BX33" s="390"/>
      <c r="BY33" s="389" t="s">
        <v>203</v>
      </c>
      <c r="BZ33" s="389"/>
      <c r="CA33" s="389"/>
      <c r="CB33" s="389"/>
      <c r="CC33" s="389"/>
      <c r="CD33" s="389"/>
      <c r="CE33" s="389"/>
      <c r="CF33" s="389"/>
      <c r="CG33" s="389"/>
      <c r="CH33" s="389"/>
      <c r="CI33" s="389"/>
      <c r="CJ33" s="389"/>
      <c r="CK33" s="389"/>
      <c r="CL33" s="389"/>
      <c r="CM33" s="389"/>
      <c r="CN33" s="215"/>
      <c r="CO33" s="390" t="s">
        <v>198</v>
      </c>
      <c r="CP33" s="390"/>
      <c r="CQ33" s="389" t="s">
        <v>204</v>
      </c>
      <c r="CR33" s="389"/>
      <c r="CS33" s="389"/>
      <c r="CT33" s="389"/>
      <c r="CU33" s="389"/>
      <c r="CV33" s="389"/>
      <c r="CW33" s="389"/>
      <c r="CX33" s="389"/>
      <c r="CY33" s="389"/>
      <c r="CZ33" s="389"/>
      <c r="DA33" s="389"/>
      <c r="DB33" s="389"/>
      <c r="DC33" s="389"/>
      <c r="DD33" s="389"/>
      <c r="DE33" s="389"/>
      <c r="DF33" s="215"/>
      <c r="DG33" s="388" t="s">
        <v>205</v>
      </c>
      <c r="DH33" s="388"/>
      <c r="DI33" s="217"/>
      <c r="DJ33" s="185"/>
      <c r="DK33" s="185"/>
      <c r="DL33" s="185"/>
      <c r="DM33" s="185"/>
      <c r="DN33" s="185"/>
      <c r="DO33" s="185"/>
    </row>
    <row r="34" spans="1:119" ht="32.25" customHeight="1" x14ac:dyDescent="0.2">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9</v>
      </c>
      <c r="V34" s="386"/>
      <c r="W34" s="385" t="str">
        <f>IF('各会計、関係団体の財政状況及び健全化判断比率'!B28="","",'各会計、関係団体の財政状況及び健全化判断比率'!B28)</f>
        <v>国民健康保険事業費会計</v>
      </c>
      <c r="X34" s="385"/>
      <c r="Y34" s="385"/>
      <c r="Z34" s="385"/>
      <c r="AA34" s="385"/>
      <c r="AB34" s="385"/>
      <c r="AC34" s="385"/>
      <c r="AD34" s="385"/>
      <c r="AE34" s="385"/>
      <c r="AF34" s="385"/>
      <c r="AG34" s="385"/>
      <c r="AH34" s="385"/>
      <c r="AI34" s="385"/>
      <c r="AJ34" s="385"/>
      <c r="AK34" s="385"/>
      <c r="AL34" s="213"/>
      <c r="AM34" s="386">
        <f>IF(AO34="","",MAX(C34:D43,U34:V43)+1)</f>
        <v>13</v>
      </c>
      <c r="AN34" s="386"/>
      <c r="AO34" s="385" t="str">
        <f>IF('各会計、関係団体の財政状況及び健全化判断比率'!B32="","",'各会計、関係団体の財政状況及び健全化判断比率'!B32)</f>
        <v>水道事業会計</v>
      </c>
      <c r="AP34" s="385"/>
      <c r="AQ34" s="385"/>
      <c r="AR34" s="385"/>
      <c r="AS34" s="385"/>
      <c r="AT34" s="385"/>
      <c r="AU34" s="385"/>
      <c r="AV34" s="385"/>
      <c r="AW34" s="385"/>
      <c r="AX34" s="385"/>
      <c r="AY34" s="385"/>
      <c r="AZ34" s="385"/>
      <c r="BA34" s="385"/>
      <c r="BB34" s="385"/>
      <c r="BC34" s="385"/>
      <c r="BD34" s="213"/>
      <c r="BE34" s="386">
        <f>IF(BG34="","",MAX(C34:D43,U34:V43,AM34:AN43)+1)</f>
        <v>20</v>
      </c>
      <c r="BF34" s="386"/>
      <c r="BG34" s="385" t="str">
        <f>IF('各会計、関係団体の財政状況及び健全化判断比率'!B39="","",'各会計、関係団体の財政状況及び健全化判断比率'!B39)</f>
        <v>港湾整備事業費会計</v>
      </c>
      <c r="BH34" s="385"/>
      <c r="BI34" s="385"/>
      <c r="BJ34" s="385"/>
      <c r="BK34" s="385"/>
      <c r="BL34" s="385"/>
      <c r="BM34" s="385"/>
      <c r="BN34" s="385"/>
      <c r="BO34" s="385"/>
      <c r="BP34" s="385"/>
      <c r="BQ34" s="385"/>
      <c r="BR34" s="385"/>
      <c r="BS34" s="385"/>
      <c r="BT34" s="385"/>
      <c r="BU34" s="385"/>
      <c r="BV34" s="213"/>
      <c r="BW34" s="386">
        <f>IF(BY34="","",MAX(C34:D43,U34:V43,AM34:AN43,BE34:BF43)+1)</f>
        <v>25</v>
      </c>
      <c r="BX34" s="386"/>
      <c r="BY34" s="385" t="str">
        <f>IF('各会計、関係団体の財政状況及び健全化判断比率'!B68="","",'各会計、関係団体の財政状況及び健全化判断比率'!B68)</f>
        <v>神奈川県内広域水道企業団（水道用水供給事業会計）</v>
      </c>
      <c r="BZ34" s="385"/>
      <c r="CA34" s="385"/>
      <c r="CB34" s="385"/>
      <c r="CC34" s="385"/>
      <c r="CD34" s="385"/>
      <c r="CE34" s="385"/>
      <c r="CF34" s="385"/>
      <c r="CG34" s="385"/>
      <c r="CH34" s="385"/>
      <c r="CI34" s="385"/>
      <c r="CJ34" s="385"/>
      <c r="CK34" s="385"/>
      <c r="CL34" s="385"/>
      <c r="CM34" s="385"/>
      <c r="CN34" s="213"/>
      <c r="CO34" s="386">
        <f>IF(CQ34="","",MAX(C34:D43,U34:V43,AM34:AN43,BE34:BF43,BW34:BX43)+1)</f>
        <v>28</v>
      </c>
      <c r="CP34" s="386"/>
      <c r="CQ34" s="385" t="str">
        <f>IF('各会計、関係団体の財政状況及び健全化判断比率'!BS7="","",'各会計、関係団体の財政状況及び健全化判断比率'!BS7)</f>
        <v>公益財団法人横浜市男女共同参画推進協会</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2">
      <c r="A35" s="186"/>
      <c r="B35" s="212"/>
      <c r="C35" s="386">
        <f>IF(E35="","",C34+1)</f>
        <v>2</v>
      </c>
      <c r="D35" s="386"/>
      <c r="E35" s="385" t="str">
        <f>IF('各会計、関係団体の財政状況及び健全化判断比率'!B8="","",'各会計、関係団体の財政状況及び健全化判断比率'!B8)</f>
        <v>市債金会計</v>
      </c>
      <c r="F35" s="385"/>
      <c r="G35" s="385"/>
      <c r="H35" s="385"/>
      <c r="I35" s="385"/>
      <c r="J35" s="385"/>
      <c r="K35" s="385"/>
      <c r="L35" s="385"/>
      <c r="M35" s="385"/>
      <c r="N35" s="385"/>
      <c r="O35" s="385"/>
      <c r="P35" s="385"/>
      <c r="Q35" s="385"/>
      <c r="R35" s="385"/>
      <c r="S35" s="385"/>
      <c r="T35" s="213"/>
      <c r="U35" s="386">
        <f>IF(W35="","",U34+1)</f>
        <v>10</v>
      </c>
      <c r="V35" s="386"/>
      <c r="W35" s="385" t="str">
        <f>IF('各会計、関係団体の財政状況及び健全化判断比率'!B29="","",'各会計、関係団体の財政状況及び健全化判断比率'!B29)</f>
        <v>介護保険事業費会計</v>
      </c>
      <c r="X35" s="385"/>
      <c r="Y35" s="385"/>
      <c r="Z35" s="385"/>
      <c r="AA35" s="385"/>
      <c r="AB35" s="385"/>
      <c r="AC35" s="385"/>
      <c r="AD35" s="385"/>
      <c r="AE35" s="385"/>
      <c r="AF35" s="385"/>
      <c r="AG35" s="385"/>
      <c r="AH35" s="385"/>
      <c r="AI35" s="385"/>
      <c r="AJ35" s="385"/>
      <c r="AK35" s="385"/>
      <c r="AL35" s="213"/>
      <c r="AM35" s="386">
        <f t="shared" ref="AM35:AM43" si="0">IF(AO35="","",AM34+1)</f>
        <v>14</v>
      </c>
      <c r="AN35" s="386"/>
      <c r="AO35" s="385" t="str">
        <f>IF('各会計、関係団体の財政状況及び健全化判断比率'!B33="","",'各会計、関係団体の財政状況及び健全化判断比率'!B33)</f>
        <v>工業用水道事業会計</v>
      </c>
      <c r="AP35" s="385"/>
      <c r="AQ35" s="385"/>
      <c r="AR35" s="385"/>
      <c r="AS35" s="385"/>
      <c r="AT35" s="385"/>
      <c r="AU35" s="385"/>
      <c r="AV35" s="385"/>
      <c r="AW35" s="385"/>
      <c r="AX35" s="385"/>
      <c r="AY35" s="385"/>
      <c r="AZ35" s="385"/>
      <c r="BA35" s="385"/>
      <c r="BB35" s="385"/>
      <c r="BC35" s="385"/>
      <c r="BD35" s="213"/>
      <c r="BE35" s="386">
        <f t="shared" ref="BE35:BE43" si="1">IF(BG35="","",BE34+1)</f>
        <v>21</v>
      </c>
      <c r="BF35" s="386"/>
      <c r="BG35" s="385" t="str">
        <f>IF('各会計、関係団体の財政状況及び健全化判断比率'!B40="","",'各会計、関係団体の財政状況及び健全化判断比率'!B40)</f>
        <v>中央卸売市場費会計</v>
      </c>
      <c r="BH35" s="385"/>
      <c r="BI35" s="385"/>
      <c r="BJ35" s="385"/>
      <c r="BK35" s="385"/>
      <c r="BL35" s="385"/>
      <c r="BM35" s="385"/>
      <c r="BN35" s="385"/>
      <c r="BO35" s="385"/>
      <c r="BP35" s="385"/>
      <c r="BQ35" s="385"/>
      <c r="BR35" s="385"/>
      <c r="BS35" s="385"/>
      <c r="BT35" s="385"/>
      <c r="BU35" s="385"/>
      <c r="BV35" s="213"/>
      <c r="BW35" s="386">
        <f t="shared" ref="BW35:BW43" si="2">IF(BY35="","",BW34+1)</f>
        <v>26</v>
      </c>
      <c r="BX35" s="386"/>
      <c r="BY35" s="385" t="str">
        <f>IF('各会計、関係団体の財政状況及び健全化判断比率'!B69="","",'各会計、関係団体の財政状況及び健全化判断比率'!B69)</f>
        <v>神奈川県後期高齢者医療広域連合（一般会計）</v>
      </c>
      <c r="BZ35" s="385"/>
      <c r="CA35" s="385"/>
      <c r="CB35" s="385"/>
      <c r="CC35" s="385"/>
      <c r="CD35" s="385"/>
      <c r="CE35" s="385"/>
      <c r="CF35" s="385"/>
      <c r="CG35" s="385"/>
      <c r="CH35" s="385"/>
      <c r="CI35" s="385"/>
      <c r="CJ35" s="385"/>
      <c r="CK35" s="385"/>
      <c r="CL35" s="385"/>
      <c r="CM35" s="385"/>
      <c r="CN35" s="213"/>
      <c r="CO35" s="386">
        <f t="shared" ref="CO35:CO43" si="3">IF(CQ35="","",CO34+1)</f>
        <v>29</v>
      </c>
      <c r="CP35" s="386"/>
      <c r="CQ35" s="385" t="str">
        <f>IF('各会計、関係団体の財政状況及び健全化判断比率'!BS8="","",'各会計、関係団体の財政状況及び健全化判断比率'!BS8)</f>
        <v>公益財団法人横浜市国際交流協会</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2">
      <c r="A36" s="186"/>
      <c r="B36" s="212"/>
      <c r="C36" s="386">
        <f>IF(E36="","",C35+1)</f>
        <v>3</v>
      </c>
      <c r="D36" s="386"/>
      <c r="E36" s="385" t="str">
        <f>IF('各会計、関係団体の財政状況及び健全化判断比率'!B9="","",'各会計、関係団体の財政状況及び健全化判断比率'!B9)</f>
        <v>母子父子寡婦福祉資金会計</v>
      </c>
      <c r="F36" s="385"/>
      <c r="G36" s="385"/>
      <c r="H36" s="385"/>
      <c r="I36" s="385"/>
      <c r="J36" s="385"/>
      <c r="K36" s="385"/>
      <c r="L36" s="385"/>
      <c r="M36" s="385"/>
      <c r="N36" s="385"/>
      <c r="O36" s="385"/>
      <c r="P36" s="385"/>
      <c r="Q36" s="385"/>
      <c r="R36" s="385"/>
      <c r="S36" s="385"/>
      <c r="T36" s="213"/>
      <c r="U36" s="386">
        <f t="shared" ref="U36:U43" si="4">IF(W36="","",U35+1)</f>
        <v>11</v>
      </c>
      <c r="V36" s="386"/>
      <c r="W36" s="385" t="str">
        <f>IF('各会計、関係団体の財政状況及び健全化判断比率'!B30="","",'各会計、関係団体の財政状況及び健全化判断比率'!B30)</f>
        <v>後期高齢者医療事業費会計</v>
      </c>
      <c r="X36" s="385"/>
      <c r="Y36" s="385"/>
      <c r="Z36" s="385"/>
      <c r="AA36" s="385"/>
      <c r="AB36" s="385"/>
      <c r="AC36" s="385"/>
      <c r="AD36" s="385"/>
      <c r="AE36" s="385"/>
      <c r="AF36" s="385"/>
      <c r="AG36" s="385"/>
      <c r="AH36" s="385"/>
      <c r="AI36" s="385"/>
      <c r="AJ36" s="385"/>
      <c r="AK36" s="385"/>
      <c r="AL36" s="213"/>
      <c r="AM36" s="386">
        <f t="shared" si="0"/>
        <v>15</v>
      </c>
      <c r="AN36" s="386"/>
      <c r="AO36" s="385" t="str">
        <f>IF('各会計、関係団体の財政状況及び健全化判断比率'!B34="","",'各会計、関係団体の財政状況及び健全化判断比率'!B34)</f>
        <v>自動車事業会計</v>
      </c>
      <c r="AP36" s="385"/>
      <c r="AQ36" s="385"/>
      <c r="AR36" s="385"/>
      <c r="AS36" s="385"/>
      <c r="AT36" s="385"/>
      <c r="AU36" s="385"/>
      <c r="AV36" s="385"/>
      <c r="AW36" s="385"/>
      <c r="AX36" s="385"/>
      <c r="AY36" s="385"/>
      <c r="AZ36" s="385"/>
      <c r="BA36" s="385"/>
      <c r="BB36" s="385"/>
      <c r="BC36" s="385"/>
      <c r="BD36" s="213"/>
      <c r="BE36" s="386">
        <f t="shared" si="1"/>
        <v>22</v>
      </c>
      <c r="BF36" s="386"/>
      <c r="BG36" s="385" t="str">
        <f>IF('各会計、関係団体の財政状況及び健全化判断比率'!B41="","",'各会計、関係団体の財政状況及び健全化判断比率'!B41)</f>
        <v>中央と畜場費会計</v>
      </c>
      <c r="BH36" s="385"/>
      <c r="BI36" s="385"/>
      <c r="BJ36" s="385"/>
      <c r="BK36" s="385"/>
      <c r="BL36" s="385"/>
      <c r="BM36" s="385"/>
      <c r="BN36" s="385"/>
      <c r="BO36" s="385"/>
      <c r="BP36" s="385"/>
      <c r="BQ36" s="385"/>
      <c r="BR36" s="385"/>
      <c r="BS36" s="385"/>
      <c r="BT36" s="385"/>
      <c r="BU36" s="385"/>
      <c r="BV36" s="213"/>
      <c r="BW36" s="386">
        <f t="shared" si="2"/>
        <v>27</v>
      </c>
      <c r="BX36" s="386"/>
      <c r="BY36" s="385" t="str">
        <f>IF('各会計、関係団体の財政状況及び健全化判断比率'!B70="","",'各会計、関係団体の財政状況及び健全化判断比率'!B70)</f>
        <v>神奈川県後期高齢者医療広域連合（後期高齢者医療特別会計）</v>
      </c>
      <c r="BZ36" s="385"/>
      <c r="CA36" s="385"/>
      <c r="CB36" s="385"/>
      <c r="CC36" s="385"/>
      <c r="CD36" s="385"/>
      <c r="CE36" s="385"/>
      <c r="CF36" s="385"/>
      <c r="CG36" s="385"/>
      <c r="CH36" s="385"/>
      <c r="CI36" s="385"/>
      <c r="CJ36" s="385"/>
      <c r="CK36" s="385"/>
      <c r="CL36" s="385"/>
      <c r="CM36" s="385"/>
      <c r="CN36" s="213"/>
      <c r="CO36" s="386">
        <f t="shared" si="3"/>
        <v>30</v>
      </c>
      <c r="CP36" s="386"/>
      <c r="CQ36" s="385" t="str">
        <f>IF('各会計、関係団体の財政状況及び健全化判断比率'!BS9="","",'各会計、関係団体の財政状況及び健全化判断比率'!BS9)</f>
        <v>公益財団法人横浜市体育協会</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2">
      <c r="A37" s="186"/>
      <c r="B37" s="212"/>
      <c r="C37" s="386">
        <f>IF(E37="","",C36+1)</f>
        <v>4</v>
      </c>
      <c r="D37" s="386"/>
      <c r="E37" s="385" t="str">
        <f>IF('各会計、関係団体の財政状況及び健全化判断比率'!B10="","",'各会計、関係団体の財政状況及び健全化判断比率'!B10)</f>
        <v>勤労者福祉共済事業費会計</v>
      </c>
      <c r="F37" s="385"/>
      <c r="G37" s="385"/>
      <c r="H37" s="385"/>
      <c r="I37" s="385"/>
      <c r="J37" s="385"/>
      <c r="K37" s="385"/>
      <c r="L37" s="385"/>
      <c r="M37" s="385"/>
      <c r="N37" s="385"/>
      <c r="O37" s="385"/>
      <c r="P37" s="385"/>
      <c r="Q37" s="385"/>
      <c r="R37" s="385"/>
      <c r="S37" s="385"/>
      <c r="T37" s="213"/>
      <c r="U37" s="386">
        <f t="shared" si="4"/>
        <v>12</v>
      </c>
      <c r="V37" s="386"/>
      <c r="W37" s="385" t="str">
        <f>IF('各会計、関係団体の財政状況及び健全化判断比率'!B31="","",'各会計、関係団体の財政状況及び健全化判断比率'!B31)</f>
        <v>自動車駐車場事業費会計</v>
      </c>
      <c r="X37" s="385"/>
      <c r="Y37" s="385"/>
      <c r="Z37" s="385"/>
      <c r="AA37" s="385"/>
      <c r="AB37" s="385"/>
      <c r="AC37" s="385"/>
      <c r="AD37" s="385"/>
      <c r="AE37" s="385"/>
      <c r="AF37" s="385"/>
      <c r="AG37" s="385"/>
      <c r="AH37" s="385"/>
      <c r="AI37" s="385"/>
      <c r="AJ37" s="385"/>
      <c r="AK37" s="385"/>
      <c r="AL37" s="213"/>
      <c r="AM37" s="386">
        <f t="shared" si="0"/>
        <v>16</v>
      </c>
      <c r="AN37" s="386"/>
      <c r="AO37" s="385" t="str">
        <f>IF('各会計、関係団体の財政状況及び健全化判断比率'!B35="","",'各会計、関係団体の財政状況及び健全化判断比率'!B35)</f>
        <v>高速鉄道事業会計</v>
      </c>
      <c r="AP37" s="385"/>
      <c r="AQ37" s="385"/>
      <c r="AR37" s="385"/>
      <c r="AS37" s="385"/>
      <c r="AT37" s="385"/>
      <c r="AU37" s="385"/>
      <c r="AV37" s="385"/>
      <c r="AW37" s="385"/>
      <c r="AX37" s="385"/>
      <c r="AY37" s="385"/>
      <c r="AZ37" s="385"/>
      <c r="BA37" s="385"/>
      <c r="BB37" s="385"/>
      <c r="BC37" s="385"/>
      <c r="BD37" s="213"/>
      <c r="BE37" s="386">
        <f t="shared" si="1"/>
        <v>23</v>
      </c>
      <c r="BF37" s="386"/>
      <c r="BG37" s="385" t="str">
        <f>IF('各会計、関係団体の財政状況及び健全化判断比率'!B42="","",'各会計、関係団体の財政状況及び健全化判断比率'!B42)</f>
        <v>風力発電事業費会計</v>
      </c>
      <c r="BH37" s="385"/>
      <c r="BI37" s="385"/>
      <c r="BJ37" s="385"/>
      <c r="BK37" s="385"/>
      <c r="BL37" s="385"/>
      <c r="BM37" s="385"/>
      <c r="BN37" s="385"/>
      <c r="BO37" s="385"/>
      <c r="BP37" s="385"/>
      <c r="BQ37" s="385"/>
      <c r="BR37" s="385"/>
      <c r="BS37" s="385"/>
      <c r="BT37" s="385"/>
      <c r="BU37" s="385"/>
      <c r="BV37" s="213"/>
      <c r="BW37" s="386" t="str">
        <f t="shared" si="2"/>
        <v/>
      </c>
      <c r="BX37" s="386"/>
      <c r="BY37" s="385" t="str">
        <f>IF('各会計、関係団体の財政状況及び健全化判断比率'!B71="","",'各会計、関係団体の財政状況及び健全化判断比率'!B71)</f>
        <v/>
      </c>
      <c r="BZ37" s="385"/>
      <c r="CA37" s="385"/>
      <c r="CB37" s="385"/>
      <c r="CC37" s="385"/>
      <c r="CD37" s="385"/>
      <c r="CE37" s="385"/>
      <c r="CF37" s="385"/>
      <c r="CG37" s="385"/>
      <c r="CH37" s="385"/>
      <c r="CI37" s="385"/>
      <c r="CJ37" s="385"/>
      <c r="CK37" s="385"/>
      <c r="CL37" s="385"/>
      <c r="CM37" s="385"/>
      <c r="CN37" s="213"/>
      <c r="CO37" s="386">
        <f t="shared" si="3"/>
        <v>31</v>
      </c>
      <c r="CP37" s="386"/>
      <c r="CQ37" s="385" t="str">
        <f>IF('各会計、関係団体の財政状況及び健全化判断比率'!BS10="","",'各会計、関係団体の財政状況及び健全化判断比率'!BS10)</f>
        <v>公益財団法人横浜市芸術文化振興財団</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2">
      <c r="A38" s="186"/>
      <c r="B38" s="212"/>
      <c r="C38" s="386">
        <f t="shared" ref="C38:C43" si="5">IF(E38="","",C37+1)</f>
        <v>5</v>
      </c>
      <c r="D38" s="386"/>
      <c r="E38" s="385" t="str">
        <f>IF('各会計、関係団体の財政状況及び健全化判断比率'!B11="","",'各会計、関係団体の財政状況及び健全化判断比率'!B11)</f>
        <v>公害被害者救済事業費会計</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f t="shared" si="0"/>
        <v>17</v>
      </c>
      <c r="AN38" s="386"/>
      <c r="AO38" s="385" t="str">
        <f>IF('各会計、関係団体の財政状況及び健全化判断比率'!B36="","",'各会計、関係団体の財政状況及び健全化判断比率'!B36)</f>
        <v>下水道事業会計</v>
      </c>
      <c r="AP38" s="385"/>
      <c r="AQ38" s="385"/>
      <c r="AR38" s="385"/>
      <c r="AS38" s="385"/>
      <c r="AT38" s="385"/>
      <c r="AU38" s="385"/>
      <c r="AV38" s="385"/>
      <c r="AW38" s="385"/>
      <c r="AX38" s="385"/>
      <c r="AY38" s="385"/>
      <c r="AZ38" s="385"/>
      <c r="BA38" s="385"/>
      <c r="BB38" s="385"/>
      <c r="BC38" s="385"/>
      <c r="BD38" s="213"/>
      <c r="BE38" s="386">
        <f t="shared" si="1"/>
        <v>24</v>
      </c>
      <c r="BF38" s="386"/>
      <c r="BG38" s="385" t="str">
        <f>IF('各会計、関係団体の財政状況及び健全化判断比率'!B43="","",'各会計、関係団体の財政状況及び健全化判断比率'!B43)</f>
        <v>市街地開発事業費会計</v>
      </c>
      <c r="BH38" s="385"/>
      <c r="BI38" s="385"/>
      <c r="BJ38" s="385"/>
      <c r="BK38" s="385"/>
      <c r="BL38" s="385"/>
      <c r="BM38" s="385"/>
      <c r="BN38" s="385"/>
      <c r="BO38" s="385"/>
      <c r="BP38" s="385"/>
      <c r="BQ38" s="385"/>
      <c r="BR38" s="385"/>
      <c r="BS38" s="385"/>
      <c r="BT38" s="385"/>
      <c r="BU38" s="385"/>
      <c r="BV38" s="213"/>
      <c r="BW38" s="386" t="str">
        <f t="shared" si="2"/>
        <v/>
      </c>
      <c r="BX38" s="386"/>
      <c r="BY38" s="385" t="str">
        <f>IF('各会計、関係団体の財政状況及び健全化判断比率'!B72="","",'各会計、関係団体の財政状況及び健全化判断比率'!B72)</f>
        <v/>
      </c>
      <c r="BZ38" s="385"/>
      <c r="CA38" s="385"/>
      <c r="CB38" s="385"/>
      <c r="CC38" s="385"/>
      <c r="CD38" s="385"/>
      <c r="CE38" s="385"/>
      <c r="CF38" s="385"/>
      <c r="CG38" s="385"/>
      <c r="CH38" s="385"/>
      <c r="CI38" s="385"/>
      <c r="CJ38" s="385"/>
      <c r="CK38" s="385"/>
      <c r="CL38" s="385"/>
      <c r="CM38" s="385"/>
      <c r="CN38" s="213"/>
      <c r="CO38" s="386">
        <f t="shared" si="3"/>
        <v>32</v>
      </c>
      <c r="CP38" s="386"/>
      <c r="CQ38" s="385" t="str">
        <f>IF('各会計、関係団体の財政状況及び健全化判断比率'!BS11="","",'各会計、関係団体の財政状況及び健全化判断比率'!BS11)</f>
        <v>公益財団法人三溪園保勝会</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2">
      <c r="A39" s="186"/>
      <c r="B39" s="212"/>
      <c r="C39" s="386">
        <f t="shared" si="5"/>
        <v>6</v>
      </c>
      <c r="D39" s="386"/>
      <c r="E39" s="385" t="str">
        <f>IF('各会計、関係団体の財政状況及び健全化判断比率'!B12="","",'各会計、関係団体の財政状況及び健全化判断比率'!B12)</f>
        <v>公共事業用地費会計</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f t="shared" si="0"/>
        <v>18</v>
      </c>
      <c r="AN39" s="386"/>
      <c r="AO39" s="385" t="str">
        <f>IF('各会計、関係団体の財政状況及び健全化判断比率'!B37="","",'各会計、関係団体の財政状況及び健全化判断比率'!B37)</f>
        <v>病院事業会計</v>
      </c>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t="str">
        <f t="shared" si="2"/>
        <v/>
      </c>
      <c r="BX39" s="386"/>
      <c r="BY39" s="385" t="str">
        <f>IF('各会計、関係団体の財政状況及び健全化判断比率'!B73="","",'各会計、関係団体の財政状況及び健全化判断比率'!B73)</f>
        <v/>
      </c>
      <c r="BZ39" s="385"/>
      <c r="CA39" s="385"/>
      <c r="CB39" s="385"/>
      <c r="CC39" s="385"/>
      <c r="CD39" s="385"/>
      <c r="CE39" s="385"/>
      <c r="CF39" s="385"/>
      <c r="CG39" s="385"/>
      <c r="CH39" s="385"/>
      <c r="CI39" s="385"/>
      <c r="CJ39" s="385"/>
      <c r="CK39" s="385"/>
      <c r="CL39" s="385"/>
      <c r="CM39" s="385"/>
      <c r="CN39" s="213"/>
      <c r="CO39" s="386">
        <f t="shared" si="3"/>
        <v>33</v>
      </c>
      <c r="CP39" s="386"/>
      <c r="CQ39" s="385" t="str">
        <f>IF('各会計、関係団体の財政状況及び健全化判断比率'!BS12="","",'各会計、関係団体の財政状況及び健全化判断比率'!BS12)</f>
        <v>公益財団法人横浜観光コンベンション・ビューロー</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2">
      <c r="A40" s="186"/>
      <c r="B40" s="212"/>
      <c r="C40" s="386">
        <f t="shared" si="5"/>
        <v>7</v>
      </c>
      <c r="D40" s="386"/>
      <c r="E40" s="385" t="str">
        <f>IF('各会計、関係団体の財政状況及び健全化判断比率'!B13="","",'各会計、関係団体の財政状況及び健全化判断比率'!B13)</f>
        <v>新墓園事業費会計</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f t="shared" si="0"/>
        <v>19</v>
      </c>
      <c r="AN40" s="386"/>
      <c r="AO40" s="385" t="str">
        <f>IF('各会計、関係団体の財政状況及び健全化判断比率'!B38="","",'各会計、関係団体の財政状況及び健全化判断比率'!B38)</f>
        <v>埋立事業会計</v>
      </c>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f t="shared" si="3"/>
        <v>34</v>
      </c>
      <c r="CP40" s="386"/>
      <c r="CQ40" s="385" t="str">
        <f>IF('各会計、関係団体の財政状況及び健全化判断比率'!BS13="","",'各会計、関係団体の財政状況及び健全化判断比率'!BS13)</f>
        <v>株式会社横浜国際平和会議場</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v>
      </c>
      <c r="DH40" s="387"/>
      <c r="DI40" s="217"/>
      <c r="DJ40" s="185"/>
      <c r="DK40" s="185"/>
      <c r="DL40" s="185"/>
      <c r="DM40" s="185"/>
      <c r="DN40" s="185"/>
      <c r="DO40" s="185"/>
    </row>
    <row r="41" spans="1:119" ht="32.25" customHeight="1" x14ac:dyDescent="0.2">
      <c r="A41" s="186"/>
      <c r="B41" s="212"/>
      <c r="C41" s="386">
        <f t="shared" si="5"/>
        <v>8</v>
      </c>
      <c r="D41" s="386"/>
      <c r="E41" s="385" t="str">
        <f>IF('各会計、関係団体の財政状況及び健全化判断比率'!B14="","",'各会計、関係団体の財政状況及び健全化判断比率'!B14)</f>
        <v>みどり保全創造事業費会計</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f t="shared" si="3"/>
        <v>35</v>
      </c>
      <c r="CP41" s="386"/>
      <c r="CQ41" s="385" t="str">
        <f>IF('各会計、関係団体の財政状況及び健全化判断比率'!BS14="","",'各会計、関係団体の財政状況及び健全化判断比率'!BS14)</f>
        <v>公益財団法人木原記念横浜生命科学振興財団</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2">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f t="shared" si="3"/>
        <v>36</v>
      </c>
      <c r="CP42" s="386"/>
      <c r="CQ42" s="385" t="str">
        <f>IF('各会計、関係団体の財政状況及び健全化判断比率'!BS15="","",'各会計、関係団体の財政状況及び健全化判断比率'!BS15)</f>
        <v>公益財団法人横浜企業経営支援財団</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2">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f t="shared" si="3"/>
        <v>37</v>
      </c>
      <c r="CP43" s="386"/>
      <c r="CQ43" s="385" t="str">
        <f>IF('各会計、関係団体の財政状況及び健全化判断比率'!BS16="","",'各会計、関係団体の財政状況及び健全化判断比率'!BS16)</f>
        <v>公益財団法人横浜市消費者協会</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210</v>
      </c>
    </row>
    <row r="50" spans="5:5" x14ac:dyDescent="0.2">
      <c r="E50" s="187" t="s">
        <v>211</v>
      </c>
    </row>
    <row r="51" spans="5:5" x14ac:dyDescent="0.2">
      <c r="E51" s="187" t="s">
        <v>212</v>
      </c>
    </row>
    <row r="52" spans="5:5" x14ac:dyDescent="0.2">
      <c r="E52" s="187" t="s">
        <v>213</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3q8bnzllbFfJmvg5p3X5G9k58GrF0Fl/CkWEZu0HOTVUnbu5p1sIR2KsoevSJ02Cj1heARIJtI/QED+pqzKFJg==" saltValue="D5kL/kf3MA400vDt5lQgj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2">
      <c r="A34" s="22"/>
      <c r="B34" s="31"/>
      <c r="C34" s="1206" t="s">
        <v>560</v>
      </c>
      <c r="D34" s="1206"/>
      <c r="E34" s="1207"/>
      <c r="F34" s="32">
        <v>1.73</v>
      </c>
      <c r="G34" s="33">
        <v>2.16</v>
      </c>
      <c r="H34" s="33">
        <v>3.49</v>
      </c>
      <c r="I34" s="33">
        <v>3.78</v>
      </c>
      <c r="J34" s="34">
        <v>4.3099999999999996</v>
      </c>
      <c r="K34" s="22"/>
      <c r="L34" s="22"/>
      <c r="M34" s="22"/>
      <c r="N34" s="22"/>
      <c r="O34" s="22"/>
      <c r="P34" s="22"/>
    </row>
    <row r="35" spans="1:16" ht="39" customHeight="1" x14ac:dyDescent="0.2">
      <c r="A35" s="22"/>
      <c r="B35" s="35"/>
      <c r="C35" s="1200" t="s">
        <v>561</v>
      </c>
      <c r="D35" s="1201"/>
      <c r="E35" s="1202"/>
      <c r="F35" s="36">
        <v>2.96</v>
      </c>
      <c r="G35" s="37">
        <v>2.9</v>
      </c>
      <c r="H35" s="37">
        <v>3.12</v>
      </c>
      <c r="I35" s="37">
        <v>2.46</v>
      </c>
      <c r="J35" s="38">
        <v>2.34</v>
      </c>
      <c r="K35" s="22"/>
      <c r="L35" s="22"/>
      <c r="M35" s="22"/>
      <c r="N35" s="22"/>
      <c r="O35" s="22"/>
      <c r="P35" s="22"/>
    </row>
    <row r="36" spans="1:16" ht="39" customHeight="1" x14ac:dyDescent="0.2">
      <c r="A36" s="22"/>
      <c r="B36" s="35"/>
      <c r="C36" s="1200" t="s">
        <v>562</v>
      </c>
      <c r="D36" s="1201"/>
      <c r="E36" s="1202"/>
      <c r="F36" s="36">
        <v>0.81</v>
      </c>
      <c r="G36" s="37">
        <v>0.64</v>
      </c>
      <c r="H36" s="37">
        <v>1.03</v>
      </c>
      <c r="I36" s="37">
        <v>0.9</v>
      </c>
      <c r="J36" s="38">
        <v>1.1200000000000001</v>
      </c>
      <c r="K36" s="22"/>
      <c r="L36" s="22"/>
      <c r="M36" s="22"/>
      <c r="N36" s="22"/>
      <c r="O36" s="22"/>
      <c r="P36" s="22"/>
    </row>
    <row r="37" spans="1:16" ht="39" customHeight="1" x14ac:dyDescent="0.2">
      <c r="A37" s="22"/>
      <c r="B37" s="35"/>
      <c r="C37" s="1200" t="s">
        <v>563</v>
      </c>
      <c r="D37" s="1201"/>
      <c r="E37" s="1202"/>
      <c r="F37" s="36">
        <v>0.78</v>
      </c>
      <c r="G37" s="37">
        <v>0.82</v>
      </c>
      <c r="H37" s="37">
        <v>0.86</v>
      </c>
      <c r="I37" s="37">
        <v>0.7</v>
      </c>
      <c r="J37" s="38">
        <v>0.68</v>
      </c>
      <c r="K37" s="22"/>
      <c r="L37" s="22"/>
      <c r="M37" s="22"/>
      <c r="N37" s="22"/>
      <c r="O37" s="22"/>
      <c r="P37" s="22"/>
    </row>
    <row r="38" spans="1:16" ht="39" customHeight="1" x14ac:dyDescent="0.2">
      <c r="A38" s="22"/>
      <c r="B38" s="35"/>
      <c r="C38" s="1200" t="s">
        <v>564</v>
      </c>
      <c r="D38" s="1201"/>
      <c r="E38" s="1202"/>
      <c r="F38" s="36">
        <v>0.56999999999999995</v>
      </c>
      <c r="G38" s="37">
        <v>0.55000000000000004</v>
      </c>
      <c r="H38" s="37">
        <v>1.3</v>
      </c>
      <c r="I38" s="37">
        <v>0.28999999999999998</v>
      </c>
      <c r="J38" s="38">
        <v>0.59</v>
      </c>
      <c r="K38" s="22"/>
      <c r="L38" s="22"/>
      <c r="M38" s="22"/>
      <c r="N38" s="22"/>
      <c r="O38" s="22"/>
      <c r="P38" s="22"/>
    </row>
    <row r="39" spans="1:16" ht="39" customHeight="1" x14ac:dyDescent="0.2">
      <c r="A39" s="22"/>
      <c r="B39" s="35"/>
      <c r="C39" s="1200" t="s">
        <v>565</v>
      </c>
      <c r="D39" s="1201"/>
      <c r="E39" s="1202"/>
      <c r="F39" s="36">
        <v>0.44</v>
      </c>
      <c r="G39" s="37">
        <v>0.5</v>
      </c>
      <c r="H39" s="37">
        <v>0.55000000000000004</v>
      </c>
      <c r="I39" s="37">
        <v>0.52</v>
      </c>
      <c r="J39" s="38">
        <v>0.51</v>
      </c>
      <c r="K39" s="22"/>
      <c r="L39" s="22"/>
      <c r="M39" s="22"/>
      <c r="N39" s="22"/>
      <c r="O39" s="22"/>
      <c r="P39" s="22"/>
    </row>
    <row r="40" spans="1:16" ht="39" customHeight="1" x14ac:dyDescent="0.2">
      <c r="A40" s="22"/>
      <c r="B40" s="35"/>
      <c r="C40" s="1200" t="s">
        <v>566</v>
      </c>
      <c r="D40" s="1201"/>
      <c r="E40" s="1202"/>
      <c r="F40" s="36">
        <v>1.98</v>
      </c>
      <c r="G40" s="37">
        <v>1.44</v>
      </c>
      <c r="H40" s="37">
        <v>1.22</v>
      </c>
      <c r="I40" s="37">
        <v>1.4</v>
      </c>
      <c r="J40" s="38">
        <v>0.45</v>
      </c>
      <c r="K40" s="22"/>
      <c r="L40" s="22"/>
      <c r="M40" s="22"/>
      <c r="N40" s="22"/>
      <c r="O40" s="22"/>
      <c r="P40" s="22"/>
    </row>
    <row r="41" spans="1:16" ht="39" customHeight="1" x14ac:dyDescent="0.2">
      <c r="A41" s="22"/>
      <c r="B41" s="35"/>
      <c r="C41" s="1200" t="s">
        <v>567</v>
      </c>
      <c r="D41" s="1201"/>
      <c r="E41" s="1202"/>
      <c r="F41" s="36">
        <v>0.47</v>
      </c>
      <c r="G41" s="37">
        <v>0.46</v>
      </c>
      <c r="H41" s="37">
        <v>0.46</v>
      </c>
      <c r="I41" s="37">
        <v>0.27</v>
      </c>
      <c r="J41" s="38">
        <v>0.26</v>
      </c>
      <c r="K41" s="22"/>
      <c r="L41" s="22"/>
      <c r="M41" s="22"/>
      <c r="N41" s="22"/>
      <c r="O41" s="22"/>
      <c r="P41" s="22"/>
    </row>
    <row r="42" spans="1:16" ht="39" customHeight="1" x14ac:dyDescent="0.2">
      <c r="A42" s="22"/>
      <c r="B42" s="39"/>
      <c r="C42" s="1200" t="s">
        <v>568</v>
      </c>
      <c r="D42" s="1201"/>
      <c r="E42" s="1202"/>
      <c r="F42" s="36" t="s">
        <v>511</v>
      </c>
      <c r="G42" s="37" t="s">
        <v>511</v>
      </c>
      <c r="H42" s="37" t="s">
        <v>511</v>
      </c>
      <c r="I42" s="37" t="s">
        <v>511</v>
      </c>
      <c r="J42" s="38" t="s">
        <v>511</v>
      </c>
      <c r="K42" s="22"/>
      <c r="L42" s="22"/>
      <c r="M42" s="22"/>
      <c r="N42" s="22"/>
      <c r="O42" s="22"/>
      <c r="P42" s="22"/>
    </row>
    <row r="43" spans="1:16" ht="39" customHeight="1" thickBot="1" x14ac:dyDescent="0.25">
      <c r="A43" s="22"/>
      <c r="B43" s="40"/>
      <c r="C43" s="1203" t="s">
        <v>569</v>
      </c>
      <c r="D43" s="1204"/>
      <c r="E43" s="1205"/>
      <c r="F43" s="41">
        <v>1.1100000000000001</v>
      </c>
      <c r="G43" s="42">
        <v>1.32</v>
      </c>
      <c r="H43" s="42">
        <v>0.72</v>
      </c>
      <c r="I43" s="42">
        <v>1.19</v>
      </c>
      <c r="J43" s="43">
        <v>0.52</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dtz31GMQmtAOvlPbn6l62R/rb598HIo5TvOXfsPCixIwnIkNrfrWWbHDLRdvwRmagQAOg9dKtipXVjbOYD9pVA==" saltValue="JnaYc/mDMgff1VZlZ3tH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2">
      <c r="A45" s="48"/>
      <c r="B45" s="1226" t="s">
        <v>11</v>
      </c>
      <c r="C45" s="1227"/>
      <c r="D45" s="58"/>
      <c r="E45" s="1232" t="s">
        <v>12</v>
      </c>
      <c r="F45" s="1232"/>
      <c r="G45" s="1232"/>
      <c r="H45" s="1232"/>
      <c r="I45" s="1232"/>
      <c r="J45" s="1233"/>
      <c r="K45" s="59">
        <v>111412</v>
      </c>
      <c r="L45" s="60">
        <v>104527</v>
      </c>
      <c r="M45" s="60">
        <v>106090</v>
      </c>
      <c r="N45" s="60">
        <v>102444</v>
      </c>
      <c r="O45" s="61">
        <v>105495</v>
      </c>
      <c r="P45" s="48"/>
      <c r="Q45" s="48"/>
      <c r="R45" s="48"/>
      <c r="S45" s="48"/>
      <c r="T45" s="48"/>
      <c r="U45" s="48"/>
    </row>
    <row r="46" spans="1:21" ht="30.75" customHeight="1" x14ac:dyDescent="0.2">
      <c r="A46" s="48"/>
      <c r="B46" s="1228"/>
      <c r="C46" s="1229"/>
      <c r="D46" s="62"/>
      <c r="E46" s="1210" t="s">
        <v>13</v>
      </c>
      <c r="F46" s="1210"/>
      <c r="G46" s="1210"/>
      <c r="H46" s="1210"/>
      <c r="I46" s="1210"/>
      <c r="J46" s="1211"/>
      <c r="K46" s="63">
        <v>52758</v>
      </c>
      <c r="L46" s="64">
        <v>47442</v>
      </c>
      <c r="M46" s="64">
        <v>42139</v>
      </c>
      <c r="N46" s="64">
        <v>29184</v>
      </c>
      <c r="O46" s="65">
        <v>38039</v>
      </c>
      <c r="P46" s="48"/>
      <c r="Q46" s="48"/>
      <c r="R46" s="48"/>
      <c r="S46" s="48"/>
      <c r="T46" s="48"/>
      <c r="U46" s="48"/>
    </row>
    <row r="47" spans="1:21" ht="30.75" customHeight="1" x14ac:dyDescent="0.2">
      <c r="A47" s="48"/>
      <c r="B47" s="1228"/>
      <c r="C47" s="1229"/>
      <c r="D47" s="62"/>
      <c r="E47" s="1210" t="s">
        <v>14</v>
      </c>
      <c r="F47" s="1210"/>
      <c r="G47" s="1210"/>
      <c r="H47" s="1210"/>
      <c r="I47" s="1210"/>
      <c r="J47" s="1211"/>
      <c r="K47" s="63">
        <v>78853</v>
      </c>
      <c r="L47" s="64">
        <v>78757</v>
      </c>
      <c r="M47" s="64">
        <v>74182</v>
      </c>
      <c r="N47" s="64">
        <v>69842</v>
      </c>
      <c r="O47" s="65">
        <v>66507</v>
      </c>
      <c r="P47" s="48"/>
      <c r="Q47" s="48"/>
      <c r="R47" s="48"/>
      <c r="S47" s="48"/>
      <c r="T47" s="48"/>
      <c r="U47" s="48"/>
    </row>
    <row r="48" spans="1:21" ht="30.75" customHeight="1" x14ac:dyDescent="0.2">
      <c r="A48" s="48"/>
      <c r="B48" s="1228"/>
      <c r="C48" s="1229"/>
      <c r="D48" s="62"/>
      <c r="E48" s="1210" t="s">
        <v>15</v>
      </c>
      <c r="F48" s="1210"/>
      <c r="G48" s="1210"/>
      <c r="H48" s="1210"/>
      <c r="I48" s="1210"/>
      <c r="J48" s="1211"/>
      <c r="K48" s="63">
        <v>62735</v>
      </c>
      <c r="L48" s="64">
        <v>59166</v>
      </c>
      <c r="M48" s="64">
        <v>57351</v>
      </c>
      <c r="N48" s="64">
        <v>56443</v>
      </c>
      <c r="O48" s="65">
        <v>53308</v>
      </c>
      <c r="P48" s="48"/>
      <c r="Q48" s="48"/>
      <c r="R48" s="48"/>
      <c r="S48" s="48"/>
      <c r="T48" s="48"/>
      <c r="U48" s="48"/>
    </row>
    <row r="49" spans="1:21" ht="30.75" customHeight="1" x14ac:dyDescent="0.2">
      <c r="A49" s="48"/>
      <c r="B49" s="1228"/>
      <c r="C49" s="1229"/>
      <c r="D49" s="62"/>
      <c r="E49" s="1210" t="s">
        <v>16</v>
      </c>
      <c r="F49" s="1210"/>
      <c r="G49" s="1210"/>
      <c r="H49" s="1210"/>
      <c r="I49" s="1210"/>
      <c r="J49" s="1211"/>
      <c r="K49" s="63" t="s">
        <v>511</v>
      </c>
      <c r="L49" s="64" t="s">
        <v>511</v>
      </c>
      <c r="M49" s="64" t="s">
        <v>511</v>
      </c>
      <c r="N49" s="64" t="s">
        <v>511</v>
      </c>
      <c r="O49" s="65" t="s">
        <v>511</v>
      </c>
      <c r="P49" s="48"/>
      <c r="Q49" s="48"/>
      <c r="R49" s="48"/>
      <c r="S49" s="48"/>
      <c r="T49" s="48"/>
      <c r="U49" s="48"/>
    </row>
    <row r="50" spans="1:21" ht="30.75" customHeight="1" x14ac:dyDescent="0.2">
      <c r="A50" s="48"/>
      <c r="B50" s="1228"/>
      <c r="C50" s="1229"/>
      <c r="D50" s="62"/>
      <c r="E50" s="1210" t="s">
        <v>17</v>
      </c>
      <c r="F50" s="1210"/>
      <c r="G50" s="1210"/>
      <c r="H50" s="1210"/>
      <c r="I50" s="1210"/>
      <c r="J50" s="1211"/>
      <c r="K50" s="63">
        <v>1650</v>
      </c>
      <c r="L50" s="64">
        <v>1652</v>
      </c>
      <c r="M50" s="64">
        <v>1653</v>
      </c>
      <c r="N50" s="64">
        <v>1654</v>
      </c>
      <c r="O50" s="65">
        <v>1655</v>
      </c>
      <c r="P50" s="48"/>
      <c r="Q50" s="48"/>
      <c r="R50" s="48"/>
      <c r="S50" s="48"/>
      <c r="T50" s="48"/>
      <c r="U50" s="48"/>
    </row>
    <row r="51" spans="1:21" ht="30.75" customHeight="1" x14ac:dyDescent="0.2">
      <c r="A51" s="48"/>
      <c r="B51" s="1230"/>
      <c r="C51" s="1231"/>
      <c r="D51" s="66"/>
      <c r="E51" s="1210" t="s">
        <v>18</v>
      </c>
      <c r="F51" s="1210"/>
      <c r="G51" s="1210"/>
      <c r="H51" s="1210"/>
      <c r="I51" s="1210"/>
      <c r="J51" s="1211"/>
      <c r="K51" s="63" t="s">
        <v>511</v>
      </c>
      <c r="L51" s="64">
        <v>0</v>
      </c>
      <c r="M51" s="64" t="s">
        <v>511</v>
      </c>
      <c r="N51" s="64" t="s">
        <v>511</v>
      </c>
      <c r="O51" s="65" t="s">
        <v>511</v>
      </c>
      <c r="P51" s="48"/>
      <c r="Q51" s="48"/>
      <c r="R51" s="48"/>
      <c r="S51" s="48"/>
      <c r="T51" s="48"/>
      <c r="U51" s="48"/>
    </row>
    <row r="52" spans="1:21" ht="30.75" customHeight="1" x14ac:dyDescent="0.2">
      <c r="A52" s="48"/>
      <c r="B52" s="1208" t="s">
        <v>19</v>
      </c>
      <c r="C52" s="1209"/>
      <c r="D52" s="66"/>
      <c r="E52" s="1210" t="s">
        <v>20</v>
      </c>
      <c r="F52" s="1210"/>
      <c r="G52" s="1210"/>
      <c r="H52" s="1210"/>
      <c r="I52" s="1210"/>
      <c r="J52" s="1211"/>
      <c r="K52" s="63">
        <v>172440</v>
      </c>
      <c r="L52" s="64">
        <v>178901</v>
      </c>
      <c r="M52" s="64">
        <v>179633</v>
      </c>
      <c r="N52" s="64">
        <v>179831</v>
      </c>
      <c r="O52" s="65">
        <v>183591</v>
      </c>
      <c r="P52" s="48"/>
      <c r="Q52" s="48"/>
      <c r="R52" s="48"/>
      <c r="S52" s="48"/>
      <c r="T52" s="48"/>
      <c r="U52" s="48"/>
    </row>
    <row r="53" spans="1:21" ht="30.75" customHeight="1" thickBot="1" x14ac:dyDescent="0.25">
      <c r="A53" s="48"/>
      <c r="B53" s="1212" t="s">
        <v>21</v>
      </c>
      <c r="C53" s="1213"/>
      <c r="D53" s="67"/>
      <c r="E53" s="1214" t="s">
        <v>22</v>
      </c>
      <c r="F53" s="1214"/>
      <c r="G53" s="1214"/>
      <c r="H53" s="1214"/>
      <c r="I53" s="1214"/>
      <c r="J53" s="1215"/>
      <c r="K53" s="68">
        <v>134968</v>
      </c>
      <c r="L53" s="69">
        <v>112643</v>
      </c>
      <c r="M53" s="69">
        <v>101782</v>
      </c>
      <c r="N53" s="69">
        <v>79736</v>
      </c>
      <c r="O53" s="70">
        <v>81413</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3">
      <c r="A56" s="48"/>
      <c r="B56" s="75"/>
      <c r="C56" s="76"/>
      <c r="D56" s="76"/>
      <c r="E56" s="77"/>
      <c r="F56" s="77"/>
      <c r="G56" s="77"/>
      <c r="H56" s="77"/>
      <c r="I56" s="77"/>
      <c r="J56" s="78" t="s">
        <v>2</v>
      </c>
      <c r="K56" s="79" t="s">
        <v>570</v>
      </c>
      <c r="L56" s="80" t="s">
        <v>571</v>
      </c>
      <c r="M56" s="80" t="s">
        <v>572</v>
      </c>
      <c r="N56" s="80" t="s">
        <v>573</v>
      </c>
      <c r="O56" s="81" t="s">
        <v>574</v>
      </c>
      <c r="P56" s="48"/>
      <c r="Q56" s="48"/>
      <c r="R56" s="48"/>
      <c r="S56" s="48"/>
      <c r="T56" s="48"/>
      <c r="U56" s="48"/>
    </row>
    <row r="57" spans="1:21" ht="31.5" customHeight="1" x14ac:dyDescent="0.2">
      <c r="B57" s="1216" t="s">
        <v>25</v>
      </c>
      <c r="C57" s="1217"/>
      <c r="D57" s="1220" t="s">
        <v>26</v>
      </c>
      <c r="E57" s="1221"/>
      <c r="F57" s="1221"/>
      <c r="G57" s="1221"/>
      <c r="H57" s="1221"/>
      <c r="I57" s="1221"/>
      <c r="J57" s="1222"/>
      <c r="K57" s="82">
        <v>124445</v>
      </c>
      <c r="L57" s="83">
        <v>108152</v>
      </c>
      <c r="M57" s="83">
        <v>100786</v>
      </c>
      <c r="N57" s="83">
        <v>91390</v>
      </c>
      <c r="O57" s="84">
        <v>98140</v>
      </c>
    </row>
    <row r="58" spans="1:21" ht="31.5" customHeight="1" thickBot="1" x14ac:dyDescent="0.25">
      <c r="B58" s="1218"/>
      <c r="C58" s="1219"/>
      <c r="D58" s="1223" t="s">
        <v>27</v>
      </c>
      <c r="E58" s="1224"/>
      <c r="F58" s="1224"/>
      <c r="G58" s="1224"/>
      <c r="H58" s="1224"/>
      <c r="I58" s="1224"/>
      <c r="J58" s="1225"/>
      <c r="K58" s="85">
        <v>372464</v>
      </c>
      <c r="L58" s="86">
        <v>385974</v>
      </c>
      <c r="M58" s="86">
        <v>387531</v>
      </c>
      <c r="N58" s="86">
        <v>382960</v>
      </c>
      <c r="O58" s="87">
        <v>410840</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Fg5I2HBx+Wm1uao9ab1oYo9dkQWxvsfBg+/eRkI5KZJViwU3gsrlOGb/5MAgl5EE+xPHXknpPvgbQQ37SvPCw==" saltValue="d740oJiqGVGyDC13O1L+4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328125" style="92" customWidth="1"/>
    <col min="2" max="3" width="12.6328125" style="92" customWidth="1"/>
    <col min="4" max="4" width="11.6328125" style="92" customWidth="1"/>
    <col min="5" max="8" width="10.36328125" style="92" customWidth="1"/>
    <col min="9" max="13" width="16.36328125" style="92" customWidth="1"/>
    <col min="14" max="19" width="12.63281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3">
      <c r="B40" s="94" t="s">
        <v>10</v>
      </c>
      <c r="C40" s="95"/>
      <c r="D40" s="95"/>
      <c r="E40" s="96"/>
      <c r="F40" s="96"/>
      <c r="G40" s="96"/>
      <c r="H40" s="97" t="s">
        <v>2</v>
      </c>
      <c r="I40" s="98" t="s">
        <v>552</v>
      </c>
      <c r="J40" s="99" t="s">
        <v>553</v>
      </c>
      <c r="K40" s="99" t="s">
        <v>554</v>
      </c>
      <c r="L40" s="99" t="s">
        <v>555</v>
      </c>
      <c r="M40" s="100" t="s">
        <v>556</v>
      </c>
    </row>
    <row r="41" spans="2:13" ht="27.75" customHeight="1" x14ac:dyDescent="0.2">
      <c r="B41" s="1246" t="s">
        <v>30</v>
      </c>
      <c r="C41" s="1247"/>
      <c r="D41" s="101"/>
      <c r="E41" s="1248" t="s">
        <v>31</v>
      </c>
      <c r="F41" s="1248"/>
      <c r="G41" s="1248"/>
      <c r="H41" s="1249"/>
      <c r="I41" s="102">
        <v>2596234</v>
      </c>
      <c r="J41" s="103">
        <v>2598085</v>
      </c>
      <c r="K41" s="103">
        <v>2587859</v>
      </c>
      <c r="L41" s="103">
        <v>2599222</v>
      </c>
      <c r="M41" s="104">
        <v>2639495</v>
      </c>
    </row>
    <row r="42" spans="2:13" ht="27.75" customHeight="1" x14ac:dyDescent="0.2">
      <c r="B42" s="1236"/>
      <c r="C42" s="1237"/>
      <c r="D42" s="105"/>
      <c r="E42" s="1240" t="s">
        <v>32</v>
      </c>
      <c r="F42" s="1240"/>
      <c r="G42" s="1240"/>
      <c r="H42" s="1241"/>
      <c r="I42" s="106">
        <v>14154</v>
      </c>
      <c r="J42" s="107">
        <v>12603</v>
      </c>
      <c r="K42" s="107">
        <v>11072</v>
      </c>
      <c r="L42" s="107">
        <v>27605</v>
      </c>
      <c r="M42" s="108">
        <v>41831</v>
      </c>
    </row>
    <row r="43" spans="2:13" ht="27.75" customHeight="1" x14ac:dyDescent="0.2">
      <c r="B43" s="1236"/>
      <c r="C43" s="1237"/>
      <c r="D43" s="105"/>
      <c r="E43" s="1240" t="s">
        <v>33</v>
      </c>
      <c r="F43" s="1240"/>
      <c r="G43" s="1240"/>
      <c r="H43" s="1241"/>
      <c r="I43" s="106">
        <v>637032</v>
      </c>
      <c r="J43" s="107">
        <v>601221</v>
      </c>
      <c r="K43" s="107">
        <v>572183</v>
      </c>
      <c r="L43" s="107">
        <v>552351</v>
      </c>
      <c r="M43" s="108">
        <v>520361</v>
      </c>
    </row>
    <row r="44" spans="2:13" ht="27.75" customHeight="1" x14ac:dyDescent="0.2">
      <c r="B44" s="1236"/>
      <c r="C44" s="1237"/>
      <c r="D44" s="105"/>
      <c r="E44" s="1240" t="s">
        <v>34</v>
      </c>
      <c r="F44" s="1240"/>
      <c r="G44" s="1240"/>
      <c r="H44" s="1241"/>
      <c r="I44" s="106">
        <v>1479</v>
      </c>
      <c r="J44" s="107">
        <v>983</v>
      </c>
      <c r="K44" s="107">
        <v>590</v>
      </c>
      <c r="L44" s="107">
        <v>296</v>
      </c>
      <c r="M44" s="108">
        <v>105</v>
      </c>
    </row>
    <row r="45" spans="2:13" ht="27.75" customHeight="1" x14ac:dyDescent="0.2">
      <c r="B45" s="1236"/>
      <c r="C45" s="1237"/>
      <c r="D45" s="105"/>
      <c r="E45" s="1240" t="s">
        <v>35</v>
      </c>
      <c r="F45" s="1240"/>
      <c r="G45" s="1240"/>
      <c r="H45" s="1241"/>
      <c r="I45" s="106">
        <v>156632</v>
      </c>
      <c r="J45" s="107">
        <v>146890</v>
      </c>
      <c r="K45" s="107">
        <v>143758</v>
      </c>
      <c r="L45" s="107">
        <v>227722</v>
      </c>
      <c r="M45" s="108">
        <v>207077</v>
      </c>
    </row>
    <row r="46" spans="2:13" ht="27.75" customHeight="1" x14ac:dyDescent="0.2">
      <c r="B46" s="1236"/>
      <c r="C46" s="1237"/>
      <c r="D46" s="109"/>
      <c r="E46" s="1240" t="s">
        <v>36</v>
      </c>
      <c r="F46" s="1240"/>
      <c r="G46" s="1240"/>
      <c r="H46" s="1241"/>
      <c r="I46" s="106">
        <v>76211</v>
      </c>
      <c r="J46" s="107">
        <v>70388</v>
      </c>
      <c r="K46" s="107">
        <v>64639</v>
      </c>
      <c r="L46" s="107">
        <v>57500</v>
      </c>
      <c r="M46" s="108">
        <v>50501</v>
      </c>
    </row>
    <row r="47" spans="2:13" ht="27.75" customHeight="1" x14ac:dyDescent="0.2">
      <c r="B47" s="1236"/>
      <c r="C47" s="1237"/>
      <c r="D47" s="110"/>
      <c r="E47" s="1250" t="s">
        <v>37</v>
      </c>
      <c r="F47" s="1251"/>
      <c r="G47" s="1251"/>
      <c r="H47" s="1252"/>
      <c r="I47" s="106" t="s">
        <v>511</v>
      </c>
      <c r="J47" s="107" t="s">
        <v>511</v>
      </c>
      <c r="K47" s="107" t="s">
        <v>511</v>
      </c>
      <c r="L47" s="107" t="s">
        <v>511</v>
      </c>
      <c r="M47" s="108" t="s">
        <v>511</v>
      </c>
    </row>
    <row r="48" spans="2:13" ht="27.75" customHeight="1" x14ac:dyDescent="0.2">
      <c r="B48" s="1236"/>
      <c r="C48" s="1237"/>
      <c r="D48" s="105"/>
      <c r="E48" s="1240" t="s">
        <v>38</v>
      </c>
      <c r="F48" s="1240"/>
      <c r="G48" s="1240"/>
      <c r="H48" s="1241"/>
      <c r="I48" s="106" t="s">
        <v>511</v>
      </c>
      <c r="J48" s="107" t="s">
        <v>511</v>
      </c>
      <c r="K48" s="107" t="s">
        <v>511</v>
      </c>
      <c r="L48" s="107" t="s">
        <v>511</v>
      </c>
      <c r="M48" s="108" t="s">
        <v>511</v>
      </c>
    </row>
    <row r="49" spans="2:13" ht="27.75" customHeight="1" x14ac:dyDescent="0.2">
      <c r="B49" s="1238"/>
      <c r="C49" s="1239"/>
      <c r="D49" s="105"/>
      <c r="E49" s="1240" t="s">
        <v>39</v>
      </c>
      <c r="F49" s="1240"/>
      <c r="G49" s="1240"/>
      <c r="H49" s="1241"/>
      <c r="I49" s="106" t="s">
        <v>511</v>
      </c>
      <c r="J49" s="107" t="s">
        <v>511</v>
      </c>
      <c r="K49" s="107" t="s">
        <v>511</v>
      </c>
      <c r="L49" s="107" t="s">
        <v>511</v>
      </c>
      <c r="M49" s="108" t="s">
        <v>511</v>
      </c>
    </row>
    <row r="50" spans="2:13" ht="27.75" customHeight="1" x14ac:dyDescent="0.2">
      <c r="B50" s="1234" t="s">
        <v>40</v>
      </c>
      <c r="C50" s="1235"/>
      <c r="D50" s="111"/>
      <c r="E50" s="1240" t="s">
        <v>41</v>
      </c>
      <c r="F50" s="1240"/>
      <c r="G50" s="1240"/>
      <c r="H50" s="1241"/>
      <c r="I50" s="106">
        <v>142221</v>
      </c>
      <c r="J50" s="107">
        <v>139041</v>
      </c>
      <c r="K50" s="107">
        <v>132395</v>
      </c>
      <c r="L50" s="107">
        <v>155643</v>
      </c>
      <c r="M50" s="108">
        <v>182347</v>
      </c>
    </row>
    <row r="51" spans="2:13" ht="27.75" customHeight="1" x14ac:dyDescent="0.2">
      <c r="B51" s="1236"/>
      <c r="C51" s="1237"/>
      <c r="D51" s="105"/>
      <c r="E51" s="1240" t="s">
        <v>42</v>
      </c>
      <c r="F51" s="1240"/>
      <c r="G51" s="1240"/>
      <c r="H51" s="1241"/>
      <c r="I51" s="106">
        <v>658715</v>
      </c>
      <c r="J51" s="107">
        <v>646672</v>
      </c>
      <c r="K51" s="107">
        <v>706008</v>
      </c>
      <c r="L51" s="107">
        <v>715000</v>
      </c>
      <c r="M51" s="108">
        <v>746716</v>
      </c>
    </row>
    <row r="52" spans="2:13" ht="27.75" customHeight="1" x14ac:dyDescent="0.2">
      <c r="B52" s="1238"/>
      <c r="C52" s="1239"/>
      <c r="D52" s="105"/>
      <c r="E52" s="1240" t="s">
        <v>43</v>
      </c>
      <c r="F52" s="1240"/>
      <c r="G52" s="1240"/>
      <c r="H52" s="1241"/>
      <c r="I52" s="106">
        <v>1401034</v>
      </c>
      <c r="J52" s="107">
        <v>1406770</v>
      </c>
      <c r="K52" s="107">
        <v>1403720</v>
      </c>
      <c r="L52" s="107">
        <v>1392552</v>
      </c>
      <c r="M52" s="108">
        <v>1377858</v>
      </c>
    </row>
    <row r="53" spans="2:13" ht="27.75" customHeight="1" thickBot="1" x14ac:dyDescent="0.25">
      <c r="B53" s="1242" t="s">
        <v>44</v>
      </c>
      <c r="C53" s="1243"/>
      <c r="D53" s="112"/>
      <c r="E53" s="1244" t="s">
        <v>45</v>
      </c>
      <c r="F53" s="1244"/>
      <c r="G53" s="1244"/>
      <c r="H53" s="1245"/>
      <c r="I53" s="113">
        <v>1279770</v>
      </c>
      <c r="J53" s="114">
        <v>1237688</v>
      </c>
      <c r="K53" s="114">
        <v>1137979</v>
      </c>
      <c r="L53" s="114">
        <v>1201501</v>
      </c>
      <c r="M53" s="115">
        <v>1152448</v>
      </c>
    </row>
    <row r="54" spans="2:13" ht="27.75" customHeight="1" x14ac:dyDescent="0.25">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G6uBHdMwgWGXQXWGAzRAUb4vv4VyX2SoAZfSH4GukdPBt/pGoee1bY1dbMuzHKkhlTHxrOarDYRHsTQ8BPdWlA==" saltValue="jgw89NmSeXvqFzVqn6OEq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6"/>
  <sheetViews>
    <sheetView showGridLines="0" zoomScale="55" zoomScaleNormal="55" zoomScaleSheetLayoutView="100" workbookViewId="0"/>
  </sheetViews>
  <sheetFormatPr defaultColWidth="0" defaultRowHeight="0"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0" t="s">
        <v>47</v>
      </c>
    </row>
    <row r="54" spans="2:8" ht="29.25" customHeight="1" thickBot="1" x14ac:dyDescent="0.35">
      <c r="B54" s="121" t="s">
        <v>1</v>
      </c>
      <c r="C54" s="122"/>
      <c r="D54" s="122"/>
      <c r="E54" s="123" t="s">
        <v>2</v>
      </c>
      <c r="F54" s="124" t="s">
        <v>554</v>
      </c>
      <c r="G54" s="124" t="s">
        <v>555</v>
      </c>
      <c r="H54" s="125" t="s">
        <v>556</v>
      </c>
    </row>
    <row r="55" spans="2:8" ht="52.5" customHeight="1" x14ac:dyDescent="0.2">
      <c r="B55" s="126"/>
      <c r="C55" s="1261" t="s">
        <v>48</v>
      </c>
      <c r="D55" s="1261"/>
      <c r="E55" s="1262"/>
      <c r="F55" s="127">
        <v>17357</v>
      </c>
      <c r="G55" s="127">
        <v>26247</v>
      </c>
      <c r="H55" s="128">
        <v>21690</v>
      </c>
    </row>
    <row r="56" spans="2:8" ht="52.5" customHeight="1" x14ac:dyDescent="0.2">
      <c r="B56" s="129"/>
      <c r="C56" s="1263" t="s">
        <v>49</v>
      </c>
      <c r="D56" s="1263"/>
      <c r="E56" s="1264"/>
      <c r="F56" s="130" t="s">
        <v>511</v>
      </c>
      <c r="G56" s="130" t="s">
        <v>511</v>
      </c>
      <c r="H56" s="131" t="s">
        <v>511</v>
      </c>
    </row>
    <row r="57" spans="2:8" ht="53.25" customHeight="1" x14ac:dyDescent="0.2">
      <c r="B57" s="129"/>
      <c r="C57" s="1265" t="s">
        <v>50</v>
      </c>
      <c r="D57" s="1265"/>
      <c r="E57" s="1266"/>
      <c r="F57" s="132">
        <v>14646</v>
      </c>
      <c r="G57" s="132">
        <v>15367</v>
      </c>
      <c r="H57" s="133">
        <v>14530</v>
      </c>
    </row>
    <row r="58" spans="2:8" ht="45.75" customHeight="1" x14ac:dyDescent="0.2">
      <c r="B58" s="134"/>
      <c r="C58" s="1253" t="s">
        <v>628</v>
      </c>
      <c r="D58" s="1254"/>
      <c r="E58" s="1255"/>
      <c r="F58" s="135">
        <v>9482</v>
      </c>
      <c r="G58" s="135">
        <v>9489</v>
      </c>
      <c r="H58" s="136">
        <v>9494</v>
      </c>
    </row>
    <row r="59" spans="2:8" ht="45.75" customHeight="1" x14ac:dyDescent="0.2">
      <c r="B59" s="134"/>
      <c r="C59" s="1253" t="s">
        <v>629</v>
      </c>
      <c r="D59" s="1254"/>
      <c r="E59" s="1255"/>
      <c r="F59" s="135">
        <v>1382</v>
      </c>
      <c r="G59" s="135">
        <v>1366</v>
      </c>
      <c r="H59" s="136">
        <v>1656</v>
      </c>
    </row>
    <row r="60" spans="2:8" ht="45.75" customHeight="1" x14ac:dyDescent="0.2">
      <c r="B60" s="134"/>
      <c r="C60" s="1253" t="s">
        <v>630</v>
      </c>
      <c r="D60" s="1254"/>
      <c r="E60" s="1255"/>
      <c r="F60" s="135">
        <v>763</v>
      </c>
      <c r="G60" s="135">
        <v>1083</v>
      </c>
      <c r="H60" s="136">
        <v>903</v>
      </c>
    </row>
    <row r="61" spans="2:8" ht="45.75" customHeight="1" x14ac:dyDescent="0.2">
      <c r="B61" s="134"/>
      <c r="C61" s="1253" t="s">
        <v>631</v>
      </c>
      <c r="D61" s="1254"/>
      <c r="E61" s="1255"/>
      <c r="F61" s="135">
        <v>832</v>
      </c>
      <c r="G61" s="135">
        <v>757</v>
      </c>
      <c r="H61" s="136">
        <v>635</v>
      </c>
    </row>
    <row r="62" spans="2:8" ht="45.75" customHeight="1" thickBot="1" x14ac:dyDescent="0.25">
      <c r="B62" s="137"/>
      <c r="C62" s="1256" t="s">
        <v>632</v>
      </c>
      <c r="D62" s="1257"/>
      <c r="E62" s="1258"/>
      <c r="F62" s="138">
        <v>266</v>
      </c>
      <c r="G62" s="138">
        <v>285</v>
      </c>
      <c r="H62" s="139">
        <v>351</v>
      </c>
    </row>
    <row r="63" spans="2:8" ht="52.5" customHeight="1" thickBot="1" x14ac:dyDescent="0.25">
      <c r="B63" s="140"/>
      <c r="C63" s="1259" t="s">
        <v>51</v>
      </c>
      <c r="D63" s="1259"/>
      <c r="E63" s="1260"/>
      <c r="F63" s="141">
        <v>32003</v>
      </c>
      <c r="G63" s="141">
        <v>41613</v>
      </c>
      <c r="H63" s="142">
        <v>36220</v>
      </c>
    </row>
    <row r="64" spans="2:8" ht="15" customHeight="1" x14ac:dyDescent="0.2"/>
    <row r="65" ht="0" hidden="1" customHeight="1" x14ac:dyDescent="0.2"/>
    <row r="66" ht="0" hidden="1" customHeight="1" x14ac:dyDescent="0.2"/>
  </sheetData>
  <sheetProtection algorithmName="SHA-512" hashValue="tdQRYrhOdUu8VFohBgdXLYAYJcPhTd8xMd9pH1h+XebyPDDrldc0sg7KdI8aFlgPPQaucmFpLfCPawFQpT4O3g==" saltValue="5GZKL1CwVv8X00/Qn7KV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2"/>
  <cols>
    <col min="1" max="1" width="6.36328125" style="1269" customWidth="1"/>
    <col min="2" max="107" width="2.453125" style="1269" customWidth="1"/>
    <col min="108" max="108" width="6.08984375" style="1277" customWidth="1"/>
    <col min="109" max="109" width="5.90625" style="1276" customWidth="1"/>
    <col min="110" max="110" width="19.08984375" style="1269" hidden="1"/>
    <col min="111" max="115" width="12.6328125" style="1269" hidden="1"/>
    <col min="116" max="349" width="8.6328125" style="1269" hidden="1"/>
    <col min="350" max="355" width="14.90625" style="1269" hidden="1"/>
    <col min="356" max="357" width="15.90625" style="1269" hidden="1"/>
    <col min="358" max="363" width="16.08984375" style="1269" hidden="1"/>
    <col min="364" max="364" width="6.08984375" style="1269" hidden="1"/>
    <col min="365" max="365" width="3" style="1269" hidden="1"/>
    <col min="366" max="605" width="8.6328125" style="1269" hidden="1"/>
    <col min="606" max="611" width="14.90625" style="1269" hidden="1"/>
    <col min="612" max="613" width="15.90625" style="1269" hidden="1"/>
    <col min="614" max="619" width="16.08984375" style="1269" hidden="1"/>
    <col min="620" max="620" width="6.08984375" style="1269" hidden="1"/>
    <col min="621" max="621" width="3" style="1269" hidden="1"/>
    <col min="622" max="861" width="8.6328125" style="1269" hidden="1"/>
    <col min="862" max="867" width="14.90625" style="1269" hidden="1"/>
    <col min="868" max="869" width="15.90625" style="1269" hidden="1"/>
    <col min="870" max="875" width="16.08984375" style="1269" hidden="1"/>
    <col min="876" max="876" width="6.08984375" style="1269" hidden="1"/>
    <col min="877" max="877" width="3" style="1269" hidden="1"/>
    <col min="878" max="1117" width="8.6328125" style="1269" hidden="1"/>
    <col min="1118" max="1123" width="14.90625" style="1269" hidden="1"/>
    <col min="1124" max="1125" width="15.90625" style="1269" hidden="1"/>
    <col min="1126" max="1131" width="16.08984375" style="1269" hidden="1"/>
    <col min="1132" max="1132" width="6.08984375" style="1269" hidden="1"/>
    <col min="1133" max="1133" width="3" style="1269" hidden="1"/>
    <col min="1134" max="1373" width="8.6328125" style="1269" hidden="1"/>
    <col min="1374" max="1379" width="14.90625" style="1269" hidden="1"/>
    <col min="1380" max="1381" width="15.90625" style="1269" hidden="1"/>
    <col min="1382" max="1387" width="16.08984375" style="1269" hidden="1"/>
    <col min="1388" max="1388" width="6.08984375" style="1269" hidden="1"/>
    <col min="1389" max="1389" width="3" style="1269" hidden="1"/>
    <col min="1390" max="1629" width="8.6328125" style="1269" hidden="1"/>
    <col min="1630" max="1635" width="14.90625" style="1269" hidden="1"/>
    <col min="1636" max="1637" width="15.90625" style="1269" hidden="1"/>
    <col min="1638" max="1643" width="16.08984375" style="1269" hidden="1"/>
    <col min="1644" max="1644" width="6.08984375" style="1269" hidden="1"/>
    <col min="1645" max="1645" width="3" style="1269" hidden="1"/>
    <col min="1646" max="1885" width="8.6328125" style="1269" hidden="1"/>
    <col min="1886" max="1891" width="14.90625" style="1269" hidden="1"/>
    <col min="1892" max="1893" width="15.90625" style="1269" hidden="1"/>
    <col min="1894" max="1899" width="16.08984375" style="1269" hidden="1"/>
    <col min="1900" max="1900" width="6.08984375" style="1269" hidden="1"/>
    <col min="1901" max="1901" width="3" style="1269" hidden="1"/>
    <col min="1902" max="2141" width="8.6328125" style="1269" hidden="1"/>
    <col min="2142" max="2147" width="14.90625" style="1269" hidden="1"/>
    <col min="2148" max="2149" width="15.90625" style="1269" hidden="1"/>
    <col min="2150" max="2155" width="16.08984375" style="1269" hidden="1"/>
    <col min="2156" max="2156" width="6.08984375" style="1269" hidden="1"/>
    <col min="2157" max="2157" width="3" style="1269" hidden="1"/>
    <col min="2158" max="2397" width="8.6328125" style="1269" hidden="1"/>
    <col min="2398" max="2403" width="14.90625" style="1269" hidden="1"/>
    <col min="2404" max="2405" width="15.90625" style="1269" hidden="1"/>
    <col min="2406" max="2411" width="16.08984375" style="1269" hidden="1"/>
    <col min="2412" max="2412" width="6.08984375" style="1269" hidden="1"/>
    <col min="2413" max="2413" width="3" style="1269" hidden="1"/>
    <col min="2414" max="2653" width="8.6328125" style="1269" hidden="1"/>
    <col min="2654" max="2659" width="14.90625" style="1269" hidden="1"/>
    <col min="2660" max="2661" width="15.90625" style="1269" hidden="1"/>
    <col min="2662" max="2667" width="16.08984375" style="1269" hidden="1"/>
    <col min="2668" max="2668" width="6.08984375" style="1269" hidden="1"/>
    <col min="2669" max="2669" width="3" style="1269" hidden="1"/>
    <col min="2670" max="2909" width="8.6328125" style="1269" hidden="1"/>
    <col min="2910" max="2915" width="14.90625" style="1269" hidden="1"/>
    <col min="2916" max="2917" width="15.90625" style="1269" hidden="1"/>
    <col min="2918" max="2923" width="16.08984375" style="1269" hidden="1"/>
    <col min="2924" max="2924" width="6.08984375" style="1269" hidden="1"/>
    <col min="2925" max="2925" width="3" style="1269" hidden="1"/>
    <col min="2926" max="3165" width="8.6328125" style="1269" hidden="1"/>
    <col min="3166" max="3171" width="14.90625" style="1269" hidden="1"/>
    <col min="3172" max="3173" width="15.90625" style="1269" hidden="1"/>
    <col min="3174" max="3179" width="16.08984375" style="1269" hidden="1"/>
    <col min="3180" max="3180" width="6.08984375" style="1269" hidden="1"/>
    <col min="3181" max="3181" width="3" style="1269" hidden="1"/>
    <col min="3182" max="3421" width="8.6328125" style="1269" hidden="1"/>
    <col min="3422" max="3427" width="14.90625" style="1269" hidden="1"/>
    <col min="3428" max="3429" width="15.90625" style="1269" hidden="1"/>
    <col min="3430" max="3435" width="16.08984375" style="1269" hidden="1"/>
    <col min="3436" max="3436" width="6.08984375" style="1269" hidden="1"/>
    <col min="3437" max="3437" width="3" style="1269" hidden="1"/>
    <col min="3438" max="3677" width="8.6328125" style="1269" hidden="1"/>
    <col min="3678" max="3683" width="14.90625" style="1269" hidden="1"/>
    <col min="3684" max="3685" width="15.90625" style="1269" hidden="1"/>
    <col min="3686" max="3691" width="16.08984375" style="1269" hidden="1"/>
    <col min="3692" max="3692" width="6.08984375" style="1269" hidden="1"/>
    <col min="3693" max="3693" width="3" style="1269" hidden="1"/>
    <col min="3694" max="3933" width="8.6328125" style="1269" hidden="1"/>
    <col min="3934" max="3939" width="14.90625" style="1269" hidden="1"/>
    <col min="3940" max="3941" width="15.90625" style="1269" hidden="1"/>
    <col min="3942" max="3947" width="16.08984375" style="1269" hidden="1"/>
    <col min="3948" max="3948" width="6.08984375" style="1269" hidden="1"/>
    <col min="3949" max="3949" width="3" style="1269" hidden="1"/>
    <col min="3950" max="4189" width="8.6328125" style="1269" hidden="1"/>
    <col min="4190" max="4195" width="14.90625" style="1269" hidden="1"/>
    <col min="4196" max="4197" width="15.90625" style="1269" hidden="1"/>
    <col min="4198" max="4203" width="16.08984375" style="1269" hidden="1"/>
    <col min="4204" max="4204" width="6.08984375" style="1269" hidden="1"/>
    <col min="4205" max="4205" width="3" style="1269" hidden="1"/>
    <col min="4206" max="4445" width="8.6328125" style="1269" hidden="1"/>
    <col min="4446" max="4451" width="14.90625" style="1269" hidden="1"/>
    <col min="4452" max="4453" width="15.90625" style="1269" hidden="1"/>
    <col min="4454" max="4459" width="16.08984375" style="1269" hidden="1"/>
    <col min="4460" max="4460" width="6.08984375" style="1269" hidden="1"/>
    <col min="4461" max="4461" width="3" style="1269" hidden="1"/>
    <col min="4462" max="4701" width="8.6328125" style="1269" hidden="1"/>
    <col min="4702" max="4707" width="14.90625" style="1269" hidden="1"/>
    <col min="4708" max="4709" width="15.90625" style="1269" hidden="1"/>
    <col min="4710" max="4715" width="16.08984375" style="1269" hidden="1"/>
    <col min="4716" max="4716" width="6.08984375" style="1269" hidden="1"/>
    <col min="4717" max="4717" width="3" style="1269" hidden="1"/>
    <col min="4718" max="4957" width="8.6328125" style="1269" hidden="1"/>
    <col min="4958" max="4963" width="14.90625" style="1269" hidden="1"/>
    <col min="4964" max="4965" width="15.90625" style="1269" hidden="1"/>
    <col min="4966" max="4971" width="16.08984375" style="1269" hidden="1"/>
    <col min="4972" max="4972" width="6.08984375" style="1269" hidden="1"/>
    <col min="4973" max="4973" width="3" style="1269" hidden="1"/>
    <col min="4974" max="5213" width="8.6328125" style="1269" hidden="1"/>
    <col min="5214" max="5219" width="14.90625" style="1269" hidden="1"/>
    <col min="5220" max="5221" width="15.90625" style="1269" hidden="1"/>
    <col min="5222" max="5227" width="16.08984375" style="1269" hidden="1"/>
    <col min="5228" max="5228" width="6.08984375" style="1269" hidden="1"/>
    <col min="5229" max="5229" width="3" style="1269" hidden="1"/>
    <col min="5230" max="5469" width="8.6328125" style="1269" hidden="1"/>
    <col min="5470" max="5475" width="14.90625" style="1269" hidden="1"/>
    <col min="5476" max="5477" width="15.90625" style="1269" hidden="1"/>
    <col min="5478" max="5483" width="16.08984375" style="1269" hidden="1"/>
    <col min="5484" max="5484" width="6.08984375" style="1269" hidden="1"/>
    <col min="5485" max="5485" width="3" style="1269" hidden="1"/>
    <col min="5486" max="5725" width="8.6328125" style="1269" hidden="1"/>
    <col min="5726" max="5731" width="14.90625" style="1269" hidden="1"/>
    <col min="5732" max="5733" width="15.90625" style="1269" hidden="1"/>
    <col min="5734" max="5739" width="16.08984375" style="1269" hidden="1"/>
    <col min="5740" max="5740" width="6.08984375" style="1269" hidden="1"/>
    <col min="5741" max="5741" width="3" style="1269" hidden="1"/>
    <col min="5742" max="5981" width="8.6328125" style="1269" hidden="1"/>
    <col min="5982" max="5987" width="14.90625" style="1269" hidden="1"/>
    <col min="5988" max="5989" width="15.90625" style="1269" hidden="1"/>
    <col min="5990" max="5995" width="16.08984375" style="1269" hidden="1"/>
    <col min="5996" max="5996" width="6.08984375" style="1269" hidden="1"/>
    <col min="5997" max="5997" width="3" style="1269" hidden="1"/>
    <col min="5998" max="6237" width="8.6328125" style="1269" hidden="1"/>
    <col min="6238" max="6243" width="14.90625" style="1269" hidden="1"/>
    <col min="6244" max="6245" width="15.90625" style="1269" hidden="1"/>
    <col min="6246" max="6251" width="16.08984375" style="1269" hidden="1"/>
    <col min="6252" max="6252" width="6.08984375" style="1269" hidden="1"/>
    <col min="6253" max="6253" width="3" style="1269" hidden="1"/>
    <col min="6254" max="6493" width="8.6328125" style="1269" hidden="1"/>
    <col min="6494" max="6499" width="14.90625" style="1269" hidden="1"/>
    <col min="6500" max="6501" width="15.90625" style="1269" hidden="1"/>
    <col min="6502" max="6507" width="16.08984375" style="1269" hidden="1"/>
    <col min="6508" max="6508" width="6.08984375" style="1269" hidden="1"/>
    <col min="6509" max="6509" width="3" style="1269" hidden="1"/>
    <col min="6510" max="6749" width="8.6328125" style="1269" hidden="1"/>
    <col min="6750" max="6755" width="14.90625" style="1269" hidden="1"/>
    <col min="6756" max="6757" width="15.90625" style="1269" hidden="1"/>
    <col min="6758" max="6763" width="16.08984375" style="1269" hidden="1"/>
    <col min="6764" max="6764" width="6.08984375" style="1269" hidden="1"/>
    <col min="6765" max="6765" width="3" style="1269" hidden="1"/>
    <col min="6766" max="7005" width="8.6328125" style="1269" hidden="1"/>
    <col min="7006" max="7011" width="14.90625" style="1269" hidden="1"/>
    <col min="7012" max="7013" width="15.90625" style="1269" hidden="1"/>
    <col min="7014" max="7019" width="16.08984375" style="1269" hidden="1"/>
    <col min="7020" max="7020" width="6.08984375" style="1269" hidden="1"/>
    <col min="7021" max="7021" width="3" style="1269" hidden="1"/>
    <col min="7022" max="7261" width="8.6328125" style="1269" hidden="1"/>
    <col min="7262" max="7267" width="14.90625" style="1269" hidden="1"/>
    <col min="7268" max="7269" width="15.90625" style="1269" hidden="1"/>
    <col min="7270" max="7275" width="16.08984375" style="1269" hidden="1"/>
    <col min="7276" max="7276" width="6.08984375" style="1269" hidden="1"/>
    <col min="7277" max="7277" width="3" style="1269" hidden="1"/>
    <col min="7278" max="7517" width="8.6328125" style="1269" hidden="1"/>
    <col min="7518" max="7523" width="14.90625" style="1269" hidden="1"/>
    <col min="7524" max="7525" width="15.90625" style="1269" hidden="1"/>
    <col min="7526" max="7531" width="16.08984375" style="1269" hidden="1"/>
    <col min="7532" max="7532" width="6.08984375" style="1269" hidden="1"/>
    <col min="7533" max="7533" width="3" style="1269" hidden="1"/>
    <col min="7534" max="7773" width="8.6328125" style="1269" hidden="1"/>
    <col min="7774" max="7779" width="14.90625" style="1269" hidden="1"/>
    <col min="7780" max="7781" width="15.90625" style="1269" hidden="1"/>
    <col min="7782" max="7787" width="16.08984375" style="1269" hidden="1"/>
    <col min="7788" max="7788" width="6.08984375" style="1269" hidden="1"/>
    <col min="7789" max="7789" width="3" style="1269" hidden="1"/>
    <col min="7790" max="8029" width="8.6328125" style="1269" hidden="1"/>
    <col min="8030" max="8035" width="14.90625" style="1269" hidden="1"/>
    <col min="8036" max="8037" width="15.90625" style="1269" hidden="1"/>
    <col min="8038" max="8043" width="16.08984375" style="1269" hidden="1"/>
    <col min="8044" max="8044" width="6.08984375" style="1269" hidden="1"/>
    <col min="8045" max="8045" width="3" style="1269" hidden="1"/>
    <col min="8046" max="8285" width="8.6328125" style="1269" hidden="1"/>
    <col min="8286" max="8291" width="14.90625" style="1269" hidden="1"/>
    <col min="8292" max="8293" width="15.90625" style="1269" hidden="1"/>
    <col min="8294" max="8299" width="16.08984375" style="1269" hidden="1"/>
    <col min="8300" max="8300" width="6.08984375" style="1269" hidden="1"/>
    <col min="8301" max="8301" width="3" style="1269" hidden="1"/>
    <col min="8302" max="8541" width="8.6328125" style="1269" hidden="1"/>
    <col min="8542" max="8547" width="14.90625" style="1269" hidden="1"/>
    <col min="8548" max="8549" width="15.90625" style="1269" hidden="1"/>
    <col min="8550" max="8555" width="16.08984375" style="1269" hidden="1"/>
    <col min="8556" max="8556" width="6.08984375" style="1269" hidden="1"/>
    <col min="8557" max="8557" width="3" style="1269" hidden="1"/>
    <col min="8558" max="8797" width="8.6328125" style="1269" hidden="1"/>
    <col min="8798" max="8803" width="14.90625" style="1269" hidden="1"/>
    <col min="8804" max="8805" width="15.90625" style="1269" hidden="1"/>
    <col min="8806" max="8811" width="16.08984375" style="1269" hidden="1"/>
    <col min="8812" max="8812" width="6.08984375" style="1269" hidden="1"/>
    <col min="8813" max="8813" width="3" style="1269" hidden="1"/>
    <col min="8814" max="9053" width="8.6328125" style="1269" hidden="1"/>
    <col min="9054" max="9059" width="14.90625" style="1269" hidden="1"/>
    <col min="9060" max="9061" width="15.90625" style="1269" hidden="1"/>
    <col min="9062" max="9067" width="16.08984375" style="1269" hidden="1"/>
    <col min="9068" max="9068" width="6.08984375" style="1269" hidden="1"/>
    <col min="9069" max="9069" width="3" style="1269" hidden="1"/>
    <col min="9070" max="9309" width="8.6328125" style="1269" hidden="1"/>
    <col min="9310" max="9315" width="14.90625" style="1269" hidden="1"/>
    <col min="9316" max="9317" width="15.90625" style="1269" hidden="1"/>
    <col min="9318" max="9323" width="16.08984375" style="1269" hidden="1"/>
    <col min="9324" max="9324" width="6.08984375" style="1269" hidden="1"/>
    <col min="9325" max="9325" width="3" style="1269" hidden="1"/>
    <col min="9326" max="9565" width="8.6328125" style="1269" hidden="1"/>
    <col min="9566" max="9571" width="14.90625" style="1269" hidden="1"/>
    <col min="9572" max="9573" width="15.90625" style="1269" hidden="1"/>
    <col min="9574" max="9579" width="16.08984375" style="1269" hidden="1"/>
    <col min="9580" max="9580" width="6.08984375" style="1269" hidden="1"/>
    <col min="9581" max="9581" width="3" style="1269" hidden="1"/>
    <col min="9582" max="9821" width="8.6328125" style="1269" hidden="1"/>
    <col min="9822" max="9827" width="14.90625" style="1269" hidden="1"/>
    <col min="9828" max="9829" width="15.90625" style="1269" hidden="1"/>
    <col min="9830" max="9835" width="16.08984375" style="1269" hidden="1"/>
    <col min="9836" max="9836" width="6.08984375" style="1269" hidden="1"/>
    <col min="9837" max="9837" width="3" style="1269" hidden="1"/>
    <col min="9838" max="10077" width="8.6328125" style="1269" hidden="1"/>
    <col min="10078" max="10083" width="14.90625" style="1269" hidden="1"/>
    <col min="10084" max="10085" width="15.90625" style="1269" hidden="1"/>
    <col min="10086" max="10091" width="16.08984375" style="1269" hidden="1"/>
    <col min="10092" max="10092" width="6.08984375" style="1269" hidden="1"/>
    <col min="10093" max="10093" width="3" style="1269" hidden="1"/>
    <col min="10094" max="10333" width="8.6328125" style="1269" hidden="1"/>
    <col min="10334" max="10339" width="14.90625" style="1269" hidden="1"/>
    <col min="10340" max="10341" width="15.90625" style="1269" hidden="1"/>
    <col min="10342" max="10347" width="16.08984375" style="1269" hidden="1"/>
    <col min="10348" max="10348" width="6.08984375" style="1269" hidden="1"/>
    <col min="10349" max="10349" width="3" style="1269" hidden="1"/>
    <col min="10350" max="10589" width="8.6328125" style="1269" hidden="1"/>
    <col min="10590" max="10595" width="14.90625" style="1269" hidden="1"/>
    <col min="10596" max="10597" width="15.90625" style="1269" hidden="1"/>
    <col min="10598" max="10603" width="16.08984375" style="1269" hidden="1"/>
    <col min="10604" max="10604" width="6.08984375" style="1269" hidden="1"/>
    <col min="10605" max="10605" width="3" style="1269" hidden="1"/>
    <col min="10606" max="10845" width="8.6328125" style="1269" hidden="1"/>
    <col min="10846" max="10851" width="14.90625" style="1269" hidden="1"/>
    <col min="10852" max="10853" width="15.90625" style="1269" hidden="1"/>
    <col min="10854" max="10859" width="16.08984375" style="1269" hidden="1"/>
    <col min="10860" max="10860" width="6.08984375" style="1269" hidden="1"/>
    <col min="10861" max="10861" width="3" style="1269" hidden="1"/>
    <col min="10862" max="11101" width="8.6328125" style="1269" hidden="1"/>
    <col min="11102" max="11107" width="14.90625" style="1269" hidden="1"/>
    <col min="11108" max="11109" width="15.90625" style="1269" hidden="1"/>
    <col min="11110" max="11115" width="16.08984375" style="1269" hidden="1"/>
    <col min="11116" max="11116" width="6.08984375" style="1269" hidden="1"/>
    <col min="11117" max="11117" width="3" style="1269" hidden="1"/>
    <col min="11118" max="11357" width="8.6328125" style="1269" hidden="1"/>
    <col min="11358" max="11363" width="14.90625" style="1269" hidden="1"/>
    <col min="11364" max="11365" width="15.90625" style="1269" hidden="1"/>
    <col min="11366" max="11371" width="16.08984375" style="1269" hidden="1"/>
    <col min="11372" max="11372" width="6.08984375" style="1269" hidden="1"/>
    <col min="11373" max="11373" width="3" style="1269" hidden="1"/>
    <col min="11374" max="11613" width="8.6328125" style="1269" hidden="1"/>
    <col min="11614" max="11619" width="14.90625" style="1269" hidden="1"/>
    <col min="11620" max="11621" width="15.90625" style="1269" hidden="1"/>
    <col min="11622" max="11627" width="16.08984375" style="1269" hidden="1"/>
    <col min="11628" max="11628" width="6.08984375" style="1269" hidden="1"/>
    <col min="11629" max="11629" width="3" style="1269" hidden="1"/>
    <col min="11630" max="11869" width="8.6328125" style="1269" hidden="1"/>
    <col min="11870" max="11875" width="14.90625" style="1269" hidden="1"/>
    <col min="11876" max="11877" width="15.90625" style="1269" hidden="1"/>
    <col min="11878" max="11883" width="16.08984375" style="1269" hidden="1"/>
    <col min="11884" max="11884" width="6.08984375" style="1269" hidden="1"/>
    <col min="11885" max="11885" width="3" style="1269" hidden="1"/>
    <col min="11886" max="12125" width="8.6328125" style="1269" hidden="1"/>
    <col min="12126" max="12131" width="14.90625" style="1269" hidden="1"/>
    <col min="12132" max="12133" width="15.90625" style="1269" hidden="1"/>
    <col min="12134" max="12139" width="16.08984375" style="1269" hidden="1"/>
    <col min="12140" max="12140" width="6.08984375" style="1269" hidden="1"/>
    <col min="12141" max="12141" width="3" style="1269" hidden="1"/>
    <col min="12142" max="12381" width="8.6328125" style="1269" hidden="1"/>
    <col min="12382" max="12387" width="14.90625" style="1269" hidden="1"/>
    <col min="12388" max="12389" width="15.90625" style="1269" hidden="1"/>
    <col min="12390" max="12395" width="16.08984375" style="1269" hidden="1"/>
    <col min="12396" max="12396" width="6.08984375" style="1269" hidden="1"/>
    <col min="12397" max="12397" width="3" style="1269" hidden="1"/>
    <col min="12398" max="12637" width="8.6328125" style="1269" hidden="1"/>
    <col min="12638" max="12643" width="14.90625" style="1269" hidden="1"/>
    <col min="12644" max="12645" width="15.90625" style="1269" hidden="1"/>
    <col min="12646" max="12651" width="16.08984375" style="1269" hidden="1"/>
    <col min="12652" max="12652" width="6.08984375" style="1269" hidden="1"/>
    <col min="12653" max="12653" width="3" style="1269" hidden="1"/>
    <col min="12654" max="12893" width="8.6328125" style="1269" hidden="1"/>
    <col min="12894" max="12899" width="14.90625" style="1269" hidden="1"/>
    <col min="12900" max="12901" width="15.90625" style="1269" hidden="1"/>
    <col min="12902" max="12907" width="16.08984375" style="1269" hidden="1"/>
    <col min="12908" max="12908" width="6.08984375" style="1269" hidden="1"/>
    <col min="12909" max="12909" width="3" style="1269" hidden="1"/>
    <col min="12910" max="13149" width="8.6328125" style="1269" hidden="1"/>
    <col min="13150" max="13155" width="14.90625" style="1269" hidden="1"/>
    <col min="13156" max="13157" width="15.90625" style="1269" hidden="1"/>
    <col min="13158" max="13163" width="16.08984375" style="1269" hidden="1"/>
    <col min="13164" max="13164" width="6.08984375" style="1269" hidden="1"/>
    <col min="13165" max="13165" width="3" style="1269" hidden="1"/>
    <col min="13166" max="13405" width="8.6328125" style="1269" hidden="1"/>
    <col min="13406" max="13411" width="14.90625" style="1269" hidden="1"/>
    <col min="13412" max="13413" width="15.90625" style="1269" hidden="1"/>
    <col min="13414" max="13419" width="16.08984375" style="1269" hidden="1"/>
    <col min="13420" max="13420" width="6.08984375" style="1269" hidden="1"/>
    <col min="13421" max="13421" width="3" style="1269" hidden="1"/>
    <col min="13422" max="13661" width="8.6328125" style="1269" hidden="1"/>
    <col min="13662" max="13667" width="14.90625" style="1269" hidden="1"/>
    <col min="13668" max="13669" width="15.90625" style="1269" hidden="1"/>
    <col min="13670" max="13675" width="16.08984375" style="1269" hidden="1"/>
    <col min="13676" max="13676" width="6.08984375" style="1269" hidden="1"/>
    <col min="13677" max="13677" width="3" style="1269" hidden="1"/>
    <col min="13678" max="13917" width="8.6328125" style="1269" hidden="1"/>
    <col min="13918" max="13923" width="14.90625" style="1269" hidden="1"/>
    <col min="13924" max="13925" width="15.90625" style="1269" hidden="1"/>
    <col min="13926" max="13931" width="16.08984375" style="1269" hidden="1"/>
    <col min="13932" max="13932" width="6.08984375" style="1269" hidden="1"/>
    <col min="13933" max="13933" width="3" style="1269" hidden="1"/>
    <col min="13934" max="14173" width="8.6328125" style="1269" hidden="1"/>
    <col min="14174" max="14179" width="14.90625" style="1269" hidden="1"/>
    <col min="14180" max="14181" width="15.90625" style="1269" hidden="1"/>
    <col min="14182" max="14187" width="16.08984375" style="1269" hidden="1"/>
    <col min="14188" max="14188" width="6.08984375" style="1269" hidden="1"/>
    <col min="14189" max="14189" width="3" style="1269" hidden="1"/>
    <col min="14190" max="14429" width="8.6328125" style="1269" hidden="1"/>
    <col min="14430" max="14435" width="14.90625" style="1269" hidden="1"/>
    <col min="14436" max="14437" width="15.90625" style="1269" hidden="1"/>
    <col min="14438" max="14443" width="16.08984375" style="1269" hidden="1"/>
    <col min="14444" max="14444" width="6.08984375" style="1269" hidden="1"/>
    <col min="14445" max="14445" width="3" style="1269" hidden="1"/>
    <col min="14446" max="14685" width="8.6328125" style="1269" hidden="1"/>
    <col min="14686" max="14691" width="14.90625" style="1269" hidden="1"/>
    <col min="14692" max="14693" width="15.90625" style="1269" hidden="1"/>
    <col min="14694" max="14699" width="16.08984375" style="1269" hidden="1"/>
    <col min="14700" max="14700" width="6.08984375" style="1269" hidden="1"/>
    <col min="14701" max="14701" width="3" style="1269" hidden="1"/>
    <col min="14702" max="14941" width="8.6328125" style="1269" hidden="1"/>
    <col min="14942" max="14947" width="14.90625" style="1269" hidden="1"/>
    <col min="14948" max="14949" width="15.90625" style="1269" hidden="1"/>
    <col min="14950" max="14955" width="16.08984375" style="1269" hidden="1"/>
    <col min="14956" max="14956" width="6.08984375" style="1269" hidden="1"/>
    <col min="14957" max="14957" width="3" style="1269" hidden="1"/>
    <col min="14958" max="15197" width="8.6328125" style="1269" hidden="1"/>
    <col min="15198" max="15203" width="14.90625" style="1269" hidden="1"/>
    <col min="15204" max="15205" width="15.90625" style="1269" hidden="1"/>
    <col min="15206" max="15211" width="16.08984375" style="1269" hidden="1"/>
    <col min="15212" max="15212" width="6.08984375" style="1269" hidden="1"/>
    <col min="15213" max="15213" width="3" style="1269" hidden="1"/>
    <col min="15214" max="15453" width="8.6328125" style="1269" hidden="1"/>
    <col min="15454" max="15459" width="14.90625" style="1269" hidden="1"/>
    <col min="15460" max="15461" width="15.90625" style="1269" hidden="1"/>
    <col min="15462" max="15467" width="16.08984375" style="1269" hidden="1"/>
    <col min="15468" max="15468" width="6.08984375" style="1269" hidden="1"/>
    <col min="15469" max="15469" width="3" style="1269" hidden="1"/>
    <col min="15470" max="15709" width="8.6328125" style="1269" hidden="1"/>
    <col min="15710" max="15715" width="14.90625" style="1269" hidden="1"/>
    <col min="15716" max="15717" width="15.90625" style="1269" hidden="1"/>
    <col min="15718" max="15723" width="16.08984375" style="1269" hidden="1"/>
    <col min="15724" max="15724" width="6.08984375" style="1269" hidden="1"/>
    <col min="15725" max="15725" width="3" style="1269" hidden="1"/>
    <col min="15726" max="15965" width="8.6328125" style="1269" hidden="1"/>
    <col min="15966" max="15971" width="14.90625" style="1269" hidden="1"/>
    <col min="15972" max="15973" width="15.90625" style="1269" hidden="1"/>
    <col min="15974" max="15979" width="16.08984375" style="1269" hidden="1"/>
    <col min="15980" max="15980" width="6.08984375" style="1269" hidden="1"/>
    <col min="15981" max="15981" width="3" style="1269" hidden="1"/>
    <col min="15982" max="16221" width="8.6328125" style="1269" hidden="1"/>
    <col min="16222" max="16227" width="14.90625" style="1269" hidden="1"/>
    <col min="16228" max="16229" width="15.90625" style="1269" hidden="1"/>
    <col min="16230" max="16235" width="16.08984375" style="1269" hidden="1"/>
    <col min="16236" max="16236" width="6.08984375" style="1269" hidden="1"/>
    <col min="16237" max="16237" width="3" style="1269" hidden="1"/>
    <col min="16238" max="16384" width="8.6328125" style="1269" hidden="1"/>
  </cols>
  <sheetData>
    <row r="1" spans="1:143" ht="42.75" customHeight="1" x14ac:dyDescent="0.2">
      <c r="A1" s="1267"/>
      <c r="B1" s="1268"/>
      <c r="DD1" s="1269"/>
      <c r="DE1" s="1269"/>
    </row>
    <row r="2" spans="1:143" ht="25.5" customHeight="1" x14ac:dyDescent="0.2">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2">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ht="13" x14ac:dyDescent="0.2">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ht="13" x14ac:dyDescent="0.2">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ht="13" x14ac:dyDescent="0.2">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ht="13" x14ac:dyDescent="0.2">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ht="13" x14ac:dyDescent="0.2">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ht="13" x14ac:dyDescent="0.2">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ht="13" x14ac:dyDescent="0.2">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633</v>
      </c>
    </row>
    <row r="11" spans="1:143" s="290" customFormat="1" ht="13" x14ac:dyDescent="0.2">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 x14ac:dyDescent="0.2">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633</v>
      </c>
    </row>
    <row r="13" spans="1:143" s="290" customFormat="1" ht="13" x14ac:dyDescent="0.2">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 x14ac:dyDescent="0.2">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 x14ac:dyDescent="0.2">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 x14ac:dyDescent="0.2">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 x14ac:dyDescent="0.2">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 x14ac:dyDescent="0.2">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ht="13" x14ac:dyDescent="0.2">
      <c r="DD19" s="1269"/>
      <c r="DE19" s="1269"/>
    </row>
    <row r="20" spans="1:351" ht="13" x14ac:dyDescent="0.2">
      <c r="DD20" s="1269"/>
      <c r="DE20" s="1269"/>
    </row>
    <row r="21" spans="1:351" ht="16.5" x14ac:dyDescent="0.2">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6.5" x14ac:dyDescent="0.2">
      <c r="B22" s="1276"/>
      <c r="MM22" s="1275"/>
    </row>
    <row r="23" spans="1:351" ht="13" x14ac:dyDescent="0.2">
      <c r="B23" s="1276"/>
    </row>
    <row r="24" spans="1:351" ht="13" x14ac:dyDescent="0.2">
      <c r="B24" s="1276"/>
    </row>
    <row r="25" spans="1:351" ht="13" x14ac:dyDescent="0.2">
      <c r="B25" s="1276"/>
    </row>
    <row r="26" spans="1:351" ht="13" x14ac:dyDescent="0.2">
      <c r="B26" s="1276"/>
    </row>
    <row r="27" spans="1:351" ht="13" x14ac:dyDescent="0.2">
      <c r="B27" s="1276"/>
    </row>
    <row r="28" spans="1:351" ht="13" x14ac:dyDescent="0.2">
      <c r="B28" s="1276"/>
    </row>
    <row r="29" spans="1:351" ht="13" x14ac:dyDescent="0.2">
      <c r="B29" s="1276"/>
    </row>
    <row r="30" spans="1:351" ht="13" x14ac:dyDescent="0.2">
      <c r="B30" s="1276"/>
    </row>
    <row r="31" spans="1:351" ht="13" x14ac:dyDescent="0.2">
      <c r="B31" s="1276"/>
    </row>
    <row r="32" spans="1:351" ht="13" x14ac:dyDescent="0.2">
      <c r="B32" s="1276"/>
    </row>
    <row r="33" spans="2:109" ht="13" x14ac:dyDescent="0.2">
      <c r="B33" s="1276"/>
    </row>
    <row r="34" spans="2:109" ht="13" x14ac:dyDescent="0.2">
      <c r="B34" s="1276"/>
    </row>
    <row r="35" spans="2:109" ht="13" x14ac:dyDescent="0.2">
      <c r="B35" s="1276"/>
    </row>
    <row r="36" spans="2:109" ht="13" x14ac:dyDescent="0.2">
      <c r="B36" s="1276"/>
    </row>
    <row r="37" spans="2:109" ht="13" x14ac:dyDescent="0.2">
      <c r="B37" s="1276"/>
    </row>
    <row r="38" spans="2:109" ht="13" x14ac:dyDescent="0.2">
      <c r="B38" s="1276"/>
    </row>
    <row r="39" spans="2:109" ht="13" x14ac:dyDescent="0.2">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ht="13" x14ac:dyDescent="0.2">
      <c r="B40" s="1281"/>
      <c r="DD40" s="1281"/>
      <c r="DE40" s="1269"/>
    </row>
    <row r="41" spans="2:109" ht="16.5" x14ac:dyDescent="0.2">
      <c r="B41" s="1282" t="s">
        <v>634</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ht="13" x14ac:dyDescent="0.2">
      <c r="B42" s="1276"/>
      <c r="G42" s="1283"/>
      <c r="I42" s="1284"/>
      <c r="J42" s="1284"/>
      <c r="K42" s="1284"/>
      <c r="AM42" s="1283"/>
      <c r="AN42" s="1283" t="s">
        <v>635</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2">
      <c r="B43" s="1276"/>
      <c r="AN43" s="1285" t="s">
        <v>636</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ht="13" x14ac:dyDescent="0.2">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ht="13" x14ac:dyDescent="0.2">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ht="13" x14ac:dyDescent="0.2">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ht="13" x14ac:dyDescent="0.2">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ht="13" x14ac:dyDescent="0.2">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ht="13" x14ac:dyDescent="0.2">
      <c r="B49" s="1276"/>
      <c r="AN49" s="1269" t="s">
        <v>637</v>
      </c>
    </row>
    <row r="50" spans="1:109" ht="13" x14ac:dyDescent="0.2">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552</v>
      </c>
      <c r="BQ50" s="1301"/>
      <c r="BR50" s="1301"/>
      <c r="BS50" s="1301"/>
      <c r="BT50" s="1301"/>
      <c r="BU50" s="1301"/>
      <c r="BV50" s="1301"/>
      <c r="BW50" s="1301"/>
      <c r="BX50" s="1301" t="s">
        <v>553</v>
      </c>
      <c r="BY50" s="1301"/>
      <c r="BZ50" s="1301"/>
      <c r="CA50" s="1301"/>
      <c r="CB50" s="1301"/>
      <c r="CC50" s="1301"/>
      <c r="CD50" s="1301"/>
      <c r="CE50" s="1301"/>
      <c r="CF50" s="1301" t="s">
        <v>554</v>
      </c>
      <c r="CG50" s="1301"/>
      <c r="CH50" s="1301"/>
      <c r="CI50" s="1301"/>
      <c r="CJ50" s="1301"/>
      <c r="CK50" s="1301"/>
      <c r="CL50" s="1301"/>
      <c r="CM50" s="1301"/>
      <c r="CN50" s="1301" t="s">
        <v>555</v>
      </c>
      <c r="CO50" s="1301"/>
      <c r="CP50" s="1301"/>
      <c r="CQ50" s="1301"/>
      <c r="CR50" s="1301"/>
      <c r="CS50" s="1301"/>
      <c r="CT50" s="1301"/>
      <c r="CU50" s="1301"/>
      <c r="CV50" s="1301" t="s">
        <v>556</v>
      </c>
      <c r="CW50" s="1301"/>
      <c r="CX50" s="1301"/>
      <c r="CY50" s="1301"/>
      <c r="CZ50" s="1301"/>
      <c r="DA50" s="1301"/>
      <c r="DB50" s="1301"/>
      <c r="DC50" s="1301"/>
    </row>
    <row r="51" spans="1:109" ht="13.5" customHeight="1" x14ac:dyDescent="0.2">
      <c r="B51" s="1276"/>
      <c r="G51" s="1302"/>
      <c r="H51" s="1302"/>
      <c r="I51" s="1303"/>
      <c r="J51" s="1303"/>
      <c r="K51" s="1304"/>
      <c r="L51" s="1304"/>
      <c r="M51" s="1304"/>
      <c r="N51" s="1304"/>
      <c r="AM51" s="1294"/>
      <c r="AN51" s="1305" t="s">
        <v>638</v>
      </c>
      <c r="AO51" s="1305"/>
      <c r="AP51" s="1305"/>
      <c r="AQ51" s="1305"/>
      <c r="AR51" s="1305"/>
      <c r="AS51" s="1305"/>
      <c r="AT51" s="1305"/>
      <c r="AU51" s="1305"/>
      <c r="AV51" s="1305"/>
      <c r="AW51" s="1305"/>
      <c r="AX51" s="1305"/>
      <c r="AY51" s="1305"/>
      <c r="AZ51" s="1305"/>
      <c r="BA51" s="1305"/>
      <c r="BB51" s="1305" t="s">
        <v>639</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7">
        <v>160.69999999999999</v>
      </c>
      <c r="CG51" s="1307"/>
      <c r="CH51" s="1307"/>
      <c r="CI51" s="1307"/>
      <c r="CJ51" s="1307"/>
      <c r="CK51" s="1307"/>
      <c r="CL51" s="1307"/>
      <c r="CM51" s="1307"/>
      <c r="CN51" s="1307">
        <v>145.6</v>
      </c>
      <c r="CO51" s="1307"/>
      <c r="CP51" s="1307"/>
      <c r="CQ51" s="1307"/>
      <c r="CR51" s="1307"/>
      <c r="CS51" s="1307"/>
      <c r="CT51" s="1307"/>
      <c r="CU51" s="1307"/>
      <c r="CV51" s="1307">
        <v>138.5</v>
      </c>
      <c r="CW51" s="1307"/>
      <c r="CX51" s="1307"/>
      <c r="CY51" s="1307"/>
      <c r="CZ51" s="1307"/>
      <c r="DA51" s="1307"/>
      <c r="DB51" s="1307"/>
      <c r="DC51" s="1307"/>
    </row>
    <row r="52" spans="1:109" ht="13" x14ac:dyDescent="0.2">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 x14ac:dyDescent="0.2">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640</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7">
        <v>54.5</v>
      </c>
      <c r="CG53" s="1307"/>
      <c r="CH53" s="1307"/>
      <c r="CI53" s="1307"/>
      <c r="CJ53" s="1307"/>
      <c r="CK53" s="1307"/>
      <c r="CL53" s="1307"/>
      <c r="CM53" s="1307"/>
      <c r="CN53" s="1307">
        <v>55.2</v>
      </c>
      <c r="CO53" s="1307"/>
      <c r="CP53" s="1307"/>
      <c r="CQ53" s="1307"/>
      <c r="CR53" s="1307"/>
      <c r="CS53" s="1307"/>
      <c r="CT53" s="1307"/>
      <c r="CU53" s="1307"/>
      <c r="CV53" s="1307">
        <v>56.4</v>
      </c>
      <c r="CW53" s="1307"/>
      <c r="CX53" s="1307"/>
      <c r="CY53" s="1307"/>
      <c r="CZ53" s="1307"/>
      <c r="DA53" s="1307"/>
      <c r="DB53" s="1307"/>
      <c r="DC53" s="1307"/>
    </row>
    <row r="54" spans="1:109" ht="13" x14ac:dyDescent="0.2">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 x14ac:dyDescent="0.2">
      <c r="A55" s="1284"/>
      <c r="B55" s="1276"/>
      <c r="G55" s="1295"/>
      <c r="H55" s="1295"/>
      <c r="I55" s="1295"/>
      <c r="J55" s="1295"/>
      <c r="K55" s="1304"/>
      <c r="L55" s="1304"/>
      <c r="M55" s="1304"/>
      <c r="N55" s="1304"/>
      <c r="AN55" s="1301" t="s">
        <v>641</v>
      </c>
      <c r="AO55" s="1301"/>
      <c r="AP55" s="1301"/>
      <c r="AQ55" s="1301"/>
      <c r="AR55" s="1301"/>
      <c r="AS55" s="1301"/>
      <c r="AT55" s="1301"/>
      <c r="AU55" s="1301"/>
      <c r="AV55" s="1301"/>
      <c r="AW55" s="1301"/>
      <c r="AX55" s="1301"/>
      <c r="AY55" s="1301"/>
      <c r="AZ55" s="1301"/>
      <c r="BA55" s="1301"/>
      <c r="BB55" s="1305" t="s">
        <v>639</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7">
        <v>115.7</v>
      </c>
      <c r="CG55" s="1307"/>
      <c r="CH55" s="1307"/>
      <c r="CI55" s="1307"/>
      <c r="CJ55" s="1307"/>
      <c r="CK55" s="1307"/>
      <c r="CL55" s="1307"/>
      <c r="CM55" s="1307"/>
      <c r="CN55" s="1307">
        <v>106</v>
      </c>
      <c r="CO55" s="1307"/>
      <c r="CP55" s="1307"/>
      <c r="CQ55" s="1307"/>
      <c r="CR55" s="1307"/>
      <c r="CS55" s="1307"/>
      <c r="CT55" s="1307"/>
      <c r="CU55" s="1307"/>
      <c r="CV55" s="1307">
        <v>97.6</v>
      </c>
      <c r="CW55" s="1307"/>
      <c r="CX55" s="1307"/>
      <c r="CY55" s="1307"/>
      <c r="CZ55" s="1307"/>
      <c r="DA55" s="1307"/>
      <c r="DB55" s="1307"/>
      <c r="DC55" s="1307"/>
    </row>
    <row r="56" spans="1:109" ht="13" x14ac:dyDescent="0.2">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ht="13" x14ac:dyDescent="0.2">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640</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7">
        <v>61</v>
      </c>
      <c r="CG57" s="1307"/>
      <c r="CH57" s="1307"/>
      <c r="CI57" s="1307"/>
      <c r="CJ57" s="1307"/>
      <c r="CK57" s="1307"/>
      <c r="CL57" s="1307"/>
      <c r="CM57" s="1307"/>
      <c r="CN57" s="1307">
        <v>62</v>
      </c>
      <c r="CO57" s="1307"/>
      <c r="CP57" s="1307"/>
      <c r="CQ57" s="1307"/>
      <c r="CR57" s="1307"/>
      <c r="CS57" s="1307"/>
      <c r="CT57" s="1307"/>
      <c r="CU57" s="1307"/>
      <c r="CV57" s="1307">
        <v>62.8</v>
      </c>
      <c r="CW57" s="1307"/>
      <c r="CX57" s="1307"/>
      <c r="CY57" s="1307"/>
      <c r="CZ57" s="1307"/>
      <c r="DA57" s="1307"/>
      <c r="DB57" s="1307"/>
      <c r="DC57" s="1307"/>
      <c r="DD57" s="1310"/>
      <c r="DE57" s="1308"/>
    </row>
    <row r="58" spans="1:109" s="1284" customFormat="1" ht="13" x14ac:dyDescent="0.2">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ht="13" x14ac:dyDescent="0.2">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ht="13" x14ac:dyDescent="0.2">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ht="13" x14ac:dyDescent="0.2">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ht="13" x14ac:dyDescent="0.2">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6.5" x14ac:dyDescent="0.2">
      <c r="B63" s="1316" t="s">
        <v>642</v>
      </c>
    </row>
    <row r="64" spans="1:109" ht="13" x14ac:dyDescent="0.2">
      <c r="B64" s="1276"/>
      <c r="G64" s="1283"/>
      <c r="I64" s="1317"/>
      <c r="J64" s="1317"/>
      <c r="K64" s="1317"/>
      <c r="L64" s="1317"/>
      <c r="M64" s="1317"/>
      <c r="N64" s="1318"/>
      <c r="AM64" s="1283"/>
      <c r="AN64" s="1283" t="s">
        <v>635</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ht="13.5" customHeight="1" x14ac:dyDescent="0.2">
      <c r="B65" s="1276"/>
      <c r="AN65" s="1319" t="s">
        <v>643</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ht="13" x14ac:dyDescent="0.2">
      <c r="B66" s="1276"/>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ht="13" x14ac:dyDescent="0.2">
      <c r="B67" s="1276"/>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ht="13" x14ac:dyDescent="0.2">
      <c r="B68" s="1276"/>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ht="13" x14ac:dyDescent="0.2">
      <c r="B69" s="1276"/>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ht="13" x14ac:dyDescent="0.2">
      <c r="B70" s="1276"/>
      <c r="H70" s="1328"/>
      <c r="I70" s="1328"/>
      <c r="J70" s="1329"/>
      <c r="K70" s="1329"/>
      <c r="L70" s="1330"/>
      <c r="M70" s="1329"/>
      <c r="N70" s="1330"/>
      <c r="AN70" s="1294"/>
      <c r="AO70" s="1294"/>
      <c r="AP70" s="1294"/>
      <c r="AZ70" s="1294"/>
      <c r="BA70" s="1294"/>
      <c r="BB70" s="1294"/>
      <c r="BL70" s="1294"/>
      <c r="BM70" s="1294"/>
      <c r="BN70" s="1294"/>
      <c r="BX70" s="1294"/>
      <c r="BY70" s="1294"/>
      <c r="BZ70" s="1294"/>
      <c r="CJ70" s="1294"/>
      <c r="CK70" s="1294"/>
      <c r="CL70" s="1294"/>
      <c r="CV70" s="1294"/>
      <c r="CW70" s="1294"/>
      <c r="CX70" s="1294"/>
    </row>
    <row r="71" spans="2:107" ht="13" x14ac:dyDescent="0.2">
      <c r="B71" s="1276"/>
      <c r="G71" s="1331"/>
      <c r="I71" s="1332"/>
      <c r="J71" s="1329"/>
      <c r="K71" s="1329"/>
      <c r="L71" s="1330"/>
      <c r="M71" s="1329"/>
      <c r="N71" s="1330"/>
      <c r="AM71" s="1331"/>
      <c r="AN71" s="1269" t="s">
        <v>637</v>
      </c>
    </row>
    <row r="72" spans="2:107" ht="13" x14ac:dyDescent="0.2">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552</v>
      </c>
      <c r="BQ72" s="1301"/>
      <c r="BR72" s="1301"/>
      <c r="BS72" s="1301"/>
      <c r="BT72" s="1301"/>
      <c r="BU72" s="1301"/>
      <c r="BV72" s="1301"/>
      <c r="BW72" s="1301"/>
      <c r="BX72" s="1301" t="s">
        <v>553</v>
      </c>
      <c r="BY72" s="1301"/>
      <c r="BZ72" s="1301"/>
      <c r="CA72" s="1301"/>
      <c r="CB72" s="1301"/>
      <c r="CC72" s="1301"/>
      <c r="CD72" s="1301"/>
      <c r="CE72" s="1301"/>
      <c r="CF72" s="1301" t="s">
        <v>554</v>
      </c>
      <c r="CG72" s="1301"/>
      <c r="CH72" s="1301"/>
      <c r="CI72" s="1301"/>
      <c r="CJ72" s="1301"/>
      <c r="CK72" s="1301"/>
      <c r="CL72" s="1301"/>
      <c r="CM72" s="1301"/>
      <c r="CN72" s="1301" t="s">
        <v>555</v>
      </c>
      <c r="CO72" s="1301"/>
      <c r="CP72" s="1301"/>
      <c r="CQ72" s="1301"/>
      <c r="CR72" s="1301"/>
      <c r="CS72" s="1301"/>
      <c r="CT72" s="1301"/>
      <c r="CU72" s="1301"/>
      <c r="CV72" s="1301" t="s">
        <v>556</v>
      </c>
      <c r="CW72" s="1301"/>
      <c r="CX72" s="1301"/>
      <c r="CY72" s="1301"/>
      <c r="CZ72" s="1301"/>
      <c r="DA72" s="1301"/>
      <c r="DB72" s="1301"/>
      <c r="DC72" s="1301"/>
    </row>
    <row r="73" spans="2:107" ht="13" x14ac:dyDescent="0.2">
      <c r="B73" s="1276"/>
      <c r="G73" s="1302"/>
      <c r="H73" s="1302"/>
      <c r="I73" s="1302"/>
      <c r="J73" s="1302"/>
      <c r="K73" s="1333"/>
      <c r="L73" s="1333"/>
      <c r="M73" s="1333"/>
      <c r="N73" s="1333"/>
      <c r="AM73" s="1294"/>
      <c r="AN73" s="1305" t="s">
        <v>638</v>
      </c>
      <c r="AO73" s="1305"/>
      <c r="AP73" s="1305"/>
      <c r="AQ73" s="1305"/>
      <c r="AR73" s="1305"/>
      <c r="AS73" s="1305"/>
      <c r="AT73" s="1305"/>
      <c r="AU73" s="1305"/>
      <c r="AV73" s="1305"/>
      <c r="AW73" s="1305"/>
      <c r="AX73" s="1305"/>
      <c r="AY73" s="1305"/>
      <c r="AZ73" s="1305"/>
      <c r="BA73" s="1305"/>
      <c r="BB73" s="1305" t="s">
        <v>639</v>
      </c>
      <c r="BC73" s="1305"/>
      <c r="BD73" s="1305"/>
      <c r="BE73" s="1305"/>
      <c r="BF73" s="1305"/>
      <c r="BG73" s="1305"/>
      <c r="BH73" s="1305"/>
      <c r="BI73" s="1305"/>
      <c r="BJ73" s="1305"/>
      <c r="BK73" s="1305"/>
      <c r="BL73" s="1305"/>
      <c r="BM73" s="1305"/>
      <c r="BN73" s="1305"/>
      <c r="BO73" s="1305"/>
      <c r="BP73" s="1307">
        <v>182.5</v>
      </c>
      <c r="BQ73" s="1307"/>
      <c r="BR73" s="1307"/>
      <c r="BS73" s="1307"/>
      <c r="BT73" s="1307"/>
      <c r="BU73" s="1307"/>
      <c r="BV73" s="1307"/>
      <c r="BW73" s="1307"/>
      <c r="BX73" s="1307">
        <v>175.6</v>
      </c>
      <c r="BY73" s="1307"/>
      <c r="BZ73" s="1307"/>
      <c r="CA73" s="1307"/>
      <c r="CB73" s="1307"/>
      <c r="CC73" s="1307"/>
      <c r="CD73" s="1307"/>
      <c r="CE73" s="1307"/>
      <c r="CF73" s="1307">
        <v>160.69999999999999</v>
      </c>
      <c r="CG73" s="1307"/>
      <c r="CH73" s="1307"/>
      <c r="CI73" s="1307"/>
      <c r="CJ73" s="1307"/>
      <c r="CK73" s="1307"/>
      <c r="CL73" s="1307"/>
      <c r="CM73" s="1307"/>
      <c r="CN73" s="1307">
        <v>145.6</v>
      </c>
      <c r="CO73" s="1307"/>
      <c r="CP73" s="1307"/>
      <c r="CQ73" s="1307"/>
      <c r="CR73" s="1307"/>
      <c r="CS73" s="1307"/>
      <c r="CT73" s="1307"/>
      <c r="CU73" s="1307"/>
      <c r="CV73" s="1307">
        <v>138.5</v>
      </c>
      <c r="CW73" s="1307"/>
      <c r="CX73" s="1307"/>
      <c r="CY73" s="1307"/>
      <c r="CZ73" s="1307"/>
      <c r="DA73" s="1307"/>
      <c r="DB73" s="1307"/>
      <c r="DC73" s="1307"/>
    </row>
    <row r="74" spans="2:107" ht="13" x14ac:dyDescent="0.2">
      <c r="B74" s="1276"/>
      <c r="G74" s="1302"/>
      <c r="H74" s="1302"/>
      <c r="I74" s="1302"/>
      <c r="J74" s="1302"/>
      <c r="K74" s="1333"/>
      <c r="L74" s="1333"/>
      <c r="M74" s="1333"/>
      <c r="N74" s="1333"/>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 x14ac:dyDescent="0.2">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644</v>
      </c>
      <c r="BC75" s="1305"/>
      <c r="BD75" s="1305"/>
      <c r="BE75" s="1305"/>
      <c r="BF75" s="1305"/>
      <c r="BG75" s="1305"/>
      <c r="BH75" s="1305"/>
      <c r="BI75" s="1305"/>
      <c r="BJ75" s="1305"/>
      <c r="BK75" s="1305"/>
      <c r="BL75" s="1305"/>
      <c r="BM75" s="1305"/>
      <c r="BN75" s="1305"/>
      <c r="BO75" s="1305"/>
      <c r="BP75" s="1307">
        <v>16.899999999999999</v>
      </c>
      <c r="BQ75" s="1307"/>
      <c r="BR75" s="1307"/>
      <c r="BS75" s="1307"/>
      <c r="BT75" s="1307"/>
      <c r="BU75" s="1307"/>
      <c r="BV75" s="1307"/>
      <c r="BW75" s="1307"/>
      <c r="BX75" s="1307">
        <v>17</v>
      </c>
      <c r="BY75" s="1307"/>
      <c r="BZ75" s="1307"/>
      <c r="CA75" s="1307"/>
      <c r="CB75" s="1307"/>
      <c r="CC75" s="1307"/>
      <c r="CD75" s="1307"/>
      <c r="CE75" s="1307"/>
      <c r="CF75" s="1307">
        <v>16.5</v>
      </c>
      <c r="CG75" s="1307"/>
      <c r="CH75" s="1307"/>
      <c r="CI75" s="1307"/>
      <c r="CJ75" s="1307"/>
      <c r="CK75" s="1307"/>
      <c r="CL75" s="1307"/>
      <c r="CM75" s="1307"/>
      <c r="CN75" s="1307">
        <v>13.3</v>
      </c>
      <c r="CO75" s="1307"/>
      <c r="CP75" s="1307"/>
      <c r="CQ75" s="1307"/>
      <c r="CR75" s="1307"/>
      <c r="CS75" s="1307"/>
      <c r="CT75" s="1307"/>
      <c r="CU75" s="1307"/>
      <c r="CV75" s="1307">
        <v>11.2</v>
      </c>
      <c r="CW75" s="1307"/>
      <c r="CX75" s="1307"/>
      <c r="CY75" s="1307"/>
      <c r="CZ75" s="1307"/>
      <c r="DA75" s="1307"/>
      <c r="DB75" s="1307"/>
      <c r="DC75" s="1307"/>
    </row>
    <row r="76" spans="2:107" ht="13" x14ac:dyDescent="0.2">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 x14ac:dyDescent="0.2">
      <c r="B77" s="1276"/>
      <c r="G77" s="1295"/>
      <c r="H77" s="1295"/>
      <c r="I77" s="1295"/>
      <c r="J77" s="1295"/>
      <c r="K77" s="1333"/>
      <c r="L77" s="1333"/>
      <c r="M77" s="1333"/>
      <c r="N77" s="1333"/>
      <c r="AN77" s="1301" t="s">
        <v>641</v>
      </c>
      <c r="AO77" s="1301"/>
      <c r="AP77" s="1301"/>
      <c r="AQ77" s="1301"/>
      <c r="AR77" s="1301"/>
      <c r="AS77" s="1301"/>
      <c r="AT77" s="1301"/>
      <c r="AU77" s="1301"/>
      <c r="AV77" s="1301"/>
      <c r="AW77" s="1301"/>
      <c r="AX77" s="1301"/>
      <c r="AY77" s="1301"/>
      <c r="AZ77" s="1301"/>
      <c r="BA77" s="1301"/>
      <c r="BB77" s="1305" t="s">
        <v>639</v>
      </c>
      <c r="BC77" s="1305"/>
      <c r="BD77" s="1305"/>
      <c r="BE77" s="1305"/>
      <c r="BF77" s="1305"/>
      <c r="BG77" s="1305"/>
      <c r="BH77" s="1305"/>
      <c r="BI77" s="1305"/>
      <c r="BJ77" s="1305"/>
      <c r="BK77" s="1305"/>
      <c r="BL77" s="1305"/>
      <c r="BM77" s="1305"/>
      <c r="BN77" s="1305"/>
      <c r="BO77" s="1305"/>
      <c r="BP77" s="1307">
        <v>132.4</v>
      </c>
      <c r="BQ77" s="1307"/>
      <c r="BR77" s="1307"/>
      <c r="BS77" s="1307"/>
      <c r="BT77" s="1307"/>
      <c r="BU77" s="1307"/>
      <c r="BV77" s="1307"/>
      <c r="BW77" s="1307"/>
      <c r="BX77" s="1307">
        <v>124.2</v>
      </c>
      <c r="BY77" s="1307"/>
      <c r="BZ77" s="1307"/>
      <c r="CA77" s="1307"/>
      <c r="CB77" s="1307"/>
      <c r="CC77" s="1307"/>
      <c r="CD77" s="1307"/>
      <c r="CE77" s="1307"/>
      <c r="CF77" s="1307">
        <v>115.7</v>
      </c>
      <c r="CG77" s="1307"/>
      <c r="CH77" s="1307"/>
      <c r="CI77" s="1307"/>
      <c r="CJ77" s="1307"/>
      <c r="CK77" s="1307"/>
      <c r="CL77" s="1307"/>
      <c r="CM77" s="1307"/>
      <c r="CN77" s="1307">
        <v>106</v>
      </c>
      <c r="CO77" s="1307"/>
      <c r="CP77" s="1307"/>
      <c r="CQ77" s="1307"/>
      <c r="CR77" s="1307"/>
      <c r="CS77" s="1307"/>
      <c r="CT77" s="1307"/>
      <c r="CU77" s="1307"/>
      <c r="CV77" s="1307">
        <v>97.6</v>
      </c>
      <c r="CW77" s="1307"/>
      <c r="CX77" s="1307"/>
      <c r="CY77" s="1307"/>
      <c r="CZ77" s="1307"/>
      <c r="DA77" s="1307"/>
      <c r="DB77" s="1307"/>
      <c r="DC77" s="1307"/>
    </row>
    <row r="78" spans="2:107" ht="13" x14ac:dyDescent="0.2">
      <c r="B78" s="1276"/>
      <c r="G78" s="1295"/>
      <c r="H78" s="1295"/>
      <c r="I78" s="1295"/>
      <c r="J78" s="1295"/>
      <c r="K78" s="1333"/>
      <c r="L78" s="1333"/>
      <c r="M78" s="1333"/>
      <c r="N78" s="1333"/>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 x14ac:dyDescent="0.2">
      <c r="B79" s="1276"/>
      <c r="G79" s="1295"/>
      <c r="H79" s="1295"/>
      <c r="I79" s="1309"/>
      <c r="J79" s="1309"/>
      <c r="K79" s="1334"/>
      <c r="L79" s="1334"/>
      <c r="M79" s="1334"/>
      <c r="N79" s="1334"/>
      <c r="AN79" s="1301"/>
      <c r="AO79" s="1301"/>
      <c r="AP79" s="1301"/>
      <c r="AQ79" s="1301"/>
      <c r="AR79" s="1301"/>
      <c r="AS79" s="1301"/>
      <c r="AT79" s="1301"/>
      <c r="AU79" s="1301"/>
      <c r="AV79" s="1301"/>
      <c r="AW79" s="1301"/>
      <c r="AX79" s="1301"/>
      <c r="AY79" s="1301"/>
      <c r="AZ79" s="1301"/>
      <c r="BA79" s="1301"/>
      <c r="BB79" s="1305" t="s">
        <v>644</v>
      </c>
      <c r="BC79" s="1305"/>
      <c r="BD79" s="1305"/>
      <c r="BE79" s="1305"/>
      <c r="BF79" s="1305"/>
      <c r="BG79" s="1305"/>
      <c r="BH79" s="1305"/>
      <c r="BI79" s="1305"/>
      <c r="BJ79" s="1305"/>
      <c r="BK79" s="1305"/>
      <c r="BL79" s="1305"/>
      <c r="BM79" s="1305"/>
      <c r="BN79" s="1305"/>
      <c r="BO79" s="1305"/>
      <c r="BP79" s="1307">
        <v>11.2</v>
      </c>
      <c r="BQ79" s="1307"/>
      <c r="BR79" s="1307"/>
      <c r="BS79" s="1307"/>
      <c r="BT79" s="1307"/>
      <c r="BU79" s="1307"/>
      <c r="BV79" s="1307"/>
      <c r="BW79" s="1307"/>
      <c r="BX79" s="1307">
        <v>10.9</v>
      </c>
      <c r="BY79" s="1307"/>
      <c r="BZ79" s="1307"/>
      <c r="CA79" s="1307"/>
      <c r="CB79" s="1307"/>
      <c r="CC79" s="1307"/>
      <c r="CD79" s="1307"/>
      <c r="CE79" s="1307"/>
      <c r="CF79" s="1307">
        <v>10.3</v>
      </c>
      <c r="CG79" s="1307"/>
      <c r="CH79" s="1307"/>
      <c r="CI79" s="1307"/>
      <c r="CJ79" s="1307"/>
      <c r="CK79" s="1307"/>
      <c r="CL79" s="1307"/>
      <c r="CM79" s="1307"/>
      <c r="CN79" s="1307">
        <v>9</v>
      </c>
      <c r="CO79" s="1307"/>
      <c r="CP79" s="1307"/>
      <c r="CQ79" s="1307"/>
      <c r="CR79" s="1307"/>
      <c r="CS79" s="1307"/>
      <c r="CT79" s="1307"/>
      <c r="CU79" s="1307"/>
      <c r="CV79" s="1307">
        <v>8</v>
      </c>
      <c r="CW79" s="1307"/>
      <c r="CX79" s="1307"/>
      <c r="CY79" s="1307"/>
      <c r="CZ79" s="1307"/>
      <c r="DA79" s="1307"/>
      <c r="DB79" s="1307"/>
      <c r="DC79" s="1307"/>
    </row>
    <row r="80" spans="2:107" ht="13" x14ac:dyDescent="0.2">
      <c r="B80" s="1276"/>
      <c r="G80" s="1295"/>
      <c r="H80" s="1295"/>
      <c r="I80" s="1309"/>
      <c r="J80" s="1309"/>
      <c r="K80" s="1334"/>
      <c r="L80" s="1334"/>
      <c r="M80" s="1334"/>
      <c r="N80" s="1334"/>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 x14ac:dyDescent="0.2">
      <c r="B81" s="1276"/>
    </row>
    <row r="82" spans="2:109" ht="16.5" x14ac:dyDescent="0.2">
      <c r="B82" s="1276"/>
      <c r="K82" s="1335"/>
      <c r="L82" s="1335"/>
      <c r="M82" s="1335"/>
      <c r="N82" s="1335"/>
      <c r="AQ82" s="1335"/>
      <c r="AR82" s="1335"/>
      <c r="AS82" s="1335"/>
      <c r="AT82" s="1335"/>
      <c r="BC82" s="1335"/>
      <c r="BD82" s="1335"/>
      <c r="BE82" s="1335"/>
      <c r="BF82" s="1335"/>
      <c r="BO82" s="1335"/>
      <c r="BP82" s="1335"/>
      <c r="BQ82" s="1335"/>
      <c r="BR82" s="1335"/>
      <c r="CA82" s="1335"/>
      <c r="CB82" s="1335"/>
      <c r="CC82" s="1335"/>
      <c r="CD82" s="1335"/>
      <c r="CM82" s="1335"/>
      <c r="CN82" s="1335"/>
      <c r="CO82" s="1335"/>
      <c r="CP82" s="1335"/>
      <c r="CY82" s="1335"/>
      <c r="CZ82" s="1335"/>
      <c r="DA82" s="1335"/>
      <c r="DB82" s="1335"/>
      <c r="DC82" s="1335"/>
    </row>
    <row r="83" spans="2:109" ht="13" x14ac:dyDescent="0.2">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ht="13" x14ac:dyDescent="0.2">
      <c r="DD84" s="1269"/>
      <c r="DE84" s="1269"/>
    </row>
    <row r="85" spans="2:109" ht="13" x14ac:dyDescent="0.2">
      <c r="DD85" s="1269"/>
      <c r="DE85" s="1269"/>
    </row>
    <row r="86" spans="2:109" ht="13" hidden="1" x14ac:dyDescent="0.2">
      <c r="DD86" s="1269"/>
      <c r="DE86" s="1269"/>
    </row>
    <row r="87" spans="2:109" ht="13" hidden="1" x14ac:dyDescent="0.2">
      <c r="K87" s="1336"/>
      <c r="AQ87" s="1336"/>
      <c r="BC87" s="1336"/>
      <c r="BO87" s="1336"/>
      <c r="CA87" s="1336"/>
      <c r="CM87" s="1336"/>
      <c r="CY87" s="1336"/>
      <c r="DD87" s="1269"/>
      <c r="DE87" s="1269"/>
    </row>
    <row r="88" spans="2:109" ht="13" hidden="1" x14ac:dyDescent="0.2">
      <c r="DD88" s="1269"/>
      <c r="DE88" s="1269"/>
    </row>
    <row r="89" spans="2:109" ht="13" hidden="1" x14ac:dyDescent="0.2">
      <c r="DD89" s="1269"/>
      <c r="DE89" s="1269"/>
    </row>
    <row r="90" spans="2:109" ht="13" hidden="1" x14ac:dyDescent="0.2">
      <c r="DD90" s="1269"/>
      <c r="DE90" s="1269"/>
    </row>
    <row r="91" spans="2:109" ht="13" hidden="1" x14ac:dyDescent="0.2">
      <c r="DD91" s="1269"/>
      <c r="DE91" s="1269"/>
    </row>
    <row r="92" spans="2:109" ht="13.5" hidden="1" customHeight="1" x14ac:dyDescent="0.2">
      <c r="DD92" s="1269"/>
      <c r="DE92" s="1269"/>
    </row>
    <row r="93" spans="2:109" ht="13.5" hidden="1" customHeight="1" x14ac:dyDescent="0.2">
      <c r="DD93" s="1269"/>
      <c r="DE93" s="1269"/>
    </row>
    <row r="94" spans="2:109" ht="13.5" hidden="1" customHeight="1" x14ac:dyDescent="0.2">
      <c r="DD94" s="1269"/>
      <c r="DE94" s="1269"/>
    </row>
    <row r="95" spans="2:109" ht="13.5" hidden="1" customHeight="1" x14ac:dyDescent="0.2">
      <c r="DD95" s="1269"/>
      <c r="DE95" s="1269"/>
    </row>
    <row r="96" spans="2:109" ht="13.5" hidden="1" customHeight="1" x14ac:dyDescent="0.2">
      <c r="DD96" s="1269"/>
      <c r="DE96" s="1269"/>
    </row>
    <row r="97" spans="108:109" ht="13.5" hidden="1" customHeight="1" x14ac:dyDescent="0.2">
      <c r="DD97" s="1269"/>
      <c r="DE97" s="1269"/>
    </row>
    <row r="98" spans="108:109" ht="13.5" hidden="1" customHeight="1" x14ac:dyDescent="0.2">
      <c r="DD98" s="1269"/>
      <c r="DE98" s="1269"/>
    </row>
    <row r="99" spans="108:109" ht="13.5" hidden="1" customHeight="1" x14ac:dyDescent="0.2">
      <c r="DD99" s="1269"/>
      <c r="DE99" s="1269"/>
    </row>
    <row r="100" spans="108:109" ht="13.5" hidden="1" customHeight="1" x14ac:dyDescent="0.2">
      <c r="DD100" s="1269"/>
      <c r="DE100" s="1269"/>
    </row>
    <row r="101" spans="108:109" ht="13.5" hidden="1" customHeight="1" x14ac:dyDescent="0.2">
      <c r="DD101" s="1269"/>
      <c r="DE101" s="1269"/>
    </row>
    <row r="102" spans="108:109" ht="13.5" hidden="1" customHeight="1" x14ac:dyDescent="0.2">
      <c r="DD102" s="1269"/>
      <c r="DE102" s="1269"/>
    </row>
    <row r="103" spans="108:109" ht="13.5" hidden="1" customHeight="1" x14ac:dyDescent="0.2">
      <c r="DD103" s="1269"/>
      <c r="DE103" s="1269"/>
    </row>
    <row r="104" spans="108:109" ht="13.5" hidden="1" customHeight="1" x14ac:dyDescent="0.2">
      <c r="DD104" s="1269"/>
      <c r="DE104" s="1269"/>
    </row>
    <row r="105" spans="108:109" ht="13.5" hidden="1" customHeight="1" x14ac:dyDescent="0.2">
      <c r="DD105" s="1269"/>
      <c r="DE105" s="1269"/>
    </row>
    <row r="106" spans="108:109" ht="13.5" hidden="1" customHeight="1" x14ac:dyDescent="0.2">
      <c r="DD106" s="1269"/>
      <c r="DE106" s="1269"/>
    </row>
    <row r="107" spans="108:109" ht="13.5" hidden="1" customHeight="1" x14ac:dyDescent="0.2">
      <c r="DD107" s="1269"/>
      <c r="DE107" s="1269"/>
    </row>
    <row r="108" spans="108:109" ht="13.5" hidden="1" customHeight="1" x14ac:dyDescent="0.2">
      <c r="DD108" s="1269"/>
      <c r="DE108" s="1269"/>
    </row>
    <row r="109" spans="108:109" ht="13.5" hidden="1" customHeight="1" x14ac:dyDescent="0.2">
      <c r="DD109" s="1269"/>
      <c r="DE109" s="1269"/>
    </row>
    <row r="110" spans="108:109" ht="13.5" hidden="1" customHeight="1" x14ac:dyDescent="0.2">
      <c r="DD110" s="1269"/>
      <c r="DE110" s="1269"/>
    </row>
    <row r="111" spans="108:109" ht="13.5" hidden="1" customHeight="1" x14ac:dyDescent="0.2">
      <c r="DD111" s="1269"/>
      <c r="DE111" s="1269"/>
    </row>
    <row r="112" spans="108:109" ht="13.5" hidden="1" customHeight="1" x14ac:dyDescent="0.2">
      <c r="DD112" s="1269"/>
      <c r="DE112" s="1269"/>
    </row>
    <row r="113" spans="108:109" ht="13.5" hidden="1" customHeight="1" x14ac:dyDescent="0.2">
      <c r="DD113" s="1269"/>
      <c r="DE113" s="1269"/>
    </row>
    <row r="114" spans="108:109" ht="13.5" hidden="1" customHeight="1" x14ac:dyDescent="0.2">
      <c r="DD114" s="1269"/>
      <c r="DE114" s="1269"/>
    </row>
    <row r="115" spans="108:109" ht="13.5" hidden="1" customHeight="1" x14ac:dyDescent="0.2">
      <c r="DD115" s="1269"/>
      <c r="DE115" s="1269"/>
    </row>
    <row r="116" spans="108:109" ht="13.5" hidden="1" customHeight="1" x14ac:dyDescent="0.2">
      <c r="DD116" s="1269"/>
      <c r="DE116" s="1269"/>
    </row>
    <row r="117" spans="108:109" ht="13.5" hidden="1" customHeight="1" x14ac:dyDescent="0.2">
      <c r="DD117" s="1269"/>
      <c r="DE117" s="1269"/>
    </row>
    <row r="118" spans="108:109" ht="13.5" hidden="1" customHeight="1" x14ac:dyDescent="0.2">
      <c r="DD118" s="1269"/>
      <c r="DE118" s="1269"/>
    </row>
    <row r="119" spans="108:109" ht="13.5" hidden="1" customHeight="1" x14ac:dyDescent="0.2">
      <c r="DD119" s="1269"/>
      <c r="DE119" s="1269"/>
    </row>
    <row r="120" spans="108:109" ht="13.5" hidden="1" customHeight="1" x14ac:dyDescent="0.2">
      <c r="DD120" s="1269"/>
      <c r="DE120" s="1269"/>
    </row>
    <row r="121" spans="108:109" ht="13.5" hidden="1" customHeight="1" x14ac:dyDescent="0.2">
      <c r="DD121" s="1269"/>
      <c r="DE121" s="1269"/>
    </row>
    <row r="122" spans="108:109" ht="13.5" hidden="1" customHeight="1" x14ac:dyDescent="0.2">
      <c r="DD122" s="1269"/>
      <c r="DE122" s="1269"/>
    </row>
    <row r="123" spans="108:109" ht="13.5" hidden="1" customHeight="1" x14ac:dyDescent="0.2">
      <c r="DD123" s="1269"/>
      <c r="DE123" s="1269"/>
    </row>
    <row r="124" spans="108:109" ht="13.5" hidden="1" customHeight="1" x14ac:dyDescent="0.2">
      <c r="DD124" s="1269"/>
      <c r="DE124" s="1269"/>
    </row>
    <row r="125" spans="108:109" ht="13.5" hidden="1" customHeight="1" x14ac:dyDescent="0.2">
      <c r="DD125" s="1269"/>
      <c r="DE125" s="1269"/>
    </row>
    <row r="126" spans="108:109" ht="13.5" hidden="1" customHeight="1" x14ac:dyDescent="0.2">
      <c r="DD126" s="1269"/>
      <c r="DE126" s="1269"/>
    </row>
    <row r="127" spans="108:109" ht="13.5" hidden="1" customHeight="1" x14ac:dyDescent="0.2">
      <c r="DD127" s="1269"/>
      <c r="DE127" s="1269"/>
    </row>
    <row r="128" spans="108:109" ht="13.5" hidden="1" customHeight="1" x14ac:dyDescent="0.2">
      <c r="DD128" s="1269"/>
      <c r="DE128" s="1269"/>
    </row>
    <row r="129" spans="108:109" ht="13.5" hidden="1" customHeight="1" x14ac:dyDescent="0.2">
      <c r="DD129" s="1269"/>
      <c r="DE129" s="1269"/>
    </row>
    <row r="130" spans="108:109" ht="13.5" hidden="1" customHeight="1" x14ac:dyDescent="0.2">
      <c r="DD130" s="1269"/>
      <c r="DE130" s="1269"/>
    </row>
    <row r="131" spans="108:109" ht="13.5" hidden="1" customHeight="1" x14ac:dyDescent="0.2">
      <c r="DD131" s="1269"/>
      <c r="DE131" s="1269"/>
    </row>
    <row r="132" spans="108:109" ht="13.5" hidden="1" customHeight="1" x14ac:dyDescent="0.2">
      <c r="DD132" s="1269"/>
      <c r="DE132" s="1269"/>
    </row>
    <row r="133" spans="108:109" ht="13.5" hidden="1" customHeight="1" x14ac:dyDescent="0.2">
      <c r="DD133" s="1269"/>
      <c r="DE133" s="1269"/>
    </row>
    <row r="134" spans="108:109" ht="13.5" hidden="1" customHeight="1" x14ac:dyDescent="0.2">
      <c r="DD134" s="1269"/>
      <c r="DE134" s="1269"/>
    </row>
    <row r="135" spans="108:109" ht="13.5" hidden="1" customHeight="1" x14ac:dyDescent="0.2">
      <c r="DD135" s="1269"/>
      <c r="DE135" s="1269"/>
    </row>
    <row r="136" spans="108:109" ht="13.5" hidden="1" customHeight="1" x14ac:dyDescent="0.2">
      <c r="DD136" s="1269"/>
      <c r="DE136" s="1269"/>
    </row>
    <row r="137" spans="108:109" ht="13.5" hidden="1" customHeight="1" x14ac:dyDescent="0.2">
      <c r="DD137" s="1269"/>
      <c r="DE137" s="1269"/>
    </row>
    <row r="138" spans="108:109" ht="13.5" hidden="1" customHeight="1" x14ac:dyDescent="0.2">
      <c r="DD138" s="1269"/>
      <c r="DE138" s="1269"/>
    </row>
    <row r="139" spans="108:109" ht="13.5" hidden="1" customHeight="1" x14ac:dyDescent="0.2">
      <c r="DD139" s="1269"/>
      <c r="DE139" s="1269"/>
    </row>
    <row r="140" spans="108:109" ht="13.5" hidden="1" customHeight="1" x14ac:dyDescent="0.2">
      <c r="DD140" s="1269"/>
      <c r="DE140" s="1269"/>
    </row>
    <row r="141" spans="108:109" ht="13.5" hidden="1" customHeight="1" x14ac:dyDescent="0.2">
      <c r="DD141" s="1269"/>
      <c r="DE141" s="1269"/>
    </row>
    <row r="142" spans="108:109" ht="13.5" hidden="1" customHeight="1" x14ac:dyDescent="0.2">
      <c r="DD142" s="1269"/>
      <c r="DE142" s="1269"/>
    </row>
    <row r="143" spans="108:109" ht="13.5" hidden="1" customHeight="1" x14ac:dyDescent="0.2">
      <c r="DD143" s="1269"/>
      <c r="DE143" s="1269"/>
    </row>
    <row r="144" spans="108:109" ht="13.5" hidden="1" customHeight="1" x14ac:dyDescent="0.2">
      <c r="DD144" s="1269"/>
      <c r="DE144" s="1269"/>
    </row>
    <row r="145" spans="108:109" ht="13.5" hidden="1" customHeight="1" x14ac:dyDescent="0.2">
      <c r="DD145" s="1269"/>
      <c r="DE145" s="1269"/>
    </row>
    <row r="146" spans="108:109" ht="13.5" hidden="1" customHeight="1" x14ac:dyDescent="0.2">
      <c r="DD146" s="1269"/>
      <c r="DE146" s="1269"/>
    </row>
    <row r="147" spans="108:109" ht="13.5" hidden="1" customHeight="1" x14ac:dyDescent="0.2">
      <c r="DD147" s="1269"/>
      <c r="DE147" s="1269"/>
    </row>
    <row r="148" spans="108:109" ht="13.5" hidden="1" customHeight="1" x14ac:dyDescent="0.2">
      <c r="DD148" s="1269"/>
      <c r="DE148" s="1269"/>
    </row>
    <row r="149" spans="108:109" ht="13.5" hidden="1" customHeight="1" x14ac:dyDescent="0.2">
      <c r="DD149" s="1269"/>
      <c r="DE149" s="1269"/>
    </row>
    <row r="150" spans="108:109" ht="13.5" hidden="1" customHeight="1" x14ac:dyDescent="0.2">
      <c r="DD150" s="1269"/>
      <c r="DE150" s="1269"/>
    </row>
    <row r="151" spans="108:109" ht="13.5" hidden="1" customHeight="1" x14ac:dyDescent="0.2">
      <c r="DD151" s="1269"/>
      <c r="DE151" s="1269"/>
    </row>
    <row r="152" spans="108:109" ht="13.5" hidden="1" customHeight="1" x14ac:dyDescent="0.2">
      <c r="DD152" s="1269"/>
      <c r="DE152" s="1269"/>
    </row>
    <row r="153" spans="108:109" ht="13.5" hidden="1" customHeight="1" x14ac:dyDescent="0.2">
      <c r="DD153" s="1269"/>
      <c r="DE153" s="1269"/>
    </row>
    <row r="154" spans="108:109" ht="13.5" hidden="1" customHeight="1" x14ac:dyDescent="0.2">
      <c r="DD154" s="1269"/>
      <c r="DE154" s="1269"/>
    </row>
    <row r="155" spans="108:109" ht="13.5" hidden="1" customHeight="1" x14ac:dyDescent="0.2">
      <c r="DD155" s="1269"/>
      <c r="DE155" s="1269"/>
    </row>
    <row r="156" spans="108:109" ht="13.5" hidden="1" customHeight="1" x14ac:dyDescent="0.2">
      <c r="DD156" s="1269"/>
      <c r="DE156" s="1269"/>
    </row>
    <row r="157" spans="108:109" ht="13.5" hidden="1" customHeight="1" x14ac:dyDescent="0.2">
      <c r="DD157" s="1269"/>
      <c r="DE157" s="1269"/>
    </row>
    <row r="158" spans="108:109" ht="13.5" hidden="1" customHeight="1" x14ac:dyDescent="0.2">
      <c r="DD158" s="1269"/>
      <c r="DE158" s="1269"/>
    </row>
    <row r="159" spans="108:109" ht="13.5" hidden="1" customHeight="1" x14ac:dyDescent="0.2">
      <c r="DD159" s="1269"/>
      <c r="DE159" s="1269"/>
    </row>
    <row r="160" spans="108:109" ht="13.5" hidden="1" customHeight="1" x14ac:dyDescent="0.2">
      <c r="DD160" s="1269"/>
      <c r="DE160" s="1269"/>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g/szg5ua9mG9spUUQcCPgFpjSjynWLTOehsCdIRiIPsL7hGl7VY0zZaUKScq7+OQGe+ru4N2AgJSw0XhCuuD8g==" saltValue="QM3U4H2MIYfu9Newjp3MG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498</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aD7qSVLe35c9REmbn7Tyq3Ea/lrUuvcxzE1oXwDPXLlLHN2mJpx5bieD/Jth/tmr8ITtS0m0VoULmwOfddpQPg==" saltValue="57UYFzYSknAU1E1r4I4dT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c r="AG59" s="290"/>
      <c r="AH59" s="290"/>
    </row>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498</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UehFoDaezr0FeB2b6PXMFVfqvhVEN8edRPLuqVWoMbCjL7eZVvJTxcsOeYt1y6Sj26bmTeIjAFy5wGSd+Y3WNA==" saltValue="x6AnpAxe4Z5UG8t0porSx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9" customWidth="1"/>
    <col min="2" max="8" width="13.36328125" style="149" customWidth="1"/>
    <col min="9" max="16384" width="11.08984375" style="149"/>
  </cols>
  <sheetData>
    <row r="1" spans="1:8" x14ac:dyDescent="0.2">
      <c r="A1" s="143"/>
      <c r="B1" s="144"/>
      <c r="C1" s="145"/>
      <c r="D1" s="146"/>
      <c r="E1" s="147"/>
      <c r="F1" s="147"/>
      <c r="G1" s="147"/>
      <c r="H1" s="148"/>
    </row>
    <row r="2" spans="1:8" x14ac:dyDescent="0.2">
      <c r="A2" s="150"/>
      <c r="B2" s="151"/>
      <c r="C2" s="152"/>
      <c r="D2" s="153" t="s">
        <v>52</v>
      </c>
      <c r="E2" s="154"/>
      <c r="F2" s="155" t="s">
        <v>549</v>
      </c>
      <c r="G2" s="156"/>
      <c r="H2" s="157"/>
    </row>
    <row r="3" spans="1:8" x14ac:dyDescent="0.2">
      <c r="A3" s="153" t="s">
        <v>542</v>
      </c>
      <c r="B3" s="158"/>
      <c r="C3" s="159"/>
      <c r="D3" s="160">
        <v>47548</v>
      </c>
      <c r="E3" s="161"/>
      <c r="F3" s="162">
        <v>53572</v>
      </c>
      <c r="G3" s="163"/>
      <c r="H3" s="164"/>
    </row>
    <row r="4" spans="1:8" x14ac:dyDescent="0.2">
      <c r="A4" s="165"/>
      <c r="B4" s="166"/>
      <c r="C4" s="167"/>
      <c r="D4" s="168">
        <v>24722</v>
      </c>
      <c r="E4" s="169"/>
      <c r="F4" s="170">
        <v>25259</v>
      </c>
      <c r="G4" s="171"/>
      <c r="H4" s="172"/>
    </row>
    <row r="5" spans="1:8" x14ac:dyDescent="0.2">
      <c r="A5" s="153" t="s">
        <v>544</v>
      </c>
      <c r="B5" s="158"/>
      <c r="C5" s="159"/>
      <c r="D5" s="160">
        <v>58470</v>
      </c>
      <c r="E5" s="161"/>
      <c r="F5" s="162">
        <v>51898</v>
      </c>
      <c r="G5" s="163"/>
      <c r="H5" s="164"/>
    </row>
    <row r="6" spans="1:8" x14ac:dyDescent="0.2">
      <c r="A6" s="165"/>
      <c r="B6" s="166"/>
      <c r="C6" s="167"/>
      <c r="D6" s="168">
        <v>31702</v>
      </c>
      <c r="E6" s="169"/>
      <c r="F6" s="170">
        <v>25986</v>
      </c>
      <c r="G6" s="171"/>
      <c r="H6" s="172"/>
    </row>
    <row r="7" spans="1:8" x14ac:dyDescent="0.2">
      <c r="A7" s="153" t="s">
        <v>545</v>
      </c>
      <c r="B7" s="158"/>
      <c r="C7" s="159"/>
      <c r="D7" s="160">
        <v>58178</v>
      </c>
      <c r="E7" s="161"/>
      <c r="F7" s="162">
        <v>51684</v>
      </c>
      <c r="G7" s="163"/>
      <c r="H7" s="164"/>
    </row>
    <row r="8" spans="1:8" x14ac:dyDescent="0.2">
      <c r="A8" s="165"/>
      <c r="B8" s="166"/>
      <c r="C8" s="167"/>
      <c r="D8" s="168">
        <v>33978</v>
      </c>
      <c r="E8" s="169"/>
      <c r="F8" s="170">
        <v>26671</v>
      </c>
      <c r="G8" s="171"/>
      <c r="H8" s="172"/>
    </row>
    <row r="9" spans="1:8" x14ac:dyDescent="0.2">
      <c r="A9" s="153" t="s">
        <v>546</v>
      </c>
      <c r="B9" s="158"/>
      <c r="C9" s="159"/>
      <c r="D9" s="160">
        <v>54167</v>
      </c>
      <c r="E9" s="161"/>
      <c r="F9" s="162">
        <v>52897</v>
      </c>
      <c r="G9" s="163"/>
      <c r="H9" s="164"/>
    </row>
    <row r="10" spans="1:8" x14ac:dyDescent="0.2">
      <c r="A10" s="165"/>
      <c r="B10" s="166"/>
      <c r="C10" s="167"/>
      <c r="D10" s="168">
        <v>30902</v>
      </c>
      <c r="E10" s="169"/>
      <c r="F10" s="170">
        <v>27013</v>
      </c>
      <c r="G10" s="171"/>
      <c r="H10" s="172"/>
    </row>
    <row r="11" spans="1:8" x14ac:dyDescent="0.2">
      <c r="A11" s="153" t="s">
        <v>547</v>
      </c>
      <c r="B11" s="158"/>
      <c r="C11" s="159"/>
      <c r="D11" s="160">
        <v>62800</v>
      </c>
      <c r="E11" s="161"/>
      <c r="F11" s="162">
        <v>54945</v>
      </c>
      <c r="G11" s="163"/>
      <c r="H11" s="164"/>
    </row>
    <row r="12" spans="1:8" x14ac:dyDescent="0.2">
      <c r="A12" s="165"/>
      <c r="B12" s="166"/>
      <c r="C12" s="173"/>
      <c r="D12" s="168">
        <v>41663</v>
      </c>
      <c r="E12" s="169"/>
      <c r="F12" s="170">
        <v>29293</v>
      </c>
      <c r="G12" s="171"/>
      <c r="H12" s="172"/>
    </row>
    <row r="13" spans="1:8" x14ac:dyDescent="0.2">
      <c r="A13" s="153"/>
      <c r="B13" s="158"/>
      <c r="C13" s="174"/>
      <c r="D13" s="175">
        <v>56233</v>
      </c>
      <c r="E13" s="176"/>
      <c r="F13" s="177">
        <v>52999</v>
      </c>
      <c r="G13" s="178"/>
      <c r="H13" s="164"/>
    </row>
    <row r="14" spans="1:8" x14ac:dyDescent="0.2">
      <c r="A14" s="165"/>
      <c r="B14" s="166"/>
      <c r="C14" s="167"/>
      <c r="D14" s="168">
        <v>32593</v>
      </c>
      <c r="E14" s="169"/>
      <c r="F14" s="170">
        <v>26844</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1.3</v>
      </c>
      <c r="C19" s="179">
        <f>ROUND(VALUE(SUBSTITUTE(実質収支比率等に係る経年分析!G$48,"▲","-")),2)</f>
        <v>1.59</v>
      </c>
      <c r="D19" s="179">
        <f>ROUND(VALUE(SUBSTITUTE(実質収支比率等に係る経年分析!H$48,"▲","-")),2)</f>
        <v>1</v>
      </c>
      <c r="E19" s="179">
        <f>ROUND(VALUE(SUBSTITUTE(実質収支比率等に係る経年分析!I$48,"▲","-")),2)</f>
        <v>1.39</v>
      </c>
      <c r="F19" s="179">
        <f>ROUND(VALUE(SUBSTITUTE(実質収支比率等に係る経年分析!J$48,"▲","-")),2)</f>
        <v>0.51</v>
      </c>
    </row>
    <row r="20" spans="1:11" x14ac:dyDescent="0.2">
      <c r="A20" s="179" t="s">
        <v>55</v>
      </c>
      <c r="B20" s="179">
        <f>ROUND(VALUE(SUBSTITUTE(実質収支比率等に係る経年分析!F$47,"▲","-")),2)</f>
        <v>2.31</v>
      </c>
      <c r="C20" s="179">
        <f>ROUND(VALUE(SUBSTITUTE(実質収支比率等に係る経年分析!G$47,"▲","-")),2)</f>
        <v>2.84</v>
      </c>
      <c r="D20" s="179">
        <f>ROUND(VALUE(SUBSTITUTE(実質収支比率等に係る経年分析!H$47,"▲","-")),2)</f>
        <v>2.12</v>
      </c>
      <c r="E20" s="179">
        <f>ROUND(VALUE(SUBSTITUTE(実質収支比率等に係る経年分析!I$47,"▲","-")),2)</f>
        <v>2.8</v>
      </c>
      <c r="F20" s="179">
        <f>ROUND(VALUE(SUBSTITUTE(実質収支比率等に係る経年分析!J$47,"▲","-")),2)</f>
        <v>2.31</v>
      </c>
    </row>
    <row r="21" spans="1:11" x14ac:dyDescent="0.2">
      <c r="A21" s="179" t="s">
        <v>56</v>
      </c>
      <c r="B21" s="179">
        <f>IF(ISNUMBER(VALUE(SUBSTITUTE(実質収支比率等に係る経年分析!F$49,"▲","-"))),ROUND(VALUE(SUBSTITUTE(実質収支比率等に係る経年分析!F$49,"▲","-")),2),NA())</f>
        <v>-1.39</v>
      </c>
      <c r="C21" s="179">
        <f>IF(ISNUMBER(VALUE(SUBSTITUTE(実質収支比率等に係る経年分析!G$49,"▲","-"))),ROUND(VALUE(SUBSTITUTE(実質収支比率等に係る経年分析!G$49,"▲","-")),2),NA())</f>
        <v>0.64</v>
      </c>
      <c r="D21" s="179">
        <f>IF(ISNUMBER(VALUE(SUBSTITUTE(実質収支比率等に係る経年分析!H$49,"▲","-"))),ROUND(VALUE(SUBSTITUTE(実質収支比率等に係る経年分析!H$49,"▲","-")),2),NA())</f>
        <v>-1.65</v>
      </c>
      <c r="E21" s="179">
        <f>IF(ISNUMBER(VALUE(SUBSTITUTE(実質収支比率等に係る経年分析!I$49,"▲","-"))),ROUND(VALUE(SUBSTITUTE(実質収支比率等に係る経年分析!I$49,"▲","-")),2),NA())</f>
        <v>1.33</v>
      </c>
      <c r="F21" s="179">
        <f>IF(ISNUMBER(VALUE(SUBSTITUTE(実質収支比率等に係る経年分析!J$49,"▲","-"))),ROUND(VALUE(SUBSTITUTE(実質収支比率等に係る経年分析!J$49,"▲","-")),2),NA())</f>
        <v>-1.75</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1.1100000000000001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1.32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0.72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1.19</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0.52</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病院事業会計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0.47</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0.46</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0.46</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0.27</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0.26</v>
      </c>
    </row>
    <row r="30" spans="1:11" x14ac:dyDescent="0.2">
      <c r="A30" s="180" t="str">
        <f>IF(連結実質赤字比率に係る赤字・黒字の構成分析!C$40="",NA(),連結実質赤字比率に係る赤字・黒字の構成分析!C$40)</f>
        <v>国民健康保険事業費会計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1.98</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1.44</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1.22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1.4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0.45</v>
      </c>
    </row>
    <row r="31" spans="1:11" x14ac:dyDescent="0.2">
      <c r="A31" s="180" t="str">
        <f>IF(連結実質赤字比率に係る赤字・黒字の構成分析!C$39="",NA(),連結実質赤字比率に係る赤字・黒字の構成分析!C$39)</f>
        <v>工業用水道事業会計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0.44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0.55000000000000004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0.52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0.51</v>
      </c>
    </row>
    <row r="32" spans="1:11" x14ac:dyDescent="0.2">
      <c r="A32" s="180" t="str">
        <f>IF(連結実質赤字比率に係る赤字・黒字の構成分析!C$38="",NA(),連結実質赤字比率に係る赤字・黒字の構成分析!C$38)</f>
        <v>介護保険事業費会計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0.56999999999999995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0.55000000000000004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0.28999999999999998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0.59</v>
      </c>
    </row>
    <row r="33" spans="1:16" x14ac:dyDescent="0.2">
      <c r="A33" s="180" t="str">
        <f>IF(連結実質赤字比率に係る赤字・黒字の構成分析!C$37="",NA(),連結実質赤字比率に係る赤字・黒字の構成分析!C$37)</f>
        <v>自動車事業会計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0.78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0.82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0.86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0.68</v>
      </c>
    </row>
    <row r="34" spans="1:16" x14ac:dyDescent="0.2">
      <c r="A34" s="180" t="str">
        <f>IF(連結実質赤字比率に係る赤字・黒字の構成分析!C$36="",NA(),連結実質赤字比率に係る赤字・黒字の構成分析!C$36)</f>
        <v>高速鉄道事業会計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0.81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0.64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1.03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1.1200000000000001</v>
      </c>
    </row>
    <row r="35" spans="1:16" x14ac:dyDescent="0.2">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2.96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3.12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2.46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2.34</v>
      </c>
    </row>
    <row r="36" spans="1:16" x14ac:dyDescent="0.2">
      <c r="A36" s="180" t="str">
        <f>IF(連結実質赤字比率に係る赤字・黒字の構成分析!C$34="",NA(),連結実質赤字比率に係る赤字・黒字の構成分析!C$34)</f>
        <v>下水道事業会計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1.73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2.16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3.49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3.78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4.3099999999999996</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172440</v>
      </c>
      <c r="E42" s="181"/>
      <c r="F42" s="181"/>
      <c r="G42" s="181">
        <f>'実質公債費比率（分子）の構造'!L$52</f>
        <v>178901</v>
      </c>
      <c r="H42" s="181"/>
      <c r="I42" s="181"/>
      <c r="J42" s="181">
        <f>'実質公債費比率（分子）の構造'!M$52</f>
        <v>179633</v>
      </c>
      <c r="K42" s="181"/>
      <c r="L42" s="181"/>
      <c r="M42" s="181">
        <f>'実質公債費比率（分子）の構造'!N$52</f>
        <v>179831</v>
      </c>
      <c r="N42" s="181"/>
      <c r="O42" s="181"/>
      <c r="P42" s="181">
        <f>'実質公債費比率（分子）の構造'!O$52</f>
        <v>183591</v>
      </c>
    </row>
    <row r="43" spans="1:16" x14ac:dyDescent="0.2">
      <c r="A43" s="181" t="s">
        <v>64</v>
      </c>
      <c r="B43" s="181" t="str">
        <f>'実質公債費比率（分子）の構造'!K$51</f>
        <v>-</v>
      </c>
      <c r="C43" s="181"/>
      <c r="D43" s="181"/>
      <c r="E43" s="181">
        <f>'実質公債費比率（分子）の構造'!L$51</f>
        <v>0</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f>'実質公債費比率（分子）の構造'!K$50</f>
        <v>1650</v>
      </c>
      <c r="C44" s="181"/>
      <c r="D44" s="181"/>
      <c r="E44" s="181">
        <f>'実質公債費比率（分子）の構造'!L$50</f>
        <v>1652</v>
      </c>
      <c r="F44" s="181"/>
      <c r="G44" s="181"/>
      <c r="H44" s="181">
        <f>'実質公債費比率（分子）の構造'!M$50</f>
        <v>1653</v>
      </c>
      <c r="I44" s="181"/>
      <c r="J44" s="181"/>
      <c r="K44" s="181">
        <f>'実質公債費比率（分子）の構造'!N$50</f>
        <v>1654</v>
      </c>
      <c r="L44" s="181"/>
      <c r="M44" s="181"/>
      <c r="N44" s="181">
        <f>'実質公債費比率（分子）の構造'!O$50</f>
        <v>1655</v>
      </c>
      <c r="O44" s="181"/>
      <c r="P44" s="181"/>
    </row>
    <row r="45" spans="1:16" x14ac:dyDescent="0.2">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2">
      <c r="A46" s="181" t="s">
        <v>67</v>
      </c>
      <c r="B46" s="181">
        <f>'実質公債費比率（分子）の構造'!K$48</f>
        <v>62735</v>
      </c>
      <c r="C46" s="181"/>
      <c r="D46" s="181"/>
      <c r="E46" s="181">
        <f>'実質公債費比率（分子）の構造'!L$48</f>
        <v>59166</v>
      </c>
      <c r="F46" s="181"/>
      <c r="G46" s="181"/>
      <c r="H46" s="181">
        <f>'実質公債費比率（分子）の構造'!M$48</f>
        <v>57351</v>
      </c>
      <c r="I46" s="181"/>
      <c r="J46" s="181"/>
      <c r="K46" s="181">
        <f>'実質公債費比率（分子）の構造'!N$48</f>
        <v>56443</v>
      </c>
      <c r="L46" s="181"/>
      <c r="M46" s="181"/>
      <c r="N46" s="181">
        <f>'実質公債費比率（分子）の構造'!O$48</f>
        <v>53308</v>
      </c>
      <c r="O46" s="181"/>
      <c r="P46" s="181"/>
    </row>
    <row r="47" spans="1:16" x14ac:dyDescent="0.2">
      <c r="A47" s="181" t="s">
        <v>68</v>
      </c>
      <c r="B47" s="181">
        <f>'実質公債費比率（分子）の構造'!K$47</f>
        <v>78853</v>
      </c>
      <c r="C47" s="181"/>
      <c r="D47" s="181"/>
      <c r="E47" s="181">
        <f>'実質公債費比率（分子）の構造'!L$47</f>
        <v>78757</v>
      </c>
      <c r="F47" s="181"/>
      <c r="G47" s="181"/>
      <c r="H47" s="181">
        <f>'実質公債費比率（分子）の構造'!M$47</f>
        <v>74182</v>
      </c>
      <c r="I47" s="181"/>
      <c r="J47" s="181"/>
      <c r="K47" s="181">
        <f>'実質公債費比率（分子）の構造'!N$47</f>
        <v>69842</v>
      </c>
      <c r="L47" s="181"/>
      <c r="M47" s="181"/>
      <c r="N47" s="181">
        <f>'実質公債費比率（分子）の構造'!O$47</f>
        <v>66507</v>
      </c>
      <c r="O47" s="181"/>
      <c r="P47" s="181"/>
    </row>
    <row r="48" spans="1:16" x14ac:dyDescent="0.2">
      <c r="A48" s="181" t="s">
        <v>69</v>
      </c>
      <c r="B48" s="181">
        <f>'実質公債費比率（分子）の構造'!K$46</f>
        <v>52758</v>
      </c>
      <c r="C48" s="181"/>
      <c r="D48" s="181"/>
      <c r="E48" s="181">
        <f>'実質公債費比率（分子）の構造'!L$46</f>
        <v>47442</v>
      </c>
      <c r="F48" s="181"/>
      <c r="G48" s="181"/>
      <c r="H48" s="181">
        <f>'実質公債費比率（分子）の構造'!M$46</f>
        <v>42139</v>
      </c>
      <c r="I48" s="181"/>
      <c r="J48" s="181"/>
      <c r="K48" s="181">
        <f>'実質公債費比率（分子）の構造'!N$46</f>
        <v>29184</v>
      </c>
      <c r="L48" s="181"/>
      <c r="M48" s="181"/>
      <c r="N48" s="181">
        <f>'実質公債費比率（分子）の構造'!O$46</f>
        <v>38039</v>
      </c>
      <c r="O48" s="181"/>
      <c r="P48" s="181"/>
    </row>
    <row r="49" spans="1:16" x14ac:dyDescent="0.2">
      <c r="A49" s="181" t="s">
        <v>70</v>
      </c>
      <c r="B49" s="181">
        <f>'実質公債費比率（分子）の構造'!K$45</f>
        <v>111412</v>
      </c>
      <c r="C49" s="181"/>
      <c r="D49" s="181"/>
      <c r="E49" s="181">
        <f>'実質公債費比率（分子）の構造'!L$45</f>
        <v>104527</v>
      </c>
      <c r="F49" s="181"/>
      <c r="G49" s="181"/>
      <c r="H49" s="181">
        <f>'実質公債費比率（分子）の構造'!M$45</f>
        <v>106090</v>
      </c>
      <c r="I49" s="181"/>
      <c r="J49" s="181"/>
      <c r="K49" s="181">
        <f>'実質公債費比率（分子）の構造'!N$45</f>
        <v>102444</v>
      </c>
      <c r="L49" s="181"/>
      <c r="M49" s="181"/>
      <c r="N49" s="181">
        <f>'実質公債費比率（分子）の構造'!O$45</f>
        <v>105495</v>
      </c>
      <c r="O49" s="181"/>
      <c r="P49" s="181"/>
    </row>
    <row r="50" spans="1:16" x14ac:dyDescent="0.2">
      <c r="A50" s="181" t="s">
        <v>71</v>
      </c>
      <c r="B50" s="181" t="e">
        <f>NA()</f>
        <v>#N/A</v>
      </c>
      <c r="C50" s="181">
        <f>IF(ISNUMBER('実質公債費比率（分子）の構造'!K$53),'実質公債費比率（分子）の構造'!K$53,NA())</f>
        <v>134968</v>
      </c>
      <c r="D50" s="181" t="e">
        <f>NA()</f>
        <v>#N/A</v>
      </c>
      <c r="E50" s="181" t="e">
        <f>NA()</f>
        <v>#N/A</v>
      </c>
      <c r="F50" s="181">
        <f>IF(ISNUMBER('実質公債費比率（分子）の構造'!L$53),'実質公債費比率（分子）の構造'!L$53,NA())</f>
        <v>112643</v>
      </c>
      <c r="G50" s="181" t="e">
        <f>NA()</f>
        <v>#N/A</v>
      </c>
      <c r="H50" s="181" t="e">
        <f>NA()</f>
        <v>#N/A</v>
      </c>
      <c r="I50" s="181">
        <f>IF(ISNUMBER('実質公債費比率（分子）の構造'!M$53),'実質公債費比率（分子）の構造'!M$53,NA())</f>
        <v>101782</v>
      </c>
      <c r="J50" s="181" t="e">
        <f>NA()</f>
        <v>#N/A</v>
      </c>
      <c r="K50" s="181" t="e">
        <f>NA()</f>
        <v>#N/A</v>
      </c>
      <c r="L50" s="181">
        <f>IF(ISNUMBER('実質公債費比率（分子）の構造'!N$53),'実質公債費比率（分子）の構造'!N$53,NA())</f>
        <v>79736</v>
      </c>
      <c r="M50" s="181" t="e">
        <f>NA()</f>
        <v>#N/A</v>
      </c>
      <c r="N50" s="181" t="e">
        <f>NA()</f>
        <v>#N/A</v>
      </c>
      <c r="O50" s="181">
        <f>IF(ISNUMBER('実質公債費比率（分子）の構造'!O$53),'実質公債費比率（分子）の構造'!O$53,NA())</f>
        <v>81413</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1401034</v>
      </c>
      <c r="E56" s="180"/>
      <c r="F56" s="180"/>
      <c r="G56" s="180">
        <f>'将来負担比率（分子）の構造'!J$52</f>
        <v>1406770</v>
      </c>
      <c r="H56" s="180"/>
      <c r="I56" s="180"/>
      <c r="J56" s="180">
        <f>'将来負担比率（分子）の構造'!K$52</f>
        <v>1403720</v>
      </c>
      <c r="K56" s="180"/>
      <c r="L56" s="180"/>
      <c r="M56" s="180">
        <f>'将来負担比率（分子）の構造'!L$52</f>
        <v>1392552</v>
      </c>
      <c r="N56" s="180"/>
      <c r="O56" s="180"/>
      <c r="P56" s="180">
        <f>'将来負担比率（分子）の構造'!M$52</f>
        <v>1377858</v>
      </c>
    </row>
    <row r="57" spans="1:16" x14ac:dyDescent="0.2">
      <c r="A57" s="180" t="s">
        <v>42</v>
      </c>
      <c r="B57" s="180"/>
      <c r="C57" s="180"/>
      <c r="D57" s="180">
        <f>'将来負担比率（分子）の構造'!I$51</f>
        <v>658715</v>
      </c>
      <c r="E57" s="180"/>
      <c r="F57" s="180"/>
      <c r="G57" s="180">
        <f>'将来負担比率（分子）の構造'!J$51</f>
        <v>646672</v>
      </c>
      <c r="H57" s="180"/>
      <c r="I57" s="180"/>
      <c r="J57" s="180">
        <f>'将来負担比率（分子）の構造'!K$51</f>
        <v>706008</v>
      </c>
      <c r="K57" s="180"/>
      <c r="L57" s="180"/>
      <c r="M57" s="180">
        <f>'将来負担比率（分子）の構造'!L$51</f>
        <v>715000</v>
      </c>
      <c r="N57" s="180"/>
      <c r="O57" s="180"/>
      <c r="P57" s="180">
        <f>'将来負担比率（分子）の構造'!M$51</f>
        <v>746716</v>
      </c>
    </row>
    <row r="58" spans="1:16" x14ac:dyDescent="0.2">
      <c r="A58" s="180" t="s">
        <v>41</v>
      </c>
      <c r="B58" s="180"/>
      <c r="C58" s="180"/>
      <c r="D58" s="180">
        <f>'将来負担比率（分子）の構造'!I$50</f>
        <v>142221</v>
      </c>
      <c r="E58" s="180"/>
      <c r="F58" s="180"/>
      <c r="G58" s="180">
        <f>'将来負担比率（分子）の構造'!J$50</f>
        <v>139041</v>
      </c>
      <c r="H58" s="180"/>
      <c r="I58" s="180"/>
      <c r="J58" s="180">
        <f>'将来負担比率（分子）の構造'!K$50</f>
        <v>132395</v>
      </c>
      <c r="K58" s="180"/>
      <c r="L58" s="180"/>
      <c r="M58" s="180">
        <f>'将来負担比率（分子）の構造'!L$50</f>
        <v>155643</v>
      </c>
      <c r="N58" s="180"/>
      <c r="O58" s="180"/>
      <c r="P58" s="180">
        <f>'将来負担比率（分子）の構造'!M$50</f>
        <v>182347</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f>'将来負担比率（分子）の構造'!I$46</f>
        <v>76211</v>
      </c>
      <c r="C61" s="180"/>
      <c r="D61" s="180"/>
      <c r="E61" s="180">
        <f>'将来負担比率（分子）の構造'!J$46</f>
        <v>70388</v>
      </c>
      <c r="F61" s="180"/>
      <c r="G61" s="180"/>
      <c r="H61" s="180">
        <f>'将来負担比率（分子）の構造'!K$46</f>
        <v>64639</v>
      </c>
      <c r="I61" s="180"/>
      <c r="J61" s="180"/>
      <c r="K61" s="180">
        <f>'将来負担比率（分子）の構造'!L$46</f>
        <v>57500</v>
      </c>
      <c r="L61" s="180"/>
      <c r="M61" s="180"/>
      <c r="N61" s="180">
        <f>'将来負担比率（分子）の構造'!M$46</f>
        <v>50501</v>
      </c>
      <c r="O61" s="180"/>
      <c r="P61" s="180"/>
    </row>
    <row r="62" spans="1:16" x14ac:dyDescent="0.2">
      <c r="A62" s="180" t="s">
        <v>35</v>
      </c>
      <c r="B62" s="180">
        <f>'将来負担比率（分子）の構造'!I$45</f>
        <v>156632</v>
      </c>
      <c r="C62" s="180"/>
      <c r="D62" s="180"/>
      <c r="E62" s="180">
        <f>'将来負担比率（分子）の構造'!J$45</f>
        <v>146890</v>
      </c>
      <c r="F62" s="180"/>
      <c r="G62" s="180"/>
      <c r="H62" s="180">
        <f>'将来負担比率（分子）の構造'!K$45</f>
        <v>143758</v>
      </c>
      <c r="I62" s="180"/>
      <c r="J62" s="180"/>
      <c r="K62" s="180">
        <f>'将来負担比率（分子）の構造'!L$45</f>
        <v>227722</v>
      </c>
      <c r="L62" s="180"/>
      <c r="M62" s="180"/>
      <c r="N62" s="180">
        <f>'将来負担比率（分子）の構造'!M$45</f>
        <v>207077</v>
      </c>
      <c r="O62" s="180"/>
      <c r="P62" s="180"/>
    </row>
    <row r="63" spans="1:16" x14ac:dyDescent="0.2">
      <c r="A63" s="180" t="s">
        <v>34</v>
      </c>
      <c r="B63" s="180">
        <f>'将来負担比率（分子）の構造'!I$44</f>
        <v>1479</v>
      </c>
      <c r="C63" s="180"/>
      <c r="D63" s="180"/>
      <c r="E63" s="180">
        <f>'将来負担比率（分子）の構造'!J$44</f>
        <v>983</v>
      </c>
      <c r="F63" s="180"/>
      <c r="G63" s="180"/>
      <c r="H63" s="180">
        <f>'将来負担比率（分子）の構造'!K$44</f>
        <v>590</v>
      </c>
      <c r="I63" s="180"/>
      <c r="J63" s="180"/>
      <c r="K63" s="180">
        <f>'将来負担比率（分子）の構造'!L$44</f>
        <v>296</v>
      </c>
      <c r="L63" s="180"/>
      <c r="M63" s="180"/>
      <c r="N63" s="180">
        <f>'将来負担比率（分子）の構造'!M$44</f>
        <v>105</v>
      </c>
      <c r="O63" s="180"/>
      <c r="P63" s="180"/>
    </row>
    <row r="64" spans="1:16" x14ac:dyDescent="0.2">
      <c r="A64" s="180" t="s">
        <v>33</v>
      </c>
      <c r="B64" s="180">
        <f>'将来負担比率（分子）の構造'!I$43</f>
        <v>637032</v>
      </c>
      <c r="C64" s="180"/>
      <c r="D64" s="180"/>
      <c r="E64" s="180">
        <f>'将来負担比率（分子）の構造'!J$43</f>
        <v>601221</v>
      </c>
      <c r="F64" s="180"/>
      <c r="G64" s="180"/>
      <c r="H64" s="180">
        <f>'将来負担比率（分子）の構造'!K$43</f>
        <v>572183</v>
      </c>
      <c r="I64" s="180"/>
      <c r="J64" s="180"/>
      <c r="K64" s="180">
        <f>'将来負担比率（分子）の構造'!L$43</f>
        <v>552351</v>
      </c>
      <c r="L64" s="180"/>
      <c r="M64" s="180"/>
      <c r="N64" s="180">
        <f>'将来負担比率（分子）の構造'!M$43</f>
        <v>520361</v>
      </c>
      <c r="O64" s="180"/>
      <c r="P64" s="180"/>
    </row>
    <row r="65" spans="1:16" x14ac:dyDescent="0.2">
      <c r="A65" s="180" t="s">
        <v>32</v>
      </c>
      <c r="B65" s="180">
        <f>'将来負担比率（分子）の構造'!I$42</f>
        <v>14154</v>
      </c>
      <c r="C65" s="180"/>
      <c r="D65" s="180"/>
      <c r="E65" s="180">
        <f>'将来負担比率（分子）の構造'!J$42</f>
        <v>12603</v>
      </c>
      <c r="F65" s="180"/>
      <c r="G65" s="180"/>
      <c r="H65" s="180">
        <f>'将来負担比率（分子）の構造'!K$42</f>
        <v>11072</v>
      </c>
      <c r="I65" s="180"/>
      <c r="J65" s="180"/>
      <c r="K65" s="180">
        <f>'将来負担比率（分子）の構造'!L$42</f>
        <v>27605</v>
      </c>
      <c r="L65" s="180"/>
      <c r="M65" s="180"/>
      <c r="N65" s="180">
        <f>'将来負担比率（分子）の構造'!M$42</f>
        <v>41831</v>
      </c>
      <c r="O65" s="180"/>
      <c r="P65" s="180"/>
    </row>
    <row r="66" spans="1:16" x14ac:dyDescent="0.2">
      <c r="A66" s="180" t="s">
        <v>31</v>
      </c>
      <c r="B66" s="180">
        <f>'将来負担比率（分子）の構造'!I$41</f>
        <v>2596234</v>
      </c>
      <c r="C66" s="180"/>
      <c r="D66" s="180"/>
      <c r="E66" s="180">
        <f>'将来負担比率（分子）の構造'!J$41</f>
        <v>2598085</v>
      </c>
      <c r="F66" s="180"/>
      <c r="G66" s="180"/>
      <c r="H66" s="180">
        <f>'将来負担比率（分子）の構造'!K$41</f>
        <v>2587859</v>
      </c>
      <c r="I66" s="180"/>
      <c r="J66" s="180"/>
      <c r="K66" s="180">
        <f>'将来負担比率（分子）の構造'!L$41</f>
        <v>2599222</v>
      </c>
      <c r="L66" s="180"/>
      <c r="M66" s="180"/>
      <c r="N66" s="180">
        <f>'将来負担比率（分子）の構造'!M$41</f>
        <v>2639495</v>
      </c>
      <c r="O66" s="180"/>
      <c r="P66" s="180"/>
    </row>
    <row r="67" spans="1:16" x14ac:dyDescent="0.2">
      <c r="A67" s="180" t="s">
        <v>75</v>
      </c>
      <c r="B67" s="180" t="e">
        <f>NA()</f>
        <v>#N/A</v>
      </c>
      <c r="C67" s="180">
        <f>IF(ISNUMBER('将来負担比率（分子）の構造'!I$53), IF('将来負担比率（分子）の構造'!I$53 &lt; 0, 0, '将来負担比率（分子）の構造'!I$53), NA())</f>
        <v>1279770</v>
      </c>
      <c r="D67" s="180" t="e">
        <f>NA()</f>
        <v>#N/A</v>
      </c>
      <c r="E67" s="180" t="e">
        <f>NA()</f>
        <v>#N/A</v>
      </c>
      <c r="F67" s="180">
        <f>IF(ISNUMBER('将来負担比率（分子）の構造'!J$53), IF('将来負担比率（分子）の構造'!J$53 &lt; 0, 0, '将来負担比率（分子）の構造'!J$53), NA())</f>
        <v>1237688</v>
      </c>
      <c r="G67" s="180" t="e">
        <f>NA()</f>
        <v>#N/A</v>
      </c>
      <c r="H67" s="180" t="e">
        <f>NA()</f>
        <v>#N/A</v>
      </c>
      <c r="I67" s="180">
        <f>IF(ISNUMBER('将来負担比率（分子）の構造'!K$53), IF('将来負担比率（分子）の構造'!K$53 &lt; 0, 0, '将来負担比率（分子）の構造'!K$53), NA())</f>
        <v>1137979</v>
      </c>
      <c r="J67" s="180" t="e">
        <f>NA()</f>
        <v>#N/A</v>
      </c>
      <c r="K67" s="180" t="e">
        <f>NA()</f>
        <v>#N/A</v>
      </c>
      <c r="L67" s="180">
        <f>IF(ISNUMBER('将来負担比率（分子）の構造'!L$53), IF('将来負担比率（分子）の構造'!L$53 &lt; 0, 0, '将来負担比率（分子）の構造'!L$53), NA())</f>
        <v>1201501</v>
      </c>
      <c r="M67" s="180" t="e">
        <f>NA()</f>
        <v>#N/A</v>
      </c>
      <c r="N67" s="180" t="e">
        <f>NA()</f>
        <v>#N/A</v>
      </c>
      <c r="O67" s="180">
        <f>IF(ISNUMBER('将来負担比率（分子）の構造'!M$53), IF('将来負担比率（分子）の構造'!M$53 &lt; 0, 0, '将来負担比率（分子）の構造'!M$53), NA())</f>
        <v>1152448</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17357</v>
      </c>
      <c r="C72" s="184">
        <f>基金残高に係る経年分析!G55</f>
        <v>26247</v>
      </c>
      <c r="D72" s="184">
        <f>基金残高に係る経年分析!H55</f>
        <v>21690</v>
      </c>
    </row>
    <row r="73" spans="1:16" x14ac:dyDescent="0.2">
      <c r="A73" s="183" t="s">
        <v>78</v>
      </c>
      <c r="B73" s="184" t="str">
        <f>基金残高に係る経年分析!F56</f>
        <v>-</v>
      </c>
      <c r="C73" s="184" t="str">
        <f>基金残高に係る経年分析!G56</f>
        <v>-</v>
      </c>
      <c r="D73" s="184" t="str">
        <f>基金残高に係る経年分析!H56</f>
        <v>-</v>
      </c>
    </row>
    <row r="74" spans="1:16" x14ac:dyDescent="0.2">
      <c r="A74" s="183" t="s">
        <v>79</v>
      </c>
      <c r="B74" s="184">
        <f>基金残高に係る経年分析!F57</f>
        <v>14646</v>
      </c>
      <c r="C74" s="184">
        <f>基金残高に係る経年分析!G57</f>
        <v>15367</v>
      </c>
      <c r="D74" s="184">
        <f>基金残高に係る経年分析!H57</f>
        <v>14530</v>
      </c>
    </row>
  </sheetData>
  <sheetProtection algorithmName="SHA-512" hashValue="h/VkKtaPxizhcqBiaSfewxNG2gkmg8lcNwFIC0Yg+LA2wbMY/Ynv7cMJx7slbyY2Tnop1sUzXeSlxto8ICNycw==" saltValue="UjwluxVmo66/4lQGwnK7I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3"/>
  <sheetViews>
    <sheetView showGridLines="0" zoomScaleNormal="100" workbookViewId="0"/>
  </sheetViews>
  <sheetFormatPr defaultColWidth="0" defaultRowHeight="11.25" customHeight="1" zeroHeight="1" x14ac:dyDescent="0.2"/>
  <cols>
    <col min="1" max="95" width="1.6328125" style="225" customWidth="1"/>
    <col min="96" max="133" width="1.6328125" style="241" customWidth="1"/>
    <col min="134" max="143" width="1.63281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214</v>
      </c>
      <c r="DI1" s="756"/>
      <c r="DJ1" s="756"/>
      <c r="DK1" s="756"/>
      <c r="DL1" s="756"/>
      <c r="DM1" s="756"/>
      <c r="DN1" s="757"/>
      <c r="DO1" s="225"/>
      <c r="DP1" s="755" t="s">
        <v>215</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2">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97" t="s">
        <v>217</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218</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219</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2">
      <c r="B4" s="697" t="s">
        <v>1</v>
      </c>
      <c r="C4" s="698"/>
      <c r="D4" s="698"/>
      <c r="E4" s="698"/>
      <c r="F4" s="698"/>
      <c r="G4" s="698"/>
      <c r="H4" s="698"/>
      <c r="I4" s="698"/>
      <c r="J4" s="698"/>
      <c r="K4" s="698"/>
      <c r="L4" s="698"/>
      <c r="M4" s="698"/>
      <c r="N4" s="698"/>
      <c r="O4" s="698"/>
      <c r="P4" s="698"/>
      <c r="Q4" s="699"/>
      <c r="R4" s="697" t="s">
        <v>220</v>
      </c>
      <c r="S4" s="698"/>
      <c r="T4" s="698"/>
      <c r="U4" s="698"/>
      <c r="V4" s="698"/>
      <c r="W4" s="698"/>
      <c r="X4" s="698"/>
      <c r="Y4" s="699"/>
      <c r="Z4" s="697" t="s">
        <v>221</v>
      </c>
      <c r="AA4" s="698"/>
      <c r="AB4" s="698"/>
      <c r="AC4" s="699"/>
      <c r="AD4" s="697" t="s">
        <v>222</v>
      </c>
      <c r="AE4" s="698"/>
      <c r="AF4" s="698"/>
      <c r="AG4" s="698"/>
      <c r="AH4" s="698"/>
      <c r="AI4" s="698"/>
      <c r="AJ4" s="698"/>
      <c r="AK4" s="699"/>
      <c r="AL4" s="697" t="s">
        <v>221</v>
      </c>
      <c r="AM4" s="698"/>
      <c r="AN4" s="698"/>
      <c r="AO4" s="699"/>
      <c r="AP4" s="758" t="s">
        <v>223</v>
      </c>
      <c r="AQ4" s="758"/>
      <c r="AR4" s="758"/>
      <c r="AS4" s="758"/>
      <c r="AT4" s="758"/>
      <c r="AU4" s="758"/>
      <c r="AV4" s="758"/>
      <c r="AW4" s="758"/>
      <c r="AX4" s="758"/>
      <c r="AY4" s="758"/>
      <c r="AZ4" s="758"/>
      <c r="BA4" s="758"/>
      <c r="BB4" s="758"/>
      <c r="BC4" s="758"/>
      <c r="BD4" s="758"/>
      <c r="BE4" s="758"/>
      <c r="BF4" s="758"/>
      <c r="BG4" s="758" t="s">
        <v>224</v>
      </c>
      <c r="BH4" s="758"/>
      <c r="BI4" s="758"/>
      <c r="BJ4" s="758"/>
      <c r="BK4" s="758"/>
      <c r="BL4" s="758"/>
      <c r="BM4" s="758"/>
      <c r="BN4" s="758"/>
      <c r="BO4" s="758" t="s">
        <v>221</v>
      </c>
      <c r="BP4" s="758"/>
      <c r="BQ4" s="758"/>
      <c r="BR4" s="758"/>
      <c r="BS4" s="758" t="s">
        <v>225</v>
      </c>
      <c r="BT4" s="758"/>
      <c r="BU4" s="758"/>
      <c r="BV4" s="758"/>
      <c r="BW4" s="758"/>
      <c r="BX4" s="758"/>
      <c r="BY4" s="758"/>
      <c r="BZ4" s="758"/>
      <c r="CA4" s="758"/>
      <c r="CB4" s="758"/>
      <c r="CD4" s="740" t="s">
        <v>226</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2">
      <c r="B5" s="722" t="s">
        <v>227</v>
      </c>
      <c r="C5" s="723"/>
      <c r="D5" s="723"/>
      <c r="E5" s="723"/>
      <c r="F5" s="723"/>
      <c r="G5" s="723"/>
      <c r="H5" s="723"/>
      <c r="I5" s="723"/>
      <c r="J5" s="723"/>
      <c r="K5" s="723"/>
      <c r="L5" s="723"/>
      <c r="M5" s="723"/>
      <c r="N5" s="723"/>
      <c r="O5" s="723"/>
      <c r="P5" s="723"/>
      <c r="Q5" s="724"/>
      <c r="R5" s="688">
        <v>823719690</v>
      </c>
      <c r="S5" s="689"/>
      <c r="T5" s="689"/>
      <c r="U5" s="689"/>
      <c r="V5" s="689"/>
      <c r="W5" s="689"/>
      <c r="X5" s="689"/>
      <c r="Y5" s="735"/>
      <c r="Z5" s="753">
        <v>47.1</v>
      </c>
      <c r="AA5" s="753"/>
      <c r="AB5" s="753"/>
      <c r="AC5" s="753"/>
      <c r="AD5" s="754">
        <v>765512481</v>
      </c>
      <c r="AE5" s="754"/>
      <c r="AF5" s="754"/>
      <c r="AG5" s="754"/>
      <c r="AH5" s="754"/>
      <c r="AI5" s="754"/>
      <c r="AJ5" s="754"/>
      <c r="AK5" s="754"/>
      <c r="AL5" s="736">
        <v>84.1</v>
      </c>
      <c r="AM5" s="705"/>
      <c r="AN5" s="705"/>
      <c r="AO5" s="737"/>
      <c r="AP5" s="722" t="s">
        <v>228</v>
      </c>
      <c r="AQ5" s="723"/>
      <c r="AR5" s="723"/>
      <c r="AS5" s="723"/>
      <c r="AT5" s="723"/>
      <c r="AU5" s="723"/>
      <c r="AV5" s="723"/>
      <c r="AW5" s="723"/>
      <c r="AX5" s="723"/>
      <c r="AY5" s="723"/>
      <c r="AZ5" s="723"/>
      <c r="BA5" s="723"/>
      <c r="BB5" s="723"/>
      <c r="BC5" s="723"/>
      <c r="BD5" s="723"/>
      <c r="BE5" s="723"/>
      <c r="BF5" s="724"/>
      <c r="BG5" s="623">
        <v>747314357</v>
      </c>
      <c r="BH5" s="626"/>
      <c r="BI5" s="626"/>
      <c r="BJ5" s="626"/>
      <c r="BK5" s="626"/>
      <c r="BL5" s="626"/>
      <c r="BM5" s="626"/>
      <c r="BN5" s="627"/>
      <c r="BO5" s="685">
        <v>90.7</v>
      </c>
      <c r="BP5" s="685"/>
      <c r="BQ5" s="685"/>
      <c r="BR5" s="685"/>
      <c r="BS5" s="686">
        <v>8964675</v>
      </c>
      <c r="BT5" s="686"/>
      <c r="BU5" s="686"/>
      <c r="BV5" s="686"/>
      <c r="BW5" s="686"/>
      <c r="BX5" s="686"/>
      <c r="BY5" s="686"/>
      <c r="BZ5" s="686"/>
      <c r="CA5" s="686"/>
      <c r="CB5" s="727"/>
      <c r="CD5" s="740" t="s">
        <v>223</v>
      </c>
      <c r="CE5" s="741"/>
      <c r="CF5" s="741"/>
      <c r="CG5" s="741"/>
      <c r="CH5" s="741"/>
      <c r="CI5" s="741"/>
      <c r="CJ5" s="741"/>
      <c r="CK5" s="741"/>
      <c r="CL5" s="741"/>
      <c r="CM5" s="741"/>
      <c r="CN5" s="741"/>
      <c r="CO5" s="741"/>
      <c r="CP5" s="741"/>
      <c r="CQ5" s="742"/>
      <c r="CR5" s="740" t="s">
        <v>229</v>
      </c>
      <c r="CS5" s="741"/>
      <c r="CT5" s="741"/>
      <c r="CU5" s="741"/>
      <c r="CV5" s="741"/>
      <c r="CW5" s="741"/>
      <c r="CX5" s="741"/>
      <c r="CY5" s="742"/>
      <c r="CZ5" s="740" t="s">
        <v>221</v>
      </c>
      <c r="DA5" s="741"/>
      <c r="DB5" s="741"/>
      <c r="DC5" s="742"/>
      <c r="DD5" s="740" t="s">
        <v>230</v>
      </c>
      <c r="DE5" s="741"/>
      <c r="DF5" s="741"/>
      <c r="DG5" s="741"/>
      <c r="DH5" s="741"/>
      <c r="DI5" s="741"/>
      <c r="DJ5" s="741"/>
      <c r="DK5" s="741"/>
      <c r="DL5" s="741"/>
      <c r="DM5" s="741"/>
      <c r="DN5" s="741"/>
      <c r="DO5" s="741"/>
      <c r="DP5" s="742"/>
      <c r="DQ5" s="740" t="s">
        <v>231</v>
      </c>
      <c r="DR5" s="741"/>
      <c r="DS5" s="741"/>
      <c r="DT5" s="741"/>
      <c r="DU5" s="741"/>
      <c r="DV5" s="741"/>
      <c r="DW5" s="741"/>
      <c r="DX5" s="741"/>
      <c r="DY5" s="741"/>
      <c r="DZ5" s="741"/>
      <c r="EA5" s="741"/>
      <c r="EB5" s="741"/>
      <c r="EC5" s="742"/>
    </row>
    <row r="6" spans="2:143" ht="11.25" customHeight="1" x14ac:dyDescent="0.2">
      <c r="B6" s="620" t="s">
        <v>232</v>
      </c>
      <c r="C6" s="621"/>
      <c r="D6" s="621"/>
      <c r="E6" s="621"/>
      <c r="F6" s="621"/>
      <c r="G6" s="621"/>
      <c r="H6" s="621"/>
      <c r="I6" s="621"/>
      <c r="J6" s="621"/>
      <c r="K6" s="621"/>
      <c r="L6" s="621"/>
      <c r="M6" s="621"/>
      <c r="N6" s="621"/>
      <c r="O6" s="621"/>
      <c r="P6" s="621"/>
      <c r="Q6" s="622"/>
      <c r="R6" s="623">
        <v>8751961</v>
      </c>
      <c r="S6" s="626"/>
      <c r="T6" s="626"/>
      <c r="U6" s="626"/>
      <c r="V6" s="626"/>
      <c r="W6" s="626"/>
      <c r="X6" s="626"/>
      <c r="Y6" s="627"/>
      <c r="Z6" s="685">
        <v>0.5</v>
      </c>
      <c r="AA6" s="685"/>
      <c r="AB6" s="685"/>
      <c r="AC6" s="685"/>
      <c r="AD6" s="686">
        <v>8751961</v>
      </c>
      <c r="AE6" s="686"/>
      <c r="AF6" s="686"/>
      <c r="AG6" s="686"/>
      <c r="AH6" s="686"/>
      <c r="AI6" s="686"/>
      <c r="AJ6" s="686"/>
      <c r="AK6" s="686"/>
      <c r="AL6" s="628">
        <v>1</v>
      </c>
      <c r="AM6" s="629"/>
      <c r="AN6" s="629"/>
      <c r="AO6" s="687"/>
      <c r="AP6" s="620" t="s">
        <v>233</v>
      </c>
      <c r="AQ6" s="621"/>
      <c r="AR6" s="621"/>
      <c r="AS6" s="621"/>
      <c r="AT6" s="621"/>
      <c r="AU6" s="621"/>
      <c r="AV6" s="621"/>
      <c r="AW6" s="621"/>
      <c r="AX6" s="621"/>
      <c r="AY6" s="621"/>
      <c r="AZ6" s="621"/>
      <c r="BA6" s="621"/>
      <c r="BB6" s="621"/>
      <c r="BC6" s="621"/>
      <c r="BD6" s="621"/>
      <c r="BE6" s="621"/>
      <c r="BF6" s="622"/>
      <c r="BG6" s="623">
        <v>747314357</v>
      </c>
      <c r="BH6" s="626"/>
      <c r="BI6" s="626"/>
      <c r="BJ6" s="626"/>
      <c r="BK6" s="626"/>
      <c r="BL6" s="626"/>
      <c r="BM6" s="626"/>
      <c r="BN6" s="627"/>
      <c r="BO6" s="685">
        <v>90.7</v>
      </c>
      <c r="BP6" s="685"/>
      <c r="BQ6" s="685"/>
      <c r="BR6" s="685"/>
      <c r="BS6" s="686">
        <v>8964675</v>
      </c>
      <c r="BT6" s="686"/>
      <c r="BU6" s="686"/>
      <c r="BV6" s="686"/>
      <c r="BW6" s="686"/>
      <c r="BX6" s="686"/>
      <c r="BY6" s="686"/>
      <c r="BZ6" s="686"/>
      <c r="CA6" s="686"/>
      <c r="CB6" s="727"/>
      <c r="CD6" s="694" t="s">
        <v>234</v>
      </c>
      <c r="CE6" s="695"/>
      <c r="CF6" s="695"/>
      <c r="CG6" s="695"/>
      <c r="CH6" s="695"/>
      <c r="CI6" s="695"/>
      <c r="CJ6" s="695"/>
      <c r="CK6" s="695"/>
      <c r="CL6" s="695"/>
      <c r="CM6" s="695"/>
      <c r="CN6" s="695"/>
      <c r="CO6" s="695"/>
      <c r="CP6" s="695"/>
      <c r="CQ6" s="696"/>
      <c r="CR6" s="623">
        <v>2998880</v>
      </c>
      <c r="CS6" s="626"/>
      <c r="CT6" s="626"/>
      <c r="CU6" s="626"/>
      <c r="CV6" s="626"/>
      <c r="CW6" s="626"/>
      <c r="CX6" s="626"/>
      <c r="CY6" s="627"/>
      <c r="CZ6" s="736">
        <v>0.2</v>
      </c>
      <c r="DA6" s="705"/>
      <c r="DB6" s="705"/>
      <c r="DC6" s="739"/>
      <c r="DD6" s="631" t="s">
        <v>184</v>
      </c>
      <c r="DE6" s="626"/>
      <c r="DF6" s="626"/>
      <c r="DG6" s="626"/>
      <c r="DH6" s="626"/>
      <c r="DI6" s="626"/>
      <c r="DJ6" s="626"/>
      <c r="DK6" s="626"/>
      <c r="DL6" s="626"/>
      <c r="DM6" s="626"/>
      <c r="DN6" s="626"/>
      <c r="DO6" s="626"/>
      <c r="DP6" s="627"/>
      <c r="DQ6" s="631">
        <v>2998723</v>
      </c>
      <c r="DR6" s="626"/>
      <c r="DS6" s="626"/>
      <c r="DT6" s="626"/>
      <c r="DU6" s="626"/>
      <c r="DV6" s="626"/>
      <c r="DW6" s="626"/>
      <c r="DX6" s="626"/>
      <c r="DY6" s="626"/>
      <c r="DZ6" s="626"/>
      <c r="EA6" s="626"/>
      <c r="EB6" s="626"/>
      <c r="EC6" s="666"/>
    </row>
    <row r="7" spans="2:143" ht="11.25" customHeight="1" x14ac:dyDescent="0.2">
      <c r="B7" s="620" t="s">
        <v>235</v>
      </c>
      <c r="C7" s="621"/>
      <c r="D7" s="621"/>
      <c r="E7" s="621"/>
      <c r="F7" s="621"/>
      <c r="G7" s="621"/>
      <c r="H7" s="621"/>
      <c r="I7" s="621"/>
      <c r="J7" s="621"/>
      <c r="K7" s="621"/>
      <c r="L7" s="621"/>
      <c r="M7" s="621"/>
      <c r="N7" s="621"/>
      <c r="O7" s="621"/>
      <c r="P7" s="621"/>
      <c r="Q7" s="622"/>
      <c r="R7" s="623">
        <v>843636</v>
      </c>
      <c r="S7" s="626"/>
      <c r="T7" s="626"/>
      <c r="U7" s="626"/>
      <c r="V7" s="626"/>
      <c r="W7" s="626"/>
      <c r="X7" s="626"/>
      <c r="Y7" s="627"/>
      <c r="Z7" s="685">
        <v>0</v>
      </c>
      <c r="AA7" s="685"/>
      <c r="AB7" s="685"/>
      <c r="AC7" s="685"/>
      <c r="AD7" s="686">
        <v>843636</v>
      </c>
      <c r="AE7" s="686"/>
      <c r="AF7" s="686"/>
      <c r="AG7" s="686"/>
      <c r="AH7" s="686"/>
      <c r="AI7" s="686"/>
      <c r="AJ7" s="686"/>
      <c r="AK7" s="686"/>
      <c r="AL7" s="628">
        <v>0.1</v>
      </c>
      <c r="AM7" s="629"/>
      <c r="AN7" s="629"/>
      <c r="AO7" s="687"/>
      <c r="AP7" s="620" t="s">
        <v>236</v>
      </c>
      <c r="AQ7" s="621"/>
      <c r="AR7" s="621"/>
      <c r="AS7" s="621"/>
      <c r="AT7" s="621"/>
      <c r="AU7" s="621"/>
      <c r="AV7" s="621"/>
      <c r="AW7" s="621"/>
      <c r="AX7" s="621"/>
      <c r="AY7" s="621"/>
      <c r="AZ7" s="621"/>
      <c r="BA7" s="621"/>
      <c r="BB7" s="621"/>
      <c r="BC7" s="621"/>
      <c r="BD7" s="621"/>
      <c r="BE7" s="621"/>
      <c r="BF7" s="622"/>
      <c r="BG7" s="623">
        <v>450832098</v>
      </c>
      <c r="BH7" s="626"/>
      <c r="BI7" s="626"/>
      <c r="BJ7" s="626"/>
      <c r="BK7" s="626"/>
      <c r="BL7" s="626"/>
      <c r="BM7" s="626"/>
      <c r="BN7" s="627"/>
      <c r="BO7" s="685">
        <v>54.7</v>
      </c>
      <c r="BP7" s="685"/>
      <c r="BQ7" s="685"/>
      <c r="BR7" s="685"/>
      <c r="BS7" s="686">
        <v>8964675</v>
      </c>
      <c r="BT7" s="686"/>
      <c r="BU7" s="686"/>
      <c r="BV7" s="686"/>
      <c r="BW7" s="686"/>
      <c r="BX7" s="686"/>
      <c r="BY7" s="686"/>
      <c r="BZ7" s="686"/>
      <c r="CA7" s="686"/>
      <c r="CB7" s="727"/>
      <c r="CD7" s="667" t="s">
        <v>237</v>
      </c>
      <c r="CE7" s="664"/>
      <c r="CF7" s="664"/>
      <c r="CG7" s="664"/>
      <c r="CH7" s="664"/>
      <c r="CI7" s="664"/>
      <c r="CJ7" s="664"/>
      <c r="CK7" s="664"/>
      <c r="CL7" s="664"/>
      <c r="CM7" s="664"/>
      <c r="CN7" s="664"/>
      <c r="CO7" s="664"/>
      <c r="CP7" s="664"/>
      <c r="CQ7" s="665"/>
      <c r="CR7" s="623">
        <v>134321584</v>
      </c>
      <c r="CS7" s="626"/>
      <c r="CT7" s="626"/>
      <c r="CU7" s="626"/>
      <c r="CV7" s="626"/>
      <c r="CW7" s="626"/>
      <c r="CX7" s="626"/>
      <c r="CY7" s="627"/>
      <c r="CZ7" s="685">
        <v>7.8</v>
      </c>
      <c r="DA7" s="685"/>
      <c r="DB7" s="685"/>
      <c r="DC7" s="685"/>
      <c r="DD7" s="631">
        <v>37723378</v>
      </c>
      <c r="DE7" s="626"/>
      <c r="DF7" s="626"/>
      <c r="DG7" s="626"/>
      <c r="DH7" s="626"/>
      <c r="DI7" s="626"/>
      <c r="DJ7" s="626"/>
      <c r="DK7" s="626"/>
      <c r="DL7" s="626"/>
      <c r="DM7" s="626"/>
      <c r="DN7" s="626"/>
      <c r="DO7" s="626"/>
      <c r="DP7" s="627"/>
      <c r="DQ7" s="631">
        <v>92422477</v>
      </c>
      <c r="DR7" s="626"/>
      <c r="DS7" s="626"/>
      <c r="DT7" s="626"/>
      <c r="DU7" s="626"/>
      <c r="DV7" s="626"/>
      <c r="DW7" s="626"/>
      <c r="DX7" s="626"/>
      <c r="DY7" s="626"/>
      <c r="DZ7" s="626"/>
      <c r="EA7" s="626"/>
      <c r="EB7" s="626"/>
      <c r="EC7" s="666"/>
    </row>
    <row r="8" spans="2:143" ht="11.25" customHeight="1" x14ac:dyDescent="0.2">
      <c r="B8" s="620" t="s">
        <v>238</v>
      </c>
      <c r="C8" s="621"/>
      <c r="D8" s="621"/>
      <c r="E8" s="621"/>
      <c r="F8" s="621"/>
      <c r="G8" s="621"/>
      <c r="H8" s="621"/>
      <c r="I8" s="621"/>
      <c r="J8" s="621"/>
      <c r="K8" s="621"/>
      <c r="L8" s="621"/>
      <c r="M8" s="621"/>
      <c r="N8" s="621"/>
      <c r="O8" s="621"/>
      <c r="P8" s="621"/>
      <c r="Q8" s="622"/>
      <c r="R8" s="623">
        <v>3539789</v>
      </c>
      <c r="S8" s="626"/>
      <c r="T8" s="626"/>
      <c r="U8" s="626"/>
      <c r="V8" s="626"/>
      <c r="W8" s="626"/>
      <c r="X8" s="626"/>
      <c r="Y8" s="627"/>
      <c r="Z8" s="685">
        <v>0.2</v>
      </c>
      <c r="AA8" s="685"/>
      <c r="AB8" s="685"/>
      <c r="AC8" s="685"/>
      <c r="AD8" s="686">
        <v>3539789</v>
      </c>
      <c r="AE8" s="686"/>
      <c r="AF8" s="686"/>
      <c r="AG8" s="686"/>
      <c r="AH8" s="686"/>
      <c r="AI8" s="686"/>
      <c r="AJ8" s="686"/>
      <c r="AK8" s="686"/>
      <c r="AL8" s="628">
        <v>0.4</v>
      </c>
      <c r="AM8" s="629"/>
      <c r="AN8" s="629"/>
      <c r="AO8" s="687"/>
      <c r="AP8" s="620" t="s">
        <v>239</v>
      </c>
      <c r="AQ8" s="621"/>
      <c r="AR8" s="621"/>
      <c r="AS8" s="621"/>
      <c r="AT8" s="621"/>
      <c r="AU8" s="621"/>
      <c r="AV8" s="621"/>
      <c r="AW8" s="621"/>
      <c r="AX8" s="621"/>
      <c r="AY8" s="621"/>
      <c r="AZ8" s="621"/>
      <c r="BA8" s="621"/>
      <c r="BB8" s="621"/>
      <c r="BC8" s="621"/>
      <c r="BD8" s="621"/>
      <c r="BE8" s="621"/>
      <c r="BF8" s="622"/>
      <c r="BG8" s="623">
        <v>8436389</v>
      </c>
      <c r="BH8" s="626"/>
      <c r="BI8" s="626"/>
      <c r="BJ8" s="626"/>
      <c r="BK8" s="626"/>
      <c r="BL8" s="626"/>
      <c r="BM8" s="626"/>
      <c r="BN8" s="627"/>
      <c r="BO8" s="685">
        <v>1</v>
      </c>
      <c r="BP8" s="685"/>
      <c r="BQ8" s="685"/>
      <c r="BR8" s="685"/>
      <c r="BS8" s="631">
        <v>1711873</v>
      </c>
      <c r="BT8" s="626"/>
      <c r="BU8" s="626"/>
      <c r="BV8" s="626"/>
      <c r="BW8" s="626"/>
      <c r="BX8" s="626"/>
      <c r="BY8" s="626"/>
      <c r="BZ8" s="626"/>
      <c r="CA8" s="626"/>
      <c r="CB8" s="666"/>
      <c r="CD8" s="667" t="s">
        <v>240</v>
      </c>
      <c r="CE8" s="664"/>
      <c r="CF8" s="664"/>
      <c r="CG8" s="664"/>
      <c r="CH8" s="664"/>
      <c r="CI8" s="664"/>
      <c r="CJ8" s="664"/>
      <c r="CK8" s="664"/>
      <c r="CL8" s="664"/>
      <c r="CM8" s="664"/>
      <c r="CN8" s="664"/>
      <c r="CO8" s="664"/>
      <c r="CP8" s="664"/>
      <c r="CQ8" s="665"/>
      <c r="CR8" s="623">
        <v>638788275</v>
      </c>
      <c r="CS8" s="626"/>
      <c r="CT8" s="626"/>
      <c r="CU8" s="626"/>
      <c r="CV8" s="626"/>
      <c r="CW8" s="626"/>
      <c r="CX8" s="626"/>
      <c r="CY8" s="627"/>
      <c r="CZ8" s="685">
        <v>36.9</v>
      </c>
      <c r="DA8" s="685"/>
      <c r="DB8" s="685"/>
      <c r="DC8" s="685"/>
      <c r="DD8" s="631">
        <v>12025006</v>
      </c>
      <c r="DE8" s="626"/>
      <c r="DF8" s="626"/>
      <c r="DG8" s="626"/>
      <c r="DH8" s="626"/>
      <c r="DI8" s="626"/>
      <c r="DJ8" s="626"/>
      <c r="DK8" s="626"/>
      <c r="DL8" s="626"/>
      <c r="DM8" s="626"/>
      <c r="DN8" s="626"/>
      <c r="DO8" s="626"/>
      <c r="DP8" s="627"/>
      <c r="DQ8" s="631">
        <v>323369695</v>
      </c>
      <c r="DR8" s="626"/>
      <c r="DS8" s="626"/>
      <c r="DT8" s="626"/>
      <c r="DU8" s="626"/>
      <c r="DV8" s="626"/>
      <c r="DW8" s="626"/>
      <c r="DX8" s="626"/>
      <c r="DY8" s="626"/>
      <c r="DZ8" s="626"/>
      <c r="EA8" s="626"/>
      <c r="EB8" s="626"/>
      <c r="EC8" s="666"/>
    </row>
    <row r="9" spans="2:143" ht="11.25" customHeight="1" x14ac:dyDescent="0.2">
      <c r="B9" s="620" t="s">
        <v>241</v>
      </c>
      <c r="C9" s="621"/>
      <c r="D9" s="621"/>
      <c r="E9" s="621"/>
      <c r="F9" s="621"/>
      <c r="G9" s="621"/>
      <c r="H9" s="621"/>
      <c r="I9" s="621"/>
      <c r="J9" s="621"/>
      <c r="K9" s="621"/>
      <c r="L9" s="621"/>
      <c r="M9" s="621"/>
      <c r="N9" s="621"/>
      <c r="O9" s="621"/>
      <c r="P9" s="621"/>
      <c r="Q9" s="622"/>
      <c r="R9" s="623">
        <v>3106991</v>
      </c>
      <c r="S9" s="626"/>
      <c r="T9" s="626"/>
      <c r="U9" s="626"/>
      <c r="V9" s="626"/>
      <c r="W9" s="626"/>
      <c r="X9" s="626"/>
      <c r="Y9" s="627"/>
      <c r="Z9" s="685">
        <v>0.2</v>
      </c>
      <c r="AA9" s="685"/>
      <c r="AB9" s="685"/>
      <c r="AC9" s="685"/>
      <c r="AD9" s="686">
        <v>3106991</v>
      </c>
      <c r="AE9" s="686"/>
      <c r="AF9" s="686"/>
      <c r="AG9" s="686"/>
      <c r="AH9" s="686"/>
      <c r="AI9" s="686"/>
      <c r="AJ9" s="686"/>
      <c r="AK9" s="686"/>
      <c r="AL9" s="628">
        <v>0.3</v>
      </c>
      <c r="AM9" s="629"/>
      <c r="AN9" s="629"/>
      <c r="AO9" s="687"/>
      <c r="AP9" s="620" t="s">
        <v>242</v>
      </c>
      <c r="AQ9" s="621"/>
      <c r="AR9" s="621"/>
      <c r="AS9" s="621"/>
      <c r="AT9" s="621"/>
      <c r="AU9" s="621"/>
      <c r="AV9" s="621"/>
      <c r="AW9" s="621"/>
      <c r="AX9" s="621"/>
      <c r="AY9" s="621"/>
      <c r="AZ9" s="621"/>
      <c r="BA9" s="621"/>
      <c r="BB9" s="621"/>
      <c r="BC9" s="621"/>
      <c r="BD9" s="621"/>
      <c r="BE9" s="621"/>
      <c r="BF9" s="622"/>
      <c r="BG9" s="623">
        <v>380353602</v>
      </c>
      <c r="BH9" s="626"/>
      <c r="BI9" s="626"/>
      <c r="BJ9" s="626"/>
      <c r="BK9" s="626"/>
      <c r="BL9" s="626"/>
      <c r="BM9" s="626"/>
      <c r="BN9" s="627"/>
      <c r="BO9" s="685">
        <v>46.2</v>
      </c>
      <c r="BP9" s="685"/>
      <c r="BQ9" s="685"/>
      <c r="BR9" s="685"/>
      <c r="BS9" s="631" t="s">
        <v>130</v>
      </c>
      <c r="BT9" s="626"/>
      <c r="BU9" s="626"/>
      <c r="BV9" s="626"/>
      <c r="BW9" s="626"/>
      <c r="BX9" s="626"/>
      <c r="BY9" s="626"/>
      <c r="BZ9" s="626"/>
      <c r="CA9" s="626"/>
      <c r="CB9" s="666"/>
      <c r="CD9" s="667" t="s">
        <v>243</v>
      </c>
      <c r="CE9" s="664"/>
      <c r="CF9" s="664"/>
      <c r="CG9" s="664"/>
      <c r="CH9" s="664"/>
      <c r="CI9" s="664"/>
      <c r="CJ9" s="664"/>
      <c r="CK9" s="664"/>
      <c r="CL9" s="664"/>
      <c r="CM9" s="664"/>
      <c r="CN9" s="664"/>
      <c r="CO9" s="664"/>
      <c r="CP9" s="664"/>
      <c r="CQ9" s="665"/>
      <c r="CR9" s="623">
        <v>100385617</v>
      </c>
      <c r="CS9" s="626"/>
      <c r="CT9" s="626"/>
      <c r="CU9" s="626"/>
      <c r="CV9" s="626"/>
      <c r="CW9" s="626"/>
      <c r="CX9" s="626"/>
      <c r="CY9" s="627"/>
      <c r="CZ9" s="685">
        <v>5.8</v>
      </c>
      <c r="DA9" s="685"/>
      <c r="DB9" s="685"/>
      <c r="DC9" s="685"/>
      <c r="DD9" s="631">
        <v>4909203</v>
      </c>
      <c r="DE9" s="626"/>
      <c r="DF9" s="626"/>
      <c r="DG9" s="626"/>
      <c r="DH9" s="626"/>
      <c r="DI9" s="626"/>
      <c r="DJ9" s="626"/>
      <c r="DK9" s="626"/>
      <c r="DL9" s="626"/>
      <c r="DM9" s="626"/>
      <c r="DN9" s="626"/>
      <c r="DO9" s="626"/>
      <c r="DP9" s="627"/>
      <c r="DQ9" s="631">
        <v>85706121</v>
      </c>
      <c r="DR9" s="626"/>
      <c r="DS9" s="626"/>
      <c r="DT9" s="626"/>
      <c r="DU9" s="626"/>
      <c r="DV9" s="626"/>
      <c r="DW9" s="626"/>
      <c r="DX9" s="626"/>
      <c r="DY9" s="626"/>
      <c r="DZ9" s="626"/>
      <c r="EA9" s="626"/>
      <c r="EB9" s="626"/>
      <c r="EC9" s="666"/>
    </row>
    <row r="10" spans="2:143" ht="11.25" customHeight="1" x14ac:dyDescent="0.2">
      <c r="B10" s="620" t="s">
        <v>244</v>
      </c>
      <c r="C10" s="621"/>
      <c r="D10" s="621"/>
      <c r="E10" s="621"/>
      <c r="F10" s="621"/>
      <c r="G10" s="621"/>
      <c r="H10" s="621"/>
      <c r="I10" s="621"/>
      <c r="J10" s="621"/>
      <c r="K10" s="621"/>
      <c r="L10" s="621"/>
      <c r="M10" s="621"/>
      <c r="N10" s="621"/>
      <c r="O10" s="621"/>
      <c r="P10" s="621"/>
      <c r="Q10" s="622"/>
      <c r="R10" s="623">
        <v>984402</v>
      </c>
      <c r="S10" s="626"/>
      <c r="T10" s="626"/>
      <c r="U10" s="626"/>
      <c r="V10" s="626"/>
      <c r="W10" s="626"/>
      <c r="X10" s="626"/>
      <c r="Y10" s="627"/>
      <c r="Z10" s="685">
        <v>0.1</v>
      </c>
      <c r="AA10" s="685"/>
      <c r="AB10" s="685"/>
      <c r="AC10" s="685"/>
      <c r="AD10" s="686">
        <v>984402</v>
      </c>
      <c r="AE10" s="686"/>
      <c r="AF10" s="686"/>
      <c r="AG10" s="686"/>
      <c r="AH10" s="686"/>
      <c r="AI10" s="686"/>
      <c r="AJ10" s="686"/>
      <c r="AK10" s="686"/>
      <c r="AL10" s="628">
        <v>0.1</v>
      </c>
      <c r="AM10" s="629"/>
      <c r="AN10" s="629"/>
      <c r="AO10" s="687"/>
      <c r="AP10" s="620" t="s">
        <v>245</v>
      </c>
      <c r="AQ10" s="621"/>
      <c r="AR10" s="621"/>
      <c r="AS10" s="621"/>
      <c r="AT10" s="621"/>
      <c r="AU10" s="621"/>
      <c r="AV10" s="621"/>
      <c r="AW10" s="621"/>
      <c r="AX10" s="621"/>
      <c r="AY10" s="621"/>
      <c r="AZ10" s="621"/>
      <c r="BA10" s="621"/>
      <c r="BB10" s="621"/>
      <c r="BC10" s="621"/>
      <c r="BD10" s="621"/>
      <c r="BE10" s="621"/>
      <c r="BF10" s="622"/>
      <c r="BG10" s="623">
        <v>13223778</v>
      </c>
      <c r="BH10" s="626"/>
      <c r="BI10" s="626"/>
      <c r="BJ10" s="626"/>
      <c r="BK10" s="626"/>
      <c r="BL10" s="626"/>
      <c r="BM10" s="626"/>
      <c r="BN10" s="627"/>
      <c r="BO10" s="685">
        <v>1.6</v>
      </c>
      <c r="BP10" s="685"/>
      <c r="BQ10" s="685"/>
      <c r="BR10" s="685"/>
      <c r="BS10" s="631">
        <v>1092721</v>
      </c>
      <c r="BT10" s="626"/>
      <c r="BU10" s="626"/>
      <c r="BV10" s="626"/>
      <c r="BW10" s="626"/>
      <c r="BX10" s="626"/>
      <c r="BY10" s="626"/>
      <c r="BZ10" s="626"/>
      <c r="CA10" s="626"/>
      <c r="CB10" s="666"/>
      <c r="CD10" s="667" t="s">
        <v>246</v>
      </c>
      <c r="CE10" s="664"/>
      <c r="CF10" s="664"/>
      <c r="CG10" s="664"/>
      <c r="CH10" s="664"/>
      <c r="CI10" s="664"/>
      <c r="CJ10" s="664"/>
      <c r="CK10" s="664"/>
      <c r="CL10" s="664"/>
      <c r="CM10" s="664"/>
      <c r="CN10" s="664"/>
      <c r="CO10" s="664"/>
      <c r="CP10" s="664"/>
      <c r="CQ10" s="665"/>
      <c r="CR10" s="623">
        <v>1293867</v>
      </c>
      <c r="CS10" s="626"/>
      <c r="CT10" s="626"/>
      <c r="CU10" s="626"/>
      <c r="CV10" s="626"/>
      <c r="CW10" s="626"/>
      <c r="CX10" s="626"/>
      <c r="CY10" s="627"/>
      <c r="CZ10" s="685">
        <v>0.1</v>
      </c>
      <c r="DA10" s="685"/>
      <c r="DB10" s="685"/>
      <c r="DC10" s="685"/>
      <c r="DD10" s="631" t="s">
        <v>130</v>
      </c>
      <c r="DE10" s="626"/>
      <c r="DF10" s="626"/>
      <c r="DG10" s="626"/>
      <c r="DH10" s="626"/>
      <c r="DI10" s="626"/>
      <c r="DJ10" s="626"/>
      <c r="DK10" s="626"/>
      <c r="DL10" s="626"/>
      <c r="DM10" s="626"/>
      <c r="DN10" s="626"/>
      <c r="DO10" s="626"/>
      <c r="DP10" s="627"/>
      <c r="DQ10" s="631">
        <v>451498</v>
      </c>
      <c r="DR10" s="626"/>
      <c r="DS10" s="626"/>
      <c r="DT10" s="626"/>
      <c r="DU10" s="626"/>
      <c r="DV10" s="626"/>
      <c r="DW10" s="626"/>
      <c r="DX10" s="626"/>
      <c r="DY10" s="626"/>
      <c r="DZ10" s="626"/>
      <c r="EA10" s="626"/>
      <c r="EB10" s="626"/>
      <c r="EC10" s="666"/>
    </row>
    <row r="11" spans="2:143" ht="11.25" customHeight="1" x14ac:dyDescent="0.2">
      <c r="B11" s="620" t="s">
        <v>247</v>
      </c>
      <c r="C11" s="621"/>
      <c r="D11" s="621"/>
      <c r="E11" s="621"/>
      <c r="F11" s="621"/>
      <c r="G11" s="621"/>
      <c r="H11" s="621"/>
      <c r="I11" s="621"/>
      <c r="J11" s="621"/>
      <c r="K11" s="621"/>
      <c r="L11" s="621"/>
      <c r="M11" s="621"/>
      <c r="N11" s="621"/>
      <c r="O11" s="621"/>
      <c r="P11" s="621"/>
      <c r="Q11" s="622"/>
      <c r="R11" s="623">
        <v>12772932</v>
      </c>
      <c r="S11" s="626"/>
      <c r="T11" s="626"/>
      <c r="U11" s="626"/>
      <c r="V11" s="626"/>
      <c r="W11" s="626"/>
      <c r="X11" s="626"/>
      <c r="Y11" s="627"/>
      <c r="Z11" s="685">
        <v>0.7</v>
      </c>
      <c r="AA11" s="685"/>
      <c r="AB11" s="685"/>
      <c r="AC11" s="685"/>
      <c r="AD11" s="686">
        <v>12772932</v>
      </c>
      <c r="AE11" s="686"/>
      <c r="AF11" s="686"/>
      <c r="AG11" s="686"/>
      <c r="AH11" s="686"/>
      <c r="AI11" s="686"/>
      <c r="AJ11" s="686"/>
      <c r="AK11" s="686"/>
      <c r="AL11" s="628">
        <v>1.4</v>
      </c>
      <c r="AM11" s="629"/>
      <c r="AN11" s="629"/>
      <c r="AO11" s="687"/>
      <c r="AP11" s="620" t="s">
        <v>248</v>
      </c>
      <c r="AQ11" s="621"/>
      <c r="AR11" s="621"/>
      <c r="AS11" s="621"/>
      <c r="AT11" s="621"/>
      <c r="AU11" s="621"/>
      <c r="AV11" s="621"/>
      <c r="AW11" s="621"/>
      <c r="AX11" s="621"/>
      <c r="AY11" s="621"/>
      <c r="AZ11" s="621"/>
      <c r="BA11" s="621"/>
      <c r="BB11" s="621"/>
      <c r="BC11" s="621"/>
      <c r="BD11" s="621"/>
      <c r="BE11" s="621"/>
      <c r="BF11" s="622"/>
      <c r="BG11" s="623">
        <v>48818329</v>
      </c>
      <c r="BH11" s="626"/>
      <c r="BI11" s="626"/>
      <c r="BJ11" s="626"/>
      <c r="BK11" s="626"/>
      <c r="BL11" s="626"/>
      <c r="BM11" s="626"/>
      <c r="BN11" s="627"/>
      <c r="BO11" s="685">
        <v>5.9</v>
      </c>
      <c r="BP11" s="685"/>
      <c r="BQ11" s="685"/>
      <c r="BR11" s="685"/>
      <c r="BS11" s="631">
        <v>6160081</v>
      </c>
      <c r="BT11" s="626"/>
      <c r="BU11" s="626"/>
      <c r="BV11" s="626"/>
      <c r="BW11" s="626"/>
      <c r="BX11" s="626"/>
      <c r="BY11" s="626"/>
      <c r="BZ11" s="626"/>
      <c r="CA11" s="626"/>
      <c r="CB11" s="666"/>
      <c r="CD11" s="667" t="s">
        <v>249</v>
      </c>
      <c r="CE11" s="664"/>
      <c r="CF11" s="664"/>
      <c r="CG11" s="664"/>
      <c r="CH11" s="664"/>
      <c r="CI11" s="664"/>
      <c r="CJ11" s="664"/>
      <c r="CK11" s="664"/>
      <c r="CL11" s="664"/>
      <c r="CM11" s="664"/>
      <c r="CN11" s="664"/>
      <c r="CO11" s="664"/>
      <c r="CP11" s="664"/>
      <c r="CQ11" s="665"/>
      <c r="CR11" s="623">
        <v>1814513</v>
      </c>
      <c r="CS11" s="626"/>
      <c r="CT11" s="626"/>
      <c r="CU11" s="626"/>
      <c r="CV11" s="626"/>
      <c r="CW11" s="626"/>
      <c r="CX11" s="626"/>
      <c r="CY11" s="627"/>
      <c r="CZ11" s="685">
        <v>0.1</v>
      </c>
      <c r="DA11" s="685"/>
      <c r="DB11" s="685"/>
      <c r="DC11" s="685"/>
      <c r="DD11" s="631">
        <v>182793</v>
      </c>
      <c r="DE11" s="626"/>
      <c r="DF11" s="626"/>
      <c r="DG11" s="626"/>
      <c r="DH11" s="626"/>
      <c r="DI11" s="626"/>
      <c r="DJ11" s="626"/>
      <c r="DK11" s="626"/>
      <c r="DL11" s="626"/>
      <c r="DM11" s="626"/>
      <c r="DN11" s="626"/>
      <c r="DO11" s="626"/>
      <c r="DP11" s="627"/>
      <c r="DQ11" s="631">
        <v>1720179</v>
      </c>
      <c r="DR11" s="626"/>
      <c r="DS11" s="626"/>
      <c r="DT11" s="626"/>
      <c r="DU11" s="626"/>
      <c r="DV11" s="626"/>
      <c r="DW11" s="626"/>
      <c r="DX11" s="626"/>
      <c r="DY11" s="626"/>
      <c r="DZ11" s="626"/>
      <c r="EA11" s="626"/>
      <c r="EB11" s="626"/>
      <c r="EC11" s="666"/>
    </row>
    <row r="12" spans="2:143" ht="11.25" customHeight="1" x14ac:dyDescent="0.2">
      <c r="B12" s="620" t="s">
        <v>250</v>
      </c>
      <c r="C12" s="621"/>
      <c r="D12" s="621"/>
      <c r="E12" s="621"/>
      <c r="F12" s="621"/>
      <c r="G12" s="621"/>
      <c r="H12" s="621"/>
      <c r="I12" s="621"/>
      <c r="J12" s="621"/>
      <c r="K12" s="621"/>
      <c r="L12" s="621"/>
      <c r="M12" s="621"/>
      <c r="N12" s="621"/>
      <c r="O12" s="621"/>
      <c r="P12" s="621"/>
      <c r="Q12" s="622"/>
      <c r="R12" s="623">
        <v>65793567</v>
      </c>
      <c r="S12" s="626"/>
      <c r="T12" s="626"/>
      <c r="U12" s="626"/>
      <c r="V12" s="626"/>
      <c r="W12" s="626"/>
      <c r="X12" s="626"/>
      <c r="Y12" s="627"/>
      <c r="Z12" s="685">
        <v>3.8</v>
      </c>
      <c r="AA12" s="685"/>
      <c r="AB12" s="685"/>
      <c r="AC12" s="685"/>
      <c r="AD12" s="686">
        <v>65793567</v>
      </c>
      <c r="AE12" s="686"/>
      <c r="AF12" s="686"/>
      <c r="AG12" s="686"/>
      <c r="AH12" s="686"/>
      <c r="AI12" s="686"/>
      <c r="AJ12" s="686"/>
      <c r="AK12" s="686"/>
      <c r="AL12" s="628">
        <v>7.2</v>
      </c>
      <c r="AM12" s="629"/>
      <c r="AN12" s="629"/>
      <c r="AO12" s="687"/>
      <c r="AP12" s="620" t="s">
        <v>251</v>
      </c>
      <c r="AQ12" s="621"/>
      <c r="AR12" s="621"/>
      <c r="AS12" s="621"/>
      <c r="AT12" s="621"/>
      <c r="AU12" s="621"/>
      <c r="AV12" s="621"/>
      <c r="AW12" s="621"/>
      <c r="AX12" s="621"/>
      <c r="AY12" s="621"/>
      <c r="AZ12" s="621"/>
      <c r="BA12" s="621"/>
      <c r="BB12" s="621"/>
      <c r="BC12" s="621"/>
      <c r="BD12" s="621"/>
      <c r="BE12" s="621"/>
      <c r="BF12" s="622"/>
      <c r="BG12" s="623">
        <v>272759311</v>
      </c>
      <c r="BH12" s="626"/>
      <c r="BI12" s="626"/>
      <c r="BJ12" s="626"/>
      <c r="BK12" s="626"/>
      <c r="BL12" s="626"/>
      <c r="BM12" s="626"/>
      <c r="BN12" s="627"/>
      <c r="BO12" s="685">
        <v>33.1</v>
      </c>
      <c r="BP12" s="685"/>
      <c r="BQ12" s="685"/>
      <c r="BR12" s="685"/>
      <c r="BS12" s="631" t="s">
        <v>130</v>
      </c>
      <c r="BT12" s="626"/>
      <c r="BU12" s="626"/>
      <c r="BV12" s="626"/>
      <c r="BW12" s="626"/>
      <c r="BX12" s="626"/>
      <c r="BY12" s="626"/>
      <c r="BZ12" s="626"/>
      <c r="CA12" s="626"/>
      <c r="CB12" s="666"/>
      <c r="CD12" s="667" t="s">
        <v>252</v>
      </c>
      <c r="CE12" s="664"/>
      <c r="CF12" s="664"/>
      <c r="CG12" s="664"/>
      <c r="CH12" s="664"/>
      <c r="CI12" s="664"/>
      <c r="CJ12" s="664"/>
      <c r="CK12" s="664"/>
      <c r="CL12" s="664"/>
      <c r="CM12" s="664"/>
      <c r="CN12" s="664"/>
      <c r="CO12" s="664"/>
      <c r="CP12" s="664"/>
      <c r="CQ12" s="665"/>
      <c r="CR12" s="623">
        <v>49560741</v>
      </c>
      <c r="CS12" s="626"/>
      <c r="CT12" s="626"/>
      <c r="CU12" s="626"/>
      <c r="CV12" s="626"/>
      <c r="CW12" s="626"/>
      <c r="CX12" s="626"/>
      <c r="CY12" s="627"/>
      <c r="CZ12" s="685">
        <v>2.9</v>
      </c>
      <c r="DA12" s="685"/>
      <c r="DB12" s="685"/>
      <c r="DC12" s="685"/>
      <c r="DD12" s="631">
        <v>2461985</v>
      </c>
      <c r="DE12" s="626"/>
      <c r="DF12" s="626"/>
      <c r="DG12" s="626"/>
      <c r="DH12" s="626"/>
      <c r="DI12" s="626"/>
      <c r="DJ12" s="626"/>
      <c r="DK12" s="626"/>
      <c r="DL12" s="626"/>
      <c r="DM12" s="626"/>
      <c r="DN12" s="626"/>
      <c r="DO12" s="626"/>
      <c r="DP12" s="627"/>
      <c r="DQ12" s="631">
        <v>13429983</v>
      </c>
      <c r="DR12" s="626"/>
      <c r="DS12" s="626"/>
      <c r="DT12" s="626"/>
      <c r="DU12" s="626"/>
      <c r="DV12" s="626"/>
      <c r="DW12" s="626"/>
      <c r="DX12" s="626"/>
      <c r="DY12" s="626"/>
      <c r="DZ12" s="626"/>
      <c r="EA12" s="626"/>
      <c r="EB12" s="626"/>
      <c r="EC12" s="666"/>
    </row>
    <row r="13" spans="2:143" ht="11.25" customHeight="1" x14ac:dyDescent="0.2">
      <c r="B13" s="620" t="s">
        <v>253</v>
      </c>
      <c r="C13" s="621"/>
      <c r="D13" s="621"/>
      <c r="E13" s="621"/>
      <c r="F13" s="621"/>
      <c r="G13" s="621"/>
      <c r="H13" s="621"/>
      <c r="I13" s="621"/>
      <c r="J13" s="621"/>
      <c r="K13" s="621"/>
      <c r="L13" s="621"/>
      <c r="M13" s="621"/>
      <c r="N13" s="621"/>
      <c r="O13" s="621"/>
      <c r="P13" s="621"/>
      <c r="Q13" s="622"/>
      <c r="R13" s="623">
        <v>142763</v>
      </c>
      <c r="S13" s="626"/>
      <c r="T13" s="626"/>
      <c r="U13" s="626"/>
      <c r="V13" s="626"/>
      <c r="W13" s="626"/>
      <c r="X13" s="626"/>
      <c r="Y13" s="627"/>
      <c r="Z13" s="685">
        <v>0</v>
      </c>
      <c r="AA13" s="685"/>
      <c r="AB13" s="685"/>
      <c r="AC13" s="685"/>
      <c r="AD13" s="686">
        <v>142763</v>
      </c>
      <c r="AE13" s="686"/>
      <c r="AF13" s="686"/>
      <c r="AG13" s="686"/>
      <c r="AH13" s="686"/>
      <c r="AI13" s="686"/>
      <c r="AJ13" s="686"/>
      <c r="AK13" s="686"/>
      <c r="AL13" s="628">
        <v>0</v>
      </c>
      <c r="AM13" s="629"/>
      <c r="AN13" s="629"/>
      <c r="AO13" s="687"/>
      <c r="AP13" s="620" t="s">
        <v>254</v>
      </c>
      <c r="AQ13" s="621"/>
      <c r="AR13" s="621"/>
      <c r="AS13" s="621"/>
      <c r="AT13" s="621"/>
      <c r="AU13" s="621"/>
      <c r="AV13" s="621"/>
      <c r="AW13" s="621"/>
      <c r="AX13" s="621"/>
      <c r="AY13" s="621"/>
      <c r="AZ13" s="621"/>
      <c r="BA13" s="621"/>
      <c r="BB13" s="621"/>
      <c r="BC13" s="621"/>
      <c r="BD13" s="621"/>
      <c r="BE13" s="621"/>
      <c r="BF13" s="622"/>
      <c r="BG13" s="623">
        <v>271797748</v>
      </c>
      <c r="BH13" s="626"/>
      <c r="BI13" s="626"/>
      <c r="BJ13" s="626"/>
      <c r="BK13" s="626"/>
      <c r="BL13" s="626"/>
      <c r="BM13" s="626"/>
      <c r="BN13" s="627"/>
      <c r="BO13" s="685">
        <v>33</v>
      </c>
      <c r="BP13" s="685"/>
      <c r="BQ13" s="685"/>
      <c r="BR13" s="685"/>
      <c r="BS13" s="631" t="s">
        <v>130</v>
      </c>
      <c r="BT13" s="626"/>
      <c r="BU13" s="626"/>
      <c r="BV13" s="626"/>
      <c r="BW13" s="626"/>
      <c r="BX13" s="626"/>
      <c r="BY13" s="626"/>
      <c r="BZ13" s="626"/>
      <c r="CA13" s="626"/>
      <c r="CB13" s="666"/>
      <c r="CD13" s="667" t="s">
        <v>255</v>
      </c>
      <c r="CE13" s="664"/>
      <c r="CF13" s="664"/>
      <c r="CG13" s="664"/>
      <c r="CH13" s="664"/>
      <c r="CI13" s="664"/>
      <c r="CJ13" s="664"/>
      <c r="CK13" s="664"/>
      <c r="CL13" s="664"/>
      <c r="CM13" s="664"/>
      <c r="CN13" s="664"/>
      <c r="CO13" s="664"/>
      <c r="CP13" s="664"/>
      <c r="CQ13" s="665"/>
      <c r="CR13" s="623">
        <v>253236841</v>
      </c>
      <c r="CS13" s="626"/>
      <c r="CT13" s="626"/>
      <c r="CU13" s="626"/>
      <c r="CV13" s="626"/>
      <c r="CW13" s="626"/>
      <c r="CX13" s="626"/>
      <c r="CY13" s="627"/>
      <c r="CZ13" s="685">
        <v>14.6</v>
      </c>
      <c r="DA13" s="685"/>
      <c r="DB13" s="685"/>
      <c r="DC13" s="685"/>
      <c r="DD13" s="631">
        <v>137536796</v>
      </c>
      <c r="DE13" s="626"/>
      <c r="DF13" s="626"/>
      <c r="DG13" s="626"/>
      <c r="DH13" s="626"/>
      <c r="DI13" s="626"/>
      <c r="DJ13" s="626"/>
      <c r="DK13" s="626"/>
      <c r="DL13" s="626"/>
      <c r="DM13" s="626"/>
      <c r="DN13" s="626"/>
      <c r="DO13" s="626"/>
      <c r="DP13" s="627"/>
      <c r="DQ13" s="631">
        <v>138025778</v>
      </c>
      <c r="DR13" s="626"/>
      <c r="DS13" s="626"/>
      <c r="DT13" s="626"/>
      <c r="DU13" s="626"/>
      <c r="DV13" s="626"/>
      <c r="DW13" s="626"/>
      <c r="DX13" s="626"/>
      <c r="DY13" s="626"/>
      <c r="DZ13" s="626"/>
      <c r="EA13" s="626"/>
      <c r="EB13" s="626"/>
      <c r="EC13" s="666"/>
    </row>
    <row r="14" spans="2:143" ht="11.25" customHeight="1" x14ac:dyDescent="0.2">
      <c r="B14" s="620" t="s">
        <v>256</v>
      </c>
      <c r="C14" s="621"/>
      <c r="D14" s="621"/>
      <c r="E14" s="621"/>
      <c r="F14" s="621"/>
      <c r="G14" s="621"/>
      <c r="H14" s="621"/>
      <c r="I14" s="621"/>
      <c r="J14" s="621"/>
      <c r="K14" s="621"/>
      <c r="L14" s="621"/>
      <c r="M14" s="621"/>
      <c r="N14" s="621"/>
      <c r="O14" s="621"/>
      <c r="P14" s="621"/>
      <c r="Q14" s="622"/>
      <c r="R14" s="623" t="s">
        <v>130</v>
      </c>
      <c r="S14" s="626"/>
      <c r="T14" s="626"/>
      <c r="U14" s="626"/>
      <c r="V14" s="626"/>
      <c r="W14" s="626"/>
      <c r="X14" s="626"/>
      <c r="Y14" s="627"/>
      <c r="Z14" s="685" t="s">
        <v>130</v>
      </c>
      <c r="AA14" s="685"/>
      <c r="AB14" s="685"/>
      <c r="AC14" s="685"/>
      <c r="AD14" s="686" t="s">
        <v>130</v>
      </c>
      <c r="AE14" s="686"/>
      <c r="AF14" s="686"/>
      <c r="AG14" s="686"/>
      <c r="AH14" s="686"/>
      <c r="AI14" s="686"/>
      <c r="AJ14" s="686"/>
      <c r="AK14" s="686"/>
      <c r="AL14" s="628" t="s">
        <v>130</v>
      </c>
      <c r="AM14" s="629"/>
      <c r="AN14" s="629"/>
      <c r="AO14" s="687"/>
      <c r="AP14" s="620" t="s">
        <v>257</v>
      </c>
      <c r="AQ14" s="621"/>
      <c r="AR14" s="621"/>
      <c r="AS14" s="621"/>
      <c r="AT14" s="621"/>
      <c r="AU14" s="621"/>
      <c r="AV14" s="621"/>
      <c r="AW14" s="621"/>
      <c r="AX14" s="621"/>
      <c r="AY14" s="621"/>
      <c r="AZ14" s="621"/>
      <c r="BA14" s="621"/>
      <c r="BB14" s="621"/>
      <c r="BC14" s="621"/>
      <c r="BD14" s="621"/>
      <c r="BE14" s="621"/>
      <c r="BF14" s="622"/>
      <c r="BG14" s="623">
        <v>2818968</v>
      </c>
      <c r="BH14" s="626"/>
      <c r="BI14" s="626"/>
      <c r="BJ14" s="626"/>
      <c r="BK14" s="626"/>
      <c r="BL14" s="626"/>
      <c r="BM14" s="626"/>
      <c r="BN14" s="627"/>
      <c r="BO14" s="685">
        <v>0.3</v>
      </c>
      <c r="BP14" s="685"/>
      <c r="BQ14" s="685"/>
      <c r="BR14" s="685"/>
      <c r="BS14" s="631" t="s">
        <v>184</v>
      </c>
      <c r="BT14" s="626"/>
      <c r="BU14" s="626"/>
      <c r="BV14" s="626"/>
      <c r="BW14" s="626"/>
      <c r="BX14" s="626"/>
      <c r="BY14" s="626"/>
      <c r="BZ14" s="626"/>
      <c r="CA14" s="626"/>
      <c r="CB14" s="666"/>
      <c r="CD14" s="667" t="s">
        <v>258</v>
      </c>
      <c r="CE14" s="664"/>
      <c r="CF14" s="664"/>
      <c r="CG14" s="664"/>
      <c r="CH14" s="664"/>
      <c r="CI14" s="664"/>
      <c r="CJ14" s="664"/>
      <c r="CK14" s="664"/>
      <c r="CL14" s="664"/>
      <c r="CM14" s="664"/>
      <c r="CN14" s="664"/>
      <c r="CO14" s="664"/>
      <c r="CP14" s="664"/>
      <c r="CQ14" s="665"/>
      <c r="CR14" s="623">
        <v>41223170</v>
      </c>
      <c r="CS14" s="626"/>
      <c r="CT14" s="626"/>
      <c r="CU14" s="626"/>
      <c r="CV14" s="626"/>
      <c r="CW14" s="626"/>
      <c r="CX14" s="626"/>
      <c r="CY14" s="627"/>
      <c r="CZ14" s="685">
        <v>2.4</v>
      </c>
      <c r="DA14" s="685"/>
      <c r="DB14" s="685"/>
      <c r="DC14" s="685"/>
      <c r="DD14" s="631">
        <v>3766645</v>
      </c>
      <c r="DE14" s="626"/>
      <c r="DF14" s="626"/>
      <c r="DG14" s="626"/>
      <c r="DH14" s="626"/>
      <c r="DI14" s="626"/>
      <c r="DJ14" s="626"/>
      <c r="DK14" s="626"/>
      <c r="DL14" s="626"/>
      <c r="DM14" s="626"/>
      <c r="DN14" s="626"/>
      <c r="DO14" s="626"/>
      <c r="DP14" s="627"/>
      <c r="DQ14" s="631">
        <v>38338157</v>
      </c>
      <c r="DR14" s="626"/>
      <c r="DS14" s="626"/>
      <c r="DT14" s="626"/>
      <c r="DU14" s="626"/>
      <c r="DV14" s="626"/>
      <c r="DW14" s="626"/>
      <c r="DX14" s="626"/>
      <c r="DY14" s="626"/>
      <c r="DZ14" s="626"/>
      <c r="EA14" s="626"/>
      <c r="EB14" s="626"/>
      <c r="EC14" s="666"/>
    </row>
    <row r="15" spans="2:143" ht="11.25" customHeight="1" x14ac:dyDescent="0.2">
      <c r="B15" s="620" t="s">
        <v>259</v>
      </c>
      <c r="C15" s="621"/>
      <c r="D15" s="621"/>
      <c r="E15" s="621"/>
      <c r="F15" s="621"/>
      <c r="G15" s="621"/>
      <c r="H15" s="621"/>
      <c r="I15" s="621"/>
      <c r="J15" s="621"/>
      <c r="K15" s="621"/>
      <c r="L15" s="621"/>
      <c r="M15" s="621"/>
      <c r="N15" s="621"/>
      <c r="O15" s="621"/>
      <c r="P15" s="621"/>
      <c r="Q15" s="622"/>
      <c r="R15" s="623">
        <v>4435369</v>
      </c>
      <c r="S15" s="626"/>
      <c r="T15" s="626"/>
      <c r="U15" s="626"/>
      <c r="V15" s="626"/>
      <c r="W15" s="626"/>
      <c r="X15" s="626"/>
      <c r="Y15" s="627"/>
      <c r="Z15" s="685">
        <v>0.3</v>
      </c>
      <c r="AA15" s="685"/>
      <c r="AB15" s="685"/>
      <c r="AC15" s="685"/>
      <c r="AD15" s="686">
        <v>4435369</v>
      </c>
      <c r="AE15" s="686"/>
      <c r="AF15" s="686"/>
      <c r="AG15" s="686"/>
      <c r="AH15" s="686"/>
      <c r="AI15" s="686"/>
      <c r="AJ15" s="686"/>
      <c r="AK15" s="686"/>
      <c r="AL15" s="628">
        <v>0.5</v>
      </c>
      <c r="AM15" s="629"/>
      <c r="AN15" s="629"/>
      <c r="AO15" s="687"/>
      <c r="AP15" s="620" t="s">
        <v>260</v>
      </c>
      <c r="AQ15" s="621"/>
      <c r="AR15" s="621"/>
      <c r="AS15" s="621"/>
      <c r="AT15" s="621"/>
      <c r="AU15" s="621"/>
      <c r="AV15" s="621"/>
      <c r="AW15" s="621"/>
      <c r="AX15" s="621"/>
      <c r="AY15" s="621"/>
      <c r="AZ15" s="621"/>
      <c r="BA15" s="621"/>
      <c r="BB15" s="621"/>
      <c r="BC15" s="621"/>
      <c r="BD15" s="621"/>
      <c r="BE15" s="621"/>
      <c r="BF15" s="622"/>
      <c r="BG15" s="623">
        <v>20903980</v>
      </c>
      <c r="BH15" s="626"/>
      <c r="BI15" s="626"/>
      <c r="BJ15" s="626"/>
      <c r="BK15" s="626"/>
      <c r="BL15" s="626"/>
      <c r="BM15" s="626"/>
      <c r="BN15" s="627"/>
      <c r="BO15" s="685">
        <v>2.5</v>
      </c>
      <c r="BP15" s="685"/>
      <c r="BQ15" s="685"/>
      <c r="BR15" s="685"/>
      <c r="BS15" s="631" t="s">
        <v>130</v>
      </c>
      <c r="BT15" s="626"/>
      <c r="BU15" s="626"/>
      <c r="BV15" s="626"/>
      <c r="BW15" s="626"/>
      <c r="BX15" s="626"/>
      <c r="BY15" s="626"/>
      <c r="BZ15" s="626"/>
      <c r="CA15" s="626"/>
      <c r="CB15" s="666"/>
      <c r="CD15" s="667" t="s">
        <v>261</v>
      </c>
      <c r="CE15" s="664"/>
      <c r="CF15" s="664"/>
      <c r="CG15" s="664"/>
      <c r="CH15" s="664"/>
      <c r="CI15" s="664"/>
      <c r="CJ15" s="664"/>
      <c r="CK15" s="664"/>
      <c r="CL15" s="664"/>
      <c r="CM15" s="664"/>
      <c r="CN15" s="664"/>
      <c r="CO15" s="664"/>
      <c r="CP15" s="664"/>
      <c r="CQ15" s="665"/>
      <c r="CR15" s="623">
        <v>299712966</v>
      </c>
      <c r="CS15" s="626"/>
      <c r="CT15" s="626"/>
      <c r="CU15" s="626"/>
      <c r="CV15" s="626"/>
      <c r="CW15" s="626"/>
      <c r="CX15" s="626"/>
      <c r="CY15" s="627"/>
      <c r="CZ15" s="685">
        <v>17.3</v>
      </c>
      <c r="DA15" s="685"/>
      <c r="DB15" s="685"/>
      <c r="DC15" s="685"/>
      <c r="DD15" s="631">
        <v>36628769</v>
      </c>
      <c r="DE15" s="626"/>
      <c r="DF15" s="626"/>
      <c r="DG15" s="626"/>
      <c r="DH15" s="626"/>
      <c r="DI15" s="626"/>
      <c r="DJ15" s="626"/>
      <c r="DK15" s="626"/>
      <c r="DL15" s="626"/>
      <c r="DM15" s="626"/>
      <c r="DN15" s="626"/>
      <c r="DO15" s="626"/>
      <c r="DP15" s="627"/>
      <c r="DQ15" s="631">
        <v>223013372</v>
      </c>
      <c r="DR15" s="626"/>
      <c r="DS15" s="626"/>
      <c r="DT15" s="626"/>
      <c r="DU15" s="626"/>
      <c r="DV15" s="626"/>
      <c r="DW15" s="626"/>
      <c r="DX15" s="626"/>
      <c r="DY15" s="626"/>
      <c r="DZ15" s="626"/>
      <c r="EA15" s="626"/>
      <c r="EB15" s="626"/>
      <c r="EC15" s="666"/>
    </row>
    <row r="16" spans="2:143" ht="11.25" customHeight="1" x14ac:dyDescent="0.2">
      <c r="B16" s="620" t="s">
        <v>262</v>
      </c>
      <c r="C16" s="621"/>
      <c r="D16" s="621"/>
      <c r="E16" s="621"/>
      <c r="F16" s="621"/>
      <c r="G16" s="621"/>
      <c r="H16" s="621"/>
      <c r="I16" s="621"/>
      <c r="J16" s="621"/>
      <c r="K16" s="621"/>
      <c r="L16" s="621"/>
      <c r="M16" s="621"/>
      <c r="N16" s="621"/>
      <c r="O16" s="621"/>
      <c r="P16" s="621"/>
      <c r="Q16" s="622"/>
      <c r="R16" s="623">
        <v>12091106</v>
      </c>
      <c r="S16" s="626"/>
      <c r="T16" s="626"/>
      <c r="U16" s="626"/>
      <c r="V16" s="626"/>
      <c r="W16" s="626"/>
      <c r="X16" s="626"/>
      <c r="Y16" s="627"/>
      <c r="Z16" s="685">
        <v>0.7</v>
      </c>
      <c r="AA16" s="685"/>
      <c r="AB16" s="685"/>
      <c r="AC16" s="685"/>
      <c r="AD16" s="686">
        <v>12091106</v>
      </c>
      <c r="AE16" s="686"/>
      <c r="AF16" s="686"/>
      <c r="AG16" s="686"/>
      <c r="AH16" s="686"/>
      <c r="AI16" s="686"/>
      <c r="AJ16" s="686"/>
      <c r="AK16" s="686"/>
      <c r="AL16" s="628">
        <v>1.3</v>
      </c>
      <c r="AM16" s="629"/>
      <c r="AN16" s="629"/>
      <c r="AO16" s="687"/>
      <c r="AP16" s="620" t="s">
        <v>263</v>
      </c>
      <c r="AQ16" s="621"/>
      <c r="AR16" s="621"/>
      <c r="AS16" s="621"/>
      <c r="AT16" s="621"/>
      <c r="AU16" s="621"/>
      <c r="AV16" s="621"/>
      <c r="AW16" s="621"/>
      <c r="AX16" s="621"/>
      <c r="AY16" s="621"/>
      <c r="AZ16" s="621"/>
      <c r="BA16" s="621"/>
      <c r="BB16" s="621"/>
      <c r="BC16" s="621"/>
      <c r="BD16" s="621"/>
      <c r="BE16" s="621"/>
      <c r="BF16" s="622"/>
      <c r="BG16" s="623" t="s">
        <v>130</v>
      </c>
      <c r="BH16" s="626"/>
      <c r="BI16" s="626"/>
      <c r="BJ16" s="626"/>
      <c r="BK16" s="626"/>
      <c r="BL16" s="626"/>
      <c r="BM16" s="626"/>
      <c r="BN16" s="627"/>
      <c r="BO16" s="685" t="s">
        <v>184</v>
      </c>
      <c r="BP16" s="685"/>
      <c r="BQ16" s="685"/>
      <c r="BR16" s="685"/>
      <c r="BS16" s="631" t="s">
        <v>184</v>
      </c>
      <c r="BT16" s="626"/>
      <c r="BU16" s="626"/>
      <c r="BV16" s="626"/>
      <c r="BW16" s="626"/>
      <c r="BX16" s="626"/>
      <c r="BY16" s="626"/>
      <c r="BZ16" s="626"/>
      <c r="CA16" s="626"/>
      <c r="CB16" s="666"/>
      <c r="CD16" s="667" t="s">
        <v>264</v>
      </c>
      <c r="CE16" s="664"/>
      <c r="CF16" s="664"/>
      <c r="CG16" s="664"/>
      <c r="CH16" s="664"/>
      <c r="CI16" s="664"/>
      <c r="CJ16" s="664"/>
      <c r="CK16" s="664"/>
      <c r="CL16" s="664"/>
      <c r="CM16" s="664"/>
      <c r="CN16" s="664"/>
      <c r="CO16" s="664"/>
      <c r="CP16" s="664"/>
      <c r="CQ16" s="665"/>
      <c r="CR16" s="623" t="s">
        <v>130</v>
      </c>
      <c r="CS16" s="626"/>
      <c r="CT16" s="626"/>
      <c r="CU16" s="626"/>
      <c r="CV16" s="626"/>
      <c r="CW16" s="626"/>
      <c r="CX16" s="626"/>
      <c r="CY16" s="627"/>
      <c r="CZ16" s="685" t="s">
        <v>130</v>
      </c>
      <c r="DA16" s="685"/>
      <c r="DB16" s="685"/>
      <c r="DC16" s="685"/>
      <c r="DD16" s="631" t="s">
        <v>130</v>
      </c>
      <c r="DE16" s="626"/>
      <c r="DF16" s="626"/>
      <c r="DG16" s="626"/>
      <c r="DH16" s="626"/>
      <c r="DI16" s="626"/>
      <c r="DJ16" s="626"/>
      <c r="DK16" s="626"/>
      <c r="DL16" s="626"/>
      <c r="DM16" s="626"/>
      <c r="DN16" s="626"/>
      <c r="DO16" s="626"/>
      <c r="DP16" s="627"/>
      <c r="DQ16" s="631" t="s">
        <v>130</v>
      </c>
      <c r="DR16" s="626"/>
      <c r="DS16" s="626"/>
      <c r="DT16" s="626"/>
      <c r="DU16" s="626"/>
      <c r="DV16" s="626"/>
      <c r="DW16" s="626"/>
      <c r="DX16" s="626"/>
      <c r="DY16" s="626"/>
      <c r="DZ16" s="626"/>
      <c r="EA16" s="626"/>
      <c r="EB16" s="626"/>
      <c r="EC16" s="666"/>
    </row>
    <row r="17" spans="2:133" ht="11.25" customHeight="1" x14ac:dyDescent="0.2">
      <c r="B17" s="620" t="s">
        <v>265</v>
      </c>
      <c r="C17" s="621"/>
      <c r="D17" s="621"/>
      <c r="E17" s="621"/>
      <c r="F17" s="621"/>
      <c r="G17" s="621"/>
      <c r="H17" s="621"/>
      <c r="I17" s="621"/>
      <c r="J17" s="621"/>
      <c r="K17" s="621"/>
      <c r="L17" s="621"/>
      <c r="M17" s="621"/>
      <c r="N17" s="621"/>
      <c r="O17" s="621"/>
      <c r="P17" s="621"/>
      <c r="Q17" s="622"/>
      <c r="R17" s="623">
        <v>3943285</v>
      </c>
      <c r="S17" s="626"/>
      <c r="T17" s="626"/>
      <c r="U17" s="626"/>
      <c r="V17" s="626"/>
      <c r="W17" s="626"/>
      <c r="X17" s="626"/>
      <c r="Y17" s="627"/>
      <c r="Z17" s="685">
        <v>0.2</v>
      </c>
      <c r="AA17" s="685"/>
      <c r="AB17" s="685"/>
      <c r="AC17" s="685"/>
      <c r="AD17" s="686">
        <v>3943285</v>
      </c>
      <c r="AE17" s="686"/>
      <c r="AF17" s="686"/>
      <c r="AG17" s="686"/>
      <c r="AH17" s="686"/>
      <c r="AI17" s="686"/>
      <c r="AJ17" s="686"/>
      <c r="AK17" s="686"/>
      <c r="AL17" s="628">
        <v>0.4</v>
      </c>
      <c r="AM17" s="629"/>
      <c r="AN17" s="629"/>
      <c r="AO17" s="687"/>
      <c r="AP17" s="620" t="s">
        <v>266</v>
      </c>
      <c r="AQ17" s="621"/>
      <c r="AR17" s="621"/>
      <c r="AS17" s="621"/>
      <c r="AT17" s="621"/>
      <c r="AU17" s="621"/>
      <c r="AV17" s="621"/>
      <c r="AW17" s="621"/>
      <c r="AX17" s="621"/>
      <c r="AY17" s="621"/>
      <c r="AZ17" s="621"/>
      <c r="BA17" s="621"/>
      <c r="BB17" s="621"/>
      <c r="BC17" s="621"/>
      <c r="BD17" s="621"/>
      <c r="BE17" s="621"/>
      <c r="BF17" s="622"/>
      <c r="BG17" s="623" t="s">
        <v>130</v>
      </c>
      <c r="BH17" s="626"/>
      <c r="BI17" s="626"/>
      <c r="BJ17" s="626"/>
      <c r="BK17" s="626"/>
      <c r="BL17" s="626"/>
      <c r="BM17" s="626"/>
      <c r="BN17" s="627"/>
      <c r="BO17" s="685" t="s">
        <v>130</v>
      </c>
      <c r="BP17" s="685"/>
      <c r="BQ17" s="685"/>
      <c r="BR17" s="685"/>
      <c r="BS17" s="631" t="s">
        <v>130</v>
      </c>
      <c r="BT17" s="626"/>
      <c r="BU17" s="626"/>
      <c r="BV17" s="626"/>
      <c r="BW17" s="626"/>
      <c r="BX17" s="626"/>
      <c r="BY17" s="626"/>
      <c r="BZ17" s="626"/>
      <c r="CA17" s="626"/>
      <c r="CB17" s="666"/>
      <c r="CD17" s="667" t="s">
        <v>267</v>
      </c>
      <c r="CE17" s="664"/>
      <c r="CF17" s="664"/>
      <c r="CG17" s="664"/>
      <c r="CH17" s="664"/>
      <c r="CI17" s="664"/>
      <c r="CJ17" s="664"/>
      <c r="CK17" s="664"/>
      <c r="CL17" s="664"/>
      <c r="CM17" s="664"/>
      <c r="CN17" s="664"/>
      <c r="CO17" s="664"/>
      <c r="CP17" s="664"/>
      <c r="CQ17" s="665"/>
      <c r="CR17" s="623">
        <v>192499847</v>
      </c>
      <c r="CS17" s="626"/>
      <c r="CT17" s="626"/>
      <c r="CU17" s="626"/>
      <c r="CV17" s="626"/>
      <c r="CW17" s="626"/>
      <c r="CX17" s="626"/>
      <c r="CY17" s="627"/>
      <c r="CZ17" s="685">
        <v>11.1</v>
      </c>
      <c r="DA17" s="685"/>
      <c r="DB17" s="685"/>
      <c r="DC17" s="685"/>
      <c r="DD17" s="631" t="s">
        <v>130</v>
      </c>
      <c r="DE17" s="626"/>
      <c r="DF17" s="626"/>
      <c r="DG17" s="626"/>
      <c r="DH17" s="626"/>
      <c r="DI17" s="626"/>
      <c r="DJ17" s="626"/>
      <c r="DK17" s="626"/>
      <c r="DL17" s="626"/>
      <c r="DM17" s="626"/>
      <c r="DN17" s="626"/>
      <c r="DO17" s="626"/>
      <c r="DP17" s="627"/>
      <c r="DQ17" s="631">
        <v>161863857</v>
      </c>
      <c r="DR17" s="626"/>
      <c r="DS17" s="626"/>
      <c r="DT17" s="626"/>
      <c r="DU17" s="626"/>
      <c r="DV17" s="626"/>
      <c r="DW17" s="626"/>
      <c r="DX17" s="626"/>
      <c r="DY17" s="626"/>
      <c r="DZ17" s="626"/>
      <c r="EA17" s="626"/>
      <c r="EB17" s="626"/>
      <c r="EC17" s="666"/>
    </row>
    <row r="18" spans="2:133" ht="11.25" customHeight="1" x14ac:dyDescent="0.2">
      <c r="B18" s="620" t="s">
        <v>268</v>
      </c>
      <c r="C18" s="621"/>
      <c r="D18" s="621"/>
      <c r="E18" s="621"/>
      <c r="F18" s="621"/>
      <c r="G18" s="621"/>
      <c r="H18" s="621"/>
      <c r="I18" s="621"/>
      <c r="J18" s="621"/>
      <c r="K18" s="621"/>
      <c r="L18" s="621"/>
      <c r="M18" s="621"/>
      <c r="N18" s="621"/>
      <c r="O18" s="621"/>
      <c r="P18" s="621"/>
      <c r="Q18" s="622"/>
      <c r="R18" s="623">
        <v>21398547</v>
      </c>
      <c r="S18" s="626"/>
      <c r="T18" s="626"/>
      <c r="U18" s="626"/>
      <c r="V18" s="626"/>
      <c r="W18" s="626"/>
      <c r="X18" s="626"/>
      <c r="Y18" s="627"/>
      <c r="Z18" s="685">
        <v>1.2</v>
      </c>
      <c r="AA18" s="685"/>
      <c r="AB18" s="685"/>
      <c r="AC18" s="685"/>
      <c r="AD18" s="686">
        <v>20338584</v>
      </c>
      <c r="AE18" s="686"/>
      <c r="AF18" s="686"/>
      <c r="AG18" s="686"/>
      <c r="AH18" s="686"/>
      <c r="AI18" s="686"/>
      <c r="AJ18" s="686"/>
      <c r="AK18" s="686"/>
      <c r="AL18" s="628">
        <v>2.2000000000000002</v>
      </c>
      <c r="AM18" s="629"/>
      <c r="AN18" s="629"/>
      <c r="AO18" s="687"/>
      <c r="AP18" s="620" t="s">
        <v>269</v>
      </c>
      <c r="AQ18" s="621"/>
      <c r="AR18" s="621"/>
      <c r="AS18" s="621"/>
      <c r="AT18" s="621"/>
      <c r="AU18" s="621"/>
      <c r="AV18" s="621"/>
      <c r="AW18" s="621"/>
      <c r="AX18" s="621"/>
      <c r="AY18" s="621"/>
      <c r="AZ18" s="621"/>
      <c r="BA18" s="621"/>
      <c r="BB18" s="621"/>
      <c r="BC18" s="621"/>
      <c r="BD18" s="621"/>
      <c r="BE18" s="621"/>
      <c r="BF18" s="622"/>
      <c r="BG18" s="623" t="s">
        <v>130</v>
      </c>
      <c r="BH18" s="626"/>
      <c r="BI18" s="626"/>
      <c r="BJ18" s="626"/>
      <c r="BK18" s="626"/>
      <c r="BL18" s="626"/>
      <c r="BM18" s="626"/>
      <c r="BN18" s="627"/>
      <c r="BO18" s="685" t="s">
        <v>130</v>
      </c>
      <c r="BP18" s="685"/>
      <c r="BQ18" s="685"/>
      <c r="BR18" s="685"/>
      <c r="BS18" s="631" t="s">
        <v>130</v>
      </c>
      <c r="BT18" s="626"/>
      <c r="BU18" s="626"/>
      <c r="BV18" s="626"/>
      <c r="BW18" s="626"/>
      <c r="BX18" s="626"/>
      <c r="BY18" s="626"/>
      <c r="BZ18" s="626"/>
      <c r="CA18" s="626"/>
      <c r="CB18" s="666"/>
      <c r="CD18" s="667" t="s">
        <v>270</v>
      </c>
      <c r="CE18" s="664"/>
      <c r="CF18" s="664"/>
      <c r="CG18" s="664"/>
      <c r="CH18" s="664"/>
      <c r="CI18" s="664"/>
      <c r="CJ18" s="664"/>
      <c r="CK18" s="664"/>
      <c r="CL18" s="664"/>
      <c r="CM18" s="664"/>
      <c r="CN18" s="664"/>
      <c r="CO18" s="664"/>
      <c r="CP18" s="664"/>
      <c r="CQ18" s="665"/>
      <c r="CR18" s="623">
        <v>15050923</v>
      </c>
      <c r="CS18" s="626"/>
      <c r="CT18" s="626"/>
      <c r="CU18" s="626"/>
      <c r="CV18" s="626"/>
      <c r="CW18" s="626"/>
      <c r="CX18" s="626"/>
      <c r="CY18" s="627"/>
      <c r="CZ18" s="685">
        <v>0.9</v>
      </c>
      <c r="DA18" s="685"/>
      <c r="DB18" s="685"/>
      <c r="DC18" s="685"/>
      <c r="DD18" s="631" t="s">
        <v>130</v>
      </c>
      <c r="DE18" s="626"/>
      <c r="DF18" s="626"/>
      <c r="DG18" s="626"/>
      <c r="DH18" s="626"/>
      <c r="DI18" s="626"/>
      <c r="DJ18" s="626"/>
      <c r="DK18" s="626"/>
      <c r="DL18" s="626"/>
      <c r="DM18" s="626"/>
      <c r="DN18" s="626"/>
      <c r="DO18" s="626"/>
      <c r="DP18" s="627"/>
      <c r="DQ18" s="631">
        <v>10756452</v>
      </c>
      <c r="DR18" s="626"/>
      <c r="DS18" s="626"/>
      <c r="DT18" s="626"/>
      <c r="DU18" s="626"/>
      <c r="DV18" s="626"/>
      <c r="DW18" s="626"/>
      <c r="DX18" s="626"/>
      <c r="DY18" s="626"/>
      <c r="DZ18" s="626"/>
      <c r="EA18" s="626"/>
      <c r="EB18" s="626"/>
      <c r="EC18" s="666"/>
    </row>
    <row r="19" spans="2:133" ht="11.25" customHeight="1" x14ac:dyDescent="0.2">
      <c r="B19" s="620" t="s">
        <v>271</v>
      </c>
      <c r="C19" s="621"/>
      <c r="D19" s="621"/>
      <c r="E19" s="621"/>
      <c r="F19" s="621"/>
      <c r="G19" s="621"/>
      <c r="H19" s="621"/>
      <c r="I19" s="621"/>
      <c r="J19" s="621"/>
      <c r="K19" s="621"/>
      <c r="L19" s="621"/>
      <c r="M19" s="621"/>
      <c r="N19" s="621"/>
      <c r="O19" s="621"/>
      <c r="P19" s="621"/>
      <c r="Q19" s="622"/>
      <c r="R19" s="623">
        <v>20338584</v>
      </c>
      <c r="S19" s="626"/>
      <c r="T19" s="626"/>
      <c r="U19" s="626"/>
      <c r="V19" s="626"/>
      <c r="W19" s="626"/>
      <c r="X19" s="626"/>
      <c r="Y19" s="627"/>
      <c r="Z19" s="685">
        <v>1.2</v>
      </c>
      <c r="AA19" s="685"/>
      <c r="AB19" s="685"/>
      <c r="AC19" s="685"/>
      <c r="AD19" s="686">
        <v>20338584</v>
      </c>
      <c r="AE19" s="686"/>
      <c r="AF19" s="686"/>
      <c r="AG19" s="686"/>
      <c r="AH19" s="686"/>
      <c r="AI19" s="686"/>
      <c r="AJ19" s="686"/>
      <c r="AK19" s="686"/>
      <c r="AL19" s="628">
        <v>2.2000000000000002</v>
      </c>
      <c r="AM19" s="629"/>
      <c r="AN19" s="629"/>
      <c r="AO19" s="687"/>
      <c r="AP19" s="620" t="s">
        <v>272</v>
      </c>
      <c r="AQ19" s="621"/>
      <c r="AR19" s="621"/>
      <c r="AS19" s="621"/>
      <c r="AT19" s="621"/>
      <c r="AU19" s="621"/>
      <c r="AV19" s="621"/>
      <c r="AW19" s="621"/>
      <c r="AX19" s="621"/>
      <c r="AY19" s="621"/>
      <c r="AZ19" s="621"/>
      <c r="BA19" s="621"/>
      <c r="BB19" s="621"/>
      <c r="BC19" s="621"/>
      <c r="BD19" s="621"/>
      <c r="BE19" s="621"/>
      <c r="BF19" s="622"/>
      <c r="BG19" s="623">
        <v>76405333</v>
      </c>
      <c r="BH19" s="626"/>
      <c r="BI19" s="626"/>
      <c r="BJ19" s="626"/>
      <c r="BK19" s="626"/>
      <c r="BL19" s="626"/>
      <c r="BM19" s="626"/>
      <c r="BN19" s="627"/>
      <c r="BO19" s="685">
        <v>9.3000000000000007</v>
      </c>
      <c r="BP19" s="685"/>
      <c r="BQ19" s="685"/>
      <c r="BR19" s="685"/>
      <c r="BS19" s="631" t="s">
        <v>130</v>
      </c>
      <c r="BT19" s="626"/>
      <c r="BU19" s="626"/>
      <c r="BV19" s="626"/>
      <c r="BW19" s="626"/>
      <c r="BX19" s="626"/>
      <c r="BY19" s="626"/>
      <c r="BZ19" s="626"/>
      <c r="CA19" s="626"/>
      <c r="CB19" s="666"/>
      <c r="CD19" s="667" t="s">
        <v>273</v>
      </c>
      <c r="CE19" s="664"/>
      <c r="CF19" s="664"/>
      <c r="CG19" s="664"/>
      <c r="CH19" s="664"/>
      <c r="CI19" s="664"/>
      <c r="CJ19" s="664"/>
      <c r="CK19" s="664"/>
      <c r="CL19" s="664"/>
      <c r="CM19" s="664"/>
      <c r="CN19" s="664"/>
      <c r="CO19" s="664"/>
      <c r="CP19" s="664"/>
      <c r="CQ19" s="665"/>
      <c r="CR19" s="623" t="s">
        <v>184</v>
      </c>
      <c r="CS19" s="626"/>
      <c r="CT19" s="626"/>
      <c r="CU19" s="626"/>
      <c r="CV19" s="626"/>
      <c r="CW19" s="626"/>
      <c r="CX19" s="626"/>
      <c r="CY19" s="627"/>
      <c r="CZ19" s="685" t="s">
        <v>130</v>
      </c>
      <c r="DA19" s="685"/>
      <c r="DB19" s="685"/>
      <c r="DC19" s="685"/>
      <c r="DD19" s="631" t="s">
        <v>130</v>
      </c>
      <c r="DE19" s="626"/>
      <c r="DF19" s="626"/>
      <c r="DG19" s="626"/>
      <c r="DH19" s="626"/>
      <c r="DI19" s="626"/>
      <c r="DJ19" s="626"/>
      <c r="DK19" s="626"/>
      <c r="DL19" s="626"/>
      <c r="DM19" s="626"/>
      <c r="DN19" s="626"/>
      <c r="DO19" s="626"/>
      <c r="DP19" s="627"/>
      <c r="DQ19" s="631" t="s">
        <v>130</v>
      </c>
      <c r="DR19" s="626"/>
      <c r="DS19" s="626"/>
      <c r="DT19" s="626"/>
      <c r="DU19" s="626"/>
      <c r="DV19" s="626"/>
      <c r="DW19" s="626"/>
      <c r="DX19" s="626"/>
      <c r="DY19" s="626"/>
      <c r="DZ19" s="626"/>
      <c r="EA19" s="626"/>
      <c r="EB19" s="626"/>
      <c r="EC19" s="666"/>
    </row>
    <row r="20" spans="2:133" ht="11.25" customHeight="1" x14ac:dyDescent="0.2">
      <c r="B20" s="620" t="s">
        <v>274</v>
      </c>
      <c r="C20" s="621"/>
      <c r="D20" s="621"/>
      <c r="E20" s="621"/>
      <c r="F20" s="621"/>
      <c r="G20" s="621"/>
      <c r="H20" s="621"/>
      <c r="I20" s="621"/>
      <c r="J20" s="621"/>
      <c r="K20" s="621"/>
      <c r="L20" s="621"/>
      <c r="M20" s="621"/>
      <c r="N20" s="621"/>
      <c r="O20" s="621"/>
      <c r="P20" s="621"/>
      <c r="Q20" s="622"/>
      <c r="R20" s="623">
        <v>1053529</v>
      </c>
      <c r="S20" s="626"/>
      <c r="T20" s="626"/>
      <c r="U20" s="626"/>
      <c r="V20" s="626"/>
      <c r="W20" s="626"/>
      <c r="X20" s="626"/>
      <c r="Y20" s="627"/>
      <c r="Z20" s="685">
        <v>0.1</v>
      </c>
      <c r="AA20" s="685"/>
      <c r="AB20" s="685"/>
      <c r="AC20" s="685"/>
      <c r="AD20" s="686" t="s">
        <v>130</v>
      </c>
      <c r="AE20" s="686"/>
      <c r="AF20" s="686"/>
      <c r="AG20" s="686"/>
      <c r="AH20" s="686"/>
      <c r="AI20" s="686"/>
      <c r="AJ20" s="686"/>
      <c r="AK20" s="686"/>
      <c r="AL20" s="628" t="s">
        <v>130</v>
      </c>
      <c r="AM20" s="629"/>
      <c r="AN20" s="629"/>
      <c r="AO20" s="687"/>
      <c r="AP20" s="620" t="s">
        <v>275</v>
      </c>
      <c r="AQ20" s="621"/>
      <c r="AR20" s="621"/>
      <c r="AS20" s="621"/>
      <c r="AT20" s="621"/>
      <c r="AU20" s="621"/>
      <c r="AV20" s="621"/>
      <c r="AW20" s="621"/>
      <c r="AX20" s="621"/>
      <c r="AY20" s="621"/>
      <c r="AZ20" s="621"/>
      <c r="BA20" s="621"/>
      <c r="BB20" s="621"/>
      <c r="BC20" s="621"/>
      <c r="BD20" s="621"/>
      <c r="BE20" s="621"/>
      <c r="BF20" s="622"/>
      <c r="BG20" s="623">
        <v>76405333</v>
      </c>
      <c r="BH20" s="626"/>
      <c r="BI20" s="626"/>
      <c r="BJ20" s="626"/>
      <c r="BK20" s="626"/>
      <c r="BL20" s="626"/>
      <c r="BM20" s="626"/>
      <c r="BN20" s="627"/>
      <c r="BO20" s="685">
        <v>9.3000000000000007</v>
      </c>
      <c r="BP20" s="685"/>
      <c r="BQ20" s="685"/>
      <c r="BR20" s="685"/>
      <c r="BS20" s="631" t="s">
        <v>184</v>
      </c>
      <c r="BT20" s="626"/>
      <c r="BU20" s="626"/>
      <c r="BV20" s="626"/>
      <c r="BW20" s="626"/>
      <c r="BX20" s="626"/>
      <c r="BY20" s="626"/>
      <c r="BZ20" s="626"/>
      <c r="CA20" s="626"/>
      <c r="CB20" s="666"/>
      <c r="CD20" s="667" t="s">
        <v>276</v>
      </c>
      <c r="CE20" s="664"/>
      <c r="CF20" s="664"/>
      <c r="CG20" s="664"/>
      <c r="CH20" s="664"/>
      <c r="CI20" s="664"/>
      <c r="CJ20" s="664"/>
      <c r="CK20" s="664"/>
      <c r="CL20" s="664"/>
      <c r="CM20" s="664"/>
      <c r="CN20" s="664"/>
      <c r="CO20" s="664"/>
      <c r="CP20" s="664"/>
      <c r="CQ20" s="665"/>
      <c r="CR20" s="623">
        <v>1730887224</v>
      </c>
      <c r="CS20" s="626"/>
      <c r="CT20" s="626"/>
      <c r="CU20" s="626"/>
      <c r="CV20" s="626"/>
      <c r="CW20" s="626"/>
      <c r="CX20" s="626"/>
      <c r="CY20" s="627"/>
      <c r="CZ20" s="685">
        <v>100</v>
      </c>
      <c r="DA20" s="685"/>
      <c r="DB20" s="685"/>
      <c r="DC20" s="685"/>
      <c r="DD20" s="631">
        <v>235234575</v>
      </c>
      <c r="DE20" s="626"/>
      <c r="DF20" s="626"/>
      <c r="DG20" s="626"/>
      <c r="DH20" s="626"/>
      <c r="DI20" s="626"/>
      <c r="DJ20" s="626"/>
      <c r="DK20" s="626"/>
      <c r="DL20" s="626"/>
      <c r="DM20" s="626"/>
      <c r="DN20" s="626"/>
      <c r="DO20" s="626"/>
      <c r="DP20" s="627"/>
      <c r="DQ20" s="631">
        <v>1092096292</v>
      </c>
      <c r="DR20" s="626"/>
      <c r="DS20" s="626"/>
      <c r="DT20" s="626"/>
      <c r="DU20" s="626"/>
      <c r="DV20" s="626"/>
      <c r="DW20" s="626"/>
      <c r="DX20" s="626"/>
      <c r="DY20" s="626"/>
      <c r="DZ20" s="626"/>
      <c r="EA20" s="626"/>
      <c r="EB20" s="626"/>
      <c r="EC20" s="666"/>
    </row>
    <row r="21" spans="2:133" ht="11.25" customHeight="1" x14ac:dyDescent="0.2">
      <c r="B21" s="620" t="s">
        <v>277</v>
      </c>
      <c r="C21" s="621"/>
      <c r="D21" s="621"/>
      <c r="E21" s="621"/>
      <c r="F21" s="621"/>
      <c r="G21" s="621"/>
      <c r="H21" s="621"/>
      <c r="I21" s="621"/>
      <c r="J21" s="621"/>
      <c r="K21" s="621"/>
      <c r="L21" s="621"/>
      <c r="M21" s="621"/>
      <c r="N21" s="621"/>
      <c r="O21" s="621"/>
      <c r="P21" s="621"/>
      <c r="Q21" s="622"/>
      <c r="R21" s="623">
        <v>6434</v>
      </c>
      <c r="S21" s="626"/>
      <c r="T21" s="626"/>
      <c r="U21" s="626"/>
      <c r="V21" s="626"/>
      <c r="W21" s="626"/>
      <c r="X21" s="626"/>
      <c r="Y21" s="627"/>
      <c r="Z21" s="685">
        <v>0</v>
      </c>
      <c r="AA21" s="685"/>
      <c r="AB21" s="685"/>
      <c r="AC21" s="685"/>
      <c r="AD21" s="686" t="s">
        <v>130</v>
      </c>
      <c r="AE21" s="686"/>
      <c r="AF21" s="686"/>
      <c r="AG21" s="686"/>
      <c r="AH21" s="686"/>
      <c r="AI21" s="686"/>
      <c r="AJ21" s="686"/>
      <c r="AK21" s="686"/>
      <c r="AL21" s="628" t="s">
        <v>130</v>
      </c>
      <c r="AM21" s="629"/>
      <c r="AN21" s="629"/>
      <c r="AO21" s="687"/>
      <c r="AP21" s="731" t="s">
        <v>278</v>
      </c>
      <c r="AQ21" s="738"/>
      <c r="AR21" s="738"/>
      <c r="AS21" s="738"/>
      <c r="AT21" s="738"/>
      <c r="AU21" s="738"/>
      <c r="AV21" s="738"/>
      <c r="AW21" s="738"/>
      <c r="AX21" s="738"/>
      <c r="AY21" s="738"/>
      <c r="AZ21" s="738"/>
      <c r="BA21" s="738"/>
      <c r="BB21" s="738"/>
      <c r="BC21" s="738"/>
      <c r="BD21" s="738"/>
      <c r="BE21" s="738"/>
      <c r="BF21" s="733"/>
      <c r="BG21" s="623">
        <v>79392</v>
      </c>
      <c r="BH21" s="626"/>
      <c r="BI21" s="626"/>
      <c r="BJ21" s="626"/>
      <c r="BK21" s="626"/>
      <c r="BL21" s="626"/>
      <c r="BM21" s="626"/>
      <c r="BN21" s="627"/>
      <c r="BO21" s="685">
        <v>0</v>
      </c>
      <c r="BP21" s="685"/>
      <c r="BQ21" s="685"/>
      <c r="BR21" s="685"/>
      <c r="BS21" s="631" t="s">
        <v>130</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2">
      <c r="B22" s="620" t="s">
        <v>279</v>
      </c>
      <c r="C22" s="621"/>
      <c r="D22" s="621"/>
      <c r="E22" s="621"/>
      <c r="F22" s="621"/>
      <c r="G22" s="621"/>
      <c r="H22" s="621"/>
      <c r="I22" s="621"/>
      <c r="J22" s="621"/>
      <c r="K22" s="621"/>
      <c r="L22" s="621"/>
      <c r="M22" s="621"/>
      <c r="N22" s="621"/>
      <c r="O22" s="621"/>
      <c r="P22" s="621"/>
      <c r="Q22" s="622"/>
      <c r="R22" s="623">
        <v>961524038</v>
      </c>
      <c r="S22" s="626"/>
      <c r="T22" s="626"/>
      <c r="U22" s="626"/>
      <c r="V22" s="626"/>
      <c r="W22" s="626"/>
      <c r="X22" s="626"/>
      <c r="Y22" s="627"/>
      <c r="Z22" s="685">
        <v>55</v>
      </c>
      <c r="AA22" s="685"/>
      <c r="AB22" s="685"/>
      <c r="AC22" s="685"/>
      <c r="AD22" s="686">
        <v>902256866</v>
      </c>
      <c r="AE22" s="686"/>
      <c r="AF22" s="686"/>
      <c r="AG22" s="686"/>
      <c r="AH22" s="686"/>
      <c r="AI22" s="686"/>
      <c r="AJ22" s="686"/>
      <c r="AK22" s="686"/>
      <c r="AL22" s="628">
        <v>99.1</v>
      </c>
      <c r="AM22" s="629"/>
      <c r="AN22" s="629"/>
      <c r="AO22" s="687"/>
      <c r="AP22" s="731" t="s">
        <v>280</v>
      </c>
      <c r="AQ22" s="738"/>
      <c r="AR22" s="738"/>
      <c r="AS22" s="738"/>
      <c r="AT22" s="738"/>
      <c r="AU22" s="738"/>
      <c r="AV22" s="738"/>
      <c r="AW22" s="738"/>
      <c r="AX22" s="738"/>
      <c r="AY22" s="738"/>
      <c r="AZ22" s="738"/>
      <c r="BA22" s="738"/>
      <c r="BB22" s="738"/>
      <c r="BC22" s="738"/>
      <c r="BD22" s="738"/>
      <c r="BE22" s="738"/>
      <c r="BF22" s="733"/>
      <c r="BG22" s="623">
        <v>18118732</v>
      </c>
      <c r="BH22" s="626"/>
      <c r="BI22" s="626"/>
      <c r="BJ22" s="626"/>
      <c r="BK22" s="626"/>
      <c r="BL22" s="626"/>
      <c r="BM22" s="626"/>
      <c r="BN22" s="627"/>
      <c r="BO22" s="685">
        <v>2.2000000000000002</v>
      </c>
      <c r="BP22" s="685"/>
      <c r="BQ22" s="685"/>
      <c r="BR22" s="685"/>
      <c r="BS22" s="631" t="s">
        <v>130</v>
      </c>
      <c r="BT22" s="626"/>
      <c r="BU22" s="626"/>
      <c r="BV22" s="626"/>
      <c r="BW22" s="626"/>
      <c r="BX22" s="626"/>
      <c r="BY22" s="626"/>
      <c r="BZ22" s="626"/>
      <c r="CA22" s="626"/>
      <c r="CB22" s="666"/>
      <c r="CD22" s="740" t="s">
        <v>281</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2">
      <c r="B23" s="620" t="s">
        <v>282</v>
      </c>
      <c r="C23" s="621"/>
      <c r="D23" s="621"/>
      <c r="E23" s="621"/>
      <c r="F23" s="621"/>
      <c r="G23" s="621"/>
      <c r="H23" s="621"/>
      <c r="I23" s="621"/>
      <c r="J23" s="621"/>
      <c r="K23" s="621"/>
      <c r="L23" s="621"/>
      <c r="M23" s="621"/>
      <c r="N23" s="621"/>
      <c r="O23" s="621"/>
      <c r="P23" s="621"/>
      <c r="Q23" s="622"/>
      <c r="R23" s="623">
        <v>849586</v>
      </c>
      <c r="S23" s="626"/>
      <c r="T23" s="626"/>
      <c r="U23" s="626"/>
      <c r="V23" s="626"/>
      <c r="W23" s="626"/>
      <c r="X23" s="626"/>
      <c r="Y23" s="627"/>
      <c r="Z23" s="685">
        <v>0</v>
      </c>
      <c r="AA23" s="685"/>
      <c r="AB23" s="685"/>
      <c r="AC23" s="685"/>
      <c r="AD23" s="686">
        <v>849586</v>
      </c>
      <c r="AE23" s="686"/>
      <c r="AF23" s="686"/>
      <c r="AG23" s="686"/>
      <c r="AH23" s="686"/>
      <c r="AI23" s="686"/>
      <c r="AJ23" s="686"/>
      <c r="AK23" s="686"/>
      <c r="AL23" s="628">
        <v>0.1</v>
      </c>
      <c r="AM23" s="629"/>
      <c r="AN23" s="629"/>
      <c r="AO23" s="687"/>
      <c r="AP23" s="731" t="s">
        <v>283</v>
      </c>
      <c r="AQ23" s="738"/>
      <c r="AR23" s="738"/>
      <c r="AS23" s="738"/>
      <c r="AT23" s="738"/>
      <c r="AU23" s="738"/>
      <c r="AV23" s="738"/>
      <c r="AW23" s="738"/>
      <c r="AX23" s="738"/>
      <c r="AY23" s="738"/>
      <c r="AZ23" s="738"/>
      <c r="BA23" s="738"/>
      <c r="BB23" s="738"/>
      <c r="BC23" s="738"/>
      <c r="BD23" s="738"/>
      <c r="BE23" s="738"/>
      <c r="BF23" s="733"/>
      <c r="BG23" s="623">
        <v>58207209</v>
      </c>
      <c r="BH23" s="626"/>
      <c r="BI23" s="626"/>
      <c r="BJ23" s="626"/>
      <c r="BK23" s="626"/>
      <c r="BL23" s="626"/>
      <c r="BM23" s="626"/>
      <c r="BN23" s="627"/>
      <c r="BO23" s="685">
        <v>7.1</v>
      </c>
      <c r="BP23" s="685"/>
      <c r="BQ23" s="685"/>
      <c r="BR23" s="685"/>
      <c r="BS23" s="631" t="s">
        <v>130</v>
      </c>
      <c r="BT23" s="626"/>
      <c r="BU23" s="626"/>
      <c r="BV23" s="626"/>
      <c r="BW23" s="626"/>
      <c r="BX23" s="626"/>
      <c r="BY23" s="626"/>
      <c r="BZ23" s="626"/>
      <c r="CA23" s="626"/>
      <c r="CB23" s="666"/>
      <c r="CD23" s="740" t="s">
        <v>223</v>
      </c>
      <c r="CE23" s="741"/>
      <c r="CF23" s="741"/>
      <c r="CG23" s="741"/>
      <c r="CH23" s="741"/>
      <c r="CI23" s="741"/>
      <c r="CJ23" s="741"/>
      <c r="CK23" s="741"/>
      <c r="CL23" s="741"/>
      <c r="CM23" s="741"/>
      <c r="CN23" s="741"/>
      <c r="CO23" s="741"/>
      <c r="CP23" s="741"/>
      <c r="CQ23" s="742"/>
      <c r="CR23" s="740" t="s">
        <v>284</v>
      </c>
      <c r="CS23" s="741"/>
      <c r="CT23" s="741"/>
      <c r="CU23" s="741"/>
      <c r="CV23" s="741"/>
      <c r="CW23" s="741"/>
      <c r="CX23" s="741"/>
      <c r="CY23" s="742"/>
      <c r="CZ23" s="740" t="s">
        <v>285</v>
      </c>
      <c r="DA23" s="741"/>
      <c r="DB23" s="741"/>
      <c r="DC23" s="742"/>
      <c r="DD23" s="740" t="s">
        <v>286</v>
      </c>
      <c r="DE23" s="741"/>
      <c r="DF23" s="741"/>
      <c r="DG23" s="741"/>
      <c r="DH23" s="741"/>
      <c r="DI23" s="741"/>
      <c r="DJ23" s="741"/>
      <c r="DK23" s="742"/>
      <c r="DL23" s="749" t="s">
        <v>287</v>
      </c>
      <c r="DM23" s="750"/>
      <c r="DN23" s="750"/>
      <c r="DO23" s="750"/>
      <c r="DP23" s="750"/>
      <c r="DQ23" s="750"/>
      <c r="DR23" s="750"/>
      <c r="DS23" s="750"/>
      <c r="DT23" s="750"/>
      <c r="DU23" s="750"/>
      <c r="DV23" s="751"/>
      <c r="DW23" s="740" t="s">
        <v>288</v>
      </c>
      <c r="DX23" s="741"/>
      <c r="DY23" s="741"/>
      <c r="DZ23" s="741"/>
      <c r="EA23" s="741"/>
      <c r="EB23" s="741"/>
      <c r="EC23" s="742"/>
    </row>
    <row r="24" spans="2:133" ht="11.25" customHeight="1" x14ac:dyDescent="0.2">
      <c r="B24" s="620" t="s">
        <v>289</v>
      </c>
      <c r="C24" s="621"/>
      <c r="D24" s="621"/>
      <c r="E24" s="621"/>
      <c r="F24" s="621"/>
      <c r="G24" s="621"/>
      <c r="H24" s="621"/>
      <c r="I24" s="621"/>
      <c r="J24" s="621"/>
      <c r="K24" s="621"/>
      <c r="L24" s="621"/>
      <c r="M24" s="621"/>
      <c r="N24" s="621"/>
      <c r="O24" s="621"/>
      <c r="P24" s="621"/>
      <c r="Q24" s="622"/>
      <c r="R24" s="623">
        <v>41461207</v>
      </c>
      <c r="S24" s="626"/>
      <c r="T24" s="626"/>
      <c r="U24" s="626"/>
      <c r="V24" s="626"/>
      <c r="W24" s="626"/>
      <c r="X24" s="626"/>
      <c r="Y24" s="627"/>
      <c r="Z24" s="685">
        <v>2.4</v>
      </c>
      <c r="AA24" s="685"/>
      <c r="AB24" s="685"/>
      <c r="AC24" s="685"/>
      <c r="AD24" s="686" t="s">
        <v>130</v>
      </c>
      <c r="AE24" s="686"/>
      <c r="AF24" s="686"/>
      <c r="AG24" s="686"/>
      <c r="AH24" s="686"/>
      <c r="AI24" s="686"/>
      <c r="AJ24" s="686"/>
      <c r="AK24" s="686"/>
      <c r="AL24" s="628" t="s">
        <v>130</v>
      </c>
      <c r="AM24" s="629"/>
      <c r="AN24" s="629"/>
      <c r="AO24" s="687"/>
      <c r="AP24" s="731" t="s">
        <v>290</v>
      </c>
      <c r="AQ24" s="738"/>
      <c r="AR24" s="738"/>
      <c r="AS24" s="738"/>
      <c r="AT24" s="738"/>
      <c r="AU24" s="738"/>
      <c r="AV24" s="738"/>
      <c r="AW24" s="738"/>
      <c r="AX24" s="738"/>
      <c r="AY24" s="738"/>
      <c r="AZ24" s="738"/>
      <c r="BA24" s="738"/>
      <c r="BB24" s="738"/>
      <c r="BC24" s="738"/>
      <c r="BD24" s="738"/>
      <c r="BE24" s="738"/>
      <c r="BF24" s="733"/>
      <c r="BG24" s="623" t="s">
        <v>130</v>
      </c>
      <c r="BH24" s="626"/>
      <c r="BI24" s="626"/>
      <c r="BJ24" s="626"/>
      <c r="BK24" s="626"/>
      <c r="BL24" s="626"/>
      <c r="BM24" s="626"/>
      <c r="BN24" s="627"/>
      <c r="BO24" s="685" t="s">
        <v>130</v>
      </c>
      <c r="BP24" s="685"/>
      <c r="BQ24" s="685"/>
      <c r="BR24" s="685"/>
      <c r="BS24" s="631" t="s">
        <v>130</v>
      </c>
      <c r="BT24" s="626"/>
      <c r="BU24" s="626"/>
      <c r="BV24" s="626"/>
      <c r="BW24" s="626"/>
      <c r="BX24" s="626"/>
      <c r="BY24" s="626"/>
      <c r="BZ24" s="626"/>
      <c r="CA24" s="626"/>
      <c r="CB24" s="666"/>
      <c r="CD24" s="694" t="s">
        <v>291</v>
      </c>
      <c r="CE24" s="695"/>
      <c r="CF24" s="695"/>
      <c r="CG24" s="695"/>
      <c r="CH24" s="695"/>
      <c r="CI24" s="695"/>
      <c r="CJ24" s="695"/>
      <c r="CK24" s="695"/>
      <c r="CL24" s="695"/>
      <c r="CM24" s="695"/>
      <c r="CN24" s="695"/>
      <c r="CO24" s="695"/>
      <c r="CP24" s="695"/>
      <c r="CQ24" s="696"/>
      <c r="CR24" s="688">
        <v>995608738</v>
      </c>
      <c r="CS24" s="689"/>
      <c r="CT24" s="689"/>
      <c r="CU24" s="689"/>
      <c r="CV24" s="689"/>
      <c r="CW24" s="689"/>
      <c r="CX24" s="689"/>
      <c r="CY24" s="735"/>
      <c r="CZ24" s="736">
        <v>57.5</v>
      </c>
      <c r="DA24" s="705"/>
      <c r="DB24" s="705"/>
      <c r="DC24" s="739"/>
      <c r="DD24" s="734">
        <v>627559605</v>
      </c>
      <c r="DE24" s="689"/>
      <c r="DF24" s="689"/>
      <c r="DG24" s="689"/>
      <c r="DH24" s="689"/>
      <c r="DI24" s="689"/>
      <c r="DJ24" s="689"/>
      <c r="DK24" s="735"/>
      <c r="DL24" s="734">
        <v>620295033</v>
      </c>
      <c r="DM24" s="689"/>
      <c r="DN24" s="689"/>
      <c r="DO24" s="689"/>
      <c r="DP24" s="689"/>
      <c r="DQ24" s="689"/>
      <c r="DR24" s="689"/>
      <c r="DS24" s="689"/>
      <c r="DT24" s="689"/>
      <c r="DU24" s="689"/>
      <c r="DV24" s="735"/>
      <c r="DW24" s="736">
        <v>64.3</v>
      </c>
      <c r="DX24" s="705"/>
      <c r="DY24" s="705"/>
      <c r="DZ24" s="705"/>
      <c r="EA24" s="705"/>
      <c r="EB24" s="705"/>
      <c r="EC24" s="737"/>
    </row>
    <row r="25" spans="2:133" ht="11.25" customHeight="1" x14ac:dyDescent="0.2">
      <c r="B25" s="620" t="s">
        <v>292</v>
      </c>
      <c r="C25" s="621"/>
      <c r="D25" s="621"/>
      <c r="E25" s="621"/>
      <c r="F25" s="621"/>
      <c r="G25" s="621"/>
      <c r="H25" s="621"/>
      <c r="I25" s="621"/>
      <c r="J25" s="621"/>
      <c r="K25" s="621"/>
      <c r="L25" s="621"/>
      <c r="M25" s="621"/>
      <c r="N25" s="621"/>
      <c r="O25" s="621"/>
      <c r="P25" s="621"/>
      <c r="Q25" s="622"/>
      <c r="R25" s="623">
        <v>33608969</v>
      </c>
      <c r="S25" s="626"/>
      <c r="T25" s="626"/>
      <c r="U25" s="626"/>
      <c r="V25" s="626"/>
      <c r="W25" s="626"/>
      <c r="X25" s="626"/>
      <c r="Y25" s="627"/>
      <c r="Z25" s="685">
        <v>1.9</v>
      </c>
      <c r="AA25" s="685"/>
      <c r="AB25" s="685"/>
      <c r="AC25" s="685"/>
      <c r="AD25" s="686">
        <v>4759364</v>
      </c>
      <c r="AE25" s="686"/>
      <c r="AF25" s="686"/>
      <c r="AG25" s="686"/>
      <c r="AH25" s="686"/>
      <c r="AI25" s="686"/>
      <c r="AJ25" s="686"/>
      <c r="AK25" s="686"/>
      <c r="AL25" s="628">
        <v>0.5</v>
      </c>
      <c r="AM25" s="629"/>
      <c r="AN25" s="629"/>
      <c r="AO25" s="687"/>
      <c r="AP25" s="731" t="s">
        <v>293</v>
      </c>
      <c r="AQ25" s="738"/>
      <c r="AR25" s="738"/>
      <c r="AS25" s="738"/>
      <c r="AT25" s="738"/>
      <c r="AU25" s="738"/>
      <c r="AV25" s="738"/>
      <c r="AW25" s="738"/>
      <c r="AX25" s="738"/>
      <c r="AY25" s="738"/>
      <c r="AZ25" s="738"/>
      <c r="BA25" s="738"/>
      <c r="BB25" s="738"/>
      <c r="BC25" s="738"/>
      <c r="BD25" s="738"/>
      <c r="BE25" s="738"/>
      <c r="BF25" s="733"/>
      <c r="BG25" s="623" t="s">
        <v>130</v>
      </c>
      <c r="BH25" s="626"/>
      <c r="BI25" s="626"/>
      <c r="BJ25" s="626"/>
      <c r="BK25" s="626"/>
      <c r="BL25" s="626"/>
      <c r="BM25" s="626"/>
      <c r="BN25" s="627"/>
      <c r="BO25" s="685" t="s">
        <v>130</v>
      </c>
      <c r="BP25" s="685"/>
      <c r="BQ25" s="685"/>
      <c r="BR25" s="685"/>
      <c r="BS25" s="631" t="s">
        <v>130</v>
      </c>
      <c r="BT25" s="626"/>
      <c r="BU25" s="626"/>
      <c r="BV25" s="626"/>
      <c r="BW25" s="626"/>
      <c r="BX25" s="626"/>
      <c r="BY25" s="626"/>
      <c r="BZ25" s="626"/>
      <c r="CA25" s="626"/>
      <c r="CB25" s="666"/>
      <c r="CD25" s="667" t="s">
        <v>294</v>
      </c>
      <c r="CE25" s="664"/>
      <c r="CF25" s="664"/>
      <c r="CG25" s="664"/>
      <c r="CH25" s="664"/>
      <c r="CI25" s="664"/>
      <c r="CJ25" s="664"/>
      <c r="CK25" s="664"/>
      <c r="CL25" s="664"/>
      <c r="CM25" s="664"/>
      <c r="CN25" s="664"/>
      <c r="CO25" s="664"/>
      <c r="CP25" s="664"/>
      <c r="CQ25" s="665"/>
      <c r="CR25" s="623">
        <v>349469850</v>
      </c>
      <c r="CS25" s="624"/>
      <c r="CT25" s="624"/>
      <c r="CU25" s="624"/>
      <c r="CV25" s="624"/>
      <c r="CW25" s="624"/>
      <c r="CX25" s="624"/>
      <c r="CY25" s="625"/>
      <c r="CZ25" s="628">
        <v>20.2</v>
      </c>
      <c r="DA25" s="657"/>
      <c r="DB25" s="657"/>
      <c r="DC25" s="658"/>
      <c r="DD25" s="631">
        <v>296559164</v>
      </c>
      <c r="DE25" s="624"/>
      <c r="DF25" s="624"/>
      <c r="DG25" s="624"/>
      <c r="DH25" s="624"/>
      <c r="DI25" s="624"/>
      <c r="DJ25" s="624"/>
      <c r="DK25" s="625"/>
      <c r="DL25" s="631">
        <v>293380802</v>
      </c>
      <c r="DM25" s="624"/>
      <c r="DN25" s="624"/>
      <c r="DO25" s="624"/>
      <c r="DP25" s="624"/>
      <c r="DQ25" s="624"/>
      <c r="DR25" s="624"/>
      <c r="DS25" s="624"/>
      <c r="DT25" s="624"/>
      <c r="DU25" s="624"/>
      <c r="DV25" s="625"/>
      <c r="DW25" s="628">
        <v>30.4</v>
      </c>
      <c r="DX25" s="657"/>
      <c r="DY25" s="657"/>
      <c r="DZ25" s="657"/>
      <c r="EA25" s="657"/>
      <c r="EB25" s="657"/>
      <c r="EC25" s="659"/>
    </row>
    <row r="26" spans="2:133" ht="11.25" customHeight="1" x14ac:dyDescent="0.2">
      <c r="B26" s="620" t="s">
        <v>295</v>
      </c>
      <c r="C26" s="621"/>
      <c r="D26" s="621"/>
      <c r="E26" s="621"/>
      <c r="F26" s="621"/>
      <c r="G26" s="621"/>
      <c r="H26" s="621"/>
      <c r="I26" s="621"/>
      <c r="J26" s="621"/>
      <c r="K26" s="621"/>
      <c r="L26" s="621"/>
      <c r="M26" s="621"/>
      <c r="N26" s="621"/>
      <c r="O26" s="621"/>
      <c r="P26" s="621"/>
      <c r="Q26" s="622"/>
      <c r="R26" s="623">
        <v>9440566</v>
      </c>
      <c r="S26" s="626"/>
      <c r="T26" s="626"/>
      <c r="U26" s="626"/>
      <c r="V26" s="626"/>
      <c r="W26" s="626"/>
      <c r="X26" s="626"/>
      <c r="Y26" s="627"/>
      <c r="Z26" s="685">
        <v>0.5</v>
      </c>
      <c r="AA26" s="685"/>
      <c r="AB26" s="685"/>
      <c r="AC26" s="685"/>
      <c r="AD26" s="686" t="s">
        <v>130</v>
      </c>
      <c r="AE26" s="686"/>
      <c r="AF26" s="686"/>
      <c r="AG26" s="686"/>
      <c r="AH26" s="686"/>
      <c r="AI26" s="686"/>
      <c r="AJ26" s="686"/>
      <c r="AK26" s="686"/>
      <c r="AL26" s="628" t="s">
        <v>130</v>
      </c>
      <c r="AM26" s="629"/>
      <c r="AN26" s="629"/>
      <c r="AO26" s="687"/>
      <c r="AP26" s="731" t="s">
        <v>296</v>
      </c>
      <c r="AQ26" s="732"/>
      <c r="AR26" s="732"/>
      <c r="AS26" s="732"/>
      <c r="AT26" s="732"/>
      <c r="AU26" s="732"/>
      <c r="AV26" s="732"/>
      <c r="AW26" s="732"/>
      <c r="AX26" s="732"/>
      <c r="AY26" s="732"/>
      <c r="AZ26" s="732"/>
      <c r="BA26" s="732"/>
      <c r="BB26" s="732"/>
      <c r="BC26" s="732"/>
      <c r="BD26" s="732"/>
      <c r="BE26" s="732"/>
      <c r="BF26" s="733"/>
      <c r="BG26" s="623" t="s">
        <v>130</v>
      </c>
      <c r="BH26" s="626"/>
      <c r="BI26" s="626"/>
      <c r="BJ26" s="626"/>
      <c r="BK26" s="626"/>
      <c r="BL26" s="626"/>
      <c r="BM26" s="626"/>
      <c r="BN26" s="627"/>
      <c r="BO26" s="685" t="s">
        <v>130</v>
      </c>
      <c r="BP26" s="685"/>
      <c r="BQ26" s="685"/>
      <c r="BR26" s="685"/>
      <c r="BS26" s="631" t="s">
        <v>130</v>
      </c>
      <c r="BT26" s="626"/>
      <c r="BU26" s="626"/>
      <c r="BV26" s="626"/>
      <c r="BW26" s="626"/>
      <c r="BX26" s="626"/>
      <c r="BY26" s="626"/>
      <c r="BZ26" s="626"/>
      <c r="CA26" s="626"/>
      <c r="CB26" s="666"/>
      <c r="CD26" s="667" t="s">
        <v>297</v>
      </c>
      <c r="CE26" s="664"/>
      <c r="CF26" s="664"/>
      <c r="CG26" s="664"/>
      <c r="CH26" s="664"/>
      <c r="CI26" s="664"/>
      <c r="CJ26" s="664"/>
      <c r="CK26" s="664"/>
      <c r="CL26" s="664"/>
      <c r="CM26" s="664"/>
      <c r="CN26" s="664"/>
      <c r="CO26" s="664"/>
      <c r="CP26" s="664"/>
      <c r="CQ26" s="665"/>
      <c r="CR26" s="623">
        <v>250619955</v>
      </c>
      <c r="CS26" s="626"/>
      <c r="CT26" s="626"/>
      <c r="CU26" s="626"/>
      <c r="CV26" s="626"/>
      <c r="CW26" s="626"/>
      <c r="CX26" s="626"/>
      <c r="CY26" s="627"/>
      <c r="CZ26" s="628">
        <v>14.5</v>
      </c>
      <c r="DA26" s="657"/>
      <c r="DB26" s="657"/>
      <c r="DC26" s="658"/>
      <c r="DD26" s="631">
        <v>203081127</v>
      </c>
      <c r="DE26" s="626"/>
      <c r="DF26" s="626"/>
      <c r="DG26" s="626"/>
      <c r="DH26" s="626"/>
      <c r="DI26" s="626"/>
      <c r="DJ26" s="626"/>
      <c r="DK26" s="627"/>
      <c r="DL26" s="631" t="s">
        <v>130</v>
      </c>
      <c r="DM26" s="626"/>
      <c r="DN26" s="626"/>
      <c r="DO26" s="626"/>
      <c r="DP26" s="626"/>
      <c r="DQ26" s="626"/>
      <c r="DR26" s="626"/>
      <c r="DS26" s="626"/>
      <c r="DT26" s="626"/>
      <c r="DU26" s="626"/>
      <c r="DV26" s="627"/>
      <c r="DW26" s="628" t="s">
        <v>130</v>
      </c>
      <c r="DX26" s="657"/>
      <c r="DY26" s="657"/>
      <c r="DZ26" s="657"/>
      <c r="EA26" s="657"/>
      <c r="EB26" s="657"/>
      <c r="EC26" s="659"/>
    </row>
    <row r="27" spans="2:133" ht="11.25" customHeight="1" x14ac:dyDescent="0.2">
      <c r="B27" s="620" t="s">
        <v>298</v>
      </c>
      <c r="C27" s="621"/>
      <c r="D27" s="621"/>
      <c r="E27" s="621"/>
      <c r="F27" s="621"/>
      <c r="G27" s="621"/>
      <c r="H27" s="621"/>
      <c r="I27" s="621"/>
      <c r="J27" s="621"/>
      <c r="K27" s="621"/>
      <c r="L27" s="621"/>
      <c r="M27" s="621"/>
      <c r="N27" s="621"/>
      <c r="O27" s="621"/>
      <c r="P27" s="621"/>
      <c r="Q27" s="622"/>
      <c r="R27" s="623">
        <v>297967966</v>
      </c>
      <c r="S27" s="626"/>
      <c r="T27" s="626"/>
      <c r="U27" s="626"/>
      <c r="V27" s="626"/>
      <c r="W27" s="626"/>
      <c r="X27" s="626"/>
      <c r="Y27" s="627"/>
      <c r="Z27" s="685">
        <v>17</v>
      </c>
      <c r="AA27" s="685"/>
      <c r="AB27" s="685"/>
      <c r="AC27" s="685"/>
      <c r="AD27" s="686" t="s">
        <v>130</v>
      </c>
      <c r="AE27" s="686"/>
      <c r="AF27" s="686"/>
      <c r="AG27" s="686"/>
      <c r="AH27" s="686"/>
      <c r="AI27" s="686"/>
      <c r="AJ27" s="686"/>
      <c r="AK27" s="686"/>
      <c r="AL27" s="628" t="s">
        <v>130</v>
      </c>
      <c r="AM27" s="629"/>
      <c r="AN27" s="629"/>
      <c r="AO27" s="687"/>
      <c r="AP27" s="620" t="s">
        <v>299</v>
      </c>
      <c r="AQ27" s="621"/>
      <c r="AR27" s="621"/>
      <c r="AS27" s="621"/>
      <c r="AT27" s="621"/>
      <c r="AU27" s="621"/>
      <c r="AV27" s="621"/>
      <c r="AW27" s="621"/>
      <c r="AX27" s="621"/>
      <c r="AY27" s="621"/>
      <c r="AZ27" s="621"/>
      <c r="BA27" s="621"/>
      <c r="BB27" s="621"/>
      <c r="BC27" s="621"/>
      <c r="BD27" s="621"/>
      <c r="BE27" s="621"/>
      <c r="BF27" s="622"/>
      <c r="BG27" s="623">
        <v>823719690</v>
      </c>
      <c r="BH27" s="626"/>
      <c r="BI27" s="626"/>
      <c r="BJ27" s="626"/>
      <c r="BK27" s="626"/>
      <c r="BL27" s="626"/>
      <c r="BM27" s="626"/>
      <c r="BN27" s="627"/>
      <c r="BO27" s="685">
        <v>100</v>
      </c>
      <c r="BP27" s="685"/>
      <c r="BQ27" s="685"/>
      <c r="BR27" s="685"/>
      <c r="BS27" s="631">
        <v>8964675</v>
      </c>
      <c r="BT27" s="626"/>
      <c r="BU27" s="626"/>
      <c r="BV27" s="626"/>
      <c r="BW27" s="626"/>
      <c r="BX27" s="626"/>
      <c r="BY27" s="626"/>
      <c r="BZ27" s="626"/>
      <c r="CA27" s="626"/>
      <c r="CB27" s="666"/>
      <c r="CD27" s="667" t="s">
        <v>300</v>
      </c>
      <c r="CE27" s="664"/>
      <c r="CF27" s="664"/>
      <c r="CG27" s="664"/>
      <c r="CH27" s="664"/>
      <c r="CI27" s="664"/>
      <c r="CJ27" s="664"/>
      <c r="CK27" s="664"/>
      <c r="CL27" s="664"/>
      <c r="CM27" s="664"/>
      <c r="CN27" s="664"/>
      <c r="CO27" s="664"/>
      <c r="CP27" s="664"/>
      <c r="CQ27" s="665"/>
      <c r="CR27" s="623">
        <v>454277920</v>
      </c>
      <c r="CS27" s="624"/>
      <c r="CT27" s="624"/>
      <c r="CU27" s="624"/>
      <c r="CV27" s="624"/>
      <c r="CW27" s="624"/>
      <c r="CX27" s="624"/>
      <c r="CY27" s="625"/>
      <c r="CZ27" s="628">
        <v>26.2</v>
      </c>
      <c r="DA27" s="657"/>
      <c r="DB27" s="657"/>
      <c r="DC27" s="658"/>
      <c r="DD27" s="631">
        <v>169610964</v>
      </c>
      <c r="DE27" s="624"/>
      <c r="DF27" s="624"/>
      <c r="DG27" s="624"/>
      <c r="DH27" s="624"/>
      <c r="DI27" s="624"/>
      <c r="DJ27" s="624"/>
      <c r="DK27" s="625"/>
      <c r="DL27" s="631">
        <v>169607332</v>
      </c>
      <c r="DM27" s="624"/>
      <c r="DN27" s="624"/>
      <c r="DO27" s="624"/>
      <c r="DP27" s="624"/>
      <c r="DQ27" s="624"/>
      <c r="DR27" s="624"/>
      <c r="DS27" s="624"/>
      <c r="DT27" s="624"/>
      <c r="DU27" s="624"/>
      <c r="DV27" s="625"/>
      <c r="DW27" s="628">
        <v>17.600000000000001</v>
      </c>
      <c r="DX27" s="657"/>
      <c r="DY27" s="657"/>
      <c r="DZ27" s="657"/>
      <c r="EA27" s="657"/>
      <c r="EB27" s="657"/>
      <c r="EC27" s="659"/>
    </row>
    <row r="28" spans="2:133" ht="11.25" customHeight="1" x14ac:dyDescent="0.2">
      <c r="B28" s="728" t="s">
        <v>301</v>
      </c>
      <c r="C28" s="729"/>
      <c r="D28" s="729"/>
      <c r="E28" s="729"/>
      <c r="F28" s="729"/>
      <c r="G28" s="729"/>
      <c r="H28" s="729"/>
      <c r="I28" s="729"/>
      <c r="J28" s="729"/>
      <c r="K28" s="729"/>
      <c r="L28" s="729"/>
      <c r="M28" s="729"/>
      <c r="N28" s="729"/>
      <c r="O28" s="729"/>
      <c r="P28" s="729"/>
      <c r="Q28" s="730"/>
      <c r="R28" s="623">
        <v>499652</v>
      </c>
      <c r="S28" s="626"/>
      <c r="T28" s="626"/>
      <c r="U28" s="626"/>
      <c r="V28" s="626"/>
      <c r="W28" s="626"/>
      <c r="X28" s="626"/>
      <c r="Y28" s="627"/>
      <c r="Z28" s="685">
        <v>0</v>
      </c>
      <c r="AA28" s="685"/>
      <c r="AB28" s="685"/>
      <c r="AC28" s="685"/>
      <c r="AD28" s="686">
        <v>499652</v>
      </c>
      <c r="AE28" s="686"/>
      <c r="AF28" s="686"/>
      <c r="AG28" s="686"/>
      <c r="AH28" s="686"/>
      <c r="AI28" s="686"/>
      <c r="AJ28" s="686"/>
      <c r="AK28" s="686"/>
      <c r="AL28" s="628">
        <v>0.1</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302</v>
      </c>
      <c r="CE28" s="664"/>
      <c r="CF28" s="664"/>
      <c r="CG28" s="664"/>
      <c r="CH28" s="664"/>
      <c r="CI28" s="664"/>
      <c r="CJ28" s="664"/>
      <c r="CK28" s="664"/>
      <c r="CL28" s="664"/>
      <c r="CM28" s="664"/>
      <c r="CN28" s="664"/>
      <c r="CO28" s="664"/>
      <c r="CP28" s="664"/>
      <c r="CQ28" s="665"/>
      <c r="CR28" s="623">
        <v>191860968</v>
      </c>
      <c r="CS28" s="626"/>
      <c r="CT28" s="626"/>
      <c r="CU28" s="626"/>
      <c r="CV28" s="626"/>
      <c r="CW28" s="626"/>
      <c r="CX28" s="626"/>
      <c r="CY28" s="627"/>
      <c r="CZ28" s="628">
        <v>11.1</v>
      </c>
      <c r="DA28" s="657"/>
      <c r="DB28" s="657"/>
      <c r="DC28" s="658"/>
      <c r="DD28" s="631">
        <v>161389477</v>
      </c>
      <c r="DE28" s="626"/>
      <c r="DF28" s="626"/>
      <c r="DG28" s="626"/>
      <c r="DH28" s="626"/>
      <c r="DI28" s="626"/>
      <c r="DJ28" s="626"/>
      <c r="DK28" s="627"/>
      <c r="DL28" s="631">
        <v>157306899</v>
      </c>
      <c r="DM28" s="626"/>
      <c r="DN28" s="626"/>
      <c r="DO28" s="626"/>
      <c r="DP28" s="626"/>
      <c r="DQ28" s="626"/>
      <c r="DR28" s="626"/>
      <c r="DS28" s="626"/>
      <c r="DT28" s="626"/>
      <c r="DU28" s="626"/>
      <c r="DV28" s="627"/>
      <c r="DW28" s="628">
        <v>16.3</v>
      </c>
      <c r="DX28" s="657"/>
      <c r="DY28" s="657"/>
      <c r="DZ28" s="657"/>
      <c r="EA28" s="657"/>
      <c r="EB28" s="657"/>
      <c r="EC28" s="659"/>
    </row>
    <row r="29" spans="2:133" ht="11.25" customHeight="1" x14ac:dyDescent="0.2">
      <c r="B29" s="620" t="s">
        <v>303</v>
      </c>
      <c r="C29" s="621"/>
      <c r="D29" s="621"/>
      <c r="E29" s="621"/>
      <c r="F29" s="621"/>
      <c r="G29" s="621"/>
      <c r="H29" s="621"/>
      <c r="I29" s="621"/>
      <c r="J29" s="621"/>
      <c r="K29" s="621"/>
      <c r="L29" s="621"/>
      <c r="M29" s="621"/>
      <c r="N29" s="621"/>
      <c r="O29" s="621"/>
      <c r="P29" s="621"/>
      <c r="Q29" s="622"/>
      <c r="R29" s="623">
        <v>70522508</v>
      </c>
      <c r="S29" s="626"/>
      <c r="T29" s="626"/>
      <c r="U29" s="626"/>
      <c r="V29" s="626"/>
      <c r="W29" s="626"/>
      <c r="X29" s="626"/>
      <c r="Y29" s="627"/>
      <c r="Z29" s="685">
        <v>4</v>
      </c>
      <c r="AA29" s="685"/>
      <c r="AB29" s="685"/>
      <c r="AC29" s="685"/>
      <c r="AD29" s="686" t="s">
        <v>130</v>
      </c>
      <c r="AE29" s="686"/>
      <c r="AF29" s="686"/>
      <c r="AG29" s="686"/>
      <c r="AH29" s="686"/>
      <c r="AI29" s="686"/>
      <c r="AJ29" s="686"/>
      <c r="AK29" s="686"/>
      <c r="AL29" s="628" t="s">
        <v>130</v>
      </c>
      <c r="AM29" s="629"/>
      <c r="AN29" s="629"/>
      <c r="AO29" s="687"/>
      <c r="AP29" s="697" t="s">
        <v>223</v>
      </c>
      <c r="AQ29" s="698"/>
      <c r="AR29" s="698"/>
      <c r="AS29" s="698"/>
      <c r="AT29" s="698"/>
      <c r="AU29" s="698"/>
      <c r="AV29" s="698"/>
      <c r="AW29" s="698"/>
      <c r="AX29" s="698"/>
      <c r="AY29" s="698"/>
      <c r="AZ29" s="698"/>
      <c r="BA29" s="698"/>
      <c r="BB29" s="698"/>
      <c r="BC29" s="698"/>
      <c r="BD29" s="698"/>
      <c r="BE29" s="698"/>
      <c r="BF29" s="699"/>
      <c r="BG29" s="697" t="s">
        <v>304</v>
      </c>
      <c r="BH29" s="725"/>
      <c r="BI29" s="725"/>
      <c r="BJ29" s="725"/>
      <c r="BK29" s="725"/>
      <c r="BL29" s="725"/>
      <c r="BM29" s="725"/>
      <c r="BN29" s="725"/>
      <c r="BO29" s="725"/>
      <c r="BP29" s="725"/>
      <c r="BQ29" s="726"/>
      <c r="BR29" s="697" t="s">
        <v>305</v>
      </c>
      <c r="BS29" s="725"/>
      <c r="BT29" s="725"/>
      <c r="BU29" s="725"/>
      <c r="BV29" s="725"/>
      <c r="BW29" s="725"/>
      <c r="BX29" s="725"/>
      <c r="BY29" s="725"/>
      <c r="BZ29" s="725"/>
      <c r="CA29" s="725"/>
      <c r="CB29" s="726"/>
      <c r="CD29" s="707" t="s">
        <v>306</v>
      </c>
      <c r="CE29" s="708"/>
      <c r="CF29" s="667" t="s">
        <v>70</v>
      </c>
      <c r="CG29" s="664"/>
      <c r="CH29" s="664"/>
      <c r="CI29" s="664"/>
      <c r="CJ29" s="664"/>
      <c r="CK29" s="664"/>
      <c r="CL29" s="664"/>
      <c r="CM29" s="664"/>
      <c r="CN29" s="664"/>
      <c r="CO29" s="664"/>
      <c r="CP29" s="664"/>
      <c r="CQ29" s="665"/>
      <c r="CR29" s="623">
        <v>191830274</v>
      </c>
      <c r="CS29" s="624"/>
      <c r="CT29" s="624"/>
      <c r="CU29" s="624"/>
      <c r="CV29" s="624"/>
      <c r="CW29" s="624"/>
      <c r="CX29" s="624"/>
      <c r="CY29" s="625"/>
      <c r="CZ29" s="628">
        <v>11.1</v>
      </c>
      <c r="DA29" s="657"/>
      <c r="DB29" s="657"/>
      <c r="DC29" s="658"/>
      <c r="DD29" s="631">
        <v>161358783</v>
      </c>
      <c r="DE29" s="624"/>
      <c r="DF29" s="624"/>
      <c r="DG29" s="624"/>
      <c r="DH29" s="624"/>
      <c r="DI29" s="624"/>
      <c r="DJ29" s="624"/>
      <c r="DK29" s="625"/>
      <c r="DL29" s="631">
        <v>157276205</v>
      </c>
      <c r="DM29" s="624"/>
      <c r="DN29" s="624"/>
      <c r="DO29" s="624"/>
      <c r="DP29" s="624"/>
      <c r="DQ29" s="624"/>
      <c r="DR29" s="624"/>
      <c r="DS29" s="624"/>
      <c r="DT29" s="624"/>
      <c r="DU29" s="624"/>
      <c r="DV29" s="625"/>
      <c r="DW29" s="628">
        <v>16.3</v>
      </c>
      <c r="DX29" s="657"/>
      <c r="DY29" s="657"/>
      <c r="DZ29" s="657"/>
      <c r="EA29" s="657"/>
      <c r="EB29" s="657"/>
      <c r="EC29" s="659"/>
    </row>
    <row r="30" spans="2:133" ht="11.25" customHeight="1" x14ac:dyDescent="0.2">
      <c r="B30" s="620" t="s">
        <v>307</v>
      </c>
      <c r="C30" s="621"/>
      <c r="D30" s="621"/>
      <c r="E30" s="621"/>
      <c r="F30" s="621"/>
      <c r="G30" s="621"/>
      <c r="H30" s="621"/>
      <c r="I30" s="621"/>
      <c r="J30" s="621"/>
      <c r="K30" s="621"/>
      <c r="L30" s="621"/>
      <c r="M30" s="621"/>
      <c r="N30" s="621"/>
      <c r="O30" s="621"/>
      <c r="P30" s="621"/>
      <c r="Q30" s="622"/>
      <c r="R30" s="623">
        <v>36367405</v>
      </c>
      <c r="S30" s="626"/>
      <c r="T30" s="626"/>
      <c r="U30" s="626"/>
      <c r="V30" s="626"/>
      <c r="W30" s="626"/>
      <c r="X30" s="626"/>
      <c r="Y30" s="627"/>
      <c r="Z30" s="685">
        <v>2.1</v>
      </c>
      <c r="AA30" s="685"/>
      <c r="AB30" s="685"/>
      <c r="AC30" s="685"/>
      <c r="AD30" s="686">
        <v>1221552</v>
      </c>
      <c r="AE30" s="686"/>
      <c r="AF30" s="686"/>
      <c r="AG30" s="686"/>
      <c r="AH30" s="686"/>
      <c r="AI30" s="686"/>
      <c r="AJ30" s="686"/>
      <c r="AK30" s="686"/>
      <c r="AL30" s="628">
        <v>0.1</v>
      </c>
      <c r="AM30" s="629"/>
      <c r="AN30" s="629"/>
      <c r="AO30" s="687"/>
      <c r="AP30" s="713" t="s">
        <v>308</v>
      </c>
      <c r="AQ30" s="714"/>
      <c r="AR30" s="714"/>
      <c r="AS30" s="714"/>
      <c r="AT30" s="719" t="s">
        <v>309</v>
      </c>
      <c r="AU30" s="230"/>
      <c r="AV30" s="230"/>
      <c r="AW30" s="230"/>
      <c r="AX30" s="722" t="s">
        <v>187</v>
      </c>
      <c r="AY30" s="723"/>
      <c r="AZ30" s="723"/>
      <c r="BA30" s="723"/>
      <c r="BB30" s="723"/>
      <c r="BC30" s="723"/>
      <c r="BD30" s="723"/>
      <c r="BE30" s="723"/>
      <c r="BF30" s="724"/>
      <c r="BG30" s="703">
        <v>99.6</v>
      </c>
      <c r="BH30" s="704"/>
      <c r="BI30" s="704"/>
      <c r="BJ30" s="704"/>
      <c r="BK30" s="704"/>
      <c r="BL30" s="704"/>
      <c r="BM30" s="705">
        <v>99.2</v>
      </c>
      <c r="BN30" s="704"/>
      <c r="BO30" s="704"/>
      <c r="BP30" s="704"/>
      <c r="BQ30" s="706"/>
      <c r="BR30" s="703">
        <v>99.6</v>
      </c>
      <c r="BS30" s="704"/>
      <c r="BT30" s="704"/>
      <c r="BU30" s="704"/>
      <c r="BV30" s="704"/>
      <c r="BW30" s="704"/>
      <c r="BX30" s="705">
        <v>99.2</v>
      </c>
      <c r="BY30" s="704"/>
      <c r="BZ30" s="704"/>
      <c r="CA30" s="704"/>
      <c r="CB30" s="706"/>
      <c r="CD30" s="709"/>
      <c r="CE30" s="710"/>
      <c r="CF30" s="667" t="s">
        <v>310</v>
      </c>
      <c r="CG30" s="664"/>
      <c r="CH30" s="664"/>
      <c r="CI30" s="664"/>
      <c r="CJ30" s="664"/>
      <c r="CK30" s="664"/>
      <c r="CL30" s="664"/>
      <c r="CM30" s="664"/>
      <c r="CN30" s="664"/>
      <c r="CO30" s="664"/>
      <c r="CP30" s="664"/>
      <c r="CQ30" s="665"/>
      <c r="CR30" s="623">
        <v>163233853</v>
      </c>
      <c r="CS30" s="626"/>
      <c r="CT30" s="626"/>
      <c r="CU30" s="626"/>
      <c r="CV30" s="626"/>
      <c r="CW30" s="626"/>
      <c r="CX30" s="626"/>
      <c r="CY30" s="627"/>
      <c r="CZ30" s="628">
        <v>9.4</v>
      </c>
      <c r="DA30" s="657"/>
      <c r="DB30" s="657"/>
      <c r="DC30" s="658"/>
      <c r="DD30" s="631">
        <v>137306229</v>
      </c>
      <c r="DE30" s="626"/>
      <c r="DF30" s="626"/>
      <c r="DG30" s="626"/>
      <c r="DH30" s="626"/>
      <c r="DI30" s="626"/>
      <c r="DJ30" s="626"/>
      <c r="DK30" s="627"/>
      <c r="DL30" s="631">
        <v>133223651</v>
      </c>
      <c r="DM30" s="626"/>
      <c r="DN30" s="626"/>
      <c r="DO30" s="626"/>
      <c r="DP30" s="626"/>
      <c r="DQ30" s="626"/>
      <c r="DR30" s="626"/>
      <c r="DS30" s="626"/>
      <c r="DT30" s="626"/>
      <c r="DU30" s="626"/>
      <c r="DV30" s="627"/>
      <c r="DW30" s="628">
        <v>13.8</v>
      </c>
      <c r="DX30" s="657"/>
      <c r="DY30" s="657"/>
      <c r="DZ30" s="657"/>
      <c r="EA30" s="657"/>
      <c r="EB30" s="657"/>
      <c r="EC30" s="659"/>
    </row>
    <row r="31" spans="2:133" ht="11.25" customHeight="1" x14ac:dyDescent="0.2">
      <c r="B31" s="620" t="s">
        <v>311</v>
      </c>
      <c r="C31" s="621"/>
      <c r="D31" s="621"/>
      <c r="E31" s="621"/>
      <c r="F31" s="621"/>
      <c r="G31" s="621"/>
      <c r="H31" s="621"/>
      <c r="I31" s="621"/>
      <c r="J31" s="621"/>
      <c r="K31" s="621"/>
      <c r="L31" s="621"/>
      <c r="M31" s="621"/>
      <c r="N31" s="621"/>
      <c r="O31" s="621"/>
      <c r="P31" s="621"/>
      <c r="Q31" s="622"/>
      <c r="R31" s="623">
        <v>1381075</v>
      </c>
      <c r="S31" s="626"/>
      <c r="T31" s="626"/>
      <c r="U31" s="626"/>
      <c r="V31" s="626"/>
      <c r="W31" s="626"/>
      <c r="X31" s="626"/>
      <c r="Y31" s="627"/>
      <c r="Z31" s="685">
        <v>0.1</v>
      </c>
      <c r="AA31" s="685"/>
      <c r="AB31" s="685"/>
      <c r="AC31" s="685"/>
      <c r="AD31" s="686" t="s">
        <v>130</v>
      </c>
      <c r="AE31" s="686"/>
      <c r="AF31" s="686"/>
      <c r="AG31" s="686"/>
      <c r="AH31" s="686"/>
      <c r="AI31" s="686"/>
      <c r="AJ31" s="686"/>
      <c r="AK31" s="686"/>
      <c r="AL31" s="628" t="s">
        <v>130</v>
      </c>
      <c r="AM31" s="629"/>
      <c r="AN31" s="629"/>
      <c r="AO31" s="687"/>
      <c r="AP31" s="715"/>
      <c r="AQ31" s="716"/>
      <c r="AR31" s="716"/>
      <c r="AS31" s="716"/>
      <c r="AT31" s="720"/>
      <c r="AU31" s="229" t="s">
        <v>312</v>
      </c>
      <c r="AV31" s="229"/>
      <c r="AW31" s="229"/>
      <c r="AX31" s="620" t="s">
        <v>313</v>
      </c>
      <c r="AY31" s="621"/>
      <c r="AZ31" s="621"/>
      <c r="BA31" s="621"/>
      <c r="BB31" s="621"/>
      <c r="BC31" s="621"/>
      <c r="BD31" s="621"/>
      <c r="BE31" s="621"/>
      <c r="BF31" s="622"/>
      <c r="BG31" s="701">
        <v>99.4</v>
      </c>
      <c r="BH31" s="624"/>
      <c r="BI31" s="624"/>
      <c r="BJ31" s="624"/>
      <c r="BK31" s="624"/>
      <c r="BL31" s="624"/>
      <c r="BM31" s="629">
        <v>99</v>
      </c>
      <c r="BN31" s="702"/>
      <c r="BO31" s="702"/>
      <c r="BP31" s="702"/>
      <c r="BQ31" s="663"/>
      <c r="BR31" s="701">
        <v>99.4</v>
      </c>
      <c r="BS31" s="624"/>
      <c r="BT31" s="624"/>
      <c r="BU31" s="624"/>
      <c r="BV31" s="624"/>
      <c r="BW31" s="624"/>
      <c r="BX31" s="629">
        <v>98.8</v>
      </c>
      <c r="BY31" s="702"/>
      <c r="BZ31" s="702"/>
      <c r="CA31" s="702"/>
      <c r="CB31" s="663"/>
      <c r="CD31" s="709"/>
      <c r="CE31" s="710"/>
      <c r="CF31" s="667" t="s">
        <v>314</v>
      </c>
      <c r="CG31" s="664"/>
      <c r="CH31" s="664"/>
      <c r="CI31" s="664"/>
      <c r="CJ31" s="664"/>
      <c r="CK31" s="664"/>
      <c r="CL31" s="664"/>
      <c r="CM31" s="664"/>
      <c r="CN31" s="664"/>
      <c r="CO31" s="664"/>
      <c r="CP31" s="664"/>
      <c r="CQ31" s="665"/>
      <c r="CR31" s="623">
        <v>28596421</v>
      </c>
      <c r="CS31" s="624"/>
      <c r="CT31" s="624"/>
      <c r="CU31" s="624"/>
      <c r="CV31" s="624"/>
      <c r="CW31" s="624"/>
      <c r="CX31" s="624"/>
      <c r="CY31" s="625"/>
      <c r="CZ31" s="628">
        <v>1.7</v>
      </c>
      <c r="DA31" s="657"/>
      <c r="DB31" s="657"/>
      <c r="DC31" s="658"/>
      <c r="DD31" s="631">
        <v>24052554</v>
      </c>
      <c r="DE31" s="624"/>
      <c r="DF31" s="624"/>
      <c r="DG31" s="624"/>
      <c r="DH31" s="624"/>
      <c r="DI31" s="624"/>
      <c r="DJ31" s="624"/>
      <c r="DK31" s="625"/>
      <c r="DL31" s="631">
        <v>24052554</v>
      </c>
      <c r="DM31" s="624"/>
      <c r="DN31" s="624"/>
      <c r="DO31" s="624"/>
      <c r="DP31" s="624"/>
      <c r="DQ31" s="624"/>
      <c r="DR31" s="624"/>
      <c r="DS31" s="624"/>
      <c r="DT31" s="624"/>
      <c r="DU31" s="624"/>
      <c r="DV31" s="625"/>
      <c r="DW31" s="628">
        <v>2.5</v>
      </c>
      <c r="DX31" s="657"/>
      <c r="DY31" s="657"/>
      <c r="DZ31" s="657"/>
      <c r="EA31" s="657"/>
      <c r="EB31" s="657"/>
      <c r="EC31" s="659"/>
    </row>
    <row r="32" spans="2:133" ht="11.25" customHeight="1" x14ac:dyDescent="0.2">
      <c r="B32" s="620" t="s">
        <v>315</v>
      </c>
      <c r="C32" s="621"/>
      <c r="D32" s="621"/>
      <c r="E32" s="621"/>
      <c r="F32" s="621"/>
      <c r="G32" s="621"/>
      <c r="H32" s="621"/>
      <c r="I32" s="621"/>
      <c r="J32" s="621"/>
      <c r="K32" s="621"/>
      <c r="L32" s="621"/>
      <c r="M32" s="621"/>
      <c r="N32" s="621"/>
      <c r="O32" s="621"/>
      <c r="P32" s="621"/>
      <c r="Q32" s="622"/>
      <c r="R32" s="623">
        <v>32306530</v>
      </c>
      <c r="S32" s="626"/>
      <c r="T32" s="626"/>
      <c r="U32" s="626"/>
      <c r="V32" s="626"/>
      <c r="W32" s="626"/>
      <c r="X32" s="626"/>
      <c r="Y32" s="627"/>
      <c r="Z32" s="685">
        <v>1.8</v>
      </c>
      <c r="AA32" s="685"/>
      <c r="AB32" s="685"/>
      <c r="AC32" s="685"/>
      <c r="AD32" s="686" t="s">
        <v>130</v>
      </c>
      <c r="AE32" s="686"/>
      <c r="AF32" s="686"/>
      <c r="AG32" s="686"/>
      <c r="AH32" s="686"/>
      <c r="AI32" s="686"/>
      <c r="AJ32" s="686"/>
      <c r="AK32" s="686"/>
      <c r="AL32" s="628" t="s">
        <v>130</v>
      </c>
      <c r="AM32" s="629"/>
      <c r="AN32" s="629"/>
      <c r="AO32" s="687"/>
      <c r="AP32" s="717"/>
      <c r="AQ32" s="718"/>
      <c r="AR32" s="718"/>
      <c r="AS32" s="718"/>
      <c r="AT32" s="721"/>
      <c r="AU32" s="231"/>
      <c r="AV32" s="231"/>
      <c r="AW32" s="231"/>
      <c r="AX32" s="635" t="s">
        <v>316</v>
      </c>
      <c r="AY32" s="636"/>
      <c r="AZ32" s="636"/>
      <c r="BA32" s="636"/>
      <c r="BB32" s="636"/>
      <c r="BC32" s="636"/>
      <c r="BD32" s="636"/>
      <c r="BE32" s="636"/>
      <c r="BF32" s="637"/>
      <c r="BG32" s="700">
        <v>99.7</v>
      </c>
      <c r="BH32" s="639"/>
      <c r="BI32" s="639"/>
      <c r="BJ32" s="639"/>
      <c r="BK32" s="639"/>
      <c r="BL32" s="639"/>
      <c r="BM32" s="683">
        <v>99.5</v>
      </c>
      <c r="BN32" s="639"/>
      <c r="BO32" s="639"/>
      <c r="BP32" s="639"/>
      <c r="BQ32" s="676"/>
      <c r="BR32" s="700">
        <v>99.7</v>
      </c>
      <c r="BS32" s="639"/>
      <c r="BT32" s="639"/>
      <c r="BU32" s="639"/>
      <c r="BV32" s="639"/>
      <c r="BW32" s="639"/>
      <c r="BX32" s="683">
        <v>99.5</v>
      </c>
      <c r="BY32" s="639"/>
      <c r="BZ32" s="639"/>
      <c r="CA32" s="639"/>
      <c r="CB32" s="676"/>
      <c r="CD32" s="711"/>
      <c r="CE32" s="712"/>
      <c r="CF32" s="667" t="s">
        <v>317</v>
      </c>
      <c r="CG32" s="664"/>
      <c r="CH32" s="664"/>
      <c r="CI32" s="664"/>
      <c r="CJ32" s="664"/>
      <c r="CK32" s="664"/>
      <c r="CL32" s="664"/>
      <c r="CM32" s="664"/>
      <c r="CN32" s="664"/>
      <c r="CO32" s="664"/>
      <c r="CP32" s="664"/>
      <c r="CQ32" s="665"/>
      <c r="CR32" s="623">
        <v>30694</v>
      </c>
      <c r="CS32" s="626"/>
      <c r="CT32" s="626"/>
      <c r="CU32" s="626"/>
      <c r="CV32" s="626"/>
      <c r="CW32" s="626"/>
      <c r="CX32" s="626"/>
      <c r="CY32" s="627"/>
      <c r="CZ32" s="628">
        <v>0</v>
      </c>
      <c r="DA32" s="657"/>
      <c r="DB32" s="657"/>
      <c r="DC32" s="658"/>
      <c r="DD32" s="631">
        <v>30694</v>
      </c>
      <c r="DE32" s="626"/>
      <c r="DF32" s="626"/>
      <c r="DG32" s="626"/>
      <c r="DH32" s="626"/>
      <c r="DI32" s="626"/>
      <c r="DJ32" s="626"/>
      <c r="DK32" s="627"/>
      <c r="DL32" s="631">
        <v>30694</v>
      </c>
      <c r="DM32" s="626"/>
      <c r="DN32" s="626"/>
      <c r="DO32" s="626"/>
      <c r="DP32" s="626"/>
      <c r="DQ32" s="626"/>
      <c r="DR32" s="626"/>
      <c r="DS32" s="626"/>
      <c r="DT32" s="626"/>
      <c r="DU32" s="626"/>
      <c r="DV32" s="627"/>
      <c r="DW32" s="628">
        <v>0</v>
      </c>
      <c r="DX32" s="657"/>
      <c r="DY32" s="657"/>
      <c r="DZ32" s="657"/>
      <c r="EA32" s="657"/>
      <c r="EB32" s="657"/>
      <c r="EC32" s="659"/>
    </row>
    <row r="33" spans="2:133" ht="11.25" customHeight="1" x14ac:dyDescent="0.2">
      <c r="B33" s="620" t="s">
        <v>318</v>
      </c>
      <c r="C33" s="621"/>
      <c r="D33" s="621"/>
      <c r="E33" s="621"/>
      <c r="F33" s="621"/>
      <c r="G33" s="621"/>
      <c r="H33" s="621"/>
      <c r="I33" s="621"/>
      <c r="J33" s="621"/>
      <c r="K33" s="621"/>
      <c r="L33" s="621"/>
      <c r="M33" s="621"/>
      <c r="N33" s="621"/>
      <c r="O33" s="621"/>
      <c r="P33" s="621"/>
      <c r="Q33" s="622"/>
      <c r="R33" s="623">
        <v>19568482</v>
      </c>
      <c r="S33" s="626"/>
      <c r="T33" s="626"/>
      <c r="U33" s="626"/>
      <c r="V33" s="626"/>
      <c r="W33" s="626"/>
      <c r="X33" s="626"/>
      <c r="Y33" s="627"/>
      <c r="Z33" s="685">
        <v>1.1000000000000001</v>
      </c>
      <c r="AA33" s="685"/>
      <c r="AB33" s="685"/>
      <c r="AC33" s="685"/>
      <c r="AD33" s="686" t="s">
        <v>130</v>
      </c>
      <c r="AE33" s="686"/>
      <c r="AF33" s="686"/>
      <c r="AG33" s="686"/>
      <c r="AH33" s="686"/>
      <c r="AI33" s="686"/>
      <c r="AJ33" s="686"/>
      <c r="AK33" s="686"/>
      <c r="AL33" s="628" t="s">
        <v>130</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319</v>
      </c>
      <c r="CE33" s="664"/>
      <c r="CF33" s="664"/>
      <c r="CG33" s="664"/>
      <c r="CH33" s="664"/>
      <c r="CI33" s="664"/>
      <c r="CJ33" s="664"/>
      <c r="CK33" s="664"/>
      <c r="CL33" s="664"/>
      <c r="CM33" s="664"/>
      <c r="CN33" s="664"/>
      <c r="CO33" s="664"/>
      <c r="CP33" s="664"/>
      <c r="CQ33" s="665"/>
      <c r="CR33" s="623">
        <v>500043911</v>
      </c>
      <c r="CS33" s="624"/>
      <c r="CT33" s="624"/>
      <c r="CU33" s="624"/>
      <c r="CV33" s="624"/>
      <c r="CW33" s="624"/>
      <c r="CX33" s="624"/>
      <c r="CY33" s="625"/>
      <c r="CZ33" s="628">
        <v>28.9</v>
      </c>
      <c r="DA33" s="657"/>
      <c r="DB33" s="657"/>
      <c r="DC33" s="658"/>
      <c r="DD33" s="631">
        <v>387403723</v>
      </c>
      <c r="DE33" s="624"/>
      <c r="DF33" s="624"/>
      <c r="DG33" s="624"/>
      <c r="DH33" s="624"/>
      <c r="DI33" s="624"/>
      <c r="DJ33" s="624"/>
      <c r="DK33" s="625"/>
      <c r="DL33" s="631">
        <v>323246023</v>
      </c>
      <c r="DM33" s="624"/>
      <c r="DN33" s="624"/>
      <c r="DO33" s="624"/>
      <c r="DP33" s="624"/>
      <c r="DQ33" s="624"/>
      <c r="DR33" s="624"/>
      <c r="DS33" s="624"/>
      <c r="DT33" s="624"/>
      <c r="DU33" s="624"/>
      <c r="DV33" s="625"/>
      <c r="DW33" s="628">
        <v>33.5</v>
      </c>
      <c r="DX33" s="657"/>
      <c r="DY33" s="657"/>
      <c r="DZ33" s="657"/>
      <c r="EA33" s="657"/>
      <c r="EB33" s="657"/>
      <c r="EC33" s="659"/>
    </row>
    <row r="34" spans="2:133" ht="11.25" customHeight="1" x14ac:dyDescent="0.2">
      <c r="B34" s="620" t="s">
        <v>320</v>
      </c>
      <c r="C34" s="621"/>
      <c r="D34" s="621"/>
      <c r="E34" s="621"/>
      <c r="F34" s="621"/>
      <c r="G34" s="621"/>
      <c r="H34" s="621"/>
      <c r="I34" s="621"/>
      <c r="J34" s="621"/>
      <c r="K34" s="621"/>
      <c r="L34" s="621"/>
      <c r="M34" s="621"/>
      <c r="N34" s="621"/>
      <c r="O34" s="621"/>
      <c r="P34" s="621"/>
      <c r="Q34" s="622"/>
      <c r="R34" s="623">
        <v>64836776</v>
      </c>
      <c r="S34" s="626"/>
      <c r="T34" s="626"/>
      <c r="U34" s="626"/>
      <c r="V34" s="626"/>
      <c r="W34" s="626"/>
      <c r="X34" s="626"/>
      <c r="Y34" s="627"/>
      <c r="Z34" s="685">
        <v>3.7</v>
      </c>
      <c r="AA34" s="685"/>
      <c r="AB34" s="685"/>
      <c r="AC34" s="685"/>
      <c r="AD34" s="686">
        <v>598387</v>
      </c>
      <c r="AE34" s="686"/>
      <c r="AF34" s="686"/>
      <c r="AG34" s="686"/>
      <c r="AH34" s="686"/>
      <c r="AI34" s="686"/>
      <c r="AJ34" s="686"/>
      <c r="AK34" s="686"/>
      <c r="AL34" s="628">
        <v>0.1</v>
      </c>
      <c r="AM34" s="629"/>
      <c r="AN34" s="629"/>
      <c r="AO34" s="687"/>
      <c r="AP34" s="234"/>
      <c r="AQ34" s="697" t="s">
        <v>321</v>
      </c>
      <c r="AR34" s="698"/>
      <c r="AS34" s="698"/>
      <c r="AT34" s="698"/>
      <c r="AU34" s="698"/>
      <c r="AV34" s="698"/>
      <c r="AW34" s="698"/>
      <c r="AX34" s="698"/>
      <c r="AY34" s="698"/>
      <c r="AZ34" s="698"/>
      <c r="BA34" s="698"/>
      <c r="BB34" s="698"/>
      <c r="BC34" s="698"/>
      <c r="BD34" s="698"/>
      <c r="BE34" s="698"/>
      <c r="BF34" s="699"/>
      <c r="BG34" s="697" t="s">
        <v>322</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323</v>
      </c>
      <c r="CE34" s="664"/>
      <c r="CF34" s="664"/>
      <c r="CG34" s="664"/>
      <c r="CH34" s="664"/>
      <c r="CI34" s="664"/>
      <c r="CJ34" s="664"/>
      <c r="CK34" s="664"/>
      <c r="CL34" s="664"/>
      <c r="CM34" s="664"/>
      <c r="CN34" s="664"/>
      <c r="CO34" s="664"/>
      <c r="CP34" s="664"/>
      <c r="CQ34" s="665"/>
      <c r="CR34" s="623">
        <v>160524312</v>
      </c>
      <c r="CS34" s="626"/>
      <c r="CT34" s="626"/>
      <c r="CU34" s="626"/>
      <c r="CV34" s="626"/>
      <c r="CW34" s="626"/>
      <c r="CX34" s="626"/>
      <c r="CY34" s="627"/>
      <c r="CZ34" s="628">
        <v>9.3000000000000007</v>
      </c>
      <c r="DA34" s="657"/>
      <c r="DB34" s="657"/>
      <c r="DC34" s="658"/>
      <c r="DD34" s="631">
        <v>123479961</v>
      </c>
      <c r="DE34" s="626"/>
      <c r="DF34" s="626"/>
      <c r="DG34" s="626"/>
      <c r="DH34" s="626"/>
      <c r="DI34" s="626"/>
      <c r="DJ34" s="626"/>
      <c r="DK34" s="627"/>
      <c r="DL34" s="631">
        <v>120361082</v>
      </c>
      <c r="DM34" s="626"/>
      <c r="DN34" s="626"/>
      <c r="DO34" s="626"/>
      <c r="DP34" s="626"/>
      <c r="DQ34" s="626"/>
      <c r="DR34" s="626"/>
      <c r="DS34" s="626"/>
      <c r="DT34" s="626"/>
      <c r="DU34" s="626"/>
      <c r="DV34" s="627"/>
      <c r="DW34" s="628">
        <v>12.5</v>
      </c>
      <c r="DX34" s="657"/>
      <c r="DY34" s="657"/>
      <c r="DZ34" s="657"/>
      <c r="EA34" s="657"/>
      <c r="EB34" s="657"/>
      <c r="EC34" s="659"/>
    </row>
    <row r="35" spans="2:133" ht="11.25" customHeight="1" x14ac:dyDescent="0.2">
      <c r="B35" s="620" t="s">
        <v>324</v>
      </c>
      <c r="C35" s="621"/>
      <c r="D35" s="621"/>
      <c r="E35" s="621"/>
      <c r="F35" s="621"/>
      <c r="G35" s="621"/>
      <c r="H35" s="621"/>
      <c r="I35" s="621"/>
      <c r="J35" s="621"/>
      <c r="K35" s="621"/>
      <c r="L35" s="621"/>
      <c r="M35" s="621"/>
      <c r="N35" s="621"/>
      <c r="O35" s="621"/>
      <c r="P35" s="621"/>
      <c r="Q35" s="622"/>
      <c r="R35" s="623">
        <v>178160500</v>
      </c>
      <c r="S35" s="626"/>
      <c r="T35" s="626"/>
      <c r="U35" s="626"/>
      <c r="V35" s="626"/>
      <c r="W35" s="626"/>
      <c r="X35" s="626"/>
      <c r="Y35" s="627"/>
      <c r="Z35" s="685">
        <v>10.199999999999999</v>
      </c>
      <c r="AA35" s="685"/>
      <c r="AB35" s="685"/>
      <c r="AC35" s="685"/>
      <c r="AD35" s="686" t="s">
        <v>130</v>
      </c>
      <c r="AE35" s="686"/>
      <c r="AF35" s="686"/>
      <c r="AG35" s="686"/>
      <c r="AH35" s="686"/>
      <c r="AI35" s="686"/>
      <c r="AJ35" s="686"/>
      <c r="AK35" s="686"/>
      <c r="AL35" s="628" t="s">
        <v>184</v>
      </c>
      <c r="AM35" s="629"/>
      <c r="AN35" s="629"/>
      <c r="AO35" s="687"/>
      <c r="AP35" s="234"/>
      <c r="AQ35" s="691" t="s">
        <v>325</v>
      </c>
      <c r="AR35" s="692"/>
      <c r="AS35" s="692"/>
      <c r="AT35" s="692"/>
      <c r="AU35" s="692"/>
      <c r="AV35" s="692"/>
      <c r="AW35" s="692"/>
      <c r="AX35" s="692"/>
      <c r="AY35" s="693"/>
      <c r="AZ35" s="688">
        <v>192915515</v>
      </c>
      <c r="BA35" s="689"/>
      <c r="BB35" s="689"/>
      <c r="BC35" s="689"/>
      <c r="BD35" s="689"/>
      <c r="BE35" s="689"/>
      <c r="BF35" s="690"/>
      <c r="BG35" s="694" t="s">
        <v>326</v>
      </c>
      <c r="BH35" s="695"/>
      <c r="BI35" s="695"/>
      <c r="BJ35" s="695"/>
      <c r="BK35" s="695"/>
      <c r="BL35" s="695"/>
      <c r="BM35" s="695"/>
      <c r="BN35" s="695"/>
      <c r="BO35" s="695"/>
      <c r="BP35" s="695"/>
      <c r="BQ35" s="695"/>
      <c r="BR35" s="695"/>
      <c r="BS35" s="695"/>
      <c r="BT35" s="695"/>
      <c r="BU35" s="696"/>
      <c r="BV35" s="688">
        <v>4240832</v>
      </c>
      <c r="BW35" s="689"/>
      <c r="BX35" s="689"/>
      <c r="BY35" s="689"/>
      <c r="BZ35" s="689"/>
      <c r="CA35" s="689"/>
      <c r="CB35" s="690"/>
      <c r="CD35" s="667" t="s">
        <v>327</v>
      </c>
      <c r="CE35" s="664"/>
      <c r="CF35" s="664"/>
      <c r="CG35" s="664"/>
      <c r="CH35" s="664"/>
      <c r="CI35" s="664"/>
      <c r="CJ35" s="664"/>
      <c r="CK35" s="664"/>
      <c r="CL35" s="664"/>
      <c r="CM35" s="664"/>
      <c r="CN35" s="664"/>
      <c r="CO35" s="664"/>
      <c r="CP35" s="664"/>
      <c r="CQ35" s="665"/>
      <c r="CR35" s="623">
        <v>12238228</v>
      </c>
      <c r="CS35" s="624"/>
      <c r="CT35" s="624"/>
      <c r="CU35" s="624"/>
      <c r="CV35" s="624"/>
      <c r="CW35" s="624"/>
      <c r="CX35" s="624"/>
      <c r="CY35" s="625"/>
      <c r="CZ35" s="628">
        <v>0.7</v>
      </c>
      <c r="DA35" s="657"/>
      <c r="DB35" s="657"/>
      <c r="DC35" s="658"/>
      <c r="DD35" s="631">
        <v>9643825</v>
      </c>
      <c r="DE35" s="624"/>
      <c r="DF35" s="624"/>
      <c r="DG35" s="624"/>
      <c r="DH35" s="624"/>
      <c r="DI35" s="624"/>
      <c r="DJ35" s="624"/>
      <c r="DK35" s="625"/>
      <c r="DL35" s="631">
        <v>9622050</v>
      </c>
      <c r="DM35" s="624"/>
      <c r="DN35" s="624"/>
      <c r="DO35" s="624"/>
      <c r="DP35" s="624"/>
      <c r="DQ35" s="624"/>
      <c r="DR35" s="624"/>
      <c r="DS35" s="624"/>
      <c r="DT35" s="624"/>
      <c r="DU35" s="624"/>
      <c r="DV35" s="625"/>
      <c r="DW35" s="628">
        <v>1</v>
      </c>
      <c r="DX35" s="657"/>
      <c r="DY35" s="657"/>
      <c r="DZ35" s="657"/>
      <c r="EA35" s="657"/>
      <c r="EB35" s="657"/>
      <c r="EC35" s="659"/>
    </row>
    <row r="36" spans="2:133" ht="11.25" customHeight="1" x14ac:dyDescent="0.2">
      <c r="B36" s="620" t="s">
        <v>328</v>
      </c>
      <c r="C36" s="621"/>
      <c r="D36" s="621"/>
      <c r="E36" s="621"/>
      <c r="F36" s="621"/>
      <c r="G36" s="621"/>
      <c r="H36" s="621"/>
      <c r="I36" s="621"/>
      <c r="J36" s="621"/>
      <c r="K36" s="621"/>
      <c r="L36" s="621"/>
      <c r="M36" s="621"/>
      <c r="N36" s="621"/>
      <c r="O36" s="621"/>
      <c r="P36" s="621"/>
      <c r="Q36" s="622"/>
      <c r="R36" s="623" t="s">
        <v>130</v>
      </c>
      <c r="S36" s="626"/>
      <c r="T36" s="626"/>
      <c r="U36" s="626"/>
      <c r="V36" s="626"/>
      <c r="W36" s="626"/>
      <c r="X36" s="626"/>
      <c r="Y36" s="627"/>
      <c r="Z36" s="685" t="s">
        <v>130</v>
      </c>
      <c r="AA36" s="685"/>
      <c r="AB36" s="685"/>
      <c r="AC36" s="685"/>
      <c r="AD36" s="686" t="s">
        <v>130</v>
      </c>
      <c r="AE36" s="686"/>
      <c r="AF36" s="686"/>
      <c r="AG36" s="686"/>
      <c r="AH36" s="686"/>
      <c r="AI36" s="686"/>
      <c r="AJ36" s="686"/>
      <c r="AK36" s="686"/>
      <c r="AL36" s="628" t="s">
        <v>130</v>
      </c>
      <c r="AM36" s="629"/>
      <c r="AN36" s="629"/>
      <c r="AO36" s="687"/>
      <c r="AQ36" s="660" t="s">
        <v>329</v>
      </c>
      <c r="AR36" s="661"/>
      <c r="AS36" s="661"/>
      <c r="AT36" s="661"/>
      <c r="AU36" s="661"/>
      <c r="AV36" s="661"/>
      <c r="AW36" s="661"/>
      <c r="AX36" s="661"/>
      <c r="AY36" s="662"/>
      <c r="AZ36" s="623">
        <v>44887524</v>
      </c>
      <c r="BA36" s="626"/>
      <c r="BB36" s="626"/>
      <c r="BC36" s="626"/>
      <c r="BD36" s="624"/>
      <c r="BE36" s="624"/>
      <c r="BF36" s="663"/>
      <c r="BG36" s="667" t="s">
        <v>330</v>
      </c>
      <c r="BH36" s="664"/>
      <c r="BI36" s="664"/>
      <c r="BJ36" s="664"/>
      <c r="BK36" s="664"/>
      <c r="BL36" s="664"/>
      <c r="BM36" s="664"/>
      <c r="BN36" s="664"/>
      <c r="BO36" s="664"/>
      <c r="BP36" s="664"/>
      <c r="BQ36" s="664"/>
      <c r="BR36" s="664"/>
      <c r="BS36" s="664"/>
      <c r="BT36" s="664"/>
      <c r="BU36" s="665"/>
      <c r="BV36" s="623">
        <v>3664753</v>
      </c>
      <c r="BW36" s="626"/>
      <c r="BX36" s="626"/>
      <c r="BY36" s="626"/>
      <c r="BZ36" s="626"/>
      <c r="CA36" s="626"/>
      <c r="CB36" s="666"/>
      <c r="CD36" s="667" t="s">
        <v>331</v>
      </c>
      <c r="CE36" s="664"/>
      <c r="CF36" s="664"/>
      <c r="CG36" s="664"/>
      <c r="CH36" s="664"/>
      <c r="CI36" s="664"/>
      <c r="CJ36" s="664"/>
      <c r="CK36" s="664"/>
      <c r="CL36" s="664"/>
      <c r="CM36" s="664"/>
      <c r="CN36" s="664"/>
      <c r="CO36" s="664"/>
      <c r="CP36" s="664"/>
      <c r="CQ36" s="665"/>
      <c r="CR36" s="623">
        <v>141699796</v>
      </c>
      <c r="CS36" s="626"/>
      <c r="CT36" s="626"/>
      <c r="CU36" s="626"/>
      <c r="CV36" s="626"/>
      <c r="CW36" s="626"/>
      <c r="CX36" s="626"/>
      <c r="CY36" s="627"/>
      <c r="CZ36" s="628">
        <v>8.1999999999999993</v>
      </c>
      <c r="DA36" s="657"/>
      <c r="DB36" s="657"/>
      <c r="DC36" s="658"/>
      <c r="DD36" s="631">
        <v>129721921</v>
      </c>
      <c r="DE36" s="626"/>
      <c r="DF36" s="626"/>
      <c r="DG36" s="626"/>
      <c r="DH36" s="626"/>
      <c r="DI36" s="626"/>
      <c r="DJ36" s="626"/>
      <c r="DK36" s="627"/>
      <c r="DL36" s="631">
        <v>114214012</v>
      </c>
      <c r="DM36" s="626"/>
      <c r="DN36" s="626"/>
      <c r="DO36" s="626"/>
      <c r="DP36" s="626"/>
      <c r="DQ36" s="626"/>
      <c r="DR36" s="626"/>
      <c r="DS36" s="626"/>
      <c r="DT36" s="626"/>
      <c r="DU36" s="626"/>
      <c r="DV36" s="627"/>
      <c r="DW36" s="628">
        <v>11.8</v>
      </c>
      <c r="DX36" s="657"/>
      <c r="DY36" s="657"/>
      <c r="DZ36" s="657"/>
      <c r="EA36" s="657"/>
      <c r="EB36" s="657"/>
      <c r="EC36" s="659"/>
    </row>
    <row r="37" spans="2:133" ht="11.25" customHeight="1" x14ac:dyDescent="0.2">
      <c r="B37" s="620" t="s">
        <v>332</v>
      </c>
      <c r="C37" s="621"/>
      <c r="D37" s="621"/>
      <c r="E37" s="621"/>
      <c r="F37" s="621"/>
      <c r="G37" s="621"/>
      <c r="H37" s="621"/>
      <c r="I37" s="621"/>
      <c r="J37" s="621"/>
      <c r="K37" s="621"/>
      <c r="L37" s="621"/>
      <c r="M37" s="621"/>
      <c r="N37" s="621"/>
      <c r="O37" s="621"/>
      <c r="P37" s="621"/>
      <c r="Q37" s="622"/>
      <c r="R37" s="623">
        <v>55244000</v>
      </c>
      <c r="S37" s="626"/>
      <c r="T37" s="626"/>
      <c r="U37" s="626"/>
      <c r="V37" s="626"/>
      <c r="W37" s="626"/>
      <c r="X37" s="626"/>
      <c r="Y37" s="627"/>
      <c r="Z37" s="685">
        <v>3.2</v>
      </c>
      <c r="AA37" s="685"/>
      <c r="AB37" s="685"/>
      <c r="AC37" s="685"/>
      <c r="AD37" s="686" t="s">
        <v>130</v>
      </c>
      <c r="AE37" s="686"/>
      <c r="AF37" s="686"/>
      <c r="AG37" s="686"/>
      <c r="AH37" s="686"/>
      <c r="AI37" s="686"/>
      <c r="AJ37" s="686"/>
      <c r="AK37" s="686"/>
      <c r="AL37" s="628" t="s">
        <v>130</v>
      </c>
      <c r="AM37" s="629"/>
      <c r="AN37" s="629"/>
      <c r="AO37" s="687"/>
      <c r="AQ37" s="660" t="s">
        <v>333</v>
      </c>
      <c r="AR37" s="661"/>
      <c r="AS37" s="661"/>
      <c r="AT37" s="661"/>
      <c r="AU37" s="661"/>
      <c r="AV37" s="661"/>
      <c r="AW37" s="661"/>
      <c r="AX37" s="661"/>
      <c r="AY37" s="662"/>
      <c r="AZ37" s="623">
        <v>15050923</v>
      </c>
      <c r="BA37" s="626"/>
      <c r="BB37" s="626"/>
      <c r="BC37" s="626"/>
      <c r="BD37" s="624"/>
      <c r="BE37" s="624"/>
      <c r="BF37" s="663"/>
      <c r="BG37" s="667" t="s">
        <v>334</v>
      </c>
      <c r="BH37" s="664"/>
      <c r="BI37" s="664"/>
      <c r="BJ37" s="664"/>
      <c r="BK37" s="664"/>
      <c r="BL37" s="664"/>
      <c r="BM37" s="664"/>
      <c r="BN37" s="664"/>
      <c r="BO37" s="664"/>
      <c r="BP37" s="664"/>
      <c r="BQ37" s="664"/>
      <c r="BR37" s="664"/>
      <c r="BS37" s="664"/>
      <c r="BT37" s="664"/>
      <c r="BU37" s="665"/>
      <c r="BV37" s="623">
        <v>475439</v>
      </c>
      <c r="BW37" s="626"/>
      <c r="BX37" s="626"/>
      <c r="BY37" s="626"/>
      <c r="BZ37" s="626"/>
      <c r="CA37" s="626"/>
      <c r="CB37" s="666"/>
      <c r="CD37" s="667" t="s">
        <v>335</v>
      </c>
      <c r="CE37" s="664"/>
      <c r="CF37" s="664"/>
      <c r="CG37" s="664"/>
      <c r="CH37" s="664"/>
      <c r="CI37" s="664"/>
      <c r="CJ37" s="664"/>
      <c r="CK37" s="664"/>
      <c r="CL37" s="664"/>
      <c r="CM37" s="664"/>
      <c r="CN37" s="664"/>
      <c r="CO37" s="664"/>
      <c r="CP37" s="664"/>
      <c r="CQ37" s="665"/>
      <c r="CR37" s="623">
        <v>134172</v>
      </c>
      <c r="CS37" s="624"/>
      <c r="CT37" s="624"/>
      <c r="CU37" s="624"/>
      <c r="CV37" s="624"/>
      <c r="CW37" s="624"/>
      <c r="CX37" s="624"/>
      <c r="CY37" s="625"/>
      <c r="CZ37" s="628">
        <v>0</v>
      </c>
      <c r="DA37" s="657"/>
      <c r="DB37" s="657"/>
      <c r="DC37" s="658"/>
      <c r="DD37" s="631">
        <v>134172</v>
      </c>
      <c r="DE37" s="624"/>
      <c r="DF37" s="624"/>
      <c r="DG37" s="624"/>
      <c r="DH37" s="624"/>
      <c r="DI37" s="624"/>
      <c r="DJ37" s="624"/>
      <c r="DK37" s="625"/>
      <c r="DL37" s="631">
        <v>134172</v>
      </c>
      <c r="DM37" s="624"/>
      <c r="DN37" s="624"/>
      <c r="DO37" s="624"/>
      <c r="DP37" s="624"/>
      <c r="DQ37" s="624"/>
      <c r="DR37" s="624"/>
      <c r="DS37" s="624"/>
      <c r="DT37" s="624"/>
      <c r="DU37" s="624"/>
      <c r="DV37" s="625"/>
      <c r="DW37" s="628">
        <v>0</v>
      </c>
      <c r="DX37" s="657"/>
      <c r="DY37" s="657"/>
      <c r="DZ37" s="657"/>
      <c r="EA37" s="657"/>
      <c r="EB37" s="657"/>
      <c r="EC37" s="659"/>
    </row>
    <row r="38" spans="2:133" ht="11.25" customHeight="1" x14ac:dyDescent="0.2">
      <c r="B38" s="635" t="s">
        <v>336</v>
      </c>
      <c r="C38" s="636"/>
      <c r="D38" s="636"/>
      <c r="E38" s="636"/>
      <c r="F38" s="636"/>
      <c r="G38" s="636"/>
      <c r="H38" s="636"/>
      <c r="I38" s="636"/>
      <c r="J38" s="636"/>
      <c r="K38" s="636"/>
      <c r="L38" s="636"/>
      <c r="M38" s="636"/>
      <c r="N38" s="636"/>
      <c r="O38" s="636"/>
      <c r="P38" s="636"/>
      <c r="Q38" s="637"/>
      <c r="R38" s="638">
        <v>1748495260</v>
      </c>
      <c r="S38" s="675"/>
      <c r="T38" s="675"/>
      <c r="U38" s="675"/>
      <c r="V38" s="675"/>
      <c r="W38" s="675"/>
      <c r="X38" s="675"/>
      <c r="Y38" s="680"/>
      <c r="Z38" s="681">
        <v>100</v>
      </c>
      <c r="AA38" s="681"/>
      <c r="AB38" s="681"/>
      <c r="AC38" s="681"/>
      <c r="AD38" s="682">
        <v>910185407</v>
      </c>
      <c r="AE38" s="682"/>
      <c r="AF38" s="682"/>
      <c r="AG38" s="682"/>
      <c r="AH38" s="682"/>
      <c r="AI38" s="682"/>
      <c r="AJ38" s="682"/>
      <c r="AK38" s="682"/>
      <c r="AL38" s="641">
        <v>100</v>
      </c>
      <c r="AM38" s="683"/>
      <c r="AN38" s="683"/>
      <c r="AO38" s="684"/>
      <c r="AQ38" s="660" t="s">
        <v>337</v>
      </c>
      <c r="AR38" s="661"/>
      <c r="AS38" s="661"/>
      <c r="AT38" s="661"/>
      <c r="AU38" s="661"/>
      <c r="AV38" s="661"/>
      <c r="AW38" s="661"/>
      <c r="AX38" s="661"/>
      <c r="AY38" s="662"/>
      <c r="AZ38" s="623">
        <v>10727588</v>
      </c>
      <c r="BA38" s="626"/>
      <c r="BB38" s="626"/>
      <c r="BC38" s="626"/>
      <c r="BD38" s="624"/>
      <c r="BE38" s="624"/>
      <c r="BF38" s="663"/>
      <c r="BG38" s="667" t="s">
        <v>338</v>
      </c>
      <c r="BH38" s="664"/>
      <c r="BI38" s="664"/>
      <c r="BJ38" s="664"/>
      <c r="BK38" s="664"/>
      <c r="BL38" s="664"/>
      <c r="BM38" s="664"/>
      <c r="BN38" s="664"/>
      <c r="BO38" s="664"/>
      <c r="BP38" s="664"/>
      <c r="BQ38" s="664"/>
      <c r="BR38" s="664"/>
      <c r="BS38" s="664"/>
      <c r="BT38" s="664"/>
      <c r="BU38" s="665"/>
      <c r="BV38" s="623">
        <v>707634</v>
      </c>
      <c r="BW38" s="626"/>
      <c r="BX38" s="626"/>
      <c r="BY38" s="626"/>
      <c r="BZ38" s="626"/>
      <c r="CA38" s="626"/>
      <c r="CB38" s="666"/>
      <c r="CD38" s="667" t="s">
        <v>339</v>
      </c>
      <c r="CE38" s="664"/>
      <c r="CF38" s="664"/>
      <c r="CG38" s="664"/>
      <c r="CH38" s="664"/>
      <c r="CI38" s="664"/>
      <c r="CJ38" s="664"/>
      <c r="CK38" s="664"/>
      <c r="CL38" s="664"/>
      <c r="CM38" s="664"/>
      <c r="CN38" s="664"/>
      <c r="CO38" s="664"/>
      <c r="CP38" s="664"/>
      <c r="CQ38" s="665"/>
      <c r="CR38" s="623">
        <v>118997913</v>
      </c>
      <c r="CS38" s="626"/>
      <c r="CT38" s="626"/>
      <c r="CU38" s="626"/>
      <c r="CV38" s="626"/>
      <c r="CW38" s="626"/>
      <c r="CX38" s="626"/>
      <c r="CY38" s="627"/>
      <c r="CZ38" s="628">
        <v>6.9</v>
      </c>
      <c r="DA38" s="657"/>
      <c r="DB38" s="657"/>
      <c r="DC38" s="658"/>
      <c r="DD38" s="631">
        <v>103850402</v>
      </c>
      <c r="DE38" s="626"/>
      <c r="DF38" s="626"/>
      <c r="DG38" s="626"/>
      <c r="DH38" s="626"/>
      <c r="DI38" s="626"/>
      <c r="DJ38" s="626"/>
      <c r="DK38" s="627"/>
      <c r="DL38" s="631">
        <v>78086209</v>
      </c>
      <c r="DM38" s="626"/>
      <c r="DN38" s="626"/>
      <c r="DO38" s="626"/>
      <c r="DP38" s="626"/>
      <c r="DQ38" s="626"/>
      <c r="DR38" s="626"/>
      <c r="DS38" s="626"/>
      <c r="DT38" s="626"/>
      <c r="DU38" s="626"/>
      <c r="DV38" s="627"/>
      <c r="DW38" s="628">
        <v>8.1</v>
      </c>
      <c r="DX38" s="657"/>
      <c r="DY38" s="657"/>
      <c r="DZ38" s="657"/>
      <c r="EA38" s="657"/>
      <c r="EB38" s="657"/>
      <c r="EC38" s="659"/>
    </row>
    <row r="39" spans="2:133" ht="11.25" customHeight="1" x14ac:dyDescent="0.2">
      <c r="AQ39" s="660" t="s">
        <v>340</v>
      </c>
      <c r="AR39" s="661"/>
      <c r="AS39" s="661"/>
      <c r="AT39" s="661"/>
      <c r="AU39" s="661"/>
      <c r="AV39" s="661"/>
      <c r="AW39" s="661"/>
      <c r="AX39" s="661"/>
      <c r="AY39" s="662"/>
      <c r="AZ39" s="623">
        <v>6784679</v>
      </c>
      <c r="BA39" s="626"/>
      <c r="BB39" s="626"/>
      <c r="BC39" s="626"/>
      <c r="BD39" s="624"/>
      <c r="BE39" s="624"/>
      <c r="BF39" s="663"/>
      <c r="BG39" s="668" t="s">
        <v>341</v>
      </c>
      <c r="BH39" s="669"/>
      <c r="BI39" s="669"/>
      <c r="BJ39" s="669"/>
      <c r="BK39" s="669"/>
      <c r="BL39" s="235"/>
      <c r="BM39" s="664" t="s">
        <v>342</v>
      </c>
      <c r="BN39" s="664"/>
      <c r="BO39" s="664"/>
      <c r="BP39" s="664"/>
      <c r="BQ39" s="664"/>
      <c r="BR39" s="664"/>
      <c r="BS39" s="664"/>
      <c r="BT39" s="664"/>
      <c r="BU39" s="665"/>
      <c r="BV39" s="623">
        <v>109</v>
      </c>
      <c r="BW39" s="626"/>
      <c r="BX39" s="626"/>
      <c r="BY39" s="626"/>
      <c r="BZ39" s="626"/>
      <c r="CA39" s="626"/>
      <c r="CB39" s="666"/>
      <c r="CD39" s="667" t="s">
        <v>343</v>
      </c>
      <c r="CE39" s="664"/>
      <c r="CF39" s="664"/>
      <c r="CG39" s="664"/>
      <c r="CH39" s="664"/>
      <c r="CI39" s="664"/>
      <c r="CJ39" s="664"/>
      <c r="CK39" s="664"/>
      <c r="CL39" s="664"/>
      <c r="CM39" s="664"/>
      <c r="CN39" s="664"/>
      <c r="CO39" s="664"/>
      <c r="CP39" s="664"/>
      <c r="CQ39" s="665"/>
      <c r="CR39" s="623">
        <v>17925580</v>
      </c>
      <c r="CS39" s="624"/>
      <c r="CT39" s="624"/>
      <c r="CU39" s="624"/>
      <c r="CV39" s="624"/>
      <c r="CW39" s="624"/>
      <c r="CX39" s="624"/>
      <c r="CY39" s="625"/>
      <c r="CZ39" s="628">
        <v>1</v>
      </c>
      <c r="DA39" s="657"/>
      <c r="DB39" s="657"/>
      <c r="DC39" s="658"/>
      <c r="DD39" s="631">
        <v>17582479</v>
      </c>
      <c r="DE39" s="624"/>
      <c r="DF39" s="624"/>
      <c r="DG39" s="624"/>
      <c r="DH39" s="624"/>
      <c r="DI39" s="624"/>
      <c r="DJ39" s="624"/>
      <c r="DK39" s="625"/>
      <c r="DL39" s="631" t="s">
        <v>130</v>
      </c>
      <c r="DM39" s="624"/>
      <c r="DN39" s="624"/>
      <c r="DO39" s="624"/>
      <c r="DP39" s="624"/>
      <c r="DQ39" s="624"/>
      <c r="DR39" s="624"/>
      <c r="DS39" s="624"/>
      <c r="DT39" s="624"/>
      <c r="DU39" s="624"/>
      <c r="DV39" s="625"/>
      <c r="DW39" s="628" t="s">
        <v>130</v>
      </c>
      <c r="DX39" s="657"/>
      <c r="DY39" s="657"/>
      <c r="DZ39" s="657"/>
      <c r="EA39" s="657"/>
      <c r="EB39" s="657"/>
      <c r="EC39" s="659"/>
    </row>
    <row r="40" spans="2:133" ht="11.25" customHeight="1" x14ac:dyDescent="0.2">
      <c r="AQ40" s="660" t="s">
        <v>344</v>
      </c>
      <c r="AR40" s="661"/>
      <c r="AS40" s="661"/>
      <c r="AT40" s="661"/>
      <c r="AU40" s="661"/>
      <c r="AV40" s="661"/>
      <c r="AW40" s="661"/>
      <c r="AX40" s="661"/>
      <c r="AY40" s="662"/>
      <c r="AZ40" s="623">
        <v>31186602</v>
      </c>
      <c r="BA40" s="626"/>
      <c r="BB40" s="626"/>
      <c r="BC40" s="626"/>
      <c r="BD40" s="624"/>
      <c r="BE40" s="624"/>
      <c r="BF40" s="663"/>
      <c r="BG40" s="668"/>
      <c r="BH40" s="669"/>
      <c r="BI40" s="669"/>
      <c r="BJ40" s="669"/>
      <c r="BK40" s="669"/>
      <c r="BL40" s="235"/>
      <c r="BM40" s="664" t="s">
        <v>345</v>
      </c>
      <c r="BN40" s="664"/>
      <c r="BO40" s="664"/>
      <c r="BP40" s="664"/>
      <c r="BQ40" s="664"/>
      <c r="BR40" s="664"/>
      <c r="BS40" s="664"/>
      <c r="BT40" s="664"/>
      <c r="BU40" s="665"/>
      <c r="BV40" s="623" t="s">
        <v>130</v>
      </c>
      <c r="BW40" s="626"/>
      <c r="BX40" s="626"/>
      <c r="BY40" s="626"/>
      <c r="BZ40" s="626"/>
      <c r="CA40" s="626"/>
      <c r="CB40" s="666"/>
      <c r="CD40" s="667" t="s">
        <v>346</v>
      </c>
      <c r="CE40" s="664"/>
      <c r="CF40" s="664"/>
      <c r="CG40" s="664"/>
      <c r="CH40" s="664"/>
      <c r="CI40" s="664"/>
      <c r="CJ40" s="664"/>
      <c r="CK40" s="664"/>
      <c r="CL40" s="664"/>
      <c r="CM40" s="664"/>
      <c r="CN40" s="664"/>
      <c r="CO40" s="664"/>
      <c r="CP40" s="664"/>
      <c r="CQ40" s="665"/>
      <c r="CR40" s="623">
        <v>48658082</v>
      </c>
      <c r="CS40" s="626"/>
      <c r="CT40" s="626"/>
      <c r="CU40" s="626"/>
      <c r="CV40" s="626"/>
      <c r="CW40" s="626"/>
      <c r="CX40" s="626"/>
      <c r="CY40" s="627"/>
      <c r="CZ40" s="628">
        <v>2.8</v>
      </c>
      <c r="DA40" s="657"/>
      <c r="DB40" s="657"/>
      <c r="DC40" s="658"/>
      <c r="DD40" s="631">
        <v>3125135</v>
      </c>
      <c r="DE40" s="626"/>
      <c r="DF40" s="626"/>
      <c r="DG40" s="626"/>
      <c r="DH40" s="626"/>
      <c r="DI40" s="626"/>
      <c r="DJ40" s="626"/>
      <c r="DK40" s="627"/>
      <c r="DL40" s="631">
        <v>962670</v>
      </c>
      <c r="DM40" s="626"/>
      <c r="DN40" s="626"/>
      <c r="DO40" s="626"/>
      <c r="DP40" s="626"/>
      <c r="DQ40" s="626"/>
      <c r="DR40" s="626"/>
      <c r="DS40" s="626"/>
      <c r="DT40" s="626"/>
      <c r="DU40" s="626"/>
      <c r="DV40" s="627"/>
      <c r="DW40" s="628">
        <v>0.1</v>
      </c>
      <c r="DX40" s="657"/>
      <c r="DY40" s="657"/>
      <c r="DZ40" s="657"/>
      <c r="EA40" s="657"/>
      <c r="EB40" s="657"/>
      <c r="EC40" s="659"/>
    </row>
    <row r="41" spans="2:133" ht="11.25" customHeight="1" x14ac:dyDescent="0.2">
      <c r="AQ41" s="672" t="s">
        <v>347</v>
      </c>
      <c r="AR41" s="673"/>
      <c r="AS41" s="673"/>
      <c r="AT41" s="673"/>
      <c r="AU41" s="673"/>
      <c r="AV41" s="673"/>
      <c r="AW41" s="673"/>
      <c r="AX41" s="673"/>
      <c r="AY41" s="674"/>
      <c r="AZ41" s="638">
        <v>84278199</v>
      </c>
      <c r="BA41" s="675"/>
      <c r="BB41" s="675"/>
      <c r="BC41" s="675"/>
      <c r="BD41" s="639"/>
      <c r="BE41" s="639"/>
      <c r="BF41" s="676"/>
      <c r="BG41" s="670"/>
      <c r="BH41" s="671"/>
      <c r="BI41" s="671"/>
      <c r="BJ41" s="671"/>
      <c r="BK41" s="671"/>
      <c r="BL41" s="236"/>
      <c r="BM41" s="677" t="s">
        <v>348</v>
      </c>
      <c r="BN41" s="677"/>
      <c r="BO41" s="677"/>
      <c r="BP41" s="677"/>
      <c r="BQ41" s="677"/>
      <c r="BR41" s="677"/>
      <c r="BS41" s="677"/>
      <c r="BT41" s="677"/>
      <c r="BU41" s="678"/>
      <c r="BV41" s="638">
        <v>310</v>
      </c>
      <c r="BW41" s="675"/>
      <c r="BX41" s="675"/>
      <c r="BY41" s="675"/>
      <c r="BZ41" s="675"/>
      <c r="CA41" s="675"/>
      <c r="CB41" s="679"/>
      <c r="CD41" s="667" t="s">
        <v>349</v>
      </c>
      <c r="CE41" s="664"/>
      <c r="CF41" s="664"/>
      <c r="CG41" s="664"/>
      <c r="CH41" s="664"/>
      <c r="CI41" s="664"/>
      <c r="CJ41" s="664"/>
      <c r="CK41" s="664"/>
      <c r="CL41" s="664"/>
      <c r="CM41" s="664"/>
      <c r="CN41" s="664"/>
      <c r="CO41" s="664"/>
      <c r="CP41" s="664"/>
      <c r="CQ41" s="665"/>
      <c r="CR41" s="623" t="s">
        <v>130</v>
      </c>
      <c r="CS41" s="624"/>
      <c r="CT41" s="624"/>
      <c r="CU41" s="624"/>
      <c r="CV41" s="624"/>
      <c r="CW41" s="624"/>
      <c r="CX41" s="624"/>
      <c r="CY41" s="625"/>
      <c r="CZ41" s="628" t="s">
        <v>130</v>
      </c>
      <c r="DA41" s="657"/>
      <c r="DB41" s="657"/>
      <c r="DC41" s="658"/>
      <c r="DD41" s="631" t="s">
        <v>130</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2">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351</v>
      </c>
      <c r="CE42" s="621"/>
      <c r="CF42" s="621"/>
      <c r="CG42" s="621"/>
      <c r="CH42" s="621"/>
      <c r="CI42" s="621"/>
      <c r="CJ42" s="621"/>
      <c r="CK42" s="621"/>
      <c r="CL42" s="621"/>
      <c r="CM42" s="621"/>
      <c r="CN42" s="621"/>
      <c r="CO42" s="621"/>
      <c r="CP42" s="621"/>
      <c r="CQ42" s="622"/>
      <c r="CR42" s="623">
        <v>235234575</v>
      </c>
      <c r="CS42" s="626"/>
      <c r="CT42" s="626"/>
      <c r="CU42" s="626"/>
      <c r="CV42" s="626"/>
      <c r="CW42" s="626"/>
      <c r="CX42" s="626"/>
      <c r="CY42" s="627"/>
      <c r="CZ42" s="628">
        <v>13.6</v>
      </c>
      <c r="DA42" s="629"/>
      <c r="DB42" s="629"/>
      <c r="DC42" s="630"/>
      <c r="DD42" s="631">
        <v>77132964</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2">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353</v>
      </c>
      <c r="CE43" s="621"/>
      <c r="CF43" s="621"/>
      <c r="CG43" s="621"/>
      <c r="CH43" s="621"/>
      <c r="CI43" s="621"/>
      <c r="CJ43" s="621"/>
      <c r="CK43" s="621"/>
      <c r="CL43" s="621"/>
      <c r="CM43" s="621"/>
      <c r="CN43" s="621"/>
      <c r="CO43" s="621"/>
      <c r="CP43" s="621"/>
      <c r="CQ43" s="622"/>
      <c r="CR43" s="623">
        <v>4657159</v>
      </c>
      <c r="CS43" s="624"/>
      <c r="CT43" s="624"/>
      <c r="CU43" s="624"/>
      <c r="CV43" s="624"/>
      <c r="CW43" s="624"/>
      <c r="CX43" s="624"/>
      <c r="CY43" s="625"/>
      <c r="CZ43" s="628">
        <v>0.3</v>
      </c>
      <c r="DA43" s="657"/>
      <c r="DB43" s="657"/>
      <c r="DC43" s="658"/>
      <c r="DD43" s="631">
        <v>4657159</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2">
      <c r="B44" s="240" t="s">
        <v>354</v>
      </c>
      <c r="CD44" s="651" t="s">
        <v>306</v>
      </c>
      <c r="CE44" s="652"/>
      <c r="CF44" s="620" t="s">
        <v>355</v>
      </c>
      <c r="CG44" s="621"/>
      <c r="CH44" s="621"/>
      <c r="CI44" s="621"/>
      <c r="CJ44" s="621"/>
      <c r="CK44" s="621"/>
      <c r="CL44" s="621"/>
      <c r="CM44" s="621"/>
      <c r="CN44" s="621"/>
      <c r="CO44" s="621"/>
      <c r="CP44" s="621"/>
      <c r="CQ44" s="622"/>
      <c r="CR44" s="623">
        <v>235234575</v>
      </c>
      <c r="CS44" s="626"/>
      <c r="CT44" s="626"/>
      <c r="CU44" s="626"/>
      <c r="CV44" s="626"/>
      <c r="CW44" s="626"/>
      <c r="CX44" s="626"/>
      <c r="CY44" s="627"/>
      <c r="CZ44" s="628">
        <v>13.6</v>
      </c>
      <c r="DA44" s="629"/>
      <c r="DB44" s="629"/>
      <c r="DC44" s="630"/>
      <c r="DD44" s="631">
        <v>77132964</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2">
      <c r="CD45" s="653"/>
      <c r="CE45" s="654"/>
      <c r="CF45" s="620" t="s">
        <v>356</v>
      </c>
      <c r="CG45" s="621"/>
      <c r="CH45" s="621"/>
      <c r="CI45" s="621"/>
      <c r="CJ45" s="621"/>
      <c r="CK45" s="621"/>
      <c r="CL45" s="621"/>
      <c r="CM45" s="621"/>
      <c r="CN45" s="621"/>
      <c r="CO45" s="621"/>
      <c r="CP45" s="621"/>
      <c r="CQ45" s="622"/>
      <c r="CR45" s="623">
        <v>66822124</v>
      </c>
      <c r="CS45" s="624"/>
      <c r="CT45" s="624"/>
      <c r="CU45" s="624"/>
      <c r="CV45" s="624"/>
      <c r="CW45" s="624"/>
      <c r="CX45" s="624"/>
      <c r="CY45" s="625"/>
      <c r="CZ45" s="628">
        <v>3.9</v>
      </c>
      <c r="DA45" s="657"/>
      <c r="DB45" s="657"/>
      <c r="DC45" s="658"/>
      <c r="DD45" s="631">
        <v>5956542</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2">
      <c r="CD46" s="653"/>
      <c r="CE46" s="654"/>
      <c r="CF46" s="620" t="s">
        <v>357</v>
      </c>
      <c r="CG46" s="621"/>
      <c r="CH46" s="621"/>
      <c r="CI46" s="621"/>
      <c r="CJ46" s="621"/>
      <c r="CK46" s="621"/>
      <c r="CL46" s="621"/>
      <c r="CM46" s="621"/>
      <c r="CN46" s="621"/>
      <c r="CO46" s="621"/>
      <c r="CP46" s="621"/>
      <c r="CQ46" s="622"/>
      <c r="CR46" s="623">
        <v>156061437</v>
      </c>
      <c r="CS46" s="626"/>
      <c r="CT46" s="626"/>
      <c r="CU46" s="626"/>
      <c r="CV46" s="626"/>
      <c r="CW46" s="626"/>
      <c r="CX46" s="626"/>
      <c r="CY46" s="627"/>
      <c r="CZ46" s="628">
        <v>9</v>
      </c>
      <c r="DA46" s="629"/>
      <c r="DB46" s="629"/>
      <c r="DC46" s="630"/>
      <c r="DD46" s="631">
        <v>70838192</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2">
      <c r="CD47" s="653"/>
      <c r="CE47" s="654"/>
      <c r="CF47" s="620" t="s">
        <v>358</v>
      </c>
      <c r="CG47" s="621"/>
      <c r="CH47" s="621"/>
      <c r="CI47" s="621"/>
      <c r="CJ47" s="621"/>
      <c r="CK47" s="621"/>
      <c r="CL47" s="621"/>
      <c r="CM47" s="621"/>
      <c r="CN47" s="621"/>
      <c r="CO47" s="621"/>
      <c r="CP47" s="621"/>
      <c r="CQ47" s="622"/>
      <c r="CR47" s="623" t="s">
        <v>130</v>
      </c>
      <c r="CS47" s="624"/>
      <c r="CT47" s="624"/>
      <c r="CU47" s="624"/>
      <c r="CV47" s="624"/>
      <c r="CW47" s="624"/>
      <c r="CX47" s="624"/>
      <c r="CY47" s="625"/>
      <c r="CZ47" s="628" t="s">
        <v>359</v>
      </c>
      <c r="DA47" s="657"/>
      <c r="DB47" s="657"/>
      <c r="DC47" s="658"/>
      <c r="DD47" s="631" t="s">
        <v>130</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ht="11" x14ac:dyDescent="0.2">
      <c r="CD48" s="655"/>
      <c r="CE48" s="656"/>
      <c r="CF48" s="620" t="s">
        <v>360</v>
      </c>
      <c r="CG48" s="621"/>
      <c r="CH48" s="621"/>
      <c r="CI48" s="621"/>
      <c r="CJ48" s="621"/>
      <c r="CK48" s="621"/>
      <c r="CL48" s="621"/>
      <c r="CM48" s="621"/>
      <c r="CN48" s="621"/>
      <c r="CO48" s="621"/>
      <c r="CP48" s="621"/>
      <c r="CQ48" s="622"/>
      <c r="CR48" s="623" t="s">
        <v>130</v>
      </c>
      <c r="CS48" s="626"/>
      <c r="CT48" s="626"/>
      <c r="CU48" s="626"/>
      <c r="CV48" s="626"/>
      <c r="CW48" s="626"/>
      <c r="CX48" s="626"/>
      <c r="CY48" s="627"/>
      <c r="CZ48" s="628" t="s">
        <v>359</v>
      </c>
      <c r="DA48" s="629"/>
      <c r="DB48" s="629"/>
      <c r="DC48" s="630"/>
      <c r="DD48" s="631" t="s">
        <v>130</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2">
      <c r="CD49" s="635" t="s">
        <v>361</v>
      </c>
      <c r="CE49" s="636"/>
      <c r="CF49" s="636"/>
      <c r="CG49" s="636"/>
      <c r="CH49" s="636"/>
      <c r="CI49" s="636"/>
      <c r="CJ49" s="636"/>
      <c r="CK49" s="636"/>
      <c r="CL49" s="636"/>
      <c r="CM49" s="636"/>
      <c r="CN49" s="636"/>
      <c r="CO49" s="636"/>
      <c r="CP49" s="636"/>
      <c r="CQ49" s="637"/>
      <c r="CR49" s="638">
        <v>1730887224</v>
      </c>
      <c r="CS49" s="639"/>
      <c r="CT49" s="639"/>
      <c r="CU49" s="639"/>
      <c r="CV49" s="639"/>
      <c r="CW49" s="639"/>
      <c r="CX49" s="639"/>
      <c r="CY49" s="640"/>
      <c r="CZ49" s="641">
        <v>100</v>
      </c>
      <c r="DA49" s="642"/>
      <c r="DB49" s="642"/>
      <c r="DC49" s="643"/>
      <c r="DD49" s="644">
        <v>1092096292</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t="11" hidden="1" x14ac:dyDescent="0.2"/>
    <row r="51" spans="82:133" ht="11" hidden="1" x14ac:dyDescent="0.2"/>
    <row r="52" spans="82:133" ht="11" hidden="1" x14ac:dyDescent="0.2"/>
    <row r="53" spans="82:133" ht="11" hidden="1" x14ac:dyDescent="0.2"/>
  </sheetData>
  <sheetProtection algorithmName="SHA-512" hashValue="+LjW9BVxWqVV7XLRbBYEkb5CZ4uJEdiu2bp1k93kPvnGmIGG5bCKn/P7odVfPt4d4HzgKRaUvGmBwUv6f8jPtg==" saltValue="Yf5p12e2T+HSz1LgmHkAp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6"/>
  <sheetViews>
    <sheetView zoomScaleNormal="100" zoomScaleSheetLayoutView="70" workbookViewId="0"/>
  </sheetViews>
  <sheetFormatPr defaultColWidth="0" defaultRowHeight="13" zeroHeight="1" x14ac:dyDescent="0.2"/>
  <cols>
    <col min="1" max="130" width="2.81640625" style="289" customWidth="1"/>
    <col min="131" max="131" width="1.63281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363</v>
      </c>
      <c r="DK2" s="1162"/>
      <c r="DL2" s="1162"/>
      <c r="DM2" s="1162"/>
      <c r="DN2" s="1162"/>
      <c r="DO2" s="1163"/>
      <c r="DP2" s="249"/>
      <c r="DQ2" s="1161" t="s">
        <v>364</v>
      </c>
      <c r="DR2" s="1162"/>
      <c r="DS2" s="1162"/>
      <c r="DT2" s="1162"/>
      <c r="DU2" s="1162"/>
      <c r="DV2" s="1162"/>
      <c r="DW2" s="1162"/>
      <c r="DX2" s="1162"/>
      <c r="DY2" s="1162"/>
      <c r="DZ2" s="1163"/>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14" t="s">
        <v>365</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46" t="s">
        <v>367</v>
      </c>
      <c r="B5" s="1047"/>
      <c r="C5" s="1047"/>
      <c r="D5" s="1047"/>
      <c r="E5" s="1047"/>
      <c r="F5" s="1047"/>
      <c r="G5" s="1047"/>
      <c r="H5" s="1047"/>
      <c r="I5" s="1047"/>
      <c r="J5" s="1047"/>
      <c r="K5" s="1047"/>
      <c r="L5" s="1047"/>
      <c r="M5" s="1047"/>
      <c r="N5" s="1047"/>
      <c r="O5" s="1047"/>
      <c r="P5" s="1048"/>
      <c r="Q5" s="1052" t="s">
        <v>368</v>
      </c>
      <c r="R5" s="1053"/>
      <c r="S5" s="1053"/>
      <c r="T5" s="1053"/>
      <c r="U5" s="1054"/>
      <c r="V5" s="1052" t="s">
        <v>369</v>
      </c>
      <c r="W5" s="1053"/>
      <c r="X5" s="1053"/>
      <c r="Y5" s="1053"/>
      <c r="Z5" s="1054"/>
      <c r="AA5" s="1052" t="s">
        <v>370</v>
      </c>
      <c r="AB5" s="1053"/>
      <c r="AC5" s="1053"/>
      <c r="AD5" s="1053"/>
      <c r="AE5" s="1053"/>
      <c r="AF5" s="1164" t="s">
        <v>371</v>
      </c>
      <c r="AG5" s="1053"/>
      <c r="AH5" s="1053"/>
      <c r="AI5" s="1053"/>
      <c r="AJ5" s="1068"/>
      <c r="AK5" s="1053" t="s">
        <v>372</v>
      </c>
      <c r="AL5" s="1053"/>
      <c r="AM5" s="1053"/>
      <c r="AN5" s="1053"/>
      <c r="AO5" s="1054"/>
      <c r="AP5" s="1052" t="s">
        <v>373</v>
      </c>
      <c r="AQ5" s="1053"/>
      <c r="AR5" s="1053"/>
      <c r="AS5" s="1053"/>
      <c r="AT5" s="1054"/>
      <c r="AU5" s="1052" t="s">
        <v>374</v>
      </c>
      <c r="AV5" s="1053"/>
      <c r="AW5" s="1053"/>
      <c r="AX5" s="1053"/>
      <c r="AY5" s="1068"/>
      <c r="AZ5" s="256"/>
      <c r="BA5" s="256"/>
      <c r="BB5" s="256"/>
      <c r="BC5" s="256"/>
      <c r="BD5" s="256"/>
      <c r="BE5" s="257"/>
      <c r="BF5" s="257"/>
      <c r="BG5" s="257"/>
      <c r="BH5" s="257"/>
      <c r="BI5" s="257"/>
      <c r="BJ5" s="257"/>
      <c r="BK5" s="257"/>
      <c r="BL5" s="257"/>
      <c r="BM5" s="257"/>
      <c r="BN5" s="257"/>
      <c r="BO5" s="257"/>
      <c r="BP5" s="257"/>
      <c r="BQ5" s="1046" t="s">
        <v>375</v>
      </c>
      <c r="BR5" s="1047"/>
      <c r="BS5" s="1047"/>
      <c r="BT5" s="1047"/>
      <c r="BU5" s="1047"/>
      <c r="BV5" s="1047"/>
      <c r="BW5" s="1047"/>
      <c r="BX5" s="1047"/>
      <c r="BY5" s="1047"/>
      <c r="BZ5" s="1047"/>
      <c r="CA5" s="1047"/>
      <c r="CB5" s="1047"/>
      <c r="CC5" s="1047"/>
      <c r="CD5" s="1047"/>
      <c r="CE5" s="1047"/>
      <c r="CF5" s="1047"/>
      <c r="CG5" s="1048"/>
      <c r="CH5" s="1052" t="s">
        <v>376</v>
      </c>
      <c r="CI5" s="1053"/>
      <c r="CJ5" s="1053"/>
      <c r="CK5" s="1053"/>
      <c r="CL5" s="1054"/>
      <c r="CM5" s="1052" t="s">
        <v>377</v>
      </c>
      <c r="CN5" s="1053"/>
      <c r="CO5" s="1053"/>
      <c r="CP5" s="1053"/>
      <c r="CQ5" s="1054"/>
      <c r="CR5" s="1052" t="s">
        <v>378</v>
      </c>
      <c r="CS5" s="1053"/>
      <c r="CT5" s="1053"/>
      <c r="CU5" s="1053"/>
      <c r="CV5" s="1054"/>
      <c r="CW5" s="1052" t="s">
        <v>379</v>
      </c>
      <c r="CX5" s="1053"/>
      <c r="CY5" s="1053"/>
      <c r="CZ5" s="1053"/>
      <c r="DA5" s="1054"/>
      <c r="DB5" s="1052" t="s">
        <v>380</v>
      </c>
      <c r="DC5" s="1053"/>
      <c r="DD5" s="1053"/>
      <c r="DE5" s="1053"/>
      <c r="DF5" s="1054"/>
      <c r="DG5" s="1149" t="s">
        <v>381</v>
      </c>
      <c r="DH5" s="1150"/>
      <c r="DI5" s="1150"/>
      <c r="DJ5" s="1150"/>
      <c r="DK5" s="1151"/>
      <c r="DL5" s="1149" t="s">
        <v>382</v>
      </c>
      <c r="DM5" s="1150"/>
      <c r="DN5" s="1150"/>
      <c r="DO5" s="1150"/>
      <c r="DP5" s="1151"/>
      <c r="DQ5" s="1052" t="s">
        <v>383</v>
      </c>
      <c r="DR5" s="1053"/>
      <c r="DS5" s="1053"/>
      <c r="DT5" s="1053"/>
      <c r="DU5" s="1054"/>
      <c r="DV5" s="1052" t="s">
        <v>374</v>
      </c>
      <c r="DW5" s="1053"/>
      <c r="DX5" s="1053"/>
      <c r="DY5" s="1053"/>
      <c r="DZ5" s="1068"/>
      <c r="EA5" s="254"/>
    </row>
    <row r="6" spans="1:131" s="255" customFormat="1" ht="26.25" customHeight="1" thickBot="1" x14ac:dyDescent="0.25">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2">
      <c r="A7" s="258">
        <v>1</v>
      </c>
      <c r="B7" s="1101" t="s">
        <v>384</v>
      </c>
      <c r="C7" s="1102"/>
      <c r="D7" s="1102"/>
      <c r="E7" s="1102"/>
      <c r="F7" s="1102"/>
      <c r="G7" s="1102"/>
      <c r="H7" s="1102"/>
      <c r="I7" s="1102"/>
      <c r="J7" s="1102"/>
      <c r="K7" s="1102"/>
      <c r="L7" s="1102"/>
      <c r="M7" s="1102"/>
      <c r="N7" s="1102"/>
      <c r="O7" s="1102"/>
      <c r="P7" s="1103"/>
      <c r="Q7" s="1155">
        <v>1729379</v>
      </c>
      <c r="R7" s="1156"/>
      <c r="S7" s="1156"/>
      <c r="T7" s="1156"/>
      <c r="U7" s="1156"/>
      <c r="V7" s="1156">
        <v>1716216</v>
      </c>
      <c r="W7" s="1156"/>
      <c r="X7" s="1156"/>
      <c r="Y7" s="1156"/>
      <c r="Z7" s="1156"/>
      <c r="AA7" s="1156">
        <v>13163</v>
      </c>
      <c r="AB7" s="1156"/>
      <c r="AC7" s="1156"/>
      <c r="AD7" s="1156"/>
      <c r="AE7" s="1157"/>
      <c r="AF7" s="1158">
        <v>1981</v>
      </c>
      <c r="AG7" s="1159"/>
      <c r="AH7" s="1159"/>
      <c r="AI7" s="1159"/>
      <c r="AJ7" s="1160"/>
      <c r="AK7" s="1142">
        <v>22695</v>
      </c>
      <c r="AL7" s="1143"/>
      <c r="AM7" s="1143"/>
      <c r="AN7" s="1143"/>
      <c r="AO7" s="1143"/>
      <c r="AP7" s="1143">
        <v>2568121</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586</v>
      </c>
      <c r="BT7" s="1147"/>
      <c r="BU7" s="1147"/>
      <c r="BV7" s="1147"/>
      <c r="BW7" s="1147"/>
      <c r="BX7" s="1147"/>
      <c r="BY7" s="1147"/>
      <c r="BZ7" s="1147"/>
      <c r="CA7" s="1147"/>
      <c r="CB7" s="1147"/>
      <c r="CC7" s="1147"/>
      <c r="CD7" s="1147"/>
      <c r="CE7" s="1147"/>
      <c r="CF7" s="1147"/>
      <c r="CG7" s="1148"/>
      <c r="CH7" s="1139">
        <v>13</v>
      </c>
      <c r="CI7" s="1140"/>
      <c r="CJ7" s="1140"/>
      <c r="CK7" s="1140"/>
      <c r="CL7" s="1141"/>
      <c r="CM7" s="1139">
        <v>146</v>
      </c>
      <c r="CN7" s="1140"/>
      <c r="CO7" s="1140"/>
      <c r="CP7" s="1140"/>
      <c r="CQ7" s="1141"/>
      <c r="CR7" s="1139">
        <v>30</v>
      </c>
      <c r="CS7" s="1140"/>
      <c r="CT7" s="1140"/>
      <c r="CU7" s="1140"/>
      <c r="CV7" s="1141"/>
      <c r="CW7" s="1139">
        <v>74</v>
      </c>
      <c r="CX7" s="1140"/>
      <c r="CY7" s="1140"/>
      <c r="CZ7" s="1140"/>
      <c r="DA7" s="1141"/>
      <c r="DB7" s="1139">
        <v>0</v>
      </c>
      <c r="DC7" s="1140"/>
      <c r="DD7" s="1140"/>
      <c r="DE7" s="1140"/>
      <c r="DF7" s="1141"/>
      <c r="DG7" s="1139">
        <v>0</v>
      </c>
      <c r="DH7" s="1140"/>
      <c r="DI7" s="1140"/>
      <c r="DJ7" s="1140"/>
      <c r="DK7" s="1141"/>
      <c r="DL7" s="1139">
        <v>0</v>
      </c>
      <c r="DM7" s="1140"/>
      <c r="DN7" s="1140"/>
      <c r="DO7" s="1140"/>
      <c r="DP7" s="1141"/>
      <c r="DQ7" s="1139">
        <v>0</v>
      </c>
      <c r="DR7" s="1140"/>
      <c r="DS7" s="1140"/>
      <c r="DT7" s="1140"/>
      <c r="DU7" s="1141"/>
      <c r="DV7" s="1166"/>
      <c r="DW7" s="1167"/>
      <c r="DX7" s="1167"/>
      <c r="DY7" s="1167"/>
      <c r="DZ7" s="1168"/>
      <c r="EA7" s="254"/>
    </row>
    <row r="8" spans="1:131" s="255" customFormat="1" ht="26.25" customHeight="1" x14ac:dyDescent="0.2">
      <c r="A8" s="261">
        <v>2</v>
      </c>
      <c r="B8" s="1088" t="s">
        <v>385</v>
      </c>
      <c r="C8" s="1089"/>
      <c r="D8" s="1089"/>
      <c r="E8" s="1089"/>
      <c r="F8" s="1089"/>
      <c r="G8" s="1089"/>
      <c r="H8" s="1089"/>
      <c r="I8" s="1089"/>
      <c r="J8" s="1089"/>
      <c r="K8" s="1089"/>
      <c r="L8" s="1089"/>
      <c r="M8" s="1089"/>
      <c r="N8" s="1089"/>
      <c r="O8" s="1089"/>
      <c r="P8" s="1090"/>
      <c r="Q8" s="1094">
        <v>533103</v>
      </c>
      <c r="R8" s="1095"/>
      <c r="S8" s="1095"/>
      <c r="T8" s="1095"/>
      <c r="U8" s="1095"/>
      <c r="V8" s="1095">
        <v>533103</v>
      </c>
      <c r="W8" s="1095"/>
      <c r="X8" s="1095"/>
      <c r="Y8" s="1095"/>
      <c r="Z8" s="1095"/>
      <c r="AA8" s="1095" t="s">
        <v>511</v>
      </c>
      <c r="AB8" s="1095"/>
      <c r="AC8" s="1095"/>
      <c r="AD8" s="1095"/>
      <c r="AE8" s="1096"/>
      <c r="AF8" s="1070" t="s">
        <v>130</v>
      </c>
      <c r="AG8" s="1071"/>
      <c r="AH8" s="1071"/>
      <c r="AI8" s="1071"/>
      <c r="AJ8" s="1072"/>
      <c r="AK8" s="1137">
        <v>414477</v>
      </c>
      <c r="AL8" s="1138"/>
      <c r="AM8" s="1138"/>
      <c r="AN8" s="1138"/>
      <c r="AO8" s="1138"/>
      <c r="AP8" s="1138" t="s">
        <v>511</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587</v>
      </c>
      <c r="BT8" s="1066"/>
      <c r="BU8" s="1066"/>
      <c r="BV8" s="1066"/>
      <c r="BW8" s="1066"/>
      <c r="BX8" s="1066"/>
      <c r="BY8" s="1066"/>
      <c r="BZ8" s="1066"/>
      <c r="CA8" s="1066"/>
      <c r="CB8" s="1066"/>
      <c r="CC8" s="1066"/>
      <c r="CD8" s="1066"/>
      <c r="CE8" s="1066"/>
      <c r="CF8" s="1066"/>
      <c r="CG8" s="1067"/>
      <c r="CH8" s="1040">
        <v>-4</v>
      </c>
      <c r="CI8" s="1041"/>
      <c r="CJ8" s="1041"/>
      <c r="CK8" s="1041"/>
      <c r="CL8" s="1042"/>
      <c r="CM8" s="1040">
        <v>1058</v>
      </c>
      <c r="CN8" s="1041"/>
      <c r="CO8" s="1041"/>
      <c r="CP8" s="1041"/>
      <c r="CQ8" s="1042"/>
      <c r="CR8" s="1040">
        <v>100</v>
      </c>
      <c r="CS8" s="1041"/>
      <c r="CT8" s="1041"/>
      <c r="CU8" s="1041"/>
      <c r="CV8" s="1042"/>
      <c r="CW8" s="1040">
        <v>184</v>
      </c>
      <c r="CX8" s="1041"/>
      <c r="CY8" s="1041"/>
      <c r="CZ8" s="1041"/>
      <c r="DA8" s="1042"/>
      <c r="DB8" s="1040">
        <v>0</v>
      </c>
      <c r="DC8" s="1041"/>
      <c r="DD8" s="1041"/>
      <c r="DE8" s="1041"/>
      <c r="DF8" s="1042"/>
      <c r="DG8" s="1040">
        <v>0</v>
      </c>
      <c r="DH8" s="1041"/>
      <c r="DI8" s="1041"/>
      <c r="DJ8" s="1041"/>
      <c r="DK8" s="1042"/>
      <c r="DL8" s="1040">
        <v>0</v>
      </c>
      <c r="DM8" s="1041"/>
      <c r="DN8" s="1041"/>
      <c r="DO8" s="1041"/>
      <c r="DP8" s="1042"/>
      <c r="DQ8" s="1040">
        <v>0</v>
      </c>
      <c r="DR8" s="1041"/>
      <c r="DS8" s="1041"/>
      <c r="DT8" s="1041"/>
      <c r="DU8" s="1042"/>
      <c r="DV8" s="1043"/>
      <c r="DW8" s="1044"/>
      <c r="DX8" s="1044"/>
      <c r="DY8" s="1044"/>
      <c r="DZ8" s="1045"/>
      <c r="EA8" s="254"/>
    </row>
    <row r="9" spans="1:131" s="255" customFormat="1" ht="26.25" customHeight="1" x14ac:dyDescent="0.2">
      <c r="A9" s="261">
        <v>3</v>
      </c>
      <c r="B9" s="1088" t="s">
        <v>386</v>
      </c>
      <c r="C9" s="1089"/>
      <c r="D9" s="1089"/>
      <c r="E9" s="1089"/>
      <c r="F9" s="1089"/>
      <c r="G9" s="1089"/>
      <c r="H9" s="1089"/>
      <c r="I9" s="1089"/>
      <c r="J9" s="1089"/>
      <c r="K9" s="1089"/>
      <c r="L9" s="1089"/>
      <c r="M9" s="1089"/>
      <c r="N9" s="1089"/>
      <c r="O9" s="1089"/>
      <c r="P9" s="1090"/>
      <c r="Q9" s="1094">
        <v>1394</v>
      </c>
      <c r="R9" s="1095"/>
      <c r="S9" s="1095"/>
      <c r="T9" s="1095"/>
      <c r="U9" s="1095"/>
      <c r="V9" s="1095">
        <v>274</v>
      </c>
      <c r="W9" s="1095"/>
      <c r="X9" s="1095"/>
      <c r="Y9" s="1095"/>
      <c r="Z9" s="1095"/>
      <c r="AA9" s="1095">
        <v>1120</v>
      </c>
      <c r="AB9" s="1095"/>
      <c r="AC9" s="1095"/>
      <c r="AD9" s="1095"/>
      <c r="AE9" s="1096"/>
      <c r="AF9" s="1070">
        <v>1120</v>
      </c>
      <c r="AG9" s="1071"/>
      <c r="AH9" s="1071"/>
      <c r="AI9" s="1071"/>
      <c r="AJ9" s="1072"/>
      <c r="AK9" s="1137">
        <v>22</v>
      </c>
      <c r="AL9" s="1138"/>
      <c r="AM9" s="1138"/>
      <c r="AN9" s="1138"/>
      <c r="AO9" s="1138"/>
      <c r="AP9" s="1138">
        <v>3658</v>
      </c>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t="s">
        <v>588</v>
      </c>
      <c r="BT9" s="1066"/>
      <c r="BU9" s="1066"/>
      <c r="BV9" s="1066"/>
      <c r="BW9" s="1066"/>
      <c r="BX9" s="1066"/>
      <c r="BY9" s="1066"/>
      <c r="BZ9" s="1066"/>
      <c r="CA9" s="1066"/>
      <c r="CB9" s="1066"/>
      <c r="CC9" s="1066"/>
      <c r="CD9" s="1066"/>
      <c r="CE9" s="1066"/>
      <c r="CF9" s="1066"/>
      <c r="CG9" s="1067"/>
      <c r="CH9" s="1040">
        <v>115</v>
      </c>
      <c r="CI9" s="1041"/>
      <c r="CJ9" s="1041"/>
      <c r="CK9" s="1041"/>
      <c r="CL9" s="1042"/>
      <c r="CM9" s="1040">
        <v>2729</v>
      </c>
      <c r="CN9" s="1041"/>
      <c r="CO9" s="1041"/>
      <c r="CP9" s="1041"/>
      <c r="CQ9" s="1042"/>
      <c r="CR9" s="1040">
        <v>75</v>
      </c>
      <c r="CS9" s="1041"/>
      <c r="CT9" s="1041"/>
      <c r="CU9" s="1041"/>
      <c r="CV9" s="1042"/>
      <c r="CW9" s="1040">
        <v>720</v>
      </c>
      <c r="CX9" s="1041"/>
      <c r="CY9" s="1041"/>
      <c r="CZ9" s="1041"/>
      <c r="DA9" s="1042"/>
      <c r="DB9" s="1040">
        <v>0</v>
      </c>
      <c r="DC9" s="1041"/>
      <c r="DD9" s="1041"/>
      <c r="DE9" s="1041"/>
      <c r="DF9" s="1042"/>
      <c r="DG9" s="1040">
        <v>0</v>
      </c>
      <c r="DH9" s="1041"/>
      <c r="DI9" s="1041"/>
      <c r="DJ9" s="1041"/>
      <c r="DK9" s="1042"/>
      <c r="DL9" s="1040">
        <v>0</v>
      </c>
      <c r="DM9" s="1041"/>
      <c r="DN9" s="1041"/>
      <c r="DO9" s="1041"/>
      <c r="DP9" s="1042"/>
      <c r="DQ9" s="1040">
        <v>0</v>
      </c>
      <c r="DR9" s="1041"/>
      <c r="DS9" s="1041"/>
      <c r="DT9" s="1041"/>
      <c r="DU9" s="1042"/>
      <c r="DV9" s="1043"/>
      <c r="DW9" s="1044"/>
      <c r="DX9" s="1044"/>
      <c r="DY9" s="1044"/>
      <c r="DZ9" s="1045"/>
      <c r="EA9" s="254"/>
    </row>
    <row r="10" spans="1:131" s="255" customFormat="1" ht="26.25" customHeight="1" x14ac:dyDescent="0.2">
      <c r="A10" s="261">
        <v>4</v>
      </c>
      <c r="B10" s="1088" t="s">
        <v>387</v>
      </c>
      <c r="C10" s="1089"/>
      <c r="D10" s="1089"/>
      <c r="E10" s="1089"/>
      <c r="F10" s="1089"/>
      <c r="G10" s="1089"/>
      <c r="H10" s="1089"/>
      <c r="I10" s="1089"/>
      <c r="J10" s="1089"/>
      <c r="K10" s="1089"/>
      <c r="L10" s="1089"/>
      <c r="M10" s="1089"/>
      <c r="N10" s="1089"/>
      <c r="O10" s="1089"/>
      <c r="P10" s="1090"/>
      <c r="Q10" s="1094">
        <v>488</v>
      </c>
      <c r="R10" s="1095"/>
      <c r="S10" s="1095"/>
      <c r="T10" s="1095"/>
      <c r="U10" s="1095"/>
      <c r="V10" s="1095">
        <v>402</v>
      </c>
      <c r="W10" s="1095"/>
      <c r="X10" s="1095"/>
      <c r="Y10" s="1095"/>
      <c r="Z10" s="1095"/>
      <c r="AA10" s="1095">
        <v>86</v>
      </c>
      <c r="AB10" s="1095"/>
      <c r="AC10" s="1095"/>
      <c r="AD10" s="1095"/>
      <c r="AE10" s="1096"/>
      <c r="AF10" s="1070">
        <v>86</v>
      </c>
      <c r="AG10" s="1071"/>
      <c r="AH10" s="1071"/>
      <c r="AI10" s="1071"/>
      <c r="AJ10" s="1072"/>
      <c r="AK10" s="1137">
        <v>14</v>
      </c>
      <c r="AL10" s="1138"/>
      <c r="AM10" s="1138"/>
      <c r="AN10" s="1138"/>
      <c r="AO10" s="1138"/>
      <c r="AP10" s="1138" t="s">
        <v>511</v>
      </c>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t="s">
        <v>589</v>
      </c>
      <c r="BT10" s="1066"/>
      <c r="BU10" s="1066"/>
      <c r="BV10" s="1066"/>
      <c r="BW10" s="1066"/>
      <c r="BX10" s="1066"/>
      <c r="BY10" s="1066"/>
      <c r="BZ10" s="1066"/>
      <c r="CA10" s="1066"/>
      <c r="CB10" s="1066"/>
      <c r="CC10" s="1066"/>
      <c r="CD10" s="1066"/>
      <c r="CE10" s="1066"/>
      <c r="CF10" s="1066"/>
      <c r="CG10" s="1067"/>
      <c r="CH10" s="1040">
        <v>-58</v>
      </c>
      <c r="CI10" s="1041"/>
      <c r="CJ10" s="1041"/>
      <c r="CK10" s="1041"/>
      <c r="CL10" s="1042"/>
      <c r="CM10" s="1040">
        <v>1118</v>
      </c>
      <c r="CN10" s="1041"/>
      <c r="CO10" s="1041"/>
      <c r="CP10" s="1041"/>
      <c r="CQ10" s="1042"/>
      <c r="CR10" s="1040">
        <v>100</v>
      </c>
      <c r="CS10" s="1041"/>
      <c r="CT10" s="1041"/>
      <c r="CU10" s="1041"/>
      <c r="CV10" s="1042"/>
      <c r="CW10" s="1040">
        <v>201</v>
      </c>
      <c r="CX10" s="1041"/>
      <c r="CY10" s="1041"/>
      <c r="CZ10" s="1041"/>
      <c r="DA10" s="1042"/>
      <c r="DB10" s="1040">
        <v>0</v>
      </c>
      <c r="DC10" s="1041"/>
      <c r="DD10" s="1041"/>
      <c r="DE10" s="1041"/>
      <c r="DF10" s="1042"/>
      <c r="DG10" s="1040">
        <v>0</v>
      </c>
      <c r="DH10" s="1041"/>
      <c r="DI10" s="1041"/>
      <c r="DJ10" s="1041"/>
      <c r="DK10" s="1042"/>
      <c r="DL10" s="1040">
        <v>0</v>
      </c>
      <c r="DM10" s="1041"/>
      <c r="DN10" s="1041"/>
      <c r="DO10" s="1041"/>
      <c r="DP10" s="1042"/>
      <c r="DQ10" s="1040">
        <v>0</v>
      </c>
      <c r="DR10" s="1041"/>
      <c r="DS10" s="1041"/>
      <c r="DT10" s="1041"/>
      <c r="DU10" s="1042"/>
      <c r="DV10" s="1043"/>
      <c r="DW10" s="1044"/>
      <c r="DX10" s="1044"/>
      <c r="DY10" s="1044"/>
      <c r="DZ10" s="1045"/>
      <c r="EA10" s="254"/>
    </row>
    <row r="11" spans="1:131" s="255" customFormat="1" ht="26.25" customHeight="1" x14ac:dyDescent="0.2">
      <c r="A11" s="261">
        <v>5</v>
      </c>
      <c r="B11" s="1088" t="s">
        <v>388</v>
      </c>
      <c r="C11" s="1089"/>
      <c r="D11" s="1089"/>
      <c r="E11" s="1089"/>
      <c r="F11" s="1089"/>
      <c r="G11" s="1089"/>
      <c r="H11" s="1089"/>
      <c r="I11" s="1089"/>
      <c r="J11" s="1089"/>
      <c r="K11" s="1089"/>
      <c r="L11" s="1089"/>
      <c r="M11" s="1089"/>
      <c r="N11" s="1089"/>
      <c r="O11" s="1089"/>
      <c r="P11" s="1090"/>
      <c r="Q11" s="1094">
        <v>48</v>
      </c>
      <c r="R11" s="1095"/>
      <c r="S11" s="1095"/>
      <c r="T11" s="1095"/>
      <c r="U11" s="1095"/>
      <c r="V11" s="1095">
        <v>27</v>
      </c>
      <c r="W11" s="1095"/>
      <c r="X11" s="1095"/>
      <c r="Y11" s="1095"/>
      <c r="Z11" s="1095"/>
      <c r="AA11" s="1095">
        <v>21</v>
      </c>
      <c r="AB11" s="1095"/>
      <c r="AC11" s="1095"/>
      <c r="AD11" s="1095"/>
      <c r="AE11" s="1096"/>
      <c r="AF11" s="1070">
        <v>21</v>
      </c>
      <c r="AG11" s="1071"/>
      <c r="AH11" s="1071"/>
      <c r="AI11" s="1071"/>
      <c r="AJ11" s="1072"/>
      <c r="AK11" s="1137">
        <v>22</v>
      </c>
      <c r="AL11" s="1138"/>
      <c r="AM11" s="1138"/>
      <c r="AN11" s="1138"/>
      <c r="AO11" s="1138"/>
      <c r="AP11" s="1138" t="s">
        <v>511</v>
      </c>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t="s">
        <v>590</v>
      </c>
      <c r="BT11" s="1066"/>
      <c r="BU11" s="1066"/>
      <c r="BV11" s="1066"/>
      <c r="BW11" s="1066"/>
      <c r="BX11" s="1066"/>
      <c r="BY11" s="1066"/>
      <c r="BZ11" s="1066"/>
      <c r="CA11" s="1066"/>
      <c r="CB11" s="1066"/>
      <c r="CC11" s="1066"/>
      <c r="CD11" s="1066"/>
      <c r="CE11" s="1066"/>
      <c r="CF11" s="1066"/>
      <c r="CG11" s="1067"/>
      <c r="CH11" s="1040">
        <v>57</v>
      </c>
      <c r="CI11" s="1041"/>
      <c r="CJ11" s="1041"/>
      <c r="CK11" s="1041"/>
      <c r="CL11" s="1042"/>
      <c r="CM11" s="1040">
        <v>3451</v>
      </c>
      <c r="CN11" s="1041"/>
      <c r="CO11" s="1041"/>
      <c r="CP11" s="1041"/>
      <c r="CQ11" s="1042"/>
      <c r="CR11" s="1040">
        <v>0</v>
      </c>
      <c r="CS11" s="1041"/>
      <c r="CT11" s="1041"/>
      <c r="CU11" s="1041"/>
      <c r="CV11" s="1042"/>
      <c r="CW11" s="1040">
        <v>229</v>
      </c>
      <c r="CX11" s="1041"/>
      <c r="CY11" s="1041"/>
      <c r="CZ11" s="1041"/>
      <c r="DA11" s="1042"/>
      <c r="DB11" s="1040">
        <v>0</v>
      </c>
      <c r="DC11" s="1041"/>
      <c r="DD11" s="1041"/>
      <c r="DE11" s="1041"/>
      <c r="DF11" s="1042"/>
      <c r="DG11" s="1040">
        <v>0</v>
      </c>
      <c r="DH11" s="1041"/>
      <c r="DI11" s="1041"/>
      <c r="DJ11" s="1041"/>
      <c r="DK11" s="1042"/>
      <c r="DL11" s="1040">
        <v>0</v>
      </c>
      <c r="DM11" s="1041"/>
      <c r="DN11" s="1041"/>
      <c r="DO11" s="1041"/>
      <c r="DP11" s="1042"/>
      <c r="DQ11" s="1040">
        <v>0</v>
      </c>
      <c r="DR11" s="1041"/>
      <c r="DS11" s="1041"/>
      <c r="DT11" s="1041"/>
      <c r="DU11" s="1042"/>
      <c r="DV11" s="1043"/>
      <c r="DW11" s="1044"/>
      <c r="DX11" s="1044"/>
      <c r="DY11" s="1044"/>
      <c r="DZ11" s="1045"/>
      <c r="EA11" s="254"/>
    </row>
    <row r="12" spans="1:131" s="255" customFormat="1" ht="26.25" customHeight="1" x14ac:dyDescent="0.2">
      <c r="A12" s="261">
        <v>6</v>
      </c>
      <c r="B12" s="1088" t="s">
        <v>389</v>
      </c>
      <c r="C12" s="1089"/>
      <c r="D12" s="1089"/>
      <c r="E12" s="1089"/>
      <c r="F12" s="1089"/>
      <c r="G12" s="1089"/>
      <c r="H12" s="1089"/>
      <c r="I12" s="1089"/>
      <c r="J12" s="1089"/>
      <c r="K12" s="1089"/>
      <c r="L12" s="1089"/>
      <c r="M12" s="1089"/>
      <c r="N12" s="1089"/>
      <c r="O12" s="1089"/>
      <c r="P12" s="1090"/>
      <c r="Q12" s="1094">
        <v>8629</v>
      </c>
      <c r="R12" s="1095"/>
      <c r="S12" s="1095"/>
      <c r="T12" s="1095"/>
      <c r="U12" s="1095"/>
      <c r="V12" s="1095">
        <v>8052</v>
      </c>
      <c r="W12" s="1095"/>
      <c r="X12" s="1095"/>
      <c r="Y12" s="1095"/>
      <c r="Z12" s="1095"/>
      <c r="AA12" s="1095">
        <v>577</v>
      </c>
      <c r="AB12" s="1095"/>
      <c r="AC12" s="1095"/>
      <c r="AD12" s="1095"/>
      <c r="AE12" s="1096"/>
      <c r="AF12" s="1070">
        <v>577</v>
      </c>
      <c r="AG12" s="1071"/>
      <c r="AH12" s="1071"/>
      <c r="AI12" s="1071"/>
      <c r="AJ12" s="1072"/>
      <c r="AK12" s="1137" t="s">
        <v>511</v>
      </c>
      <c r="AL12" s="1138"/>
      <c r="AM12" s="1138"/>
      <c r="AN12" s="1138"/>
      <c r="AO12" s="1138"/>
      <c r="AP12" s="1138">
        <v>28445</v>
      </c>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t="s">
        <v>591</v>
      </c>
      <c r="BT12" s="1066"/>
      <c r="BU12" s="1066"/>
      <c r="BV12" s="1066"/>
      <c r="BW12" s="1066"/>
      <c r="BX12" s="1066"/>
      <c r="BY12" s="1066"/>
      <c r="BZ12" s="1066"/>
      <c r="CA12" s="1066"/>
      <c r="CB12" s="1066"/>
      <c r="CC12" s="1066"/>
      <c r="CD12" s="1066"/>
      <c r="CE12" s="1066"/>
      <c r="CF12" s="1066"/>
      <c r="CG12" s="1067"/>
      <c r="CH12" s="1040">
        <v>3</v>
      </c>
      <c r="CI12" s="1041"/>
      <c r="CJ12" s="1041"/>
      <c r="CK12" s="1041"/>
      <c r="CL12" s="1042"/>
      <c r="CM12" s="1040">
        <v>996</v>
      </c>
      <c r="CN12" s="1041"/>
      <c r="CO12" s="1041"/>
      <c r="CP12" s="1041"/>
      <c r="CQ12" s="1042"/>
      <c r="CR12" s="1040">
        <v>350</v>
      </c>
      <c r="CS12" s="1041"/>
      <c r="CT12" s="1041"/>
      <c r="CU12" s="1041"/>
      <c r="CV12" s="1042"/>
      <c r="CW12" s="1040">
        <v>306</v>
      </c>
      <c r="CX12" s="1041"/>
      <c r="CY12" s="1041"/>
      <c r="CZ12" s="1041"/>
      <c r="DA12" s="1042"/>
      <c r="DB12" s="1040">
        <v>0</v>
      </c>
      <c r="DC12" s="1041"/>
      <c r="DD12" s="1041"/>
      <c r="DE12" s="1041"/>
      <c r="DF12" s="1042"/>
      <c r="DG12" s="1040">
        <v>0</v>
      </c>
      <c r="DH12" s="1041"/>
      <c r="DI12" s="1041"/>
      <c r="DJ12" s="1041"/>
      <c r="DK12" s="1042"/>
      <c r="DL12" s="1040">
        <v>0</v>
      </c>
      <c r="DM12" s="1041"/>
      <c r="DN12" s="1041"/>
      <c r="DO12" s="1041"/>
      <c r="DP12" s="1042"/>
      <c r="DQ12" s="1040">
        <v>0</v>
      </c>
      <c r="DR12" s="1041"/>
      <c r="DS12" s="1041"/>
      <c r="DT12" s="1041"/>
      <c r="DU12" s="1042"/>
      <c r="DV12" s="1043"/>
      <c r="DW12" s="1044"/>
      <c r="DX12" s="1044"/>
      <c r="DY12" s="1044"/>
      <c r="DZ12" s="1045"/>
      <c r="EA12" s="254"/>
    </row>
    <row r="13" spans="1:131" s="255" customFormat="1" ht="26.25" customHeight="1" x14ac:dyDescent="0.2">
      <c r="A13" s="261">
        <v>7</v>
      </c>
      <c r="B13" s="1088" t="s">
        <v>390</v>
      </c>
      <c r="C13" s="1089"/>
      <c r="D13" s="1089"/>
      <c r="E13" s="1089"/>
      <c r="F13" s="1089"/>
      <c r="G13" s="1089"/>
      <c r="H13" s="1089"/>
      <c r="I13" s="1089"/>
      <c r="J13" s="1089"/>
      <c r="K13" s="1089"/>
      <c r="L13" s="1089"/>
      <c r="M13" s="1089"/>
      <c r="N13" s="1089"/>
      <c r="O13" s="1089"/>
      <c r="P13" s="1090"/>
      <c r="Q13" s="1094">
        <v>1389</v>
      </c>
      <c r="R13" s="1095"/>
      <c r="S13" s="1095"/>
      <c r="T13" s="1095"/>
      <c r="U13" s="1095"/>
      <c r="V13" s="1095">
        <v>1389</v>
      </c>
      <c r="W13" s="1095"/>
      <c r="X13" s="1095"/>
      <c r="Y13" s="1095"/>
      <c r="Z13" s="1095"/>
      <c r="AA13" s="1095" t="s">
        <v>511</v>
      </c>
      <c r="AB13" s="1095"/>
      <c r="AC13" s="1095"/>
      <c r="AD13" s="1095"/>
      <c r="AE13" s="1096"/>
      <c r="AF13" s="1070" t="s">
        <v>130</v>
      </c>
      <c r="AG13" s="1071"/>
      <c r="AH13" s="1071"/>
      <c r="AI13" s="1071"/>
      <c r="AJ13" s="1072"/>
      <c r="AK13" s="1137">
        <v>8</v>
      </c>
      <c r="AL13" s="1138"/>
      <c r="AM13" s="1138"/>
      <c r="AN13" s="1138"/>
      <c r="AO13" s="1138"/>
      <c r="AP13" s="1138">
        <v>2574</v>
      </c>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t="s">
        <v>627</v>
      </c>
      <c r="BS13" s="1065" t="s">
        <v>592</v>
      </c>
      <c r="BT13" s="1066"/>
      <c r="BU13" s="1066"/>
      <c r="BV13" s="1066"/>
      <c r="BW13" s="1066"/>
      <c r="BX13" s="1066"/>
      <c r="BY13" s="1066"/>
      <c r="BZ13" s="1066"/>
      <c r="CA13" s="1066"/>
      <c r="CB13" s="1066"/>
      <c r="CC13" s="1066"/>
      <c r="CD13" s="1066"/>
      <c r="CE13" s="1066"/>
      <c r="CF13" s="1066"/>
      <c r="CG13" s="1067"/>
      <c r="CH13" s="1040">
        <v>541</v>
      </c>
      <c r="CI13" s="1041"/>
      <c r="CJ13" s="1041"/>
      <c r="CK13" s="1041"/>
      <c r="CL13" s="1042"/>
      <c r="CM13" s="1040">
        <v>11665</v>
      </c>
      <c r="CN13" s="1041"/>
      <c r="CO13" s="1041"/>
      <c r="CP13" s="1041"/>
      <c r="CQ13" s="1042"/>
      <c r="CR13" s="1040">
        <v>4100</v>
      </c>
      <c r="CS13" s="1041"/>
      <c r="CT13" s="1041"/>
      <c r="CU13" s="1041"/>
      <c r="CV13" s="1042"/>
      <c r="CW13" s="1040">
        <v>0</v>
      </c>
      <c r="CX13" s="1041"/>
      <c r="CY13" s="1041"/>
      <c r="CZ13" s="1041"/>
      <c r="DA13" s="1042"/>
      <c r="DB13" s="1040">
        <v>13700</v>
      </c>
      <c r="DC13" s="1041"/>
      <c r="DD13" s="1041"/>
      <c r="DE13" s="1041"/>
      <c r="DF13" s="1042"/>
      <c r="DG13" s="1040">
        <v>0</v>
      </c>
      <c r="DH13" s="1041"/>
      <c r="DI13" s="1041"/>
      <c r="DJ13" s="1041"/>
      <c r="DK13" s="1042"/>
      <c r="DL13" s="1040">
        <v>7034</v>
      </c>
      <c r="DM13" s="1041"/>
      <c r="DN13" s="1041"/>
      <c r="DO13" s="1041"/>
      <c r="DP13" s="1042"/>
      <c r="DQ13" s="1040">
        <v>703</v>
      </c>
      <c r="DR13" s="1041"/>
      <c r="DS13" s="1041"/>
      <c r="DT13" s="1041"/>
      <c r="DU13" s="1042"/>
      <c r="DV13" s="1043"/>
      <c r="DW13" s="1044"/>
      <c r="DX13" s="1044"/>
      <c r="DY13" s="1044"/>
      <c r="DZ13" s="1045"/>
      <c r="EA13" s="254"/>
    </row>
    <row r="14" spans="1:131" s="255" customFormat="1" ht="26.25" customHeight="1" x14ac:dyDescent="0.2">
      <c r="A14" s="261">
        <v>8</v>
      </c>
      <c r="B14" s="1088" t="s">
        <v>391</v>
      </c>
      <c r="C14" s="1089"/>
      <c r="D14" s="1089"/>
      <c r="E14" s="1089"/>
      <c r="F14" s="1089"/>
      <c r="G14" s="1089"/>
      <c r="H14" s="1089"/>
      <c r="I14" s="1089"/>
      <c r="J14" s="1089"/>
      <c r="K14" s="1089"/>
      <c r="L14" s="1089"/>
      <c r="M14" s="1089"/>
      <c r="N14" s="1089"/>
      <c r="O14" s="1089"/>
      <c r="P14" s="1090"/>
      <c r="Q14" s="1094">
        <v>10134</v>
      </c>
      <c r="R14" s="1095"/>
      <c r="S14" s="1095"/>
      <c r="T14" s="1095"/>
      <c r="U14" s="1095"/>
      <c r="V14" s="1095">
        <v>10050</v>
      </c>
      <c r="W14" s="1095"/>
      <c r="X14" s="1095"/>
      <c r="Y14" s="1095"/>
      <c r="Z14" s="1095"/>
      <c r="AA14" s="1095">
        <v>84</v>
      </c>
      <c r="AB14" s="1095"/>
      <c r="AC14" s="1095"/>
      <c r="AD14" s="1095"/>
      <c r="AE14" s="1096"/>
      <c r="AF14" s="1070" t="s">
        <v>130</v>
      </c>
      <c r="AG14" s="1071"/>
      <c r="AH14" s="1071"/>
      <c r="AI14" s="1071"/>
      <c r="AJ14" s="1072"/>
      <c r="AK14" s="1137">
        <v>5205</v>
      </c>
      <c r="AL14" s="1138"/>
      <c r="AM14" s="1138"/>
      <c r="AN14" s="1138"/>
      <c r="AO14" s="1138"/>
      <c r="AP14" s="1138">
        <v>36698</v>
      </c>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t="s">
        <v>593</v>
      </c>
      <c r="BT14" s="1066"/>
      <c r="BU14" s="1066"/>
      <c r="BV14" s="1066"/>
      <c r="BW14" s="1066"/>
      <c r="BX14" s="1066"/>
      <c r="BY14" s="1066"/>
      <c r="BZ14" s="1066"/>
      <c r="CA14" s="1066"/>
      <c r="CB14" s="1066"/>
      <c r="CC14" s="1066"/>
      <c r="CD14" s="1066"/>
      <c r="CE14" s="1066"/>
      <c r="CF14" s="1066"/>
      <c r="CG14" s="1067"/>
      <c r="CH14" s="1040">
        <v>-11</v>
      </c>
      <c r="CI14" s="1041"/>
      <c r="CJ14" s="1041"/>
      <c r="CK14" s="1041"/>
      <c r="CL14" s="1042"/>
      <c r="CM14" s="1040">
        <v>1372</v>
      </c>
      <c r="CN14" s="1041"/>
      <c r="CO14" s="1041"/>
      <c r="CP14" s="1041"/>
      <c r="CQ14" s="1042"/>
      <c r="CR14" s="1040">
        <v>500</v>
      </c>
      <c r="CS14" s="1041"/>
      <c r="CT14" s="1041"/>
      <c r="CU14" s="1041"/>
      <c r="CV14" s="1042"/>
      <c r="CW14" s="1040">
        <v>78</v>
      </c>
      <c r="CX14" s="1041"/>
      <c r="CY14" s="1041"/>
      <c r="CZ14" s="1041"/>
      <c r="DA14" s="1042"/>
      <c r="DB14" s="1040">
        <v>166</v>
      </c>
      <c r="DC14" s="1041"/>
      <c r="DD14" s="1041"/>
      <c r="DE14" s="1041"/>
      <c r="DF14" s="1042"/>
      <c r="DG14" s="1040">
        <v>0</v>
      </c>
      <c r="DH14" s="1041"/>
      <c r="DI14" s="1041"/>
      <c r="DJ14" s="1041"/>
      <c r="DK14" s="1042"/>
      <c r="DL14" s="1040">
        <v>0</v>
      </c>
      <c r="DM14" s="1041"/>
      <c r="DN14" s="1041"/>
      <c r="DO14" s="1041"/>
      <c r="DP14" s="1042"/>
      <c r="DQ14" s="1040">
        <v>0</v>
      </c>
      <c r="DR14" s="1041"/>
      <c r="DS14" s="1041"/>
      <c r="DT14" s="1041"/>
      <c r="DU14" s="1042"/>
      <c r="DV14" s="1043"/>
      <c r="DW14" s="1044"/>
      <c r="DX14" s="1044"/>
      <c r="DY14" s="1044"/>
      <c r="DZ14" s="1045"/>
      <c r="EA14" s="254"/>
    </row>
    <row r="15" spans="1:131" s="255" customFormat="1" ht="26.25" customHeight="1" x14ac:dyDescent="0.2">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t="s">
        <v>594</v>
      </c>
      <c r="BT15" s="1066"/>
      <c r="BU15" s="1066"/>
      <c r="BV15" s="1066"/>
      <c r="BW15" s="1066"/>
      <c r="BX15" s="1066"/>
      <c r="BY15" s="1066"/>
      <c r="BZ15" s="1066"/>
      <c r="CA15" s="1066"/>
      <c r="CB15" s="1066"/>
      <c r="CC15" s="1066"/>
      <c r="CD15" s="1066"/>
      <c r="CE15" s="1066"/>
      <c r="CF15" s="1066"/>
      <c r="CG15" s="1067"/>
      <c r="CH15" s="1040">
        <v>-64</v>
      </c>
      <c r="CI15" s="1041"/>
      <c r="CJ15" s="1041"/>
      <c r="CK15" s="1041"/>
      <c r="CL15" s="1042"/>
      <c r="CM15" s="1040">
        <v>15576</v>
      </c>
      <c r="CN15" s="1041"/>
      <c r="CO15" s="1041"/>
      <c r="CP15" s="1041"/>
      <c r="CQ15" s="1042"/>
      <c r="CR15" s="1040">
        <v>100</v>
      </c>
      <c r="CS15" s="1041"/>
      <c r="CT15" s="1041"/>
      <c r="CU15" s="1041"/>
      <c r="CV15" s="1042"/>
      <c r="CW15" s="1040">
        <v>435</v>
      </c>
      <c r="CX15" s="1041"/>
      <c r="CY15" s="1041"/>
      <c r="CZ15" s="1041"/>
      <c r="DA15" s="1042"/>
      <c r="DB15" s="1040">
        <v>0</v>
      </c>
      <c r="DC15" s="1041"/>
      <c r="DD15" s="1041"/>
      <c r="DE15" s="1041"/>
      <c r="DF15" s="1042"/>
      <c r="DG15" s="1040">
        <v>0</v>
      </c>
      <c r="DH15" s="1041"/>
      <c r="DI15" s="1041"/>
      <c r="DJ15" s="1041"/>
      <c r="DK15" s="1042"/>
      <c r="DL15" s="1040">
        <v>0</v>
      </c>
      <c r="DM15" s="1041"/>
      <c r="DN15" s="1041"/>
      <c r="DO15" s="1041"/>
      <c r="DP15" s="1042"/>
      <c r="DQ15" s="1040">
        <v>0</v>
      </c>
      <c r="DR15" s="1041"/>
      <c r="DS15" s="1041"/>
      <c r="DT15" s="1041"/>
      <c r="DU15" s="1042"/>
      <c r="DV15" s="1043"/>
      <c r="DW15" s="1044"/>
      <c r="DX15" s="1044"/>
      <c r="DY15" s="1044"/>
      <c r="DZ15" s="1045"/>
      <c r="EA15" s="254"/>
    </row>
    <row r="16" spans="1:131" s="255" customFormat="1" ht="26.25" customHeight="1" x14ac:dyDescent="0.2">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t="s">
        <v>595</v>
      </c>
      <c r="BT16" s="1066"/>
      <c r="BU16" s="1066"/>
      <c r="BV16" s="1066"/>
      <c r="BW16" s="1066"/>
      <c r="BX16" s="1066"/>
      <c r="BY16" s="1066"/>
      <c r="BZ16" s="1066"/>
      <c r="CA16" s="1066"/>
      <c r="CB16" s="1066"/>
      <c r="CC16" s="1066"/>
      <c r="CD16" s="1066"/>
      <c r="CE16" s="1066"/>
      <c r="CF16" s="1066"/>
      <c r="CG16" s="1067"/>
      <c r="CH16" s="1040">
        <v>2</v>
      </c>
      <c r="CI16" s="1041"/>
      <c r="CJ16" s="1041"/>
      <c r="CK16" s="1041"/>
      <c r="CL16" s="1042"/>
      <c r="CM16" s="1040">
        <v>51</v>
      </c>
      <c r="CN16" s="1041"/>
      <c r="CO16" s="1041"/>
      <c r="CP16" s="1041"/>
      <c r="CQ16" s="1042"/>
      <c r="CR16" s="1040">
        <v>5</v>
      </c>
      <c r="CS16" s="1041"/>
      <c r="CT16" s="1041"/>
      <c r="CU16" s="1041"/>
      <c r="CV16" s="1042"/>
      <c r="CW16" s="1040">
        <v>14</v>
      </c>
      <c r="CX16" s="1041"/>
      <c r="CY16" s="1041"/>
      <c r="CZ16" s="1041"/>
      <c r="DA16" s="1042"/>
      <c r="DB16" s="1040">
        <v>0</v>
      </c>
      <c r="DC16" s="1041"/>
      <c r="DD16" s="1041"/>
      <c r="DE16" s="1041"/>
      <c r="DF16" s="1042"/>
      <c r="DG16" s="1040">
        <v>0</v>
      </c>
      <c r="DH16" s="1041"/>
      <c r="DI16" s="1041"/>
      <c r="DJ16" s="1041"/>
      <c r="DK16" s="1042"/>
      <c r="DL16" s="1040">
        <v>0</v>
      </c>
      <c r="DM16" s="1041"/>
      <c r="DN16" s="1041"/>
      <c r="DO16" s="1041"/>
      <c r="DP16" s="1042"/>
      <c r="DQ16" s="1040">
        <v>0</v>
      </c>
      <c r="DR16" s="1041"/>
      <c r="DS16" s="1041"/>
      <c r="DT16" s="1041"/>
      <c r="DU16" s="1042"/>
      <c r="DV16" s="1043"/>
      <c r="DW16" s="1044"/>
      <c r="DX16" s="1044"/>
      <c r="DY16" s="1044"/>
      <c r="DZ16" s="1045"/>
      <c r="EA16" s="254"/>
    </row>
    <row r="17" spans="1:131" s="255" customFormat="1" ht="26.25" customHeight="1" x14ac:dyDescent="0.2">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t="s">
        <v>596</v>
      </c>
      <c r="BT17" s="1066"/>
      <c r="BU17" s="1066"/>
      <c r="BV17" s="1066"/>
      <c r="BW17" s="1066"/>
      <c r="BX17" s="1066"/>
      <c r="BY17" s="1066"/>
      <c r="BZ17" s="1066"/>
      <c r="CA17" s="1066"/>
      <c r="CB17" s="1066"/>
      <c r="CC17" s="1066"/>
      <c r="CD17" s="1066"/>
      <c r="CE17" s="1066"/>
      <c r="CF17" s="1066"/>
      <c r="CG17" s="1067"/>
      <c r="CH17" s="1040">
        <v>36</v>
      </c>
      <c r="CI17" s="1041"/>
      <c r="CJ17" s="1041"/>
      <c r="CK17" s="1041"/>
      <c r="CL17" s="1042"/>
      <c r="CM17" s="1040">
        <v>496</v>
      </c>
      <c r="CN17" s="1041"/>
      <c r="CO17" s="1041"/>
      <c r="CP17" s="1041"/>
      <c r="CQ17" s="1042"/>
      <c r="CR17" s="1040">
        <v>10</v>
      </c>
      <c r="CS17" s="1041"/>
      <c r="CT17" s="1041"/>
      <c r="CU17" s="1041"/>
      <c r="CV17" s="1042"/>
      <c r="CW17" s="1040">
        <v>74</v>
      </c>
      <c r="CX17" s="1041"/>
      <c r="CY17" s="1041"/>
      <c r="CZ17" s="1041"/>
      <c r="DA17" s="1042"/>
      <c r="DB17" s="1040">
        <v>0</v>
      </c>
      <c r="DC17" s="1041"/>
      <c r="DD17" s="1041"/>
      <c r="DE17" s="1041"/>
      <c r="DF17" s="1042"/>
      <c r="DG17" s="1040">
        <v>0</v>
      </c>
      <c r="DH17" s="1041"/>
      <c r="DI17" s="1041"/>
      <c r="DJ17" s="1041"/>
      <c r="DK17" s="1042"/>
      <c r="DL17" s="1040">
        <v>0</v>
      </c>
      <c r="DM17" s="1041"/>
      <c r="DN17" s="1041"/>
      <c r="DO17" s="1041"/>
      <c r="DP17" s="1042"/>
      <c r="DQ17" s="1040">
        <v>0</v>
      </c>
      <c r="DR17" s="1041"/>
      <c r="DS17" s="1041"/>
      <c r="DT17" s="1041"/>
      <c r="DU17" s="1042"/>
      <c r="DV17" s="1043"/>
      <c r="DW17" s="1044"/>
      <c r="DX17" s="1044"/>
      <c r="DY17" s="1044"/>
      <c r="DZ17" s="1045"/>
      <c r="EA17" s="254"/>
    </row>
    <row r="18" spans="1:131" s="255" customFormat="1" ht="26.25" customHeight="1" x14ac:dyDescent="0.2">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t="s">
        <v>597</v>
      </c>
      <c r="BT18" s="1066"/>
      <c r="BU18" s="1066"/>
      <c r="BV18" s="1066"/>
      <c r="BW18" s="1066"/>
      <c r="BX18" s="1066"/>
      <c r="BY18" s="1066"/>
      <c r="BZ18" s="1066"/>
      <c r="CA18" s="1066"/>
      <c r="CB18" s="1066"/>
      <c r="CC18" s="1066"/>
      <c r="CD18" s="1066"/>
      <c r="CE18" s="1066"/>
      <c r="CF18" s="1066"/>
      <c r="CG18" s="1067"/>
      <c r="CH18" s="1040">
        <v>608</v>
      </c>
      <c r="CI18" s="1041"/>
      <c r="CJ18" s="1041"/>
      <c r="CK18" s="1041"/>
      <c r="CL18" s="1042"/>
      <c r="CM18" s="1040">
        <v>9087</v>
      </c>
      <c r="CN18" s="1041"/>
      <c r="CO18" s="1041"/>
      <c r="CP18" s="1041"/>
      <c r="CQ18" s="1042"/>
      <c r="CR18" s="1040">
        <v>2840</v>
      </c>
      <c r="CS18" s="1041"/>
      <c r="CT18" s="1041"/>
      <c r="CU18" s="1041"/>
      <c r="CV18" s="1042"/>
      <c r="CW18" s="1040">
        <v>0</v>
      </c>
      <c r="CX18" s="1041"/>
      <c r="CY18" s="1041"/>
      <c r="CZ18" s="1041"/>
      <c r="DA18" s="1042"/>
      <c r="DB18" s="1040">
        <v>0</v>
      </c>
      <c r="DC18" s="1041"/>
      <c r="DD18" s="1041"/>
      <c r="DE18" s="1041"/>
      <c r="DF18" s="1042"/>
      <c r="DG18" s="1040">
        <v>0</v>
      </c>
      <c r="DH18" s="1041"/>
      <c r="DI18" s="1041"/>
      <c r="DJ18" s="1041"/>
      <c r="DK18" s="1042"/>
      <c r="DL18" s="1040">
        <v>0</v>
      </c>
      <c r="DM18" s="1041"/>
      <c r="DN18" s="1041"/>
      <c r="DO18" s="1041"/>
      <c r="DP18" s="1042"/>
      <c r="DQ18" s="1040">
        <v>0</v>
      </c>
      <c r="DR18" s="1041"/>
      <c r="DS18" s="1041"/>
      <c r="DT18" s="1041"/>
      <c r="DU18" s="1042"/>
      <c r="DV18" s="1043"/>
      <c r="DW18" s="1044"/>
      <c r="DX18" s="1044"/>
      <c r="DY18" s="1044"/>
      <c r="DZ18" s="1045"/>
      <c r="EA18" s="254"/>
    </row>
    <row r="19" spans="1:131" s="255" customFormat="1" ht="26.25" customHeight="1" x14ac:dyDescent="0.2">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t="s">
        <v>598</v>
      </c>
      <c r="BT19" s="1066"/>
      <c r="BU19" s="1066"/>
      <c r="BV19" s="1066"/>
      <c r="BW19" s="1066"/>
      <c r="BX19" s="1066"/>
      <c r="BY19" s="1066"/>
      <c r="BZ19" s="1066"/>
      <c r="CA19" s="1066"/>
      <c r="CB19" s="1066"/>
      <c r="CC19" s="1066"/>
      <c r="CD19" s="1066"/>
      <c r="CE19" s="1066"/>
      <c r="CF19" s="1066"/>
      <c r="CG19" s="1067"/>
      <c r="CH19" s="1040">
        <v>1037</v>
      </c>
      <c r="CI19" s="1041"/>
      <c r="CJ19" s="1041"/>
      <c r="CK19" s="1041"/>
      <c r="CL19" s="1042"/>
      <c r="CM19" s="1040">
        <v>32624</v>
      </c>
      <c r="CN19" s="1041"/>
      <c r="CO19" s="1041"/>
      <c r="CP19" s="1041"/>
      <c r="CQ19" s="1042"/>
      <c r="CR19" s="1040">
        <v>7628</v>
      </c>
      <c r="CS19" s="1041"/>
      <c r="CT19" s="1041"/>
      <c r="CU19" s="1041"/>
      <c r="CV19" s="1042"/>
      <c r="CW19" s="1040">
        <v>612</v>
      </c>
      <c r="CX19" s="1041"/>
      <c r="CY19" s="1041"/>
      <c r="CZ19" s="1041"/>
      <c r="DA19" s="1042"/>
      <c r="DB19" s="1040">
        <v>0</v>
      </c>
      <c r="DC19" s="1041"/>
      <c r="DD19" s="1041"/>
      <c r="DE19" s="1041"/>
      <c r="DF19" s="1042"/>
      <c r="DG19" s="1040">
        <v>0</v>
      </c>
      <c r="DH19" s="1041"/>
      <c r="DI19" s="1041"/>
      <c r="DJ19" s="1041"/>
      <c r="DK19" s="1042"/>
      <c r="DL19" s="1040">
        <v>0</v>
      </c>
      <c r="DM19" s="1041"/>
      <c r="DN19" s="1041"/>
      <c r="DO19" s="1041"/>
      <c r="DP19" s="1042"/>
      <c r="DQ19" s="1040">
        <v>0</v>
      </c>
      <c r="DR19" s="1041"/>
      <c r="DS19" s="1041"/>
      <c r="DT19" s="1041"/>
      <c r="DU19" s="1042"/>
      <c r="DV19" s="1043"/>
      <c r="DW19" s="1044"/>
      <c r="DX19" s="1044"/>
      <c r="DY19" s="1044"/>
      <c r="DZ19" s="1045"/>
      <c r="EA19" s="254"/>
    </row>
    <row r="20" spans="1:131" s="255" customFormat="1" ht="26.25" customHeight="1" x14ac:dyDescent="0.2">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t="s">
        <v>599</v>
      </c>
      <c r="BT20" s="1066"/>
      <c r="BU20" s="1066"/>
      <c r="BV20" s="1066"/>
      <c r="BW20" s="1066"/>
      <c r="BX20" s="1066"/>
      <c r="BY20" s="1066"/>
      <c r="BZ20" s="1066"/>
      <c r="CA20" s="1066"/>
      <c r="CB20" s="1066"/>
      <c r="CC20" s="1066"/>
      <c r="CD20" s="1066"/>
      <c r="CE20" s="1066"/>
      <c r="CF20" s="1066"/>
      <c r="CG20" s="1067"/>
      <c r="CH20" s="1040">
        <v>125</v>
      </c>
      <c r="CI20" s="1041"/>
      <c r="CJ20" s="1041"/>
      <c r="CK20" s="1041"/>
      <c r="CL20" s="1042"/>
      <c r="CM20" s="1040">
        <v>1074</v>
      </c>
      <c r="CN20" s="1041"/>
      <c r="CO20" s="1041"/>
      <c r="CP20" s="1041"/>
      <c r="CQ20" s="1042"/>
      <c r="CR20" s="1040">
        <v>25</v>
      </c>
      <c r="CS20" s="1041"/>
      <c r="CT20" s="1041"/>
      <c r="CU20" s="1041"/>
      <c r="CV20" s="1042"/>
      <c r="CW20" s="1040">
        <v>0</v>
      </c>
      <c r="CX20" s="1041"/>
      <c r="CY20" s="1041"/>
      <c r="CZ20" s="1041"/>
      <c r="DA20" s="1042"/>
      <c r="DB20" s="1040">
        <v>0</v>
      </c>
      <c r="DC20" s="1041"/>
      <c r="DD20" s="1041"/>
      <c r="DE20" s="1041"/>
      <c r="DF20" s="1042"/>
      <c r="DG20" s="1040">
        <v>0</v>
      </c>
      <c r="DH20" s="1041"/>
      <c r="DI20" s="1041"/>
      <c r="DJ20" s="1041"/>
      <c r="DK20" s="1042"/>
      <c r="DL20" s="1040">
        <v>0</v>
      </c>
      <c r="DM20" s="1041"/>
      <c r="DN20" s="1041"/>
      <c r="DO20" s="1041"/>
      <c r="DP20" s="1042"/>
      <c r="DQ20" s="1040">
        <v>0</v>
      </c>
      <c r="DR20" s="1041"/>
      <c r="DS20" s="1041"/>
      <c r="DT20" s="1041"/>
      <c r="DU20" s="1042"/>
      <c r="DV20" s="1043"/>
      <c r="DW20" s="1044"/>
      <c r="DX20" s="1044"/>
      <c r="DY20" s="1044"/>
      <c r="DZ20" s="1045"/>
      <c r="EA20" s="254"/>
    </row>
    <row r="21" spans="1:131" s="255" customFormat="1" ht="26.25" customHeight="1" thickBot="1" x14ac:dyDescent="0.25">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t="s">
        <v>600</v>
      </c>
      <c r="BT21" s="1066"/>
      <c r="BU21" s="1066"/>
      <c r="BV21" s="1066"/>
      <c r="BW21" s="1066"/>
      <c r="BX21" s="1066"/>
      <c r="BY21" s="1066"/>
      <c r="BZ21" s="1066"/>
      <c r="CA21" s="1066"/>
      <c r="CB21" s="1066"/>
      <c r="CC21" s="1066"/>
      <c r="CD21" s="1066"/>
      <c r="CE21" s="1066"/>
      <c r="CF21" s="1066"/>
      <c r="CG21" s="1067"/>
      <c r="CH21" s="1040">
        <v>-32</v>
      </c>
      <c r="CI21" s="1041"/>
      <c r="CJ21" s="1041"/>
      <c r="CK21" s="1041"/>
      <c r="CL21" s="1042"/>
      <c r="CM21" s="1040">
        <v>163</v>
      </c>
      <c r="CN21" s="1041"/>
      <c r="CO21" s="1041"/>
      <c r="CP21" s="1041"/>
      <c r="CQ21" s="1042"/>
      <c r="CR21" s="1040">
        <v>50</v>
      </c>
      <c r="CS21" s="1041"/>
      <c r="CT21" s="1041"/>
      <c r="CU21" s="1041"/>
      <c r="CV21" s="1042"/>
      <c r="CW21" s="1040">
        <v>360</v>
      </c>
      <c r="CX21" s="1041"/>
      <c r="CY21" s="1041"/>
      <c r="CZ21" s="1041"/>
      <c r="DA21" s="1042"/>
      <c r="DB21" s="1040">
        <v>0</v>
      </c>
      <c r="DC21" s="1041"/>
      <c r="DD21" s="1041"/>
      <c r="DE21" s="1041"/>
      <c r="DF21" s="1042"/>
      <c r="DG21" s="1040">
        <v>0</v>
      </c>
      <c r="DH21" s="1041"/>
      <c r="DI21" s="1041"/>
      <c r="DJ21" s="1041"/>
      <c r="DK21" s="1042"/>
      <c r="DL21" s="1040">
        <v>0</v>
      </c>
      <c r="DM21" s="1041"/>
      <c r="DN21" s="1041"/>
      <c r="DO21" s="1041"/>
      <c r="DP21" s="1042"/>
      <c r="DQ21" s="1040">
        <v>0</v>
      </c>
      <c r="DR21" s="1041"/>
      <c r="DS21" s="1041"/>
      <c r="DT21" s="1041"/>
      <c r="DU21" s="1042"/>
      <c r="DV21" s="1043"/>
      <c r="DW21" s="1044"/>
      <c r="DX21" s="1044"/>
      <c r="DY21" s="1044"/>
      <c r="DZ21" s="1045"/>
      <c r="EA21" s="254"/>
    </row>
    <row r="22" spans="1:131" s="255" customFormat="1" ht="26.25" customHeight="1" x14ac:dyDescent="0.2">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392</v>
      </c>
      <c r="BA22" s="1086"/>
      <c r="BB22" s="1086"/>
      <c r="BC22" s="1086"/>
      <c r="BD22" s="1087"/>
      <c r="BE22" s="253"/>
      <c r="BF22" s="253"/>
      <c r="BG22" s="253"/>
      <c r="BH22" s="253"/>
      <c r="BI22" s="253"/>
      <c r="BJ22" s="253"/>
      <c r="BK22" s="253"/>
      <c r="BL22" s="253"/>
      <c r="BM22" s="253"/>
      <c r="BN22" s="253"/>
      <c r="BO22" s="253"/>
      <c r="BP22" s="253"/>
      <c r="BQ22" s="262">
        <v>16</v>
      </c>
      <c r="BR22" s="263"/>
      <c r="BS22" s="1065" t="s">
        <v>601</v>
      </c>
      <c r="BT22" s="1066"/>
      <c r="BU22" s="1066"/>
      <c r="BV22" s="1066"/>
      <c r="BW22" s="1066"/>
      <c r="BX22" s="1066"/>
      <c r="BY22" s="1066"/>
      <c r="BZ22" s="1066"/>
      <c r="CA22" s="1066"/>
      <c r="CB22" s="1066"/>
      <c r="CC22" s="1066"/>
      <c r="CD22" s="1066"/>
      <c r="CE22" s="1066"/>
      <c r="CF22" s="1066"/>
      <c r="CG22" s="1067"/>
      <c r="CH22" s="1040">
        <v>-37</v>
      </c>
      <c r="CI22" s="1041"/>
      <c r="CJ22" s="1041"/>
      <c r="CK22" s="1041"/>
      <c r="CL22" s="1042"/>
      <c r="CM22" s="1040">
        <v>0</v>
      </c>
      <c r="CN22" s="1041"/>
      <c r="CO22" s="1041"/>
      <c r="CP22" s="1041"/>
      <c r="CQ22" s="1042"/>
      <c r="CR22" s="1040">
        <v>5</v>
      </c>
      <c r="CS22" s="1041"/>
      <c r="CT22" s="1041"/>
      <c r="CU22" s="1041"/>
      <c r="CV22" s="1042"/>
      <c r="CW22" s="1040">
        <v>612</v>
      </c>
      <c r="CX22" s="1041"/>
      <c r="CY22" s="1041"/>
      <c r="CZ22" s="1041"/>
      <c r="DA22" s="1042"/>
      <c r="DB22" s="1040">
        <v>0</v>
      </c>
      <c r="DC22" s="1041"/>
      <c r="DD22" s="1041"/>
      <c r="DE22" s="1041"/>
      <c r="DF22" s="1042"/>
      <c r="DG22" s="1040">
        <v>0</v>
      </c>
      <c r="DH22" s="1041"/>
      <c r="DI22" s="1041"/>
      <c r="DJ22" s="1041"/>
      <c r="DK22" s="1042"/>
      <c r="DL22" s="1040">
        <v>0</v>
      </c>
      <c r="DM22" s="1041"/>
      <c r="DN22" s="1041"/>
      <c r="DO22" s="1041"/>
      <c r="DP22" s="1042"/>
      <c r="DQ22" s="1040">
        <v>0</v>
      </c>
      <c r="DR22" s="1041"/>
      <c r="DS22" s="1041"/>
      <c r="DT22" s="1041"/>
      <c r="DU22" s="1042"/>
      <c r="DV22" s="1043"/>
      <c r="DW22" s="1044"/>
      <c r="DX22" s="1044"/>
      <c r="DY22" s="1044"/>
      <c r="DZ22" s="1045"/>
      <c r="EA22" s="254"/>
    </row>
    <row r="23" spans="1:131" s="255" customFormat="1" ht="26.25" customHeight="1" thickBot="1" x14ac:dyDescent="0.25">
      <c r="A23" s="264" t="s">
        <v>393</v>
      </c>
      <c r="B23" s="995" t="s">
        <v>394</v>
      </c>
      <c r="C23" s="996"/>
      <c r="D23" s="996"/>
      <c r="E23" s="996"/>
      <c r="F23" s="996"/>
      <c r="G23" s="996"/>
      <c r="H23" s="996"/>
      <c r="I23" s="996"/>
      <c r="J23" s="996"/>
      <c r="K23" s="996"/>
      <c r="L23" s="996"/>
      <c r="M23" s="996"/>
      <c r="N23" s="996"/>
      <c r="O23" s="996"/>
      <c r="P23" s="997"/>
      <c r="Q23" s="1119">
        <v>2088795</v>
      </c>
      <c r="R23" s="1120"/>
      <c r="S23" s="1120"/>
      <c r="T23" s="1120"/>
      <c r="U23" s="1120"/>
      <c r="V23" s="1120">
        <v>2073744</v>
      </c>
      <c r="W23" s="1120"/>
      <c r="X23" s="1120"/>
      <c r="Y23" s="1120"/>
      <c r="Z23" s="1120"/>
      <c r="AA23" s="1120">
        <v>15051</v>
      </c>
      <c r="AB23" s="1120"/>
      <c r="AC23" s="1120"/>
      <c r="AD23" s="1120"/>
      <c r="AE23" s="1121"/>
      <c r="AF23" s="1122">
        <v>3786</v>
      </c>
      <c r="AG23" s="1120"/>
      <c r="AH23" s="1120"/>
      <c r="AI23" s="1120"/>
      <c r="AJ23" s="1123"/>
      <c r="AK23" s="1124"/>
      <c r="AL23" s="1125"/>
      <c r="AM23" s="1125"/>
      <c r="AN23" s="1125"/>
      <c r="AO23" s="1125"/>
      <c r="AP23" s="1120">
        <v>2639495</v>
      </c>
      <c r="AQ23" s="1120"/>
      <c r="AR23" s="1120"/>
      <c r="AS23" s="1120"/>
      <c r="AT23" s="1120"/>
      <c r="AU23" s="1126"/>
      <c r="AV23" s="1126"/>
      <c r="AW23" s="1126"/>
      <c r="AX23" s="1126"/>
      <c r="AY23" s="1127"/>
      <c r="AZ23" s="1116" t="s">
        <v>130</v>
      </c>
      <c r="BA23" s="1117"/>
      <c r="BB23" s="1117"/>
      <c r="BC23" s="1117"/>
      <c r="BD23" s="1118"/>
      <c r="BE23" s="253"/>
      <c r="BF23" s="253"/>
      <c r="BG23" s="253"/>
      <c r="BH23" s="253"/>
      <c r="BI23" s="253"/>
      <c r="BJ23" s="253"/>
      <c r="BK23" s="253"/>
      <c r="BL23" s="253"/>
      <c r="BM23" s="253"/>
      <c r="BN23" s="253"/>
      <c r="BO23" s="253"/>
      <c r="BP23" s="253"/>
      <c r="BQ23" s="262">
        <v>17</v>
      </c>
      <c r="BR23" s="263"/>
      <c r="BS23" s="1065" t="s">
        <v>602</v>
      </c>
      <c r="BT23" s="1066"/>
      <c r="BU23" s="1066"/>
      <c r="BV23" s="1066"/>
      <c r="BW23" s="1066"/>
      <c r="BX23" s="1066"/>
      <c r="BY23" s="1066"/>
      <c r="BZ23" s="1066"/>
      <c r="CA23" s="1066"/>
      <c r="CB23" s="1066"/>
      <c r="CC23" s="1066"/>
      <c r="CD23" s="1066"/>
      <c r="CE23" s="1066"/>
      <c r="CF23" s="1066"/>
      <c r="CG23" s="1067"/>
      <c r="CH23" s="1040">
        <v>5</v>
      </c>
      <c r="CI23" s="1041"/>
      <c r="CJ23" s="1041"/>
      <c r="CK23" s="1041"/>
      <c r="CL23" s="1042"/>
      <c r="CM23" s="1040">
        <v>580</v>
      </c>
      <c r="CN23" s="1041"/>
      <c r="CO23" s="1041"/>
      <c r="CP23" s="1041"/>
      <c r="CQ23" s="1042"/>
      <c r="CR23" s="1040">
        <v>290</v>
      </c>
      <c r="CS23" s="1041"/>
      <c r="CT23" s="1041"/>
      <c r="CU23" s="1041"/>
      <c r="CV23" s="1042"/>
      <c r="CW23" s="1040">
        <v>443</v>
      </c>
      <c r="CX23" s="1041"/>
      <c r="CY23" s="1041"/>
      <c r="CZ23" s="1041"/>
      <c r="DA23" s="1042"/>
      <c r="DB23" s="1040">
        <v>0</v>
      </c>
      <c r="DC23" s="1041"/>
      <c r="DD23" s="1041"/>
      <c r="DE23" s="1041"/>
      <c r="DF23" s="1042"/>
      <c r="DG23" s="1040">
        <v>0</v>
      </c>
      <c r="DH23" s="1041"/>
      <c r="DI23" s="1041"/>
      <c r="DJ23" s="1041"/>
      <c r="DK23" s="1042"/>
      <c r="DL23" s="1040">
        <v>0</v>
      </c>
      <c r="DM23" s="1041"/>
      <c r="DN23" s="1041"/>
      <c r="DO23" s="1041"/>
      <c r="DP23" s="1042"/>
      <c r="DQ23" s="1040">
        <v>0</v>
      </c>
      <c r="DR23" s="1041"/>
      <c r="DS23" s="1041"/>
      <c r="DT23" s="1041"/>
      <c r="DU23" s="1042"/>
      <c r="DV23" s="1043"/>
      <c r="DW23" s="1044"/>
      <c r="DX23" s="1044"/>
      <c r="DY23" s="1044"/>
      <c r="DZ23" s="1045"/>
      <c r="EA23" s="254"/>
    </row>
    <row r="24" spans="1:131" s="255" customFormat="1" ht="26.25" customHeight="1" x14ac:dyDescent="0.2">
      <c r="A24" s="1115" t="s">
        <v>395</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t="s">
        <v>603</v>
      </c>
      <c r="BT24" s="1066"/>
      <c r="BU24" s="1066"/>
      <c r="BV24" s="1066"/>
      <c r="BW24" s="1066"/>
      <c r="BX24" s="1066"/>
      <c r="BY24" s="1066"/>
      <c r="BZ24" s="1066"/>
      <c r="CA24" s="1066"/>
      <c r="CB24" s="1066"/>
      <c r="CC24" s="1066"/>
      <c r="CD24" s="1066"/>
      <c r="CE24" s="1066"/>
      <c r="CF24" s="1066"/>
      <c r="CG24" s="1067"/>
      <c r="CH24" s="1040">
        <v>-3</v>
      </c>
      <c r="CI24" s="1041"/>
      <c r="CJ24" s="1041"/>
      <c r="CK24" s="1041"/>
      <c r="CL24" s="1042"/>
      <c r="CM24" s="1040">
        <v>33</v>
      </c>
      <c r="CN24" s="1041"/>
      <c r="CO24" s="1041"/>
      <c r="CP24" s="1041"/>
      <c r="CQ24" s="1042"/>
      <c r="CR24" s="1040">
        <v>1</v>
      </c>
      <c r="CS24" s="1041"/>
      <c r="CT24" s="1041"/>
      <c r="CU24" s="1041"/>
      <c r="CV24" s="1042"/>
      <c r="CW24" s="1040">
        <v>69</v>
      </c>
      <c r="CX24" s="1041"/>
      <c r="CY24" s="1041"/>
      <c r="CZ24" s="1041"/>
      <c r="DA24" s="1042"/>
      <c r="DB24" s="1040">
        <v>0</v>
      </c>
      <c r="DC24" s="1041"/>
      <c r="DD24" s="1041"/>
      <c r="DE24" s="1041"/>
      <c r="DF24" s="1042"/>
      <c r="DG24" s="1040">
        <v>0</v>
      </c>
      <c r="DH24" s="1041"/>
      <c r="DI24" s="1041"/>
      <c r="DJ24" s="1041"/>
      <c r="DK24" s="1042"/>
      <c r="DL24" s="1040">
        <v>0</v>
      </c>
      <c r="DM24" s="1041"/>
      <c r="DN24" s="1041"/>
      <c r="DO24" s="1041"/>
      <c r="DP24" s="1042"/>
      <c r="DQ24" s="1040">
        <v>0</v>
      </c>
      <c r="DR24" s="1041"/>
      <c r="DS24" s="1041"/>
      <c r="DT24" s="1041"/>
      <c r="DU24" s="1042"/>
      <c r="DV24" s="1043"/>
      <c r="DW24" s="1044"/>
      <c r="DX24" s="1044"/>
      <c r="DY24" s="1044"/>
      <c r="DZ24" s="1045"/>
      <c r="EA24" s="254"/>
    </row>
    <row r="25" spans="1:131" s="247" customFormat="1" ht="26.25" customHeight="1" thickBot="1" x14ac:dyDescent="0.25">
      <c r="A25" s="1114" t="s">
        <v>396</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t="s">
        <v>604</v>
      </c>
      <c r="BT25" s="1066"/>
      <c r="BU25" s="1066"/>
      <c r="BV25" s="1066"/>
      <c r="BW25" s="1066"/>
      <c r="BX25" s="1066"/>
      <c r="BY25" s="1066"/>
      <c r="BZ25" s="1066"/>
      <c r="CA25" s="1066"/>
      <c r="CB25" s="1066"/>
      <c r="CC25" s="1066"/>
      <c r="CD25" s="1066"/>
      <c r="CE25" s="1066"/>
      <c r="CF25" s="1066"/>
      <c r="CG25" s="1067"/>
      <c r="CH25" s="1040">
        <v>25</v>
      </c>
      <c r="CI25" s="1041"/>
      <c r="CJ25" s="1041"/>
      <c r="CK25" s="1041"/>
      <c r="CL25" s="1042"/>
      <c r="CM25" s="1040">
        <v>811</v>
      </c>
      <c r="CN25" s="1041"/>
      <c r="CO25" s="1041"/>
      <c r="CP25" s="1041"/>
      <c r="CQ25" s="1042"/>
      <c r="CR25" s="1040">
        <v>300</v>
      </c>
      <c r="CS25" s="1041"/>
      <c r="CT25" s="1041"/>
      <c r="CU25" s="1041"/>
      <c r="CV25" s="1042"/>
      <c r="CW25" s="1040">
        <v>3</v>
      </c>
      <c r="CX25" s="1041"/>
      <c r="CY25" s="1041"/>
      <c r="CZ25" s="1041"/>
      <c r="DA25" s="1042"/>
      <c r="DB25" s="1040">
        <v>0</v>
      </c>
      <c r="DC25" s="1041"/>
      <c r="DD25" s="1041"/>
      <c r="DE25" s="1041"/>
      <c r="DF25" s="1042"/>
      <c r="DG25" s="1040">
        <v>0</v>
      </c>
      <c r="DH25" s="1041"/>
      <c r="DI25" s="1041"/>
      <c r="DJ25" s="1041"/>
      <c r="DK25" s="1042"/>
      <c r="DL25" s="1040">
        <v>0</v>
      </c>
      <c r="DM25" s="1041"/>
      <c r="DN25" s="1041"/>
      <c r="DO25" s="1041"/>
      <c r="DP25" s="1042"/>
      <c r="DQ25" s="1040">
        <v>0</v>
      </c>
      <c r="DR25" s="1041"/>
      <c r="DS25" s="1041"/>
      <c r="DT25" s="1041"/>
      <c r="DU25" s="1042"/>
      <c r="DV25" s="1043"/>
      <c r="DW25" s="1044"/>
      <c r="DX25" s="1044"/>
      <c r="DY25" s="1044"/>
      <c r="DZ25" s="1045"/>
      <c r="EA25" s="246"/>
    </row>
    <row r="26" spans="1:131" s="247" customFormat="1" ht="26.25" customHeight="1" x14ac:dyDescent="0.2">
      <c r="A26" s="1046" t="s">
        <v>367</v>
      </c>
      <c r="B26" s="1047"/>
      <c r="C26" s="1047"/>
      <c r="D26" s="1047"/>
      <c r="E26" s="1047"/>
      <c r="F26" s="1047"/>
      <c r="G26" s="1047"/>
      <c r="H26" s="1047"/>
      <c r="I26" s="1047"/>
      <c r="J26" s="1047"/>
      <c r="K26" s="1047"/>
      <c r="L26" s="1047"/>
      <c r="M26" s="1047"/>
      <c r="N26" s="1047"/>
      <c r="O26" s="1047"/>
      <c r="P26" s="1048"/>
      <c r="Q26" s="1052" t="s">
        <v>397</v>
      </c>
      <c r="R26" s="1053"/>
      <c r="S26" s="1053"/>
      <c r="T26" s="1053"/>
      <c r="U26" s="1054"/>
      <c r="V26" s="1052" t="s">
        <v>398</v>
      </c>
      <c r="W26" s="1053"/>
      <c r="X26" s="1053"/>
      <c r="Y26" s="1053"/>
      <c r="Z26" s="1054"/>
      <c r="AA26" s="1052" t="s">
        <v>399</v>
      </c>
      <c r="AB26" s="1053"/>
      <c r="AC26" s="1053"/>
      <c r="AD26" s="1053"/>
      <c r="AE26" s="1053"/>
      <c r="AF26" s="1110" t="s">
        <v>400</v>
      </c>
      <c r="AG26" s="1059"/>
      <c r="AH26" s="1059"/>
      <c r="AI26" s="1059"/>
      <c r="AJ26" s="1111"/>
      <c r="AK26" s="1053" t="s">
        <v>401</v>
      </c>
      <c r="AL26" s="1053"/>
      <c r="AM26" s="1053"/>
      <c r="AN26" s="1053"/>
      <c r="AO26" s="1054"/>
      <c r="AP26" s="1052" t="s">
        <v>402</v>
      </c>
      <c r="AQ26" s="1053"/>
      <c r="AR26" s="1053"/>
      <c r="AS26" s="1053"/>
      <c r="AT26" s="1054"/>
      <c r="AU26" s="1052" t="s">
        <v>403</v>
      </c>
      <c r="AV26" s="1053"/>
      <c r="AW26" s="1053"/>
      <c r="AX26" s="1053"/>
      <c r="AY26" s="1054"/>
      <c r="AZ26" s="1052" t="s">
        <v>404</v>
      </c>
      <c r="BA26" s="1053"/>
      <c r="BB26" s="1053"/>
      <c r="BC26" s="1053"/>
      <c r="BD26" s="1054"/>
      <c r="BE26" s="1052" t="s">
        <v>374</v>
      </c>
      <c r="BF26" s="1053"/>
      <c r="BG26" s="1053"/>
      <c r="BH26" s="1053"/>
      <c r="BI26" s="1068"/>
      <c r="BJ26" s="252"/>
      <c r="BK26" s="252"/>
      <c r="BL26" s="252"/>
      <c r="BM26" s="252"/>
      <c r="BN26" s="252"/>
      <c r="BO26" s="265"/>
      <c r="BP26" s="265"/>
      <c r="BQ26" s="262">
        <v>20</v>
      </c>
      <c r="BR26" s="263" t="s">
        <v>627</v>
      </c>
      <c r="BS26" s="1065" t="s">
        <v>605</v>
      </c>
      <c r="BT26" s="1066"/>
      <c r="BU26" s="1066"/>
      <c r="BV26" s="1066"/>
      <c r="BW26" s="1066"/>
      <c r="BX26" s="1066"/>
      <c r="BY26" s="1066"/>
      <c r="BZ26" s="1066"/>
      <c r="CA26" s="1066"/>
      <c r="CB26" s="1066"/>
      <c r="CC26" s="1066"/>
      <c r="CD26" s="1066"/>
      <c r="CE26" s="1066"/>
      <c r="CF26" s="1066"/>
      <c r="CG26" s="1067"/>
      <c r="CH26" s="1040">
        <v>115</v>
      </c>
      <c r="CI26" s="1041"/>
      <c r="CJ26" s="1041"/>
      <c r="CK26" s="1041"/>
      <c r="CL26" s="1042"/>
      <c r="CM26" s="1040">
        <v>5629</v>
      </c>
      <c r="CN26" s="1041"/>
      <c r="CO26" s="1041"/>
      <c r="CP26" s="1041"/>
      <c r="CQ26" s="1042"/>
      <c r="CR26" s="1040">
        <v>0</v>
      </c>
      <c r="CS26" s="1041"/>
      <c r="CT26" s="1041"/>
      <c r="CU26" s="1041"/>
      <c r="CV26" s="1042"/>
      <c r="CW26" s="1040">
        <v>4046</v>
      </c>
      <c r="CX26" s="1041"/>
      <c r="CY26" s="1041"/>
      <c r="CZ26" s="1041"/>
      <c r="DA26" s="1042"/>
      <c r="DB26" s="1040">
        <v>0</v>
      </c>
      <c r="DC26" s="1041"/>
      <c r="DD26" s="1041"/>
      <c r="DE26" s="1041"/>
      <c r="DF26" s="1042"/>
      <c r="DG26" s="1040">
        <v>0</v>
      </c>
      <c r="DH26" s="1041"/>
      <c r="DI26" s="1041"/>
      <c r="DJ26" s="1041"/>
      <c r="DK26" s="1042"/>
      <c r="DL26" s="1040">
        <v>8220</v>
      </c>
      <c r="DM26" s="1041"/>
      <c r="DN26" s="1041"/>
      <c r="DO26" s="1041"/>
      <c r="DP26" s="1042"/>
      <c r="DQ26" s="1040">
        <v>5754</v>
      </c>
      <c r="DR26" s="1041"/>
      <c r="DS26" s="1041"/>
      <c r="DT26" s="1041"/>
      <c r="DU26" s="1042"/>
      <c r="DV26" s="1043"/>
      <c r="DW26" s="1044"/>
      <c r="DX26" s="1044"/>
      <c r="DY26" s="1044"/>
      <c r="DZ26" s="1045"/>
      <c r="EA26" s="246"/>
    </row>
    <row r="27" spans="1:131" s="247" customFormat="1" ht="26.25" customHeight="1" thickBot="1" x14ac:dyDescent="0.25">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t="s">
        <v>606</v>
      </c>
      <c r="BT27" s="1066"/>
      <c r="BU27" s="1066"/>
      <c r="BV27" s="1066"/>
      <c r="BW27" s="1066"/>
      <c r="BX27" s="1066"/>
      <c r="BY27" s="1066"/>
      <c r="BZ27" s="1066"/>
      <c r="CA27" s="1066"/>
      <c r="CB27" s="1066"/>
      <c r="CC27" s="1066"/>
      <c r="CD27" s="1066"/>
      <c r="CE27" s="1066"/>
      <c r="CF27" s="1066"/>
      <c r="CG27" s="1067"/>
      <c r="CH27" s="1040">
        <v>68</v>
      </c>
      <c r="CI27" s="1041"/>
      <c r="CJ27" s="1041"/>
      <c r="CK27" s="1041"/>
      <c r="CL27" s="1042"/>
      <c r="CM27" s="1040">
        <v>1412</v>
      </c>
      <c r="CN27" s="1041"/>
      <c r="CO27" s="1041"/>
      <c r="CP27" s="1041"/>
      <c r="CQ27" s="1042"/>
      <c r="CR27" s="1040">
        <v>30</v>
      </c>
      <c r="CS27" s="1041"/>
      <c r="CT27" s="1041"/>
      <c r="CU27" s="1041"/>
      <c r="CV27" s="1042"/>
      <c r="CW27" s="1040">
        <v>368</v>
      </c>
      <c r="CX27" s="1041"/>
      <c r="CY27" s="1041"/>
      <c r="CZ27" s="1041"/>
      <c r="DA27" s="1042"/>
      <c r="DB27" s="1040">
        <v>0</v>
      </c>
      <c r="DC27" s="1041"/>
      <c r="DD27" s="1041"/>
      <c r="DE27" s="1041"/>
      <c r="DF27" s="1042"/>
      <c r="DG27" s="1040">
        <v>0</v>
      </c>
      <c r="DH27" s="1041"/>
      <c r="DI27" s="1041"/>
      <c r="DJ27" s="1041"/>
      <c r="DK27" s="1042"/>
      <c r="DL27" s="1040">
        <v>0</v>
      </c>
      <c r="DM27" s="1041"/>
      <c r="DN27" s="1041"/>
      <c r="DO27" s="1041"/>
      <c r="DP27" s="1042"/>
      <c r="DQ27" s="1040">
        <v>0</v>
      </c>
      <c r="DR27" s="1041"/>
      <c r="DS27" s="1041"/>
      <c r="DT27" s="1041"/>
      <c r="DU27" s="1042"/>
      <c r="DV27" s="1043"/>
      <c r="DW27" s="1044"/>
      <c r="DX27" s="1044"/>
      <c r="DY27" s="1044"/>
      <c r="DZ27" s="1045"/>
      <c r="EA27" s="246"/>
    </row>
    <row r="28" spans="1:131" s="247" customFormat="1" ht="26.25" customHeight="1" thickTop="1" x14ac:dyDescent="0.2">
      <c r="A28" s="266">
        <v>1</v>
      </c>
      <c r="B28" s="1101" t="s">
        <v>566</v>
      </c>
      <c r="C28" s="1102"/>
      <c r="D28" s="1102"/>
      <c r="E28" s="1102"/>
      <c r="F28" s="1102"/>
      <c r="G28" s="1102"/>
      <c r="H28" s="1102"/>
      <c r="I28" s="1102"/>
      <c r="J28" s="1102"/>
      <c r="K28" s="1102"/>
      <c r="L28" s="1102"/>
      <c r="M28" s="1102"/>
      <c r="N28" s="1102"/>
      <c r="O28" s="1102"/>
      <c r="P28" s="1103"/>
      <c r="Q28" s="1104">
        <v>343165</v>
      </c>
      <c r="R28" s="1105"/>
      <c r="S28" s="1105"/>
      <c r="T28" s="1105"/>
      <c r="U28" s="1105"/>
      <c r="V28" s="1105">
        <v>338924</v>
      </c>
      <c r="W28" s="1105"/>
      <c r="X28" s="1105"/>
      <c r="Y28" s="1105"/>
      <c r="Z28" s="1105"/>
      <c r="AA28" s="1105">
        <v>4241</v>
      </c>
      <c r="AB28" s="1105"/>
      <c r="AC28" s="1105"/>
      <c r="AD28" s="1105"/>
      <c r="AE28" s="1106"/>
      <c r="AF28" s="1107">
        <v>4241</v>
      </c>
      <c r="AG28" s="1105"/>
      <c r="AH28" s="1105"/>
      <c r="AI28" s="1105"/>
      <c r="AJ28" s="1108"/>
      <c r="AK28" s="1109">
        <v>31187</v>
      </c>
      <c r="AL28" s="1097"/>
      <c r="AM28" s="1097"/>
      <c r="AN28" s="1097"/>
      <c r="AO28" s="1097"/>
      <c r="AP28" s="1097" t="s">
        <v>511</v>
      </c>
      <c r="AQ28" s="1097"/>
      <c r="AR28" s="1097"/>
      <c r="AS28" s="1097"/>
      <c r="AT28" s="1097"/>
      <c r="AU28" s="1097" t="s">
        <v>511</v>
      </c>
      <c r="AV28" s="1097"/>
      <c r="AW28" s="1097"/>
      <c r="AX28" s="1097"/>
      <c r="AY28" s="1097"/>
      <c r="AZ28" s="1098" t="s">
        <v>511</v>
      </c>
      <c r="BA28" s="1098"/>
      <c r="BB28" s="1098"/>
      <c r="BC28" s="1098"/>
      <c r="BD28" s="1098"/>
      <c r="BE28" s="1099"/>
      <c r="BF28" s="1099"/>
      <c r="BG28" s="1099"/>
      <c r="BH28" s="1099"/>
      <c r="BI28" s="1100"/>
      <c r="BJ28" s="252"/>
      <c r="BK28" s="252"/>
      <c r="BL28" s="252"/>
      <c r="BM28" s="252"/>
      <c r="BN28" s="252"/>
      <c r="BO28" s="265"/>
      <c r="BP28" s="265"/>
      <c r="BQ28" s="262">
        <v>22</v>
      </c>
      <c r="BR28" s="263"/>
      <c r="BS28" s="1065" t="s">
        <v>607</v>
      </c>
      <c r="BT28" s="1066"/>
      <c r="BU28" s="1066"/>
      <c r="BV28" s="1066"/>
      <c r="BW28" s="1066"/>
      <c r="BX28" s="1066"/>
      <c r="BY28" s="1066"/>
      <c r="BZ28" s="1066"/>
      <c r="CA28" s="1066"/>
      <c r="CB28" s="1066"/>
      <c r="CC28" s="1066"/>
      <c r="CD28" s="1066"/>
      <c r="CE28" s="1066"/>
      <c r="CF28" s="1066"/>
      <c r="CG28" s="1067"/>
      <c r="CH28" s="1040">
        <v>-135</v>
      </c>
      <c r="CI28" s="1041"/>
      <c r="CJ28" s="1041"/>
      <c r="CK28" s="1041"/>
      <c r="CL28" s="1042"/>
      <c r="CM28" s="1040">
        <v>5683</v>
      </c>
      <c r="CN28" s="1041"/>
      <c r="CO28" s="1041"/>
      <c r="CP28" s="1041"/>
      <c r="CQ28" s="1042"/>
      <c r="CR28" s="1040">
        <v>1</v>
      </c>
      <c r="CS28" s="1041"/>
      <c r="CT28" s="1041"/>
      <c r="CU28" s="1041"/>
      <c r="CV28" s="1042"/>
      <c r="CW28" s="1040">
        <v>85</v>
      </c>
      <c r="CX28" s="1041"/>
      <c r="CY28" s="1041"/>
      <c r="CZ28" s="1041"/>
      <c r="DA28" s="1042"/>
      <c r="DB28" s="1040">
        <v>0</v>
      </c>
      <c r="DC28" s="1041"/>
      <c r="DD28" s="1041"/>
      <c r="DE28" s="1041"/>
      <c r="DF28" s="1042"/>
      <c r="DG28" s="1040">
        <v>0</v>
      </c>
      <c r="DH28" s="1041"/>
      <c r="DI28" s="1041"/>
      <c r="DJ28" s="1041"/>
      <c r="DK28" s="1042"/>
      <c r="DL28" s="1040">
        <v>0</v>
      </c>
      <c r="DM28" s="1041"/>
      <c r="DN28" s="1041"/>
      <c r="DO28" s="1041"/>
      <c r="DP28" s="1042"/>
      <c r="DQ28" s="1040">
        <v>0</v>
      </c>
      <c r="DR28" s="1041"/>
      <c r="DS28" s="1041"/>
      <c r="DT28" s="1041"/>
      <c r="DU28" s="1042"/>
      <c r="DV28" s="1043"/>
      <c r="DW28" s="1044"/>
      <c r="DX28" s="1044"/>
      <c r="DY28" s="1044"/>
      <c r="DZ28" s="1045"/>
      <c r="EA28" s="246"/>
    </row>
    <row r="29" spans="1:131" s="247" customFormat="1" ht="26.25" customHeight="1" x14ac:dyDescent="0.2">
      <c r="A29" s="266">
        <v>2</v>
      </c>
      <c r="B29" s="1088" t="s">
        <v>564</v>
      </c>
      <c r="C29" s="1089"/>
      <c r="D29" s="1089"/>
      <c r="E29" s="1089"/>
      <c r="F29" s="1089"/>
      <c r="G29" s="1089"/>
      <c r="H29" s="1089"/>
      <c r="I29" s="1089"/>
      <c r="J29" s="1089"/>
      <c r="K29" s="1089"/>
      <c r="L29" s="1089"/>
      <c r="M29" s="1089"/>
      <c r="N29" s="1089"/>
      <c r="O29" s="1089"/>
      <c r="P29" s="1090"/>
      <c r="Q29" s="1094">
        <v>281214</v>
      </c>
      <c r="R29" s="1095"/>
      <c r="S29" s="1095"/>
      <c r="T29" s="1095"/>
      <c r="U29" s="1095"/>
      <c r="V29" s="1095">
        <v>275632</v>
      </c>
      <c r="W29" s="1095"/>
      <c r="X29" s="1095"/>
      <c r="Y29" s="1095"/>
      <c r="Z29" s="1095"/>
      <c r="AA29" s="1095">
        <v>5582</v>
      </c>
      <c r="AB29" s="1095"/>
      <c r="AC29" s="1095"/>
      <c r="AD29" s="1095"/>
      <c r="AE29" s="1096"/>
      <c r="AF29" s="1070">
        <v>5582</v>
      </c>
      <c r="AG29" s="1071"/>
      <c r="AH29" s="1071"/>
      <c r="AI29" s="1071"/>
      <c r="AJ29" s="1072"/>
      <c r="AK29" s="1031">
        <v>41619</v>
      </c>
      <c r="AL29" s="1022"/>
      <c r="AM29" s="1022"/>
      <c r="AN29" s="1022"/>
      <c r="AO29" s="1022"/>
      <c r="AP29" s="1022" t="s">
        <v>511</v>
      </c>
      <c r="AQ29" s="1022"/>
      <c r="AR29" s="1022"/>
      <c r="AS29" s="1022"/>
      <c r="AT29" s="1022"/>
      <c r="AU29" s="1022" t="s">
        <v>511</v>
      </c>
      <c r="AV29" s="1022"/>
      <c r="AW29" s="1022"/>
      <c r="AX29" s="1022"/>
      <c r="AY29" s="1022"/>
      <c r="AZ29" s="1093" t="s">
        <v>511</v>
      </c>
      <c r="BA29" s="1093"/>
      <c r="BB29" s="1093"/>
      <c r="BC29" s="1093"/>
      <c r="BD29" s="1093"/>
      <c r="BE29" s="1083"/>
      <c r="BF29" s="1083"/>
      <c r="BG29" s="1083"/>
      <c r="BH29" s="1083"/>
      <c r="BI29" s="1084"/>
      <c r="BJ29" s="252"/>
      <c r="BK29" s="252"/>
      <c r="BL29" s="252"/>
      <c r="BM29" s="252"/>
      <c r="BN29" s="252"/>
      <c r="BO29" s="265"/>
      <c r="BP29" s="265"/>
      <c r="BQ29" s="262">
        <v>23</v>
      </c>
      <c r="BR29" s="263"/>
      <c r="BS29" s="1065" t="s">
        <v>608</v>
      </c>
      <c r="BT29" s="1066"/>
      <c r="BU29" s="1066"/>
      <c r="BV29" s="1066"/>
      <c r="BW29" s="1066"/>
      <c r="BX29" s="1066"/>
      <c r="BY29" s="1066"/>
      <c r="BZ29" s="1066"/>
      <c r="CA29" s="1066"/>
      <c r="CB29" s="1066"/>
      <c r="CC29" s="1066"/>
      <c r="CD29" s="1066"/>
      <c r="CE29" s="1066"/>
      <c r="CF29" s="1066"/>
      <c r="CG29" s="1067"/>
      <c r="CH29" s="1040">
        <v>23</v>
      </c>
      <c r="CI29" s="1041"/>
      <c r="CJ29" s="1041"/>
      <c r="CK29" s="1041"/>
      <c r="CL29" s="1042"/>
      <c r="CM29" s="1040">
        <v>973</v>
      </c>
      <c r="CN29" s="1041"/>
      <c r="CO29" s="1041"/>
      <c r="CP29" s="1041"/>
      <c r="CQ29" s="1042"/>
      <c r="CR29" s="1040">
        <v>10</v>
      </c>
      <c r="CS29" s="1041"/>
      <c r="CT29" s="1041"/>
      <c r="CU29" s="1041"/>
      <c r="CV29" s="1042"/>
      <c r="CW29" s="1040">
        <v>0</v>
      </c>
      <c r="CX29" s="1041"/>
      <c r="CY29" s="1041"/>
      <c r="CZ29" s="1041"/>
      <c r="DA29" s="1042"/>
      <c r="DB29" s="1040">
        <v>0</v>
      </c>
      <c r="DC29" s="1041"/>
      <c r="DD29" s="1041"/>
      <c r="DE29" s="1041"/>
      <c r="DF29" s="1042"/>
      <c r="DG29" s="1040">
        <v>0</v>
      </c>
      <c r="DH29" s="1041"/>
      <c r="DI29" s="1041"/>
      <c r="DJ29" s="1041"/>
      <c r="DK29" s="1042"/>
      <c r="DL29" s="1040">
        <v>0</v>
      </c>
      <c r="DM29" s="1041"/>
      <c r="DN29" s="1041"/>
      <c r="DO29" s="1041"/>
      <c r="DP29" s="1042"/>
      <c r="DQ29" s="1040">
        <v>0</v>
      </c>
      <c r="DR29" s="1041"/>
      <c r="DS29" s="1041"/>
      <c r="DT29" s="1041"/>
      <c r="DU29" s="1042"/>
      <c r="DV29" s="1043"/>
      <c r="DW29" s="1044"/>
      <c r="DX29" s="1044"/>
      <c r="DY29" s="1044"/>
      <c r="DZ29" s="1045"/>
      <c r="EA29" s="246"/>
    </row>
    <row r="30" spans="1:131" s="247" customFormat="1" ht="26.25" customHeight="1" x14ac:dyDescent="0.2">
      <c r="A30" s="266">
        <v>3</v>
      </c>
      <c r="B30" s="1088" t="s">
        <v>575</v>
      </c>
      <c r="C30" s="1089"/>
      <c r="D30" s="1089"/>
      <c r="E30" s="1089"/>
      <c r="F30" s="1089"/>
      <c r="G30" s="1089"/>
      <c r="H30" s="1089"/>
      <c r="I30" s="1089"/>
      <c r="J30" s="1089"/>
      <c r="K30" s="1089"/>
      <c r="L30" s="1089"/>
      <c r="M30" s="1089"/>
      <c r="N30" s="1089"/>
      <c r="O30" s="1089"/>
      <c r="P30" s="1090"/>
      <c r="Q30" s="1094">
        <v>74132</v>
      </c>
      <c r="R30" s="1095"/>
      <c r="S30" s="1095"/>
      <c r="T30" s="1095"/>
      <c r="U30" s="1095"/>
      <c r="V30" s="1095">
        <v>73788</v>
      </c>
      <c r="W30" s="1095"/>
      <c r="X30" s="1095"/>
      <c r="Y30" s="1095"/>
      <c r="Z30" s="1095"/>
      <c r="AA30" s="1095">
        <v>344</v>
      </c>
      <c r="AB30" s="1095"/>
      <c r="AC30" s="1095"/>
      <c r="AD30" s="1095"/>
      <c r="AE30" s="1096"/>
      <c r="AF30" s="1070">
        <v>344</v>
      </c>
      <c r="AG30" s="1071"/>
      <c r="AH30" s="1071"/>
      <c r="AI30" s="1071"/>
      <c r="AJ30" s="1072"/>
      <c r="AK30" s="1031">
        <v>32809</v>
      </c>
      <c r="AL30" s="1022"/>
      <c r="AM30" s="1022"/>
      <c r="AN30" s="1022"/>
      <c r="AO30" s="1022"/>
      <c r="AP30" s="1022" t="s">
        <v>511</v>
      </c>
      <c r="AQ30" s="1022"/>
      <c r="AR30" s="1022"/>
      <c r="AS30" s="1022"/>
      <c r="AT30" s="1022"/>
      <c r="AU30" s="1022" t="s">
        <v>511</v>
      </c>
      <c r="AV30" s="1022"/>
      <c r="AW30" s="1022"/>
      <c r="AX30" s="1022"/>
      <c r="AY30" s="1022"/>
      <c r="AZ30" s="1093" t="s">
        <v>511</v>
      </c>
      <c r="BA30" s="1093"/>
      <c r="BB30" s="1093"/>
      <c r="BC30" s="1093"/>
      <c r="BD30" s="1093"/>
      <c r="BE30" s="1083"/>
      <c r="BF30" s="1083"/>
      <c r="BG30" s="1083"/>
      <c r="BH30" s="1083"/>
      <c r="BI30" s="1084"/>
      <c r="BJ30" s="252"/>
      <c r="BK30" s="252"/>
      <c r="BL30" s="252"/>
      <c r="BM30" s="252"/>
      <c r="BN30" s="252"/>
      <c r="BO30" s="265"/>
      <c r="BP30" s="265"/>
      <c r="BQ30" s="262">
        <v>24</v>
      </c>
      <c r="BR30" s="263" t="s">
        <v>627</v>
      </c>
      <c r="BS30" s="1065" t="s">
        <v>609</v>
      </c>
      <c r="BT30" s="1066"/>
      <c r="BU30" s="1066"/>
      <c r="BV30" s="1066"/>
      <c r="BW30" s="1066"/>
      <c r="BX30" s="1066"/>
      <c r="BY30" s="1066"/>
      <c r="BZ30" s="1066"/>
      <c r="CA30" s="1066"/>
      <c r="CB30" s="1066"/>
      <c r="CC30" s="1066"/>
      <c r="CD30" s="1066"/>
      <c r="CE30" s="1066"/>
      <c r="CF30" s="1066"/>
      <c r="CG30" s="1067"/>
      <c r="CH30" s="1040">
        <v>213</v>
      </c>
      <c r="CI30" s="1041"/>
      <c r="CJ30" s="1041"/>
      <c r="CK30" s="1041"/>
      <c r="CL30" s="1042"/>
      <c r="CM30" s="1040">
        <v>14821</v>
      </c>
      <c r="CN30" s="1041"/>
      <c r="CO30" s="1041"/>
      <c r="CP30" s="1041"/>
      <c r="CQ30" s="1042"/>
      <c r="CR30" s="1040">
        <v>10</v>
      </c>
      <c r="CS30" s="1041"/>
      <c r="CT30" s="1041"/>
      <c r="CU30" s="1041"/>
      <c r="CV30" s="1042"/>
      <c r="CW30" s="1040">
        <v>40</v>
      </c>
      <c r="CX30" s="1041"/>
      <c r="CY30" s="1041"/>
      <c r="CZ30" s="1041"/>
      <c r="DA30" s="1042"/>
      <c r="DB30" s="1040">
        <v>1187</v>
      </c>
      <c r="DC30" s="1041"/>
      <c r="DD30" s="1041"/>
      <c r="DE30" s="1041"/>
      <c r="DF30" s="1042"/>
      <c r="DG30" s="1040">
        <v>0</v>
      </c>
      <c r="DH30" s="1041"/>
      <c r="DI30" s="1041"/>
      <c r="DJ30" s="1041"/>
      <c r="DK30" s="1042"/>
      <c r="DL30" s="1040">
        <v>2420</v>
      </c>
      <c r="DM30" s="1041"/>
      <c r="DN30" s="1041"/>
      <c r="DO30" s="1041"/>
      <c r="DP30" s="1042"/>
      <c r="DQ30" s="1040">
        <v>242</v>
      </c>
      <c r="DR30" s="1041"/>
      <c r="DS30" s="1041"/>
      <c r="DT30" s="1041"/>
      <c r="DU30" s="1042"/>
      <c r="DV30" s="1043"/>
      <c r="DW30" s="1044"/>
      <c r="DX30" s="1044"/>
      <c r="DY30" s="1044"/>
      <c r="DZ30" s="1045"/>
      <c r="EA30" s="246"/>
    </row>
    <row r="31" spans="1:131" s="247" customFormat="1" ht="26.25" customHeight="1" x14ac:dyDescent="0.2">
      <c r="A31" s="266">
        <v>4</v>
      </c>
      <c r="B31" s="1088" t="s">
        <v>576</v>
      </c>
      <c r="C31" s="1089"/>
      <c r="D31" s="1089"/>
      <c r="E31" s="1089"/>
      <c r="F31" s="1089"/>
      <c r="G31" s="1089"/>
      <c r="H31" s="1089"/>
      <c r="I31" s="1089"/>
      <c r="J31" s="1089"/>
      <c r="K31" s="1089"/>
      <c r="L31" s="1089"/>
      <c r="M31" s="1089"/>
      <c r="N31" s="1089"/>
      <c r="O31" s="1089"/>
      <c r="P31" s="1090"/>
      <c r="Q31" s="1094">
        <v>1067</v>
      </c>
      <c r="R31" s="1095"/>
      <c r="S31" s="1095"/>
      <c r="T31" s="1095"/>
      <c r="U31" s="1095"/>
      <c r="V31" s="1095">
        <v>884</v>
      </c>
      <c r="W31" s="1095"/>
      <c r="X31" s="1095"/>
      <c r="Y31" s="1095"/>
      <c r="Z31" s="1095"/>
      <c r="AA31" s="1095">
        <v>182</v>
      </c>
      <c r="AB31" s="1095"/>
      <c r="AC31" s="1095"/>
      <c r="AD31" s="1095"/>
      <c r="AE31" s="1096"/>
      <c r="AF31" s="1070">
        <v>182</v>
      </c>
      <c r="AG31" s="1071"/>
      <c r="AH31" s="1071"/>
      <c r="AI31" s="1071"/>
      <c r="AJ31" s="1072"/>
      <c r="AK31" s="1031">
        <v>433</v>
      </c>
      <c r="AL31" s="1022"/>
      <c r="AM31" s="1022"/>
      <c r="AN31" s="1022"/>
      <c r="AO31" s="1022"/>
      <c r="AP31" s="1022">
        <v>1592</v>
      </c>
      <c r="AQ31" s="1022"/>
      <c r="AR31" s="1022"/>
      <c r="AS31" s="1022"/>
      <c r="AT31" s="1022"/>
      <c r="AU31" s="1022">
        <v>815</v>
      </c>
      <c r="AV31" s="1022"/>
      <c r="AW31" s="1022"/>
      <c r="AX31" s="1022"/>
      <c r="AY31" s="1022"/>
      <c r="AZ31" s="1093" t="s">
        <v>511</v>
      </c>
      <c r="BA31" s="1093"/>
      <c r="BB31" s="1093"/>
      <c r="BC31" s="1093"/>
      <c r="BD31" s="1093"/>
      <c r="BE31" s="1083"/>
      <c r="BF31" s="1083"/>
      <c r="BG31" s="1083"/>
      <c r="BH31" s="1083"/>
      <c r="BI31" s="1084"/>
      <c r="BJ31" s="252"/>
      <c r="BK31" s="252"/>
      <c r="BL31" s="252"/>
      <c r="BM31" s="252"/>
      <c r="BN31" s="252"/>
      <c r="BO31" s="265"/>
      <c r="BP31" s="265"/>
      <c r="BQ31" s="262">
        <v>25</v>
      </c>
      <c r="BR31" s="263" t="s">
        <v>627</v>
      </c>
      <c r="BS31" s="1065" t="s">
        <v>610</v>
      </c>
      <c r="BT31" s="1066"/>
      <c r="BU31" s="1066"/>
      <c r="BV31" s="1066"/>
      <c r="BW31" s="1066"/>
      <c r="BX31" s="1066"/>
      <c r="BY31" s="1066"/>
      <c r="BZ31" s="1066"/>
      <c r="CA31" s="1066"/>
      <c r="CB31" s="1066"/>
      <c r="CC31" s="1066"/>
      <c r="CD31" s="1066"/>
      <c r="CE31" s="1066"/>
      <c r="CF31" s="1066"/>
      <c r="CG31" s="1067"/>
      <c r="CH31" s="1040">
        <v>1047</v>
      </c>
      <c r="CI31" s="1041"/>
      <c r="CJ31" s="1041"/>
      <c r="CK31" s="1041"/>
      <c r="CL31" s="1042"/>
      <c r="CM31" s="1040">
        <v>28719</v>
      </c>
      <c r="CN31" s="1041"/>
      <c r="CO31" s="1041"/>
      <c r="CP31" s="1041"/>
      <c r="CQ31" s="1042"/>
      <c r="CR31" s="1040">
        <v>3</v>
      </c>
      <c r="CS31" s="1041"/>
      <c r="CT31" s="1041"/>
      <c r="CU31" s="1041"/>
      <c r="CV31" s="1042"/>
      <c r="CW31" s="1040">
        <v>972</v>
      </c>
      <c r="CX31" s="1041"/>
      <c r="CY31" s="1041"/>
      <c r="CZ31" s="1041"/>
      <c r="DA31" s="1042"/>
      <c r="DB31" s="1040">
        <v>1173</v>
      </c>
      <c r="DC31" s="1041"/>
      <c r="DD31" s="1041"/>
      <c r="DE31" s="1041"/>
      <c r="DF31" s="1042"/>
      <c r="DG31" s="1040">
        <v>0</v>
      </c>
      <c r="DH31" s="1041"/>
      <c r="DI31" s="1041"/>
      <c r="DJ31" s="1041"/>
      <c r="DK31" s="1042"/>
      <c r="DL31" s="1040">
        <v>13619</v>
      </c>
      <c r="DM31" s="1041"/>
      <c r="DN31" s="1041"/>
      <c r="DO31" s="1041"/>
      <c r="DP31" s="1042"/>
      <c r="DQ31" s="1040">
        <v>1362</v>
      </c>
      <c r="DR31" s="1041"/>
      <c r="DS31" s="1041"/>
      <c r="DT31" s="1041"/>
      <c r="DU31" s="1042"/>
      <c r="DV31" s="1043"/>
      <c r="DW31" s="1044"/>
      <c r="DX31" s="1044"/>
      <c r="DY31" s="1044"/>
      <c r="DZ31" s="1045"/>
      <c r="EA31" s="246"/>
    </row>
    <row r="32" spans="1:131" s="247" customFormat="1" ht="26.25" customHeight="1" x14ac:dyDescent="0.2">
      <c r="A32" s="266">
        <v>5</v>
      </c>
      <c r="B32" s="1088" t="s">
        <v>561</v>
      </c>
      <c r="C32" s="1089"/>
      <c r="D32" s="1089"/>
      <c r="E32" s="1089"/>
      <c r="F32" s="1089"/>
      <c r="G32" s="1089"/>
      <c r="H32" s="1089"/>
      <c r="I32" s="1089"/>
      <c r="J32" s="1089"/>
      <c r="K32" s="1089"/>
      <c r="L32" s="1089"/>
      <c r="M32" s="1089"/>
      <c r="N32" s="1089"/>
      <c r="O32" s="1089"/>
      <c r="P32" s="1090"/>
      <c r="Q32" s="1094">
        <v>80227</v>
      </c>
      <c r="R32" s="1095"/>
      <c r="S32" s="1095"/>
      <c r="T32" s="1095"/>
      <c r="U32" s="1095"/>
      <c r="V32" s="1095">
        <v>72965</v>
      </c>
      <c r="W32" s="1095"/>
      <c r="X32" s="1095"/>
      <c r="Y32" s="1095"/>
      <c r="Z32" s="1095"/>
      <c r="AA32" s="1095">
        <v>7262</v>
      </c>
      <c r="AB32" s="1095"/>
      <c r="AC32" s="1095"/>
      <c r="AD32" s="1095"/>
      <c r="AE32" s="1096"/>
      <c r="AF32" s="1070">
        <v>22012</v>
      </c>
      <c r="AG32" s="1071"/>
      <c r="AH32" s="1071"/>
      <c r="AI32" s="1071"/>
      <c r="AJ32" s="1072"/>
      <c r="AK32" s="1031">
        <v>2221</v>
      </c>
      <c r="AL32" s="1022"/>
      <c r="AM32" s="1022"/>
      <c r="AN32" s="1022"/>
      <c r="AO32" s="1022"/>
      <c r="AP32" s="1022">
        <v>153938</v>
      </c>
      <c r="AQ32" s="1022"/>
      <c r="AR32" s="1022"/>
      <c r="AS32" s="1022"/>
      <c r="AT32" s="1022"/>
      <c r="AU32" s="1022">
        <v>6311</v>
      </c>
      <c r="AV32" s="1022"/>
      <c r="AW32" s="1022"/>
      <c r="AX32" s="1022"/>
      <c r="AY32" s="1022"/>
      <c r="AZ32" s="1093" t="s">
        <v>511</v>
      </c>
      <c r="BA32" s="1093"/>
      <c r="BB32" s="1093"/>
      <c r="BC32" s="1093"/>
      <c r="BD32" s="1093"/>
      <c r="BE32" s="1083" t="s">
        <v>405</v>
      </c>
      <c r="BF32" s="1083"/>
      <c r="BG32" s="1083"/>
      <c r="BH32" s="1083"/>
      <c r="BI32" s="1084"/>
      <c r="BJ32" s="252"/>
      <c r="BK32" s="252"/>
      <c r="BL32" s="252"/>
      <c r="BM32" s="252"/>
      <c r="BN32" s="252"/>
      <c r="BO32" s="265"/>
      <c r="BP32" s="265"/>
      <c r="BQ32" s="262">
        <v>26</v>
      </c>
      <c r="BR32" s="263"/>
      <c r="BS32" s="1065" t="s">
        <v>611</v>
      </c>
      <c r="BT32" s="1066"/>
      <c r="BU32" s="1066"/>
      <c r="BV32" s="1066"/>
      <c r="BW32" s="1066"/>
      <c r="BX32" s="1066"/>
      <c r="BY32" s="1066"/>
      <c r="BZ32" s="1066"/>
      <c r="CA32" s="1066"/>
      <c r="CB32" s="1066"/>
      <c r="CC32" s="1066"/>
      <c r="CD32" s="1066"/>
      <c r="CE32" s="1066"/>
      <c r="CF32" s="1066"/>
      <c r="CG32" s="1067"/>
      <c r="CH32" s="1040">
        <v>204</v>
      </c>
      <c r="CI32" s="1041"/>
      <c r="CJ32" s="1041"/>
      <c r="CK32" s="1041"/>
      <c r="CL32" s="1042"/>
      <c r="CM32" s="1040">
        <v>1137</v>
      </c>
      <c r="CN32" s="1041"/>
      <c r="CO32" s="1041"/>
      <c r="CP32" s="1041"/>
      <c r="CQ32" s="1042"/>
      <c r="CR32" s="1040">
        <v>30</v>
      </c>
      <c r="CS32" s="1041"/>
      <c r="CT32" s="1041"/>
      <c r="CU32" s="1041"/>
      <c r="CV32" s="1042"/>
      <c r="CW32" s="1040">
        <v>0</v>
      </c>
      <c r="CX32" s="1041"/>
      <c r="CY32" s="1041"/>
      <c r="CZ32" s="1041"/>
      <c r="DA32" s="1042"/>
      <c r="DB32" s="1040">
        <v>0</v>
      </c>
      <c r="DC32" s="1041"/>
      <c r="DD32" s="1041"/>
      <c r="DE32" s="1041"/>
      <c r="DF32" s="1042"/>
      <c r="DG32" s="1040">
        <v>0</v>
      </c>
      <c r="DH32" s="1041"/>
      <c r="DI32" s="1041"/>
      <c r="DJ32" s="1041"/>
      <c r="DK32" s="1042"/>
      <c r="DL32" s="1040">
        <v>0</v>
      </c>
      <c r="DM32" s="1041"/>
      <c r="DN32" s="1041"/>
      <c r="DO32" s="1041"/>
      <c r="DP32" s="1042"/>
      <c r="DQ32" s="1040">
        <v>0</v>
      </c>
      <c r="DR32" s="1041"/>
      <c r="DS32" s="1041"/>
      <c r="DT32" s="1041"/>
      <c r="DU32" s="1042"/>
      <c r="DV32" s="1043"/>
      <c r="DW32" s="1044"/>
      <c r="DX32" s="1044"/>
      <c r="DY32" s="1044"/>
      <c r="DZ32" s="1045"/>
      <c r="EA32" s="246"/>
    </row>
    <row r="33" spans="1:131" s="247" customFormat="1" ht="26.25" customHeight="1" x14ac:dyDescent="0.2">
      <c r="A33" s="266">
        <v>6</v>
      </c>
      <c r="B33" s="1088" t="s">
        <v>565</v>
      </c>
      <c r="C33" s="1089"/>
      <c r="D33" s="1089"/>
      <c r="E33" s="1089"/>
      <c r="F33" s="1089"/>
      <c r="G33" s="1089"/>
      <c r="H33" s="1089"/>
      <c r="I33" s="1089"/>
      <c r="J33" s="1089"/>
      <c r="K33" s="1089"/>
      <c r="L33" s="1089"/>
      <c r="M33" s="1089"/>
      <c r="N33" s="1089"/>
      <c r="O33" s="1089"/>
      <c r="P33" s="1090"/>
      <c r="Q33" s="1094">
        <v>2879</v>
      </c>
      <c r="R33" s="1095"/>
      <c r="S33" s="1095"/>
      <c r="T33" s="1095"/>
      <c r="U33" s="1095"/>
      <c r="V33" s="1095">
        <v>2013</v>
      </c>
      <c r="W33" s="1095"/>
      <c r="X33" s="1095"/>
      <c r="Y33" s="1095"/>
      <c r="Z33" s="1095"/>
      <c r="AA33" s="1095">
        <v>866</v>
      </c>
      <c r="AB33" s="1095"/>
      <c r="AC33" s="1095"/>
      <c r="AD33" s="1095"/>
      <c r="AE33" s="1096"/>
      <c r="AF33" s="1070">
        <v>4854</v>
      </c>
      <c r="AG33" s="1071"/>
      <c r="AH33" s="1071"/>
      <c r="AI33" s="1071"/>
      <c r="AJ33" s="1072"/>
      <c r="AK33" s="1031">
        <v>1</v>
      </c>
      <c r="AL33" s="1022"/>
      <c r="AM33" s="1022"/>
      <c r="AN33" s="1022"/>
      <c r="AO33" s="1022"/>
      <c r="AP33" s="1022">
        <v>2757</v>
      </c>
      <c r="AQ33" s="1022"/>
      <c r="AR33" s="1022"/>
      <c r="AS33" s="1022"/>
      <c r="AT33" s="1022"/>
      <c r="AU33" s="1022" t="s">
        <v>511</v>
      </c>
      <c r="AV33" s="1022"/>
      <c r="AW33" s="1022"/>
      <c r="AX33" s="1022"/>
      <c r="AY33" s="1022"/>
      <c r="AZ33" s="1093" t="s">
        <v>511</v>
      </c>
      <c r="BA33" s="1093"/>
      <c r="BB33" s="1093"/>
      <c r="BC33" s="1093"/>
      <c r="BD33" s="1093"/>
      <c r="BE33" s="1083" t="s">
        <v>405</v>
      </c>
      <c r="BF33" s="1083"/>
      <c r="BG33" s="1083"/>
      <c r="BH33" s="1083"/>
      <c r="BI33" s="1084"/>
      <c r="BJ33" s="252"/>
      <c r="BK33" s="252"/>
      <c r="BL33" s="252"/>
      <c r="BM33" s="252"/>
      <c r="BN33" s="252"/>
      <c r="BO33" s="265"/>
      <c r="BP33" s="265"/>
      <c r="BQ33" s="262">
        <v>27</v>
      </c>
      <c r="BR33" s="263"/>
      <c r="BS33" s="1065" t="s">
        <v>612</v>
      </c>
      <c r="BT33" s="1066"/>
      <c r="BU33" s="1066"/>
      <c r="BV33" s="1066"/>
      <c r="BW33" s="1066"/>
      <c r="BX33" s="1066"/>
      <c r="BY33" s="1066"/>
      <c r="BZ33" s="1066"/>
      <c r="CA33" s="1066"/>
      <c r="CB33" s="1066"/>
      <c r="CC33" s="1066"/>
      <c r="CD33" s="1066"/>
      <c r="CE33" s="1066"/>
      <c r="CF33" s="1066"/>
      <c r="CG33" s="1067"/>
      <c r="CH33" s="1040">
        <v>83</v>
      </c>
      <c r="CI33" s="1041"/>
      <c r="CJ33" s="1041"/>
      <c r="CK33" s="1041"/>
      <c r="CL33" s="1042"/>
      <c r="CM33" s="1040">
        <v>3517</v>
      </c>
      <c r="CN33" s="1041"/>
      <c r="CO33" s="1041"/>
      <c r="CP33" s="1041"/>
      <c r="CQ33" s="1042"/>
      <c r="CR33" s="1040">
        <v>1550</v>
      </c>
      <c r="CS33" s="1041"/>
      <c r="CT33" s="1041"/>
      <c r="CU33" s="1041"/>
      <c r="CV33" s="1042"/>
      <c r="CW33" s="1040">
        <v>0</v>
      </c>
      <c r="CX33" s="1041"/>
      <c r="CY33" s="1041"/>
      <c r="CZ33" s="1041"/>
      <c r="DA33" s="1042"/>
      <c r="DB33" s="1040">
        <v>0</v>
      </c>
      <c r="DC33" s="1041"/>
      <c r="DD33" s="1041"/>
      <c r="DE33" s="1041"/>
      <c r="DF33" s="1042"/>
      <c r="DG33" s="1040">
        <v>0</v>
      </c>
      <c r="DH33" s="1041"/>
      <c r="DI33" s="1041"/>
      <c r="DJ33" s="1041"/>
      <c r="DK33" s="1042"/>
      <c r="DL33" s="1040">
        <v>0</v>
      </c>
      <c r="DM33" s="1041"/>
      <c r="DN33" s="1041"/>
      <c r="DO33" s="1041"/>
      <c r="DP33" s="1042"/>
      <c r="DQ33" s="1040">
        <v>0</v>
      </c>
      <c r="DR33" s="1041"/>
      <c r="DS33" s="1041"/>
      <c r="DT33" s="1041"/>
      <c r="DU33" s="1042"/>
      <c r="DV33" s="1043"/>
      <c r="DW33" s="1044"/>
      <c r="DX33" s="1044"/>
      <c r="DY33" s="1044"/>
      <c r="DZ33" s="1045"/>
      <c r="EA33" s="246"/>
    </row>
    <row r="34" spans="1:131" s="247" customFormat="1" ht="26.25" customHeight="1" x14ac:dyDescent="0.2">
      <c r="A34" s="266">
        <v>7</v>
      </c>
      <c r="B34" s="1088" t="s">
        <v>563</v>
      </c>
      <c r="C34" s="1089"/>
      <c r="D34" s="1089"/>
      <c r="E34" s="1089"/>
      <c r="F34" s="1089"/>
      <c r="G34" s="1089"/>
      <c r="H34" s="1089"/>
      <c r="I34" s="1089"/>
      <c r="J34" s="1089"/>
      <c r="K34" s="1089"/>
      <c r="L34" s="1089"/>
      <c r="M34" s="1089"/>
      <c r="N34" s="1089"/>
      <c r="O34" s="1089"/>
      <c r="P34" s="1090"/>
      <c r="Q34" s="1094">
        <v>20720</v>
      </c>
      <c r="R34" s="1095"/>
      <c r="S34" s="1095"/>
      <c r="T34" s="1095"/>
      <c r="U34" s="1095"/>
      <c r="V34" s="1095">
        <v>20203</v>
      </c>
      <c r="W34" s="1095"/>
      <c r="X34" s="1095"/>
      <c r="Y34" s="1095"/>
      <c r="Z34" s="1095"/>
      <c r="AA34" s="1095">
        <v>517</v>
      </c>
      <c r="AB34" s="1095"/>
      <c r="AC34" s="1095"/>
      <c r="AD34" s="1095"/>
      <c r="AE34" s="1096"/>
      <c r="AF34" s="1070">
        <v>6336</v>
      </c>
      <c r="AG34" s="1071"/>
      <c r="AH34" s="1071"/>
      <c r="AI34" s="1071"/>
      <c r="AJ34" s="1072"/>
      <c r="AK34" s="1031">
        <v>691</v>
      </c>
      <c r="AL34" s="1022"/>
      <c r="AM34" s="1022"/>
      <c r="AN34" s="1022"/>
      <c r="AO34" s="1022"/>
      <c r="AP34" s="1022">
        <v>693</v>
      </c>
      <c r="AQ34" s="1022"/>
      <c r="AR34" s="1022"/>
      <c r="AS34" s="1022"/>
      <c r="AT34" s="1022"/>
      <c r="AU34" s="1022">
        <v>256</v>
      </c>
      <c r="AV34" s="1022"/>
      <c r="AW34" s="1022"/>
      <c r="AX34" s="1022"/>
      <c r="AY34" s="1022"/>
      <c r="AZ34" s="1093" t="s">
        <v>511</v>
      </c>
      <c r="BA34" s="1093"/>
      <c r="BB34" s="1093"/>
      <c r="BC34" s="1093"/>
      <c r="BD34" s="1093"/>
      <c r="BE34" s="1083" t="s">
        <v>406</v>
      </c>
      <c r="BF34" s="1083"/>
      <c r="BG34" s="1083"/>
      <c r="BH34" s="1083"/>
      <c r="BI34" s="1084"/>
      <c r="BJ34" s="252"/>
      <c r="BK34" s="252"/>
      <c r="BL34" s="252"/>
      <c r="BM34" s="252"/>
      <c r="BN34" s="252"/>
      <c r="BO34" s="265"/>
      <c r="BP34" s="265"/>
      <c r="BQ34" s="262">
        <v>28</v>
      </c>
      <c r="BR34" s="263" t="s">
        <v>627</v>
      </c>
      <c r="BS34" s="1065" t="s">
        <v>613</v>
      </c>
      <c r="BT34" s="1066"/>
      <c r="BU34" s="1066"/>
      <c r="BV34" s="1066"/>
      <c r="BW34" s="1066"/>
      <c r="BX34" s="1066"/>
      <c r="BY34" s="1066"/>
      <c r="BZ34" s="1066"/>
      <c r="CA34" s="1066"/>
      <c r="CB34" s="1066"/>
      <c r="CC34" s="1066"/>
      <c r="CD34" s="1066"/>
      <c r="CE34" s="1066"/>
      <c r="CF34" s="1066"/>
      <c r="CG34" s="1067"/>
      <c r="CH34" s="1040">
        <v>912</v>
      </c>
      <c r="CI34" s="1041"/>
      <c r="CJ34" s="1041"/>
      <c r="CK34" s="1041"/>
      <c r="CL34" s="1042"/>
      <c r="CM34" s="1040">
        <v>39995</v>
      </c>
      <c r="CN34" s="1041"/>
      <c r="CO34" s="1041"/>
      <c r="CP34" s="1041"/>
      <c r="CQ34" s="1042"/>
      <c r="CR34" s="1040">
        <v>32197</v>
      </c>
      <c r="CS34" s="1041"/>
      <c r="CT34" s="1041"/>
      <c r="CU34" s="1041"/>
      <c r="CV34" s="1042"/>
      <c r="CW34" s="1040">
        <v>198</v>
      </c>
      <c r="CX34" s="1041"/>
      <c r="CY34" s="1041"/>
      <c r="CZ34" s="1041"/>
      <c r="DA34" s="1042"/>
      <c r="DB34" s="1040">
        <v>34637</v>
      </c>
      <c r="DC34" s="1041"/>
      <c r="DD34" s="1041"/>
      <c r="DE34" s="1041"/>
      <c r="DF34" s="1042"/>
      <c r="DG34" s="1040">
        <v>0</v>
      </c>
      <c r="DH34" s="1041"/>
      <c r="DI34" s="1041"/>
      <c r="DJ34" s="1041"/>
      <c r="DK34" s="1042"/>
      <c r="DL34" s="1040">
        <v>48297</v>
      </c>
      <c r="DM34" s="1041"/>
      <c r="DN34" s="1041"/>
      <c r="DO34" s="1041"/>
      <c r="DP34" s="1042"/>
      <c r="DQ34" s="1040">
        <v>8374</v>
      </c>
      <c r="DR34" s="1041"/>
      <c r="DS34" s="1041"/>
      <c r="DT34" s="1041"/>
      <c r="DU34" s="1042"/>
      <c r="DV34" s="1043"/>
      <c r="DW34" s="1044"/>
      <c r="DX34" s="1044"/>
      <c r="DY34" s="1044"/>
      <c r="DZ34" s="1045"/>
      <c r="EA34" s="246"/>
    </row>
    <row r="35" spans="1:131" s="247" customFormat="1" ht="26.25" customHeight="1" x14ac:dyDescent="0.2">
      <c r="A35" s="266">
        <v>8</v>
      </c>
      <c r="B35" s="1088" t="s">
        <v>562</v>
      </c>
      <c r="C35" s="1089"/>
      <c r="D35" s="1089"/>
      <c r="E35" s="1089"/>
      <c r="F35" s="1089"/>
      <c r="G35" s="1089"/>
      <c r="H35" s="1089"/>
      <c r="I35" s="1089"/>
      <c r="J35" s="1089"/>
      <c r="K35" s="1089"/>
      <c r="L35" s="1089"/>
      <c r="M35" s="1089"/>
      <c r="N35" s="1089"/>
      <c r="O35" s="1089"/>
      <c r="P35" s="1090"/>
      <c r="Q35" s="1094">
        <v>50895</v>
      </c>
      <c r="R35" s="1095"/>
      <c r="S35" s="1095"/>
      <c r="T35" s="1095"/>
      <c r="U35" s="1095"/>
      <c r="V35" s="1095">
        <v>41953</v>
      </c>
      <c r="W35" s="1095"/>
      <c r="X35" s="1095"/>
      <c r="Y35" s="1095"/>
      <c r="Z35" s="1095"/>
      <c r="AA35" s="1095">
        <v>8943</v>
      </c>
      <c r="AB35" s="1095"/>
      <c r="AC35" s="1095"/>
      <c r="AD35" s="1095"/>
      <c r="AE35" s="1096"/>
      <c r="AF35" s="1070">
        <v>10618</v>
      </c>
      <c r="AG35" s="1071"/>
      <c r="AH35" s="1071"/>
      <c r="AI35" s="1071"/>
      <c r="AJ35" s="1072"/>
      <c r="AK35" s="1031">
        <v>7170</v>
      </c>
      <c r="AL35" s="1022"/>
      <c r="AM35" s="1022"/>
      <c r="AN35" s="1022"/>
      <c r="AO35" s="1022"/>
      <c r="AP35" s="1022">
        <v>344984</v>
      </c>
      <c r="AQ35" s="1022"/>
      <c r="AR35" s="1022"/>
      <c r="AS35" s="1022"/>
      <c r="AT35" s="1022"/>
      <c r="AU35" s="1022">
        <v>62787</v>
      </c>
      <c r="AV35" s="1022"/>
      <c r="AW35" s="1022"/>
      <c r="AX35" s="1022"/>
      <c r="AY35" s="1022"/>
      <c r="AZ35" s="1093" t="s">
        <v>511</v>
      </c>
      <c r="BA35" s="1093"/>
      <c r="BB35" s="1093"/>
      <c r="BC35" s="1093"/>
      <c r="BD35" s="1093"/>
      <c r="BE35" s="1083" t="s">
        <v>405</v>
      </c>
      <c r="BF35" s="1083"/>
      <c r="BG35" s="1083"/>
      <c r="BH35" s="1083"/>
      <c r="BI35" s="1084"/>
      <c r="BJ35" s="252"/>
      <c r="BK35" s="252"/>
      <c r="BL35" s="252"/>
      <c r="BM35" s="252"/>
      <c r="BN35" s="252"/>
      <c r="BO35" s="265"/>
      <c r="BP35" s="265"/>
      <c r="BQ35" s="262">
        <v>29</v>
      </c>
      <c r="BR35" s="263"/>
      <c r="BS35" s="1065" t="s">
        <v>614</v>
      </c>
      <c r="BT35" s="1066"/>
      <c r="BU35" s="1066"/>
      <c r="BV35" s="1066"/>
      <c r="BW35" s="1066"/>
      <c r="BX35" s="1066"/>
      <c r="BY35" s="1066"/>
      <c r="BZ35" s="1066"/>
      <c r="CA35" s="1066"/>
      <c r="CB35" s="1066"/>
      <c r="CC35" s="1066"/>
      <c r="CD35" s="1066"/>
      <c r="CE35" s="1066"/>
      <c r="CF35" s="1066"/>
      <c r="CG35" s="1067"/>
      <c r="CH35" s="1040">
        <v>-505</v>
      </c>
      <c r="CI35" s="1041"/>
      <c r="CJ35" s="1041"/>
      <c r="CK35" s="1041"/>
      <c r="CL35" s="1042"/>
      <c r="CM35" s="1040">
        <v>9431</v>
      </c>
      <c r="CN35" s="1041"/>
      <c r="CO35" s="1041"/>
      <c r="CP35" s="1041"/>
      <c r="CQ35" s="1042"/>
      <c r="CR35" s="1040">
        <v>100</v>
      </c>
      <c r="CS35" s="1041"/>
      <c r="CT35" s="1041"/>
      <c r="CU35" s="1041"/>
      <c r="CV35" s="1042"/>
      <c r="CW35" s="1040">
        <v>69</v>
      </c>
      <c r="CX35" s="1041"/>
      <c r="CY35" s="1041"/>
      <c r="CZ35" s="1041"/>
      <c r="DA35" s="1042"/>
      <c r="DB35" s="1040">
        <v>0</v>
      </c>
      <c r="DC35" s="1041"/>
      <c r="DD35" s="1041"/>
      <c r="DE35" s="1041"/>
      <c r="DF35" s="1042"/>
      <c r="DG35" s="1040">
        <v>0</v>
      </c>
      <c r="DH35" s="1041"/>
      <c r="DI35" s="1041"/>
      <c r="DJ35" s="1041"/>
      <c r="DK35" s="1042"/>
      <c r="DL35" s="1040">
        <v>0</v>
      </c>
      <c r="DM35" s="1041"/>
      <c r="DN35" s="1041"/>
      <c r="DO35" s="1041"/>
      <c r="DP35" s="1042"/>
      <c r="DQ35" s="1040">
        <v>0</v>
      </c>
      <c r="DR35" s="1041"/>
      <c r="DS35" s="1041"/>
      <c r="DT35" s="1041"/>
      <c r="DU35" s="1042"/>
      <c r="DV35" s="1043"/>
      <c r="DW35" s="1044"/>
      <c r="DX35" s="1044"/>
      <c r="DY35" s="1044"/>
      <c r="DZ35" s="1045"/>
      <c r="EA35" s="246"/>
    </row>
    <row r="36" spans="1:131" s="247" customFormat="1" ht="26.25" customHeight="1" x14ac:dyDescent="0.2">
      <c r="A36" s="266">
        <v>9</v>
      </c>
      <c r="B36" s="1088" t="s">
        <v>560</v>
      </c>
      <c r="C36" s="1089"/>
      <c r="D36" s="1089"/>
      <c r="E36" s="1089"/>
      <c r="F36" s="1089"/>
      <c r="G36" s="1089"/>
      <c r="H36" s="1089"/>
      <c r="I36" s="1089"/>
      <c r="J36" s="1089"/>
      <c r="K36" s="1089"/>
      <c r="L36" s="1089"/>
      <c r="M36" s="1089"/>
      <c r="N36" s="1089"/>
      <c r="O36" s="1089"/>
      <c r="P36" s="1090"/>
      <c r="Q36" s="1094">
        <v>130845</v>
      </c>
      <c r="R36" s="1095"/>
      <c r="S36" s="1095"/>
      <c r="T36" s="1095"/>
      <c r="U36" s="1095"/>
      <c r="V36" s="1095">
        <v>112011</v>
      </c>
      <c r="W36" s="1095"/>
      <c r="X36" s="1095"/>
      <c r="Y36" s="1095"/>
      <c r="Z36" s="1095"/>
      <c r="AA36" s="1095">
        <v>18834</v>
      </c>
      <c r="AB36" s="1095"/>
      <c r="AC36" s="1095"/>
      <c r="AD36" s="1095"/>
      <c r="AE36" s="1096"/>
      <c r="AF36" s="1070">
        <v>40603</v>
      </c>
      <c r="AG36" s="1071"/>
      <c r="AH36" s="1071"/>
      <c r="AI36" s="1071"/>
      <c r="AJ36" s="1072"/>
      <c r="AK36" s="1031">
        <v>44888</v>
      </c>
      <c r="AL36" s="1022"/>
      <c r="AM36" s="1022"/>
      <c r="AN36" s="1022"/>
      <c r="AO36" s="1022"/>
      <c r="AP36" s="1022">
        <v>695734</v>
      </c>
      <c r="AQ36" s="1022"/>
      <c r="AR36" s="1022"/>
      <c r="AS36" s="1022"/>
      <c r="AT36" s="1022"/>
      <c r="AU36" s="1022">
        <v>394481</v>
      </c>
      <c r="AV36" s="1022"/>
      <c r="AW36" s="1022"/>
      <c r="AX36" s="1022"/>
      <c r="AY36" s="1022"/>
      <c r="AZ36" s="1093" t="s">
        <v>511</v>
      </c>
      <c r="BA36" s="1093"/>
      <c r="BB36" s="1093"/>
      <c r="BC36" s="1093"/>
      <c r="BD36" s="1093"/>
      <c r="BE36" s="1083" t="s">
        <v>405</v>
      </c>
      <c r="BF36" s="1083"/>
      <c r="BG36" s="1083"/>
      <c r="BH36" s="1083"/>
      <c r="BI36" s="1084"/>
      <c r="BJ36" s="252"/>
      <c r="BK36" s="252"/>
      <c r="BL36" s="252"/>
      <c r="BM36" s="252"/>
      <c r="BN36" s="252"/>
      <c r="BO36" s="265"/>
      <c r="BP36" s="265"/>
      <c r="BQ36" s="262">
        <v>30</v>
      </c>
      <c r="BR36" s="263" t="s">
        <v>627</v>
      </c>
      <c r="BS36" s="1065" t="s">
        <v>615</v>
      </c>
      <c r="BT36" s="1066"/>
      <c r="BU36" s="1066"/>
      <c r="BV36" s="1066"/>
      <c r="BW36" s="1066"/>
      <c r="BX36" s="1066"/>
      <c r="BY36" s="1066"/>
      <c r="BZ36" s="1066"/>
      <c r="CA36" s="1066"/>
      <c r="CB36" s="1066"/>
      <c r="CC36" s="1066"/>
      <c r="CD36" s="1066"/>
      <c r="CE36" s="1066"/>
      <c r="CF36" s="1066"/>
      <c r="CG36" s="1067"/>
      <c r="CH36" s="1040">
        <v>412</v>
      </c>
      <c r="CI36" s="1041"/>
      <c r="CJ36" s="1041"/>
      <c r="CK36" s="1041"/>
      <c r="CL36" s="1042"/>
      <c r="CM36" s="1040">
        <v>4739</v>
      </c>
      <c r="CN36" s="1041"/>
      <c r="CO36" s="1041"/>
      <c r="CP36" s="1041"/>
      <c r="CQ36" s="1042"/>
      <c r="CR36" s="1040">
        <v>6400</v>
      </c>
      <c r="CS36" s="1041"/>
      <c r="CT36" s="1041"/>
      <c r="CU36" s="1041"/>
      <c r="CV36" s="1042"/>
      <c r="CW36" s="1040">
        <v>0</v>
      </c>
      <c r="CX36" s="1041"/>
      <c r="CY36" s="1041"/>
      <c r="CZ36" s="1041"/>
      <c r="DA36" s="1042"/>
      <c r="DB36" s="1040">
        <v>7227</v>
      </c>
      <c r="DC36" s="1041"/>
      <c r="DD36" s="1041"/>
      <c r="DE36" s="1041"/>
      <c r="DF36" s="1042"/>
      <c r="DG36" s="1040">
        <v>0</v>
      </c>
      <c r="DH36" s="1041"/>
      <c r="DI36" s="1041"/>
      <c r="DJ36" s="1041"/>
      <c r="DK36" s="1042"/>
      <c r="DL36" s="1040">
        <v>1640</v>
      </c>
      <c r="DM36" s="1041"/>
      <c r="DN36" s="1041"/>
      <c r="DO36" s="1041"/>
      <c r="DP36" s="1042"/>
      <c r="DQ36" s="1040">
        <v>164</v>
      </c>
      <c r="DR36" s="1041"/>
      <c r="DS36" s="1041"/>
      <c r="DT36" s="1041"/>
      <c r="DU36" s="1042"/>
      <c r="DV36" s="1043"/>
      <c r="DW36" s="1044"/>
      <c r="DX36" s="1044"/>
      <c r="DY36" s="1044"/>
      <c r="DZ36" s="1045"/>
      <c r="EA36" s="246"/>
    </row>
    <row r="37" spans="1:131" s="247" customFormat="1" ht="26.25" customHeight="1" x14ac:dyDescent="0.2">
      <c r="A37" s="266">
        <v>10</v>
      </c>
      <c r="B37" s="1088" t="s">
        <v>567</v>
      </c>
      <c r="C37" s="1089"/>
      <c r="D37" s="1089"/>
      <c r="E37" s="1089"/>
      <c r="F37" s="1089"/>
      <c r="G37" s="1089"/>
      <c r="H37" s="1089"/>
      <c r="I37" s="1089"/>
      <c r="J37" s="1089"/>
      <c r="K37" s="1089"/>
      <c r="L37" s="1089"/>
      <c r="M37" s="1089"/>
      <c r="N37" s="1089"/>
      <c r="O37" s="1089"/>
      <c r="P37" s="1090"/>
      <c r="Q37" s="1094">
        <v>33084</v>
      </c>
      <c r="R37" s="1095"/>
      <c r="S37" s="1095"/>
      <c r="T37" s="1095"/>
      <c r="U37" s="1095"/>
      <c r="V37" s="1095">
        <v>34023</v>
      </c>
      <c r="W37" s="1095"/>
      <c r="X37" s="1095"/>
      <c r="Y37" s="1095"/>
      <c r="Z37" s="1095"/>
      <c r="AA37" s="1095">
        <v>-939</v>
      </c>
      <c r="AB37" s="1095"/>
      <c r="AC37" s="1095"/>
      <c r="AD37" s="1095"/>
      <c r="AE37" s="1096"/>
      <c r="AF37" s="1070">
        <v>2523</v>
      </c>
      <c r="AG37" s="1071"/>
      <c r="AH37" s="1071"/>
      <c r="AI37" s="1071"/>
      <c r="AJ37" s="1072"/>
      <c r="AK37" s="1031">
        <v>6838</v>
      </c>
      <c r="AL37" s="1022"/>
      <c r="AM37" s="1022"/>
      <c r="AN37" s="1022"/>
      <c r="AO37" s="1022"/>
      <c r="AP37" s="1022">
        <v>56828</v>
      </c>
      <c r="AQ37" s="1022"/>
      <c r="AR37" s="1022"/>
      <c r="AS37" s="1022"/>
      <c r="AT37" s="1022"/>
      <c r="AU37" s="1022">
        <v>34438</v>
      </c>
      <c r="AV37" s="1022"/>
      <c r="AW37" s="1022"/>
      <c r="AX37" s="1022"/>
      <c r="AY37" s="1022"/>
      <c r="AZ37" s="1093" t="s">
        <v>511</v>
      </c>
      <c r="BA37" s="1093"/>
      <c r="BB37" s="1093"/>
      <c r="BC37" s="1093"/>
      <c r="BD37" s="1093"/>
      <c r="BE37" s="1083" t="s">
        <v>405</v>
      </c>
      <c r="BF37" s="1083"/>
      <c r="BG37" s="1083"/>
      <c r="BH37" s="1083"/>
      <c r="BI37" s="1084"/>
      <c r="BJ37" s="252"/>
      <c r="BK37" s="252"/>
      <c r="BL37" s="252"/>
      <c r="BM37" s="252"/>
      <c r="BN37" s="252"/>
      <c r="BO37" s="265"/>
      <c r="BP37" s="265"/>
      <c r="BQ37" s="262">
        <v>31</v>
      </c>
      <c r="BR37" s="263" t="s">
        <v>627</v>
      </c>
      <c r="BS37" s="1065" t="s">
        <v>616</v>
      </c>
      <c r="BT37" s="1066"/>
      <c r="BU37" s="1066"/>
      <c r="BV37" s="1066"/>
      <c r="BW37" s="1066"/>
      <c r="BX37" s="1066"/>
      <c r="BY37" s="1066"/>
      <c r="BZ37" s="1066"/>
      <c r="CA37" s="1066"/>
      <c r="CB37" s="1066"/>
      <c r="CC37" s="1066"/>
      <c r="CD37" s="1066"/>
      <c r="CE37" s="1066"/>
      <c r="CF37" s="1066"/>
      <c r="CG37" s="1067"/>
      <c r="CH37" s="1040">
        <v>370</v>
      </c>
      <c r="CI37" s="1041"/>
      <c r="CJ37" s="1041"/>
      <c r="CK37" s="1041"/>
      <c r="CL37" s="1042"/>
      <c r="CM37" s="1040">
        <v>1367</v>
      </c>
      <c r="CN37" s="1041"/>
      <c r="CO37" s="1041"/>
      <c r="CP37" s="1041"/>
      <c r="CQ37" s="1042"/>
      <c r="CR37" s="1040">
        <v>50</v>
      </c>
      <c r="CS37" s="1041"/>
      <c r="CT37" s="1041"/>
      <c r="CU37" s="1041"/>
      <c r="CV37" s="1042"/>
      <c r="CW37" s="1040">
        <v>5000</v>
      </c>
      <c r="CX37" s="1041"/>
      <c r="CY37" s="1041"/>
      <c r="CZ37" s="1041"/>
      <c r="DA37" s="1042"/>
      <c r="DB37" s="1040">
        <v>45000</v>
      </c>
      <c r="DC37" s="1041"/>
      <c r="DD37" s="1041"/>
      <c r="DE37" s="1041"/>
      <c r="DF37" s="1042"/>
      <c r="DG37" s="1040">
        <v>0</v>
      </c>
      <c r="DH37" s="1041"/>
      <c r="DI37" s="1041"/>
      <c r="DJ37" s="1041"/>
      <c r="DK37" s="1042"/>
      <c r="DL37" s="1040">
        <v>37103</v>
      </c>
      <c r="DM37" s="1041"/>
      <c r="DN37" s="1041"/>
      <c r="DO37" s="1041"/>
      <c r="DP37" s="1042"/>
      <c r="DQ37" s="1040">
        <v>33393</v>
      </c>
      <c r="DR37" s="1041"/>
      <c r="DS37" s="1041"/>
      <c r="DT37" s="1041"/>
      <c r="DU37" s="1042"/>
      <c r="DV37" s="1043"/>
      <c r="DW37" s="1044"/>
      <c r="DX37" s="1044"/>
      <c r="DY37" s="1044"/>
      <c r="DZ37" s="1045"/>
      <c r="EA37" s="246"/>
    </row>
    <row r="38" spans="1:131" s="247" customFormat="1" ht="26.25" customHeight="1" x14ac:dyDescent="0.2">
      <c r="A38" s="266">
        <v>11</v>
      </c>
      <c r="B38" s="1088" t="s">
        <v>577</v>
      </c>
      <c r="C38" s="1089"/>
      <c r="D38" s="1089"/>
      <c r="E38" s="1089"/>
      <c r="F38" s="1089"/>
      <c r="G38" s="1089"/>
      <c r="H38" s="1089"/>
      <c r="I38" s="1089"/>
      <c r="J38" s="1089"/>
      <c r="K38" s="1089"/>
      <c r="L38" s="1089"/>
      <c r="M38" s="1089"/>
      <c r="N38" s="1089"/>
      <c r="O38" s="1089"/>
      <c r="P38" s="1090"/>
      <c r="Q38" s="1094">
        <v>16974</v>
      </c>
      <c r="R38" s="1095"/>
      <c r="S38" s="1095"/>
      <c r="T38" s="1095"/>
      <c r="U38" s="1095"/>
      <c r="V38" s="1095">
        <v>9725</v>
      </c>
      <c r="W38" s="1095"/>
      <c r="X38" s="1095"/>
      <c r="Y38" s="1095"/>
      <c r="Z38" s="1095"/>
      <c r="AA38" s="1095">
        <v>7248</v>
      </c>
      <c r="AB38" s="1095"/>
      <c r="AC38" s="1095"/>
      <c r="AD38" s="1095"/>
      <c r="AE38" s="1096"/>
      <c r="AF38" s="1070" t="s">
        <v>511</v>
      </c>
      <c r="AG38" s="1071"/>
      <c r="AH38" s="1071"/>
      <c r="AI38" s="1071"/>
      <c r="AJ38" s="1072"/>
      <c r="AK38" s="1031">
        <v>500</v>
      </c>
      <c r="AL38" s="1022"/>
      <c r="AM38" s="1022"/>
      <c r="AN38" s="1022"/>
      <c r="AO38" s="1022"/>
      <c r="AP38" s="1022">
        <v>174320</v>
      </c>
      <c r="AQ38" s="1022"/>
      <c r="AR38" s="1022"/>
      <c r="AS38" s="1022"/>
      <c r="AT38" s="1022"/>
      <c r="AU38" s="1022" t="s">
        <v>511</v>
      </c>
      <c r="AV38" s="1022"/>
      <c r="AW38" s="1022"/>
      <c r="AX38" s="1022"/>
      <c r="AY38" s="1022"/>
      <c r="AZ38" s="1093" t="s">
        <v>511</v>
      </c>
      <c r="BA38" s="1093"/>
      <c r="BB38" s="1093"/>
      <c r="BC38" s="1093"/>
      <c r="BD38" s="1093"/>
      <c r="BE38" s="1083" t="s">
        <v>405</v>
      </c>
      <c r="BF38" s="1083"/>
      <c r="BG38" s="1083"/>
      <c r="BH38" s="1083"/>
      <c r="BI38" s="1084"/>
      <c r="BJ38" s="252"/>
      <c r="BK38" s="252"/>
      <c r="BL38" s="252"/>
      <c r="BM38" s="252"/>
      <c r="BN38" s="252"/>
      <c r="BO38" s="265"/>
      <c r="BP38" s="265"/>
      <c r="BQ38" s="262">
        <v>32</v>
      </c>
      <c r="BR38" s="263" t="s">
        <v>627</v>
      </c>
      <c r="BS38" s="1065" t="s">
        <v>617</v>
      </c>
      <c r="BT38" s="1066"/>
      <c r="BU38" s="1066"/>
      <c r="BV38" s="1066"/>
      <c r="BW38" s="1066"/>
      <c r="BX38" s="1066"/>
      <c r="BY38" s="1066"/>
      <c r="BZ38" s="1066"/>
      <c r="CA38" s="1066"/>
      <c r="CB38" s="1066"/>
      <c r="CC38" s="1066"/>
      <c r="CD38" s="1066"/>
      <c r="CE38" s="1066"/>
      <c r="CF38" s="1066"/>
      <c r="CG38" s="1067"/>
      <c r="CH38" s="1040">
        <v>591</v>
      </c>
      <c r="CI38" s="1041"/>
      <c r="CJ38" s="1041"/>
      <c r="CK38" s="1041"/>
      <c r="CL38" s="1042"/>
      <c r="CM38" s="1040">
        <v>6186</v>
      </c>
      <c r="CN38" s="1041"/>
      <c r="CO38" s="1041"/>
      <c r="CP38" s="1041"/>
      <c r="CQ38" s="1042"/>
      <c r="CR38" s="1040">
        <v>3510</v>
      </c>
      <c r="CS38" s="1041"/>
      <c r="CT38" s="1041"/>
      <c r="CU38" s="1041"/>
      <c r="CV38" s="1042"/>
      <c r="CW38" s="1040">
        <v>0</v>
      </c>
      <c r="CX38" s="1041"/>
      <c r="CY38" s="1041"/>
      <c r="CZ38" s="1041"/>
      <c r="DA38" s="1042"/>
      <c r="DB38" s="1040">
        <v>0</v>
      </c>
      <c r="DC38" s="1041"/>
      <c r="DD38" s="1041"/>
      <c r="DE38" s="1041"/>
      <c r="DF38" s="1042"/>
      <c r="DG38" s="1040">
        <v>0</v>
      </c>
      <c r="DH38" s="1041"/>
      <c r="DI38" s="1041"/>
      <c r="DJ38" s="1041"/>
      <c r="DK38" s="1042"/>
      <c r="DL38" s="1040">
        <v>1934</v>
      </c>
      <c r="DM38" s="1041"/>
      <c r="DN38" s="1041"/>
      <c r="DO38" s="1041"/>
      <c r="DP38" s="1042"/>
      <c r="DQ38" s="1040">
        <v>193</v>
      </c>
      <c r="DR38" s="1041"/>
      <c r="DS38" s="1041"/>
      <c r="DT38" s="1041"/>
      <c r="DU38" s="1042"/>
      <c r="DV38" s="1043"/>
      <c r="DW38" s="1044"/>
      <c r="DX38" s="1044"/>
      <c r="DY38" s="1044"/>
      <c r="DZ38" s="1045"/>
      <c r="EA38" s="246"/>
    </row>
    <row r="39" spans="1:131" s="247" customFormat="1" ht="26.25" customHeight="1" x14ac:dyDescent="0.2">
      <c r="A39" s="266">
        <v>12</v>
      </c>
      <c r="B39" s="1088" t="s">
        <v>578</v>
      </c>
      <c r="C39" s="1089"/>
      <c r="D39" s="1089"/>
      <c r="E39" s="1089"/>
      <c r="F39" s="1089"/>
      <c r="G39" s="1089"/>
      <c r="H39" s="1089"/>
      <c r="I39" s="1089"/>
      <c r="J39" s="1089"/>
      <c r="K39" s="1089"/>
      <c r="L39" s="1089"/>
      <c r="M39" s="1089"/>
      <c r="N39" s="1089"/>
      <c r="O39" s="1089"/>
      <c r="P39" s="1090"/>
      <c r="Q39" s="1094">
        <v>15746</v>
      </c>
      <c r="R39" s="1095"/>
      <c r="S39" s="1095"/>
      <c r="T39" s="1095"/>
      <c r="U39" s="1095"/>
      <c r="V39" s="1095">
        <v>12509</v>
      </c>
      <c r="W39" s="1095"/>
      <c r="X39" s="1095"/>
      <c r="Y39" s="1095"/>
      <c r="Z39" s="1095"/>
      <c r="AA39" s="1095">
        <v>3237</v>
      </c>
      <c r="AB39" s="1095"/>
      <c r="AC39" s="1095"/>
      <c r="AD39" s="1095"/>
      <c r="AE39" s="1096"/>
      <c r="AF39" s="1070" t="s">
        <v>511</v>
      </c>
      <c r="AG39" s="1071"/>
      <c r="AH39" s="1071"/>
      <c r="AI39" s="1071"/>
      <c r="AJ39" s="1072"/>
      <c r="AK39" s="1031">
        <v>67</v>
      </c>
      <c r="AL39" s="1022"/>
      <c r="AM39" s="1022"/>
      <c r="AN39" s="1022"/>
      <c r="AO39" s="1022"/>
      <c r="AP39" s="1022">
        <v>47932</v>
      </c>
      <c r="AQ39" s="1022"/>
      <c r="AR39" s="1022"/>
      <c r="AS39" s="1022"/>
      <c r="AT39" s="1022"/>
      <c r="AU39" s="1022" t="s">
        <v>511</v>
      </c>
      <c r="AV39" s="1022"/>
      <c r="AW39" s="1022"/>
      <c r="AX39" s="1022"/>
      <c r="AY39" s="1022"/>
      <c r="AZ39" s="1093" t="s">
        <v>511</v>
      </c>
      <c r="BA39" s="1093"/>
      <c r="BB39" s="1093"/>
      <c r="BC39" s="1093"/>
      <c r="BD39" s="1093"/>
      <c r="BE39" s="1083" t="s">
        <v>411</v>
      </c>
      <c r="BF39" s="1083"/>
      <c r="BG39" s="1083"/>
      <c r="BH39" s="1083"/>
      <c r="BI39" s="1084"/>
      <c r="BJ39" s="252"/>
      <c r="BK39" s="252"/>
      <c r="BL39" s="252"/>
      <c r="BM39" s="252"/>
      <c r="BN39" s="252"/>
      <c r="BO39" s="265"/>
      <c r="BP39" s="265"/>
      <c r="BQ39" s="262">
        <v>33</v>
      </c>
      <c r="BR39" s="263"/>
      <c r="BS39" s="1065" t="s">
        <v>618</v>
      </c>
      <c r="BT39" s="1066"/>
      <c r="BU39" s="1066"/>
      <c r="BV39" s="1066"/>
      <c r="BW39" s="1066"/>
      <c r="BX39" s="1066"/>
      <c r="BY39" s="1066"/>
      <c r="BZ39" s="1066"/>
      <c r="CA39" s="1066"/>
      <c r="CB39" s="1066"/>
      <c r="CC39" s="1066"/>
      <c r="CD39" s="1066"/>
      <c r="CE39" s="1066"/>
      <c r="CF39" s="1066"/>
      <c r="CG39" s="1067"/>
      <c r="CH39" s="1040">
        <v>981</v>
      </c>
      <c r="CI39" s="1041"/>
      <c r="CJ39" s="1041"/>
      <c r="CK39" s="1041"/>
      <c r="CL39" s="1042"/>
      <c r="CM39" s="1040">
        <v>28989</v>
      </c>
      <c r="CN39" s="1041"/>
      <c r="CO39" s="1041"/>
      <c r="CP39" s="1041"/>
      <c r="CQ39" s="1042"/>
      <c r="CR39" s="1040">
        <v>28292</v>
      </c>
      <c r="CS39" s="1041"/>
      <c r="CT39" s="1041"/>
      <c r="CU39" s="1041"/>
      <c r="CV39" s="1042"/>
      <c r="CW39" s="1040">
        <v>0</v>
      </c>
      <c r="CX39" s="1041"/>
      <c r="CY39" s="1041"/>
      <c r="CZ39" s="1041"/>
      <c r="DA39" s="1042"/>
      <c r="DB39" s="1040">
        <v>16387</v>
      </c>
      <c r="DC39" s="1041"/>
      <c r="DD39" s="1041"/>
      <c r="DE39" s="1041"/>
      <c r="DF39" s="1042"/>
      <c r="DG39" s="1040">
        <v>0</v>
      </c>
      <c r="DH39" s="1041"/>
      <c r="DI39" s="1041"/>
      <c r="DJ39" s="1041"/>
      <c r="DK39" s="1042"/>
      <c r="DL39" s="1040">
        <v>0</v>
      </c>
      <c r="DM39" s="1041"/>
      <c r="DN39" s="1041"/>
      <c r="DO39" s="1041"/>
      <c r="DP39" s="1042"/>
      <c r="DQ39" s="1040">
        <v>0</v>
      </c>
      <c r="DR39" s="1041"/>
      <c r="DS39" s="1041"/>
      <c r="DT39" s="1041"/>
      <c r="DU39" s="1042"/>
      <c r="DV39" s="1043"/>
      <c r="DW39" s="1044"/>
      <c r="DX39" s="1044"/>
      <c r="DY39" s="1044"/>
      <c r="DZ39" s="1045"/>
      <c r="EA39" s="246"/>
    </row>
    <row r="40" spans="1:131" s="247" customFormat="1" ht="26.25" customHeight="1" x14ac:dyDescent="0.2">
      <c r="A40" s="261">
        <v>13</v>
      </c>
      <c r="B40" s="1088" t="s">
        <v>579</v>
      </c>
      <c r="C40" s="1089"/>
      <c r="D40" s="1089"/>
      <c r="E40" s="1089"/>
      <c r="F40" s="1089"/>
      <c r="G40" s="1089"/>
      <c r="H40" s="1089"/>
      <c r="I40" s="1089"/>
      <c r="J40" s="1089"/>
      <c r="K40" s="1089"/>
      <c r="L40" s="1089"/>
      <c r="M40" s="1089"/>
      <c r="N40" s="1089"/>
      <c r="O40" s="1089"/>
      <c r="P40" s="1090"/>
      <c r="Q40" s="1094">
        <v>3931</v>
      </c>
      <c r="R40" s="1095"/>
      <c r="S40" s="1095"/>
      <c r="T40" s="1095"/>
      <c r="U40" s="1095"/>
      <c r="V40" s="1095">
        <v>3476</v>
      </c>
      <c r="W40" s="1095"/>
      <c r="X40" s="1095"/>
      <c r="Y40" s="1095"/>
      <c r="Z40" s="1095"/>
      <c r="AA40" s="1095">
        <v>454</v>
      </c>
      <c r="AB40" s="1095"/>
      <c r="AC40" s="1095"/>
      <c r="AD40" s="1095"/>
      <c r="AE40" s="1096"/>
      <c r="AF40" s="1070">
        <v>454</v>
      </c>
      <c r="AG40" s="1071"/>
      <c r="AH40" s="1071"/>
      <c r="AI40" s="1071"/>
      <c r="AJ40" s="1072"/>
      <c r="AK40" s="1031">
        <v>789</v>
      </c>
      <c r="AL40" s="1022"/>
      <c r="AM40" s="1022"/>
      <c r="AN40" s="1022"/>
      <c r="AO40" s="1022"/>
      <c r="AP40" s="1022">
        <v>6125</v>
      </c>
      <c r="AQ40" s="1022"/>
      <c r="AR40" s="1022"/>
      <c r="AS40" s="1022"/>
      <c r="AT40" s="1022"/>
      <c r="AU40" s="1022">
        <v>2591</v>
      </c>
      <c r="AV40" s="1022"/>
      <c r="AW40" s="1022"/>
      <c r="AX40" s="1022"/>
      <c r="AY40" s="1022"/>
      <c r="AZ40" s="1093" t="s">
        <v>511</v>
      </c>
      <c r="BA40" s="1093"/>
      <c r="BB40" s="1093"/>
      <c r="BC40" s="1093"/>
      <c r="BD40" s="1093"/>
      <c r="BE40" s="1083" t="s">
        <v>411</v>
      </c>
      <c r="BF40" s="1083"/>
      <c r="BG40" s="1083"/>
      <c r="BH40" s="1083"/>
      <c r="BI40" s="1084"/>
      <c r="BJ40" s="252"/>
      <c r="BK40" s="252"/>
      <c r="BL40" s="252"/>
      <c r="BM40" s="252"/>
      <c r="BN40" s="252"/>
      <c r="BO40" s="265"/>
      <c r="BP40" s="265"/>
      <c r="BQ40" s="262">
        <v>34</v>
      </c>
      <c r="BR40" s="263"/>
      <c r="BS40" s="1065" t="s">
        <v>619</v>
      </c>
      <c r="BT40" s="1066"/>
      <c r="BU40" s="1066"/>
      <c r="BV40" s="1066"/>
      <c r="BW40" s="1066"/>
      <c r="BX40" s="1066"/>
      <c r="BY40" s="1066"/>
      <c r="BZ40" s="1066"/>
      <c r="CA40" s="1066"/>
      <c r="CB40" s="1066"/>
      <c r="CC40" s="1066"/>
      <c r="CD40" s="1066"/>
      <c r="CE40" s="1066"/>
      <c r="CF40" s="1066"/>
      <c r="CG40" s="1067"/>
      <c r="CH40" s="1040">
        <v>-36</v>
      </c>
      <c r="CI40" s="1041"/>
      <c r="CJ40" s="1041"/>
      <c r="CK40" s="1041"/>
      <c r="CL40" s="1042"/>
      <c r="CM40" s="1040">
        <v>1674</v>
      </c>
      <c r="CN40" s="1041"/>
      <c r="CO40" s="1041"/>
      <c r="CP40" s="1041"/>
      <c r="CQ40" s="1042"/>
      <c r="CR40" s="1040">
        <v>810</v>
      </c>
      <c r="CS40" s="1041"/>
      <c r="CT40" s="1041"/>
      <c r="CU40" s="1041"/>
      <c r="CV40" s="1042"/>
      <c r="CW40" s="1040">
        <v>0</v>
      </c>
      <c r="CX40" s="1041"/>
      <c r="CY40" s="1041"/>
      <c r="CZ40" s="1041"/>
      <c r="DA40" s="1042"/>
      <c r="DB40" s="1040">
        <v>0</v>
      </c>
      <c r="DC40" s="1041"/>
      <c r="DD40" s="1041"/>
      <c r="DE40" s="1041"/>
      <c r="DF40" s="1042"/>
      <c r="DG40" s="1040">
        <v>0</v>
      </c>
      <c r="DH40" s="1041"/>
      <c r="DI40" s="1041"/>
      <c r="DJ40" s="1041"/>
      <c r="DK40" s="1042"/>
      <c r="DL40" s="1040">
        <v>0</v>
      </c>
      <c r="DM40" s="1041"/>
      <c r="DN40" s="1041"/>
      <c r="DO40" s="1041"/>
      <c r="DP40" s="1042"/>
      <c r="DQ40" s="1040">
        <v>0</v>
      </c>
      <c r="DR40" s="1041"/>
      <c r="DS40" s="1041"/>
      <c r="DT40" s="1041"/>
      <c r="DU40" s="1042"/>
      <c r="DV40" s="1043"/>
      <c r="DW40" s="1044"/>
      <c r="DX40" s="1044"/>
      <c r="DY40" s="1044"/>
      <c r="DZ40" s="1045"/>
      <c r="EA40" s="246"/>
    </row>
    <row r="41" spans="1:131" s="247" customFormat="1" ht="26.25" customHeight="1" x14ac:dyDescent="0.2">
      <c r="A41" s="261">
        <v>14</v>
      </c>
      <c r="B41" s="1088" t="s">
        <v>580</v>
      </c>
      <c r="C41" s="1089"/>
      <c r="D41" s="1089"/>
      <c r="E41" s="1089"/>
      <c r="F41" s="1089"/>
      <c r="G41" s="1089"/>
      <c r="H41" s="1089"/>
      <c r="I41" s="1089"/>
      <c r="J41" s="1089"/>
      <c r="K41" s="1089"/>
      <c r="L41" s="1089"/>
      <c r="M41" s="1089"/>
      <c r="N41" s="1089"/>
      <c r="O41" s="1089"/>
      <c r="P41" s="1090"/>
      <c r="Q41" s="1094">
        <v>3782</v>
      </c>
      <c r="R41" s="1095"/>
      <c r="S41" s="1095"/>
      <c r="T41" s="1095"/>
      <c r="U41" s="1095"/>
      <c r="V41" s="1095">
        <v>3713</v>
      </c>
      <c r="W41" s="1095"/>
      <c r="X41" s="1095"/>
      <c r="Y41" s="1095"/>
      <c r="Z41" s="1095"/>
      <c r="AA41" s="1095">
        <v>69</v>
      </c>
      <c r="AB41" s="1095"/>
      <c r="AC41" s="1095"/>
      <c r="AD41" s="1095"/>
      <c r="AE41" s="1096"/>
      <c r="AF41" s="1070">
        <v>69</v>
      </c>
      <c r="AG41" s="1071"/>
      <c r="AH41" s="1071"/>
      <c r="AI41" s="1071"/>
      <c r="AJ41" s="1072"/>
      <c r="AK41" s="1031">
        <v>2612</v>
      </c>
      <c r="AL41" s="1022"/>
      <c r="AM41" s="1022"/>
      <c r="AN41" s="1022"/>
      <c r="AO41" s="1022"/>
      <c r="AP41" s="1022">
        <v>3165</v>
      </c>
      <c r="AQ41" s="1022"/>
      <c r="AR41" s="1022"/>
      <c r="AS41" s="1022"/>
      <c r="AT41" s="1022"/>
      <c r="AU41" s="1022">
        <v>2216</v>
      </c>
      <c r="AV41" s="1022"/>
      <c r="AW41" s="1022"/>
      <c r="AX41" s="1022"/>
      <c r="AY41" s="1022"/>
      <c r="AZ41" s="1093" t="s">
        <v>511</v>
      </c>
      <c r="BA41" s="1093"/>
      <c r="BB41" s="1093"/>
      <c r="BC41" s="1093"/>
      <c r="BD41" s="1093"/>
      <c r="BE41" s="1083" t="s">
        <v>411</v>
      </c>
      <c r="BF41" s="1083"/>
      <c r="BG41" s="1083"/>
      <c r="BH41" s="1083"/>
      <c r="BI41" s="1084"/>
      <c r="BJ41" s="252"/>
      <c r="BK41" s="252"/>
      <c r="BL41" s="252"/>
      <c r="BM41" s="252"/>
      <c r="BN41" s="252"/>
      <c r="BO41" s="265"/>
      <c r="BP41" s="265"/>
      <c r="BQ41" s="262">
        <v>35</v>
      </c>
      <c r="BR41" s="263"/>
      <c r="BS41" s="1065" t="s">
        <v>620</v>
      </c>
      <c r="BT41" s="1066"/>
      <c r="BU41" s="1066"/>
      <c r="BV41" s="1066"/>
      <c r="BW41" s="1066"/>
      <c r="BX41" s="1066"/>
      <c r="BY41" s="1066"/>
      <c r="BZ41" s="1066"/>
      <c r="CA41" s="1066"/>
      <c r="CB41" s="1066"/>
      <c r="CC41" s="1066"/>
      <c r="CD41" s="1066"/>
      <c r="CE41" s="1066"/>
      <c r="CF41" s="1066"/>
      <c r="CG41" s="1067"/>
      <c r="CH41" s="1040">
        <v>166</v>
      </c>
      <c r="CI41" s="1041"/>
      <c r="CJ41" s="1041"/>
      <c r="CK41" s="1041"/>
      <c r="CL41" s="1042"/>
      <c r="CM41" s="1040">
        <v>5487</v>
      </c>
      <c r="CN41" s="1041"/>
      <c r="CO41" s="1041"/>
      <c r="CP41" s="1041"/>
      <c r="CQ41" s="1042"/>
      <c r="CR41" s="1040">
        <v>2040</v>
      </c>
      <c r="CS41" s="1041"/>
      <c r="CT41" s="1041"/>
      <c r="CU41" s="1041"/>
      <c r="CV41" s="1042"/>
      <c r="CW41" s="1040">
        <v>0</v>
      </c>
      <c r="CX41" s="1041"/>
      <c r="CY41" s="1041"/>
      <c r="CZ41" s="1041"/>
      <c r="DA41" s="1042"/>
      <c r="DB41" s="1040">
        <v>0</v>
      </c>
      <c r="DC41" s="1041"/>
      <c r="DD41" s="1041"/>
      <c r="DE41" s="1041"/>
      <c r="DF41" s="1042"/>
      <c r="DG41" s="1040">
        <v>0</v>
      </c>
      <c r="DH41" s="1041"/>
      <c r="DI41" s="1041"/>
      <c r="DJ41" s="1041"/>
      <c r="DK41" s="1042"/>
      <c r="DL41" s="1040">
        <v>0</v>
      </c>
      <c r="DM41" s="1041"/>
      <c r="DN41" s="1041"/>
      <c r="DO41" s="1041"/>
      <c r="DP41" s="1042"/>
      <c r="DQ41" s="1040">
        <v>0</v>
      </c>
      <c r="DR41" s="1041"/>
      <c r="DS41" s="1041"/>
      <c r="DT41" s="1041"/>
      <c r="DU41" s="1042"/>
      <c r="DV41" s="1043"/>
      <c r="DW41" s="1044"/>
      <c r="DX41" s="1044"/>
      <c r="DY41" s="1044"/>
      <c r="DZ41" s="1045"/>
      <c r="EA41" s="246"/>
    </row>
    <row r="42" spans="1:131" s="247" customFormat="1" ht="26.25" customHeight="1" x14ac:dyDescent="0.2">
      <c r="A42" s="261">
        <v>15</v>
      </c>
      <c r="B42" s="1088" t="s">
        <v>581</v>
      </c>
      <c r="C42" s="1089"/>
      <c r="D42" s="1089"/>
      <c r="E42" s="1089"/>
      <c r="F42" s="1089"/>
      <c r="G42" s="1089"/>
      <c r="H42" s="1089"/>
      <c r="I42" s="1089"/>
      <c r="J42" s="1089"/>
      <c r="K42" s="1089"/>
      <c r="L42" s="1089"/>
      <c r="M42" s="1089"/>
      <c r="N42" s="1089"/>
      <c r="O42" s="1089"/>
      <c r="P42" s="1090"/>
      <c r="Q42" s="1094">
        <v>112</v>
      </c>
      <c r="R42" s="1095"/>
      <c r="S42" s="1095"/>
      <c r="T42" s="1095"/>
      <c r="U42" s="1095"/>
      <c r="V42" s="1095">
        <v>35</v>
      </c>
      <c r="W42" s="1095"/>
      <c r="X42" s="1095"/>
      <c r="Y42" s="1095"/>
      <c r="Z42" s="1095"/>
      <c r="AA42" s="1095">
        <v>77</v>
      </c>
      <c r="AB42" s="1095"/>
      <c r="AC42" s="1095"/>
      <c r="AD42" s="1095"/>
      <c r="AE42" s="1096"/>
      <c r="AF42" s="1070">
        <v>77</v>
      </c>
      <c r="AG42" s="1071"/>
      <c r="AH42" s="1071"/>
      <c r="AI42" s="1071"/>
      <c r="AJ42" s="1072"/>
      <c r="AK42" s="1031" t="s">
        <v>511</v>
      </c>
      <c r="AL42" s="1022"/>
      <c r="AM42" s="1022"/>
      <c r="AN42" s="1022"/>
      <c r="AO42" s="1022"/>
      <c r="AP42" s="1022" t="s">
        <v>511</v>
      </c>
      <c r="AQ42" s="1022"/>
      <c r="AR42" s="1022"/>
      <c r="AS42" s="1022"/>
      <c r="AT42" s="1022"/>
      <c r="AU42" s="1022" t="s">
        <v>511</v>
      </c>
      <c r="AV42" s="1022"/>
      <c r="AW42" s="1022"/>
      <c r="AX42" s="1022"/>
      <c r="AY42" s="1022"/>
      <c r="AZ42" s="1093" t="s">
        <v>511</v>
      </c>
      <c r="BA42" s="1093"/>
      <c r="BB42" s="1093"/>
      <c r="BC42" s="1093"/>
      <c r="BD42" s="1093"/>
      <c r="BE42" s="1083" t="s">
        <v>411</v>
      </c>
      <c r="BF42" s="1083"/>
      <c r="BG42" s="1083"/>
      <c r="BH42" s="1083"/>
      <c r="BI42" s="1084"/>
      <c r="BJ42" s="252"/>
      <c r="BK42" s="252"/>
      <c r="BL42" s="252"/>
      <c r="BM42" s="252"/>
      <c r="BN42" s="252"/>
      <c r="BO42" s="265"/>
      <c r="BP42" s="265"/>
      <c r="BQ42" s="262">
        <v>36</v>
      </c>
      <c r="BR42" s="263"/>
      <c r="BS42" s="1065" t="s">
        <v>621</v>
      </c>
      <c r="BT42" s="1066"/>
      <c r="BU42" s="1066"/>
      <c r="BV42" s="1066"/>
      <c r="BW42" s="1066"/>
      <c r="BX42" s="1066"/>
      <c r="BY42" s="1066"/>
      <c r="BZ42" s="1066"/>
      <c r="CA42" s="1066"/>
      <c r="CB42" s="1066"/>
      <c r="CC42" s="1066"/>
      <c r="CD42" s="1066"/>
      <c r="CE42" s="1066"/>
      <c r="CF42" s="1066"/>
      <c r="CG42" s="1067"/>
      <c r="CH42" s="1040">
        <v>41</v>
      </c>
      <c r="CI42" s="1041"/>
      <c r="CJ42" s="1041"/>
      <c r="CK42" s="1041"/>
      <c r="CL42" s="1042"/>
      <c r="CM42" s="1040">
        <v>291</v>
      </c>
      <c r="CN42" s="1041"/>
      <c r="CO42" s="1041"/>
      <c r="CP42" s="1041"/>
      <c r="CQ42" s="1042"/>
      <c r="CR42" s="1040">
        <v>100</v>
      </c>
      <c r="CS42" s="1041"/>
      <c r="CT42" s="1041"/>
      <c r="CU42" s="1041"/>
      <c r="CV42" s="1042"/>
      <c r="CW42" s="1040">
        <v>0</v>
      </c>
      <c r="CX42" s="1041"/>
      <c r="CY42" s="1041"/>
      <c r="CZ42" s="1041"/>
      <c r="DA42" s="1042"/>
      <c r="DB42" s="1040">
        <v>24</v>
      </c>
      <c r="DC42" s="1041"/>
      <c r="DD42" s="1041"/>
      <c r="DE42" s="1041"/>
      <c r="DF42" s="1042"/>
      <c r="DG42" s="1040">
        <v>0</v>
      </c>
      <c r="DH42" s="1041"/>
      <c r="DI42" s="1041"/>
      <c r="DJ42" s="1041"/>
      <c r="DK42" s="1042"/>
      <c r="DL42" s="1040">
        <v>0</v>
      </c>
      <c r="DM42" s="1041"/>
      <c r="DN42" s="1041"/>
      <c r="DO42" s="1041"/>
      <c r="DP42" s="1042"/>
      <c r="DQ42" s="1040">
        <v>0</v>
      </c>
      <c r="DR42" s="1041"/>
      <c r="DS42" s="1041"/>
      <c r="DT42" s="1041"/>
      <c r="DU42" s="1042"/>
      <c r="DV42" s="1043"/>
      <c r="DW42" s="1044"/>
      <c r="DX42" s="1044"/>
      <c r="DY42" s="1044"/>
      <c r="DZ42" s="1045"/>
      <c r="EA42" s="246"/>
    </row>
    <row r="43" spans="1:131" s="247" customFormat="1" ht="26.25" customHeight="1" x14ac:dyDescent="0.2">
      <c r="A43" s="261">
        <v>16</v>
      </c>
      <c r="B43" s="1088" t="s">
        <v>582</v>
      </c>
      <c r="C43" s="1089"/>
      <c r="D43" s="1089"/>
      <c r="E43" s="1089"/>
      <c r="F43" s="1089"/>
      <c r="G43" s="1089"/>
      <c r="H43" s="1089"/>
      <c r="I43" s="1089"/>
      <c r="J43" s="1089"/>
      <c r="K43" s="1089"/>
      <c r="L43" s="1089"/>
      <c r="M43" s="1089"/>
      <c r="N43" s="1089"/>
      <c r="O43" s="1089"/>
      <c r="P43" s="1090"/>
      <c r="Q43" s="1094">
        <v>11298</v>
      </c>
      <c r="R43" s="1095"/>
      <c r="S43" s="1095"/>
      <c r="T43" s="1095"/>
      <c r="U43" s="1095"/>
      <c r="V43" s="1095">
        <v>11298</v>
      </c>
      <c r="W43" s="1095"/>
      <c r="X43" s="1095"/>
      <c r="Y43" s="1095"/>
      <c r="Z43" s="1095"/>
      <c r="AA43" s="1095">
        <v>0</v>
      </c>
      <c r="AB43" s="1095"/>
      <c r="AC43" s="1095"/>
      <c r="AD43" s="1095"/>
      <c r="AE43" s="1096"/>
      <c r="AF43" s="1070" t="s">
        <v>511</v>
      </c>
      <c r="AG43" s="1071"/>
      <c r="AH43" s="1071"/>
      <c r="AI43" s="1071"/>
      <c r="AJ43" s="1072"/>
      <c r="AK43" s="1031">
        <v>11252</v>
      </c>
      <c r="AL43" s="1022"/>
      <c r="AM43" s="1022"/>
      <c r="AN43" s="1022"/>
      <c r="AO43" s="1022"/>
      <c r="AP43" s="1022" t="s">
        <v>511</v>
      </c>
      <c r="AQ43" s="1022"/>
      <c r="AR43" s="1022"/>
      <c r="AS43" s="1022"/>
      <c r="AT43" s="1022"/>
      <c r="AU43" s="1022" t="s">
        <v>511</v>
      </c>
      <c r="AV43" s="1022"/>
      <c r="AW43" s="1022"/>
      <c r="AX43" s="1022"/>
      <c r="AY43" s="1022"/>
      <c r="AZ43" s="1093" t="s">
        <v>511</v>
      </c>
      <c r="BA43" s="1093"/>
      <c r="BB43" s="1093"/>
      <c r="BC43" s="1093"/>
      <c r="BD43" s="1093"/>
      <c r="BE43" s="1083" t="s">
        <v>411</v>
      </c>
      <c r="BF43" s="1083"/>
      <c r="BG43" s="1083"/>
      <c r="BH43" s="1083"/>
      <c r="BI43" s="1084"/>
      <c r="BJ43" s="252"/>
      <c r="BK43" s="252"/>
      <c r="BL43" s="252"/>
      <c r="BM43" s="252"/>
      <c r="BN43" s="252"/>
      <c r="BO43" s="265"/>
      <c r="BP43" s="265"/>
      <c r="BQ43" s="262">
        <v>37</v>
      </c>
      <c r="BR43" s="263"/>
      <c r="BS43" s="1065" t="s">
        <v>622</v>
      </c>
      <c r="BT43" s="1066"/>
      <c r="BU43" s="1066"/>
      <c r="BV43" s="1066"/>
      <c r="BW43" s="1066"/>
      <c r="BX43" s="1066"/>
      <c r="BY43" s="1066"/>
      <c r="BZ43" s="1066"/>
      <c r="CA43" s="1066"/>
      <c r="CB43" s="1066"/>
      <c r="CC43" s="1066"/>
      <c r="CD43" s="1066"/>
      <c r="CE43" s="1066"/>
      <c r="CF43" s="1066"/>
      <c r="CG43" s="1067"/>
      <c r="CH43" s="1040">
        <v>60</v>
      </c>
      <c r="CI43" s="1041"/>
      <c r="CJ43" s="1041"/>
      <c r="CK43" s="1041"/>
      <c r="CL43" s="1042"/>
      <c r="CM43" s="1040">
        <v>1152</v>
      </c>
      <c r="CN43" s="1041"/>
      <c r="CO43" s="1041"/>
      <c r="CP43" s="1041"/>
      <c r="CQ43" s="1042"/>
      <c r="CR43" s="1040">
        <v>90</v>
      </c>
      <c r="CS43" s="1041"/>
      <c r="CT43" s="1041"/>
      <c r="CU43" s="1041"/>
      <c r="CV43" s="1042"/>
      <c r="CW43" s="1040">
        <v>0</v>
      </c>
      <c r="CX43" s="1041"/>
      <c r="CY43" s="1041"/>
      <c r="CZ43" s="1041"/>
      <c r="DA43" s="1042"/>
      <c r="DB43" s="1040">
        <v>0</v>
      </c>
      <c r="DC43" s="1041"/>
      <c r="DD43" s="1041"/>
      <c r="DE43" s="1041"/>
      <c r="DF43" s="1042"/>
      <c r="DG43" s="1040">
        <v>0</v>
      </c>
      <c r="DH43" s="1041"/>
      <c r="DI43" s="1041"/>
      <c r="DJ43" s="1041"/>
      <c r="DK43" s="1042"/>
      <c r="DL43" s="1040">
        <v>0</v>
      </c>
      <c r="DM43" s="1041"/>
      <c r="DN43" s="1041"/>
      <c r="DO43" s="1041"/>
      <c r="DP43" s="1042"/>
      <c r="DQ43" s="1040">
        <v>0</v>
      </c>
      <c r="DR43" s="1041"/>
      <c r="DS43" s="1041"/>
      <c r="DT43" s="1041"/>
      <c r="DU43" s="1042"/>
      <c r="DV43" s="1043"/>
      <c r="DW43" s="1044"/>
      <c r="DX43" s="1044"/>
      <c r="DY43" s="1044"/>
      <c r="DZ43" s="1045"/>
      <c r="EA43" s="246"/>
    </row>
    <row r="44" spans="1:131" s="247" customFormat="1" ht="26.25" customHeight="1" x14ac:dyDescent="0.2">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t="s">
        <v>623</v>
      </c>
      <c r="BT44" s="1066"/>
      <c r="BU44" s="1066"/>
      <c r="BV44" s="1066"/>
      <c r="BW44" s="1066"/>
      <c r="BX44" s="1066"/>
      <c r="BY44" s="1066"/>
      <c r="BZ44" s="1066"/>
      <c r="CA44" s="1066"/>
      <c r="CB44" s="1066"/>
      <c r="CC44" s="1066"/>
      <c r="CD44" s="1066"/>
      <c r="CE44" s="1066"/>
      <c r="CF44" s="1066"/>
      <c r="CG44" s="1067"/>
      <c r="CH44" s="1040">
        <v>39</v>
      </c>
      <c r="CI44" s="1041"/>
      <c r="CJ44" s="1041"/>
      <c r="CK44" s="1041"/>
      <c r="CL44" s="1042"/>
      <c r="CM44" s="1040">
        <v>100</v>
      </c>
      <c r="CN44" s="1041"/>
      <c r="CO44" s="1041"/>
      <c r="CP44" s="1041"/>
      <c r="CQ44" s="1042"/>
      <c r="CR44" s="1040">
        <v>100</v>
      </c>
      <c r="CS44" s="1041"/>
      <c r="CT44" s="1041"/>
      <c r="CU44" s="1041"/>
      <c r="CV44" s="1042"/>
      <c r="CW44" s="1040">
        <v>0</v>
      </c>
      <c r="CX44" s="1041"/>
      <c r="CY44" s="1041"/>
      <c r="CZ44" s="1041"/>
      <c r="DA44" s="1042"/>
      <c r="DB44" s="1040">
        <v>0</v>
      </c>
      <c r="DC44" s="1041"/>
      <c r="DD44" s="1041"/>
      <c r="DE44" s="1041"/>
      <c r="DF44" s="1042"/>
      <c r="DG44" s="1040">
        <v>0</v>
      </c>
      <c r="DH44" s="1041"/>
      <c r="DI44" s="1041"/>
      <c r="DJ44" s="1041"/>
      <c r="DK44" s="1042"/>
      <c r="DL44" s="1040">
        <v>0</v>
      </c>
      <c r="DM44" s="1041"/>
      <c r="DN44" s="1041"/>
      <c r="DO44" s="1041"/>
      <c r="DP44" s="1042"/>
      <c r="DQ44" s="1040">
        <v>0</v>
      </c>
      <c r="DR44" s="1041"/>
      <c r="DS44" s="1041"/>
      <c r="DT44" s="1041"/>
      <c r="DU44" s="1042"/>
      <c r="DV44" s="1043"/>
      <c r="DW44" s="1044"/>
      <c r="DX44" s="1044"/>
      <c r="DY44" s="1044"/>
      <c r="DZ44" s="1045"/>
      <c r="EA44" s="246"/>
    </row>
    <row r="45" spans="1:131" s="247" customFormat="1" ht="26.25" customHeight="1" x14ac:dyDescent="0.2">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t="s">
        <v>624</v>
      </c>
      <c r="BT45" s="1066"/>
      <c r="BU45" s="1066"/>
      <c r="BV45" s="1066"/>
      <c r="BW45" s="1066"/>
      <c r="BX45" s="1066"/>
      <c r="BY45" s="1066"/>
      <c r="BZ45" s="1066"/>
      <c r="CA45" s="1066"/>
      <c r="CB45" s="1066"/>
      <c r="CC45" s="1066"/>
      <c r="CD45" s="1066"/>
      <c r="CE45" s="1066"/>
      <c r="CF45" s="1066"/>
      <c r="CG45" s="1067"/>
      <c r="CH45" s="1040">
        <v>13</v>
      </c>
      <c r="CI45" s="1041"/>
      <c r="CJ45" s="1041"/>
      <c r="CK45" s="1041"/>
      <c r="CL45" s="1042"/>
      <c r="CM45" s="1040">
        <v>79</v>
      </c>
      <c r="CN45" s="1041"/>
      <c r="CO45" s="1041"/>
      <c r="CP45" s="1041"/>
      <c r="CQ45" s="1042"/>
      <c r="CR45" s="1040">
        <v>0</v>
      </c>
      <c r="CS45" s="1041"/>
      <c r="CT45" s="1041"/>
      <c r="CU45" s="1041"/>
      <c r="CV45" s="1042"/>
      <c r="CW45" s="1040">
        <v>0</v>
      </c>
      <c r="CX45" s="1041"/>
      <c r="CY45" s="1041"/>
      <c r="CZ45" s="1041"/>
      <c r="DA45" s="1042"/>
      <c r="DB45" s="1040">
        <v>0</v>
      </c>
      <c r="DC45" s="1041"/>
      <c r="DD45" s="1041"/>
      <c r="DE45" s="1041"/>
      <c r="DF45" s="1042"/>
      <c r="DG45" s="1040">
        <v>0</v>
      </c>
      <c r="DH45" s="1041"/>
      <c r="DI45" s="1041"/>
      <c r="DJ45" s="1041"/>
      <c r="DK45" s="1042"/>
      <c r="DL45" s="1040">
        <v>0</v>
      </c>
      <c r="DM45" s="1041"/>
      <c r="DN45" s="1041"/>
      <c r="DO45" s="1041"/>
      <c r="DP45" s="1042"/>
      <c r="DQ45" s="1040">
        <v>0</v>
      </c>
      <c r="DR45" s="1041"/>
      <c r="DS45" s="1041"/>
      <c r="DT45" s="1041"/>
      <c r="DU45" s="1042"/>
      <c r="DV45" s="1043"/>
      <c r="DW45" s="1044"/>
      <c r="DX45" s="1044"/>
      <c r="DY45" s="1044"/>
      <c r="DZ45" s="1045"/>
      <c r="EA45" s="246"/>
    </row>
    <row r="46" spans="1:131" s="247" customFormat="1" ht="26.25" customHeight="1" x14ac:dyDescent="0.2">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t="s">
        <v>625</v>
      </c>
      <c r="BT46" s="1066"/>
      <c r="BU46" s="1066"/>
      <c r="BV46" s="1066"/>
      <c r="BW46" s="1066"/>
      <c r="BX46" s="1066"/>
      <c r="BY46" s="1066"/>
      <c r="BZ46" s="1066"/>
      <c r="CA46" s="1066"/>
      <c r="CB46" s="1066"/>
      <c r="CC46" s="1066"/>
      <c r="CD46" s="1066"/>
      <c r="CE46" s="1066"/>
      <c r="CF46" s="1066"/>
      <c r="CG46" s="1067"/>
      <c r="CH46" s="1040">
        <v>145</v>
      </c>
      <c r="CI46" s="1041"/>
      <c r="CJ46" s="1041"/>
      <c r="CK46" s="1041"/>
      <c r="CL46" s="1042"/>
      <c r="CM46" s="1040">
        <v>26873</v>
      </c>
      <c r="CN46" s="1041"/>
      <c r="CO46" s="1041"/>
      <c r="CP46" s="1041"/>
      <c r="CQ46" s="1042"/>
      <c r="CR46" s="1040">
        <v>19047</v>
      </c>
      <c r="CS46" s="1041"/>
      <c r="CT46" s="1041"/>
      <c r="CU46" s="1041"/>
      <c r="CV46" s="1042"/>
      <c r="CW46" s="1040">
        <v>222</v>
      </c>
      <c r="CX46" s="1041"/>
      <c r="CY46" s="1041"/>
      <c r="CZ46" s="1041"/>
      <c r="DA46" s="1042"/>
      <c r="DB46" s="1040">
        <v>4100</v>
      </c>
      <c r="DC46" s="1041"/>
      <c r="DD46" s="1041"/>
      <c r="DE46" s="1041"/>
      <c r="DF46" s="1042"/>
      <c r="DG46" s="1040">
        <v>0</v>
      </c>
      <c r="DH46" s="1041"/>
      <c r="DI46" s="1041"/>
      <c r="DJ46" s="1041"/>
      <c r="DK46" s="1042"/>
      <c r="DL46" s="1040">
        <v>0</v>
      </c>
      <c r="DM46" s="1041"/>
      <c r="DN46" s="1041"/>
      <c r="DO46" s="1041"/>
      <c r="DP46" s="1042"/>
      <c r="DQ46" s="1040">
        <v>0</v>
      </c>
      <c r="DR46" s="1041"/>
      <c r="DS46" s="1041"/>
      <c r="DT46" s="1041"/>
      <c r="DU46" s="1042"/>
      <c r="DV46" s="1043"/>
      <c r="DW46" s="1044"/>
      <c r="DX46" s="1044"/>
      <c r="DY46" s="1044"/>
      <c r="DZ46" s="1045"/>
      <c r="EA46" s="246"/>
    </row>
    <row r="47" spans="1:131" s="247" customFormat="1" ht="26.25" customHeight="1" x14ac:dyDescent="0.2">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t="s">
        <v>626</v>
      </c>
      <c r="BT47" s="1066"/>
      <c r="BU47" s="1066"/>
      <c r="BV47" s="1066"/>
      <c r="BW47" s="1066"/>
      <c r="BX47" s="1066"/>
      <c r="BY47" s="1066"/>
      <c r="BZ47" s="1066"/>
      <c r="CA47" s="1066"/>
      <c r="CB47" s="1066"/>
      <c r="CC47" s="1066"/>
      <c r="CD47" s="1066"/>
      <c r="CE47" s="1066"/>
      <c r="CF47" s="1066"/>
      <c r="CG47" s="1067"/>
      <c r="CH47" s="1040">
        <v>568</v>
      </c>
      <c r="CI47" s="1041"/>
      <c r="CJ47" s="1041"/>
      <c r="CK47" s="1041"/>
      <c r="CL47" s="1042"/>
      <c r="CM47" s="1040">
        <v>1418</v>
      </c>
      <c r="CN47" s="1041"/>
      <c r="CO47" s="1041"/>
      <c r="CP47" s="1041"/>
      <c r="CQ47" s="1042"/>
      <c r="CR47" s="1040">
        <v>450</v>
      </c>
      <c r="CS47" s="1041"/>
      <c r="CT47" s="1041"/>
      <c r="CU47" s="1041"/>
      <c r="CV47" s="1042"/>
      <c r="CW47" s="1040">
        <v>0</v>
      </c>
      <c r="CX47" s="1041"/>
      <c r="CY47" s="1041"/>
      <c r="CZ47" s="1041"/>
      <c r="DA47" s="1042"/>
      <c r="DB47" s="1040">
        <v>4804</v>
      </c>
      <c r="DC47" s="1041"/>
      <c r="DD47" s="1041"/>
      <c r="DE47" s="1041"/>
      <c r="DF47" s="1042"/>
      <c r="DG47" s="1040">
        <v>0</v>
      </c>
      <c r="DH47" s="1041"/>
      <c r="DI47" s="1041"/>
      <c r="DJ47" s="1041"/>
      <c r="DK47" s="1042"/>
      <c r="DL47" s="1040">
        <v>0</v>
      </c>
      <c r="DM47" s="1041"/>
      <c r="DN47" s="1041"/>
      <c r="DO47" s="1041"/>
      <c r="DP47" s="1042"/>
      <c r="DQ47" s="1040">
        <v>0</v>
      </c>
      <c r="DR47" s="1041"/>
      <c r="DS47" s="1041"/>
      <c r="DT47" s="1041"/>
      <c r="DU47" s="1042"/>
      <c r="DV47" s="1043"/>
      <c r="DW47" s="1044"/>
      <c r="DX47" s="1044"/>
      <c r="DY47" s="1044"/>
      <c r="DZ47" s="1045"/>
      <c r="EA47" s="246"/>
    </row>
    <row r="48" spans="1:131" s="247" customFormat="1" ht="26.25" customHeight="1" x14ac:dyDescent="0.2">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2">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2">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2">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2">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2">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2">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2">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2">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2">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2">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2">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2">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5">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2">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412</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5">
      <c r="A63" s="264" t="s">
        <v>393</v>
      </c>
      <c r="B63" s="995" t="s">
        <v>413</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97895</v>
      </c>
      <c r="AG63" s="1010"/>
      <c r="AH63" s="1010"/>
      <c r="AI63" s="1010"/>
      <c r="AJ63" s="1081"/>
      <c r="AK63" s="1082"/>
      <c r="AL63" s="1014"/>
      <c r="AM63" s="1014"/>
      <c r="AN63" s="1014"/>
      <c r="AO63" s="1014"/>
      <c r="AP63" s="1010">
        <v>1488069</v>
      </c>
      <c r="AQ63" s="1010"/>
      <c r="AR63" s="1010"/>
      <c r="AS63" s="1010"/>
      <c r="AT63" s="1010"/>
      <c r="AU63" s="1010">
        <v>503895</v>
      </c>
      <c r="AV63" s="1010"/>
      <c r="AW63" s="1010"/>
      <c r="AX63" s="1010"/>
      <c r="AY63" s="1010"/>
      <c r="AZ63" s="1076"/>
      <c r="BA63" s="1076"/>
      <c r="BB63" s="1076"/>
      <c r="BC63" s="1076"/>
      <c r="BD63" s="1076"/>
      <c r="BE63" s="1011"/>
      <c r="BF63" s="1011"/>
      <c r="BG63" s="1011"/>
      <c r="BH63" s="1011"/>
      <c r="BI63" s="1012"/>
      <c r="BJ63" s="1077" t="s">
        <v>130</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5">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2">
      <c r="A66" s="1046" t="s">
        <v>415</v>
      </c>
      <c r="B66" s="1047"/>
      <c r="C66" s="1047"/>
      <c r="D66" s="1047"/>
      <c r="E66" s="1047"/>
      <c r="F66" s="1047"/>
      <c r="G66" s="1047"/>
      <c r="H66" s="1047"/>
      <c r="I66" s="1047"/>
      <c r="J66" s="1047"/>
      <c r="K66" s="1047"/>
      <c r="L66" s="1047"/>
      <c r="M66" s="1047"/>
      <c r="N66" s="1047"/>
      <c r="O66" s="1047"/>
      <c r="P66" s="1048"/>
      <c r="Q66" s="1052" t="s">
        <v>397</v>
      </c>
      <c r="R66" s="1053"/>
      <c r="S66" s="1053"/>
      <c r="T66" s="1053"/>
      <c r="U66" s="1054"/>
      <c r="V66" s="1052" t="s">
        <v>416</v>
      </c>
      <c r="W66" s="1053"/>
      <c r="X66" s="1053"/>
      <c r="Y66" s="1053"/>
      <c r="Z66" s="1054"/>
      <c r="AA66" s="1052" t="s">
        <v>417</v>
      </c>
      <c r="AB66" s="1053"/>
      <c r="AC66" s="1053"/>
      <c r="AD66" s="1053"/>
      <c r="AE66" s="1054"/>
      <c r="AF66" s="1058" t="s">
        <v>400</v>
      </c>
      <c r="AG66" s="1059"/>
      <c r="AH66" s="1059"/>
      <c r="AI66" s="1059"/>
      <c r="AJ66" s="1060"/>
      <c r="AK66" s="1052" t="s">
        <v>401</v>
      </c>
      <c r="AL66" s="1047"/>
      <c r="AM66" s="1047"/>
      <c r="AN66" s="1047"/>
      <c r="AO66" s="1048"/>
      <c r="AP66" s="1052" t="s">
        <v>418</v>
      </c>
      <c r="AQ66" s="1053"/>
      <c r="AR66" s="1053"/>
      <c r="AS66" s="1053"/>
      <c r="AT66" s="1054"/>
      <c r="AU66" s="1052" t="s">
        <v>419</v>
      </c>
      <c r="AV66" s="1053"/>
      <c r="AW66" s="1053"/>
      <c r="AX66" s="1053"/>
      <c r="AY66" s="1054"/>
      <c r="AZ66" s="1052" t="s">
        <v>374</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5">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2">
      <c r="A68" s="258">
        <v>1</v>
      </c>
      <c r="B68" s="1036" t="s">
        <v>583</v>
      </c>
      <c r="C68" s="1037"/>
      <c r="D68" s="1037"/>
      <c r="E68" s="1037"/>
      <c r="F68" s="1037"/>
      <c r="G68" s="1037"/>
      <c r="H68" s="1037"/>
      <c r="I68" s="1037"/>
      <c r="J68" s="1037"/>
      <c r="K68" s="1037"/>
      <c r="L68" s="1037"/>
      <c r="M68" s="1037"/>
      <c r="N68" s="1037"/>
      <c r="O68" s="1037"/>
      <c r="P68" s="1038"/>
      <c r="Q68" s="1039">
        <v>42706</v>
      </c>
      <c r="R68" s="1033"/>
      <c r="S68" s="1033"/>
      <c r="T68" s="1033"/>
      <c r="U68" s="1033"/>
      <c r="V68" s="1033">
        <v>40823</v>
      </c>
      <c r="W68" s="1033"/>
      <c r="X68" s="1033"/>
      <c r="Y68" s="1033"/>
      <c r="Z68" s="1033"/>
      <c r="AA68" s="1033">
        <v>1883</v>
      </c>
      <c r="AB68" s="1033"/>
      <c r="AC68" s="1033"/>
      <c r="AD68" s="1033"/>
      <c r="AE68" s="1033"/>
      <c r="AF68" s="1033">
        <v>11701</v>
      </c>
      <c r="AG68" s="1033"/>
      <c r="AH68" s="1033"/>
      <c r="AI68" s="1033"/>
      <c r="AJ68" s="1033"/>
      <c r="AK68" s="1033">
        <v>21</v>
      </c>
      <c r="AL68" s="1033"/>
      <c r="AM68" s="1033"/>
      <c r="AN68" s="1033"/>
      <c r="AO68" s="1033"/>
      <c r="AP68" s="1033">
        <v>117566</v>
      </c>
      <c r="AQ68" s="1033"/>
      <c r="AR68" s="1033"/>
      <c r="AS68" s="1033"/>
      <c r="AT68" s="1033"/>
      <c r="AU68" s="1033">
        <v>105</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2">
      <c r="A69" s="261">
        <v>2</v>
      </c>
      <c r="B69" s="1025" t="s">
        <v>584</v>
      </c>
      <c r="C69" s="1026"/>
      <c r="D69" s="1026"/>
      <c r="E69" s="1026"/>
      <c r="F69" s="1026"/>
      <c r="G69" s="1026"/>
      <c r="H69" s="1026"/>
      <c r="I69" s="1026"/>
      <c r="J69" s="1026"/>
      <c r="K69" s="1026"/>
      <c r="L69" s="1026"/>
      <c r="M69" s="1026"/>
      <c r="N69" s="1026"/>
      <c r="O69" s="1026"/>
      <c r="P69" s="1027"/>
      <c r="Q69" s="1028">
        <v>4857</v>
      </c>
      <c r="R69" s="1022"/>
      <c r="S69" s="1022"/>
      <c r="T69" s="1022"/>
      <c r="U69" s="1022"/>
      <c r="V69" s="1022">
        <v>3573</v>
      </c>
      <c r="W69" s="1022"/>
      <c r="X69" s="1022"/>
      <c r="Y69" s="1022"/>
      <c r="Z69" s="1022"/>
      <c r="AA69" s="1022">
        <v>1284</v>
      </c>
      <c r="AB69" s="1022"/>
      <c r="AC69" s="1022"/>
      <c r="AD69" s="1022"/>
      <c r="AE69" s="1022"/>
      <c r="AF69" s="1022">
        <v>1284</v>
      </c>
      <c r="AG69" s="1022"/>
      <c r="AH69" s="1022"/>
      <c r="AI69" s="1022"/>
      <c r="AJ69" s="1022"/>
      <c r="AK69" s="1022">
        <v>636</v>
      </c>
      <c r="AL69" s="1022"/>
      <c r="AM69" s="1022"/>
      <c r="AN69" s="1022"/>
      <c r="AO69" s="1022"/>
      <c r="AP69" s="1022" t="s">
        <v>511</v>
      </c>
      <c r="AQ69" s="1022"/>
      <c r="AR69" s="1022"/>
      <c r="AS69" s="1022"/>
      <c r="AT69" s="1022"/>
      <c r="AU69" s="1022" t="s">
        <v>511</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2">
      <c r="A70" s="261">
        <v>3</v>
      </c>
      <c r="B70" s="1025" t="s">
        <v>585</v>
      </c>
      <c r="C70" s="1026"/>
      <c r="D70" s="1026"/>
      <c r="E70" s="1026"/>
      <c r="F70" s="1026"/>
      <c r="G70" s="1026"/>
      <c r="H70" s="1026"/>
      <c r="I70" s="1026"/>
      <c r="J70" s="1026"/>
      <c r="K70" s="1026"/>
      <c r="L70" s="1026"/>
      <c r="M70" s="1026"/>
      <c r="N70" s="1026"/>
      <c r="O70" s="1026"/>
      <c r="P70" s="1027"/>
      <c r="Q70" s="1028">
        <v>904813</v>
      </c>
      <c r="R70" s="1022"/>
      <c r="S70" s="1022"/>
      <c r="T70" s="1022"/>
      <c r="U70" s="1022"/>
      <c r="V70" s="1022">
        <v>891291</v>
      </c>
      <c r="W70" s="1022"/>
      <c r="X70" s="1022"/>
      <c r="Y70" s="1022"/>
      <c r="Z70" s="1022"/>
      <c r="AA70" s="1022">
        <v>13521</v>
      </c>
      <c r="AB70" s="1022"/>
      <c r="AC70" s="1022"/>
      <c r="AD70" s="1022"/>
      <c r="AE70" s="1022"/>
      <c r="AF70" s="1022">
        <v>13521</v>
      </c>
      <c r="AG70" s="1022"/>
      <c r="AH70" s="1022"/>
      <c r="AI70" s="1022"/>
      <c r="AJ70" s="1022"/>
      <c r="AK70" s="1022">
        <v>6476</v>
      </c>
      <c r="AL70" s="1022"/>
      <c r="AM70" s="1022"/>
      <c r="AN70" s="1022"/>
      <c r="AO70" s="1022"/>
      <c r="AP70" s="1022" t="s">
        <v>511</v>
      </c>
      <c r="AQ70" s="1022"/>
      <c r="AR70" s="1022"/>
      <c r="AS70" s="1022"/>
      <c r="AT70" s="1022"/>
      <c r="AU70" s="1022" t="s">
        <v>511</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2">
      <c r="A71" s="261">
        <v>4</v>
      </c>
      <c r="B71" s="1025"/>
      <c r="C71" s="1026"/>
      <c r="D71" s="1026"/>
      <c r="E71" s="1026"/>
      <c r="F71" s="1026"/>
      <c r="G71" s="1026"/>
      <c r="H71" s="1026"/>
      <c r="I71" s="1026"/>
      <c r="J71" s="1026"/>
      <c r="K71" s="1026"/>
      <c r="L71" s="1026"/>
      <c r="M71" s="1026"/>
      <c r="N71" s="1026"/>
      <c r="O71" s="1026"/>
      <c r="P71" s="1027"/>
      <c r="Q71" s="1028"/>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2">
      <c r="A72" s="261">
        <v>5</v>
      </c>
      <c r="B72" s="1025"/>
      <c r="C72" s="1026"/>
      <c r="D72" s="1026"/>
      <c r="E72" s="1026"/>
      <c r="F72" s="1026"/>
      <c r="G72" s="1026"/>
      <c r="H72" s="1026"/>
      <c r="I72" s="1026"/>
      <c r="J72" s="1026"/>
      <c r="K72" s="1026"/>
      <c r="L72" s="1026"/>
      <c r="M72" s="1026"/>
      <c r="N72" s="1026"/>
      <c r="O72" s="1026"/>
      <c r="P72" s="1027"/>
      <c r="Q72" s="1028"/>
      <c r="R72" s="1022"/>
      <c r="S72" s="1022"/>
      <c r="T72" s="1022"/>
      <c r="U72" s="1022"/>
      <c r="V72" s="1022"/>
      <c r="W72" s="1022"/>
      <c r="X72" s="1022"/>
      <c r="Y72" s="1022"/>
      <c r="Z72" s="1022"/>
      <c r="AA72" s="1022"/>
      <c r="AB72" s="1022"/>
      <c r="AC72" s="1022"/>
      <c r="AD72" s="1022"/>
      <c r="AE72" s="1022"/>
      <c r="AF72" s="1022"/>
      <c r="AG72" s="1022"/>
      <c r="AH72" s="1022"/>
      <c r="AI72" s="1022"/>
      <c r="AJ72" s="1022"/>
      <c r="AK72" s="1022"/>
      <c r="AL72" s="1022"/>
      <c r="AM72" s="1022"/>
      <c r="AN72" s="1022"/>
      <c r="AO72" s="1022"/>
      <c r="AP72" s="1022"/>
      <c r="AQ72" s="1022"/>
      <c r="AR72" s="1022"/>
      <c r="AS72" s="1022"/>
      <c r="AT72" s="1022"/>
      <c r="AU72" s="1022"/>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2">
      <c r="A73" s="261">
        <v>6</v>
      </c>
      <c r="B73" s="1025"/>
      <c r="C73" s="1026"/>
      <c r="D73" s="1026"/>
      <c r="E73" s="1026"/>
      <c r="F73" s="1026"/>
      <c r="G73" s="1026"/>
      <c r="H73" s="1026"/>
      <c r="I73" s="1026"/>
      <c r="J73" s="1026"/>
      <c r="K73" s="1026"/>
      <c r="L73" s="1026"/>
      <c r="M73" s="1026"/>
      <c r="N73" s="1026"/>
      <c r="O73" s="1026"/>
      <c r="P73" s="1027"/>
      <c r="Q73" s="1028"/>
      <c r="R73" s="1022"/>
      <c r="S73" s="1022"/>
      <c r="T73" s="1022"/>
      <c r="U73" s="1022"/>
      <c r="V73" s="1022"/>
      <c r="W73" s="1022"/>
      <c r="X73" s="1022"/>
      <c r="Y73" s="1022"/>
      <c r="Z73" s="1022"/>
      <c r="AA73" s="1022"/>
      <c r="AB73" s="1022"/>
      <c r="AC73" s="1022"/>
      <c r="AD73" s="1022"/>
      <c r="AE73" s="1022"/>
      <c r="AF73" s="1022"/>
      <c r="AG73" s="1022"/>
      <c r="AH73" s="1022"/>
      <c r="AI73" s="1022"/>
      <c r="AJ73" s="1022"/>
      <c r="AK73" s="1022"/>
      <c r="AL73" s="1022"/>
      <c r="AM73" s="1022"/>
      <c r="AN73" s="1022"/>
      <c r="AO73" s="1022"/>
      <c r="AP73" s="1022"/>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2">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2">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2">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2">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2">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2">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2">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2">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2">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2">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2">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2">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2">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2">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5">
      <c r="A88" s="264" t="s">
        <v>393</v>
      </c>
      <c r="B88" s="995" t="s">
        <v>420</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c r="AG88" s="1010"/>
      <c r="AH88" s="1010"/>
      <c r="AI88" s="1010"/>
      <c r="AJ88" s="1010"/>
      <c r="AK88" s="1014"/>
      <c r="AL88" s="1014"/>
      <c r="AM88" s="1014"/>
      <c r="AN88" s="1014"/>
      <c r="AO88" s="1014"/>
      <c r="AP88" s="1010"/>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393</v>
      </c>
      <c r="BR102" s="995" t="s">
        <v>421</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111329</v>
      </c>
      <c r="CS102" s="1002"/>
      <c r="CT102" s="1002"/>
      <c r="CU102" s="1002"/>
      <c r="CV102" s="1003"/>
      <c r="CW102" s="1001">
        <v>15414</v>
      </c>
      <c r="CX102" s="1002"/>
      <c r="CY102" s="1002"/>
      <c r="CZ102" s="1002"/>
      <c r="DA102" s="1003"/>
      <c r="DB102" s="1001">
        <v>128405</v>
      </c>
      <c r="DC102" s="1002"/>
      <c r="DD102" s="1002"/>
      <c r="DE102" s="1002"/>
      <c r="DF102" s="1003"/>
      <c r="DG102" s="1001">
        <v>0</v>
      </c>
      <c r="DH102" s="1002"/>
      <c r="DI102" s="1002"/>
      <c r="DJ102" s="1002"/>
      <c r="DK102" s="1003"/>
      <c r="DL102" s="1001">
        <v>120267</v>
      </c>
      <c r="DM102" s="1002"/>
      <c r="DN102" s="1002"/>
      <c r="DO102" s="1002"/>
      <c r="DP102" s="1003"/>
      <c r="DQ102" s="1001">
        <v>50185</v>
      </c>
      <c r="DR102" s="1002"/>
      <c r="DS102" s="1002"/>
      <c r="DT102" s="1002"/>
      <c r="DU102" s="1003"/>
      <c r="DV102" s="984"/>
      <c r="DW102" s="985"/>
      <c r="DX102" s="985"/>
      <c r="DY102" s="985"/>
      <c r="DZ102" s="986"/>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422</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423</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989" t="s">
        <v>426</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427</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2">
      <c r="A109" s="944" t="s">
        <v>428</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429</v>
      </c>
      <c r="AB109" s="945"/>
      <c r="AC109" s="945"/>
      <c r="AD109" s="945"/>
      <c r="AE109" s="946"/>
      <c r="AF109" s="947" t="s">
        <v>305</v>
      </c>
      <c r="AG109" s="945"/>
      <c r="AH109" s="945"/>
      <c r="AI109" s="945"/>
      <c r="AJ109" s="946"/>
      <c r="AK109" s="947" t="s">
        <v>304</v>
      </c>
      <c r="AL109" s="945"/>
      <c r="AM109" s="945"/>
      <c r="AN109" s="945"/>
      <c r="AO109" s="946"/>
      <c r="AP109" s="947" t="s">
        <v>430</v>
      </c>
      <c r="AQ109" s="945"/>
      <c r="AR109" s="945"/>
      <c r="AS109" s="945"/>
      <c r="AT109" s="976"/>
      <c r="AU109" s="944" t="s">
        <v>428</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429</v>
      </c>
      <c r="BR109" s="945"/>
      <c r="BS109" s="945"/>
      <c r="BT109" s="945"/>
      <c r="BU109" s="946"/>
      <c r="BV109" s="947" t="s">
        <v>305</v>
      </c>
      <c r="BW109" s="945"/>
      <c r="BX109" s="945"/>
      <c r="BY109" s="945"/>
      <c r="BZ109" s="946"/>
      <c r="CA109" s="947" t="s">
        <v>304</v>
      </c>
      <c r="CB109" s="945"/>
      <c r="CC109" s="945"/>
      <c r="CD109" s="945"/>
      <c r="CE109" s="946"/>
      <c r="CF109" s="983" t="s">
        <v>430</v>
      </c>
      <c r="CG109" s="983"/>
      <c r="CH109" s="983"/>
      <c r="CI109" s="983"/>
      <c r="CJ109" s="983"/>
      <c r="CK109" s="947" t="s">
        <v>431</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429</v>
      </c>
      <c r="DH109" s="945"/>
      <c r="DI109" s="945"/>
      <c r="DJ109" s="945"/>
      <c r="DK109" s="946"/>
      <c r="DL109" s="947" t="s">
        <v>305</v>
      </c>
      <c r="DM109" s="945"/>
      <c r="DN109" s="945"/>
      <c r="DO109" s="945"/>
      <c r="DP109" s="946"/>
      <c r="DQ109" s="947" t="s">
        <v>304</v>
      </c>
      <c r="DR109" s="945"/>
      <c r="DS109" s="945"/>
      <c r="DT109" s="945"/>
      <c r="DU109" s="946"/>
      <c r="DV109" s="947" t="s">
        <v>430</v>
      </c>
      <c r="DW109" s="945"/>
      <c r="DX109" s="945"/>
      <c r="DY109" s="945"/>
      <c r="DZ109" s="976"/>
    </row>
    <row r="110" spans="1:131" s="246" customFormat="1" ht="26.25" customHeight="1" x14ac:dyDescent="0.2">
      <c r="A110" s="847" t="s">
        <v>432</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106090308</v>
      </c>
      <c r="AB110" s="938"/>
      <c r="AC110" s="938"/>
      <c r="AD110" s="938"/>
      <c r="AE110" s="939"/>
      <c r="AF110" s="940">
        <v>102444344</v>
      </c>
      <c r="AG110" s="938"/>
      <c r="AH110" s="938"/>
      <c r="AI110" s="938"/>
      <c r="AJ110" s="939"/>
      <c r="AK110" s="940">
        <v>105495020</v>
      </c>
      <c r="AL110" s="938"/>
      <c r="AM110" s="938"/>
      <c r="AN110" s="938"/>
      <c r="AO110" s="939"/>
      <c r="AP110" s="941">
        <v>12.7</v>
      </c>
      <c r="AQ110" s="942"/>
      <c r="AR110" s="942"/>
      <c r="AS110" s="942"/>
      <c r="AT110" s="943"/>
      <c r="AU110" s="977" t="s">
        <v>73</v>
      </c>
      <c r="AV110" s="978"/>
      <c r="AW110" s="978"/>
      <c r="AX110" s="978"/>
      <c r="AY110" s="978"/>
      <c r="AZ110" s="903" t="s">
        <v>433</v>
      </c>
      <c r="BA110" s="848"/>
      <c r="BB110" s="848"/>
      <c r="BC110" s="848"/>
      <c r="BD110" s="848"/>
      <c r="BE110" s="848"/>
      <c r="BF110" s="848"/>
      <c r="BG110" s="848"/>
      <c r="BH110" s="848"/>
      <c r="BI110" s="848"/>
      <c r="BJ110" s="848"/>
      <c r="BK110" s="848"/>
      <c r="BL110" s="848"/>
      <c r="BM110" s="848"/>
      <c r="BN110" s="848"/>
      <c r="BO110" s="848"/>
      <c r="BP110" s="849"/>
      <c r="BQ110" s="904">
        <v>2587858798</v>
      </c>
      <c r="BR110" s="885"/>
      <c r="BS110" s="885"/>
      <c r="BT110" s="885"/>
      <c r="BU110" s="885"/>
      <c r="BV110" s="885">
        <v>2599222072</v>
      </c>
      <c r="BW110" s="885"/>
      <c r="BX110" s="885"/>
      <c r="BY110" s="885"/>
      <c r="BZ110" s="885"/>
      <c r="CA110" s="885">
        <v>2639495333</v>
      </c>
      <c r="CB110" s="885"/>
      <c r="CC110" s="885"/>
      <c r="CD110" s="885"/>
      <c r="CE110" s="885"/>
      <c r="CF110" s="909">
        <v>317.39999999999998</v>
      </c>
      <c r="CG110" s="910"/>
      <c r="CH110" s="910"/>
      <c r="CI110" s="910"/>
      <c r="CJ110" s="910"/>
      <c r="CK110" s="973" t="s">
        <v>434</v>
      </c>
      <c r="CL110" s="859"/>
      <c r="CM110" s="934" t="s">
        <v>435</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v>10888113</v>
      </c>
      <c r="DH110" s="885"/>
      <c r="DI110" s="885"/>
      <c r="DJ110" s="885"/>
      <c r="DK110" s="885"/>
      <c r="DL110" s="885">
        <v>9412836</v>
      </c>
      <c r="DM110" s="885"/>
      <c r="DN110" s="885"/>
      <c r="DO110" s="885"/>
      <c r="DP110" s="885"/>
      <c r="DQ110" s="885">
        <v>7911191</v>
      </c>
      <c r="DR110" s="885"/>
      <c r="DS110" s="885"/>
      <c r="DT110" s="885"/>
      <c r="DU110" s="885"/>
      <c r="DV110" s="886">
        <v>1</v>
      </c>
      <c r="DW110" s="886"/>
      <c r="DX110" s="886"/>
      <c r="DY110" s="886"/>
      <c r="DZ110" s="887"/>
    </row>
    <row r="111" spans="1:131" s="246" customFormat="1" ht="26.25" customHeight="1" x14ac:dyDescent="0.2">
      <c r="A111" s="814" t="s">
        <v>436</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v>42138528</v>
      </c>
      <c r="AB111" s="966"/>
      <c r="AC111" s="966"/>
      <c r="AD111" s="966"/>
      <c r="AE111" s="967"/>
      <c r="AF111" s="968">
        <v>29183521</v>
      </c>
      <c r="AG111" s="966"/>
      <c r="AH111" s="966"/>
      <c r="AI111" s="966"/>
      <c r="AJ111" s="967"/>
      <c r="AK111" s="968">
        <v>38038634</v>
      </c>
      <c r="AL111" s="966"/>
      <c r="AM111" s="966"/>
      <c r="AN111" s="966"/>
      <c r="AO111" s="967"/>
      <c r="AP111" s="969">
        <v>4.5999999999999996</v>
      </c>
      <c r="AQ111" s="970"/>
      <c r="AR111" s="970"/>
      <c r="AS111" s="970"/>
      <c r="AT111" s="971"/>
      <c r="AU111" s="979"/>
      <c r="AV111" s="980"/>
      <c r="AW111" s="980"/>
      <c r="AX111" s="980"/>
      <c r="AY111" s="980"/>
      <c r="AZ111" s="855" t="s">
        <v>437</v>
      </c>
      <c r="BA111" s="790"/>
      <c r="BB111" s="790"/>
      <c r="BC111" s="790"/>
      <c r="BD111" s="790"/>
      <c r="BE111" s="790"/>
      <c r="BF111" s="790"/>
      <c r="BG111" s="790"/>
      <c r="BH111" s="790"/>
      <c r="BI111" s="790"/>
      <c r="BJ111" s="790"/>
      <c r="BK111" s="790"/>
      <c r="BL111" s="790"/>
      <c r="BM111" s="790"/>
      <c r="BN111" s="790"/>
      <c r="BO111" s="790"/>
      <c r="BP111" s="791"/>
      <c r="BQ111" s="856">
        <v>11072174</v>
      </c>
      <c r="BR111" s="857"/>
      <c r="BS111" s="857"/>
      <c r="BT111" s="857"/>
      <c r="BU111" s="857"/>
      <c r="BV111" s="857">
        <v>27605047</v>
      </c>
      <c r="BW111" s="857"/>
      <c r="BX111" s="857"/>
      <c r="BY111" s="857"/>
      <c r="BZ111" s="857"/>
      <c r="CA111" s="857">
        <v>41830559</v>
      </c>
      <c r="CB111" s="857"/>
      <c r="CC111" s="857"/>
      <c r="CD111" s="857"/>
      <c r="CE111" s="857"/>
      <c r="CF111" s="918">
        <v>5</v>
      </c>
      <c r="CG111" s="919"/>
      <c r="CH111" s="919"/>
      <c r="CI111" s="919"/>
      <c r="CJ111" s="919"/>
      <c r="CK111" s="974"/>
      <c r="CL111" s="861"/>
      <c r="CM111" s="864" t="s">
        <v>438</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130</v>
      </c>
      <c r="DH111" s="857"/>
      <c r="DI111" s="857"/>
      <c r="DJ111" s="857"/>
      <c r="DK111" s="857"/>
      <c r="DL111" s="857" t="s">
        <v>130</v>
      </c>
      <c r="DM111" s="857"/>
      <c r="DN111" s="857"/>
      <c r="DO111" s="857"/>
      <c r="DP111" s="857"/>
      <c r="DQ111" s="857" t="s">
        <v>130</v>
      </c>
      <c r="DR111" s="857"/>
      <c r="DS111" s="857"/>
      <c r="DT111" s="857"/>
      <c r="DU111" s="857"/>
      <c r="DV111" s="834" t="s">
        <v>130</v>
      </c>
      <c r="DW111" s="834"/>
      <c r="DX111" s="834"/>
      <c r="DY111" s="834"/>
      <c r="DZ111" s="835"/>
    </row>
    <row r="112" spans="1:131" s="246" customFormat="1" ht="26.25" customHeight="1" x14ac:dyDescent="0.2">
      <c r="A112" s="959" t="s">
        <v>439</v>
      </c>
      <c r="B112" s="960"/>
      <c r="C112" s="790" t="s">
        <v>440</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v>74181680</v>
      </c>
      <c r="AB112" s="820"/>
      <c r="AC112" s="820"/>
      <c r="AD112" s="820"/>
      <c r="AE112" s="821"/>
      <c r="AF112" s="822">
        <v>69842134</v>
      </c>
      <c r="AG112" s="820"/>
      <c r="AH112" s="820"/>
      <c r="AI112" s="820"/>
      <c r="AJ112" s="821"/>
      <c r="AK112" s="822">
        <v>66506657</v>
      </c>
      <c r="AL112" s="820"/>
      <c r="AM112" s="820"/>
      <c r="AN112" s="820"/>
      <c r="AO112" s="821"/>
      <c r="AP112" s="867">
        <v>8</v>
      </c>
      <c r="AQ112" s="868"/>
      <c r="AR112" s="868"/>
      <c r="AS112" s="868"/>
      <c r="AT112" s="869"/>
      <c r="AU112" s="979"/>
      <c r="AV112" s="980"/>
      <c r="AW112" s="980"/>
      <c r="AX112" s="980"/>
      <c r="AY112" s="980"/>
      <c r="AZ112" s="855" t="s">
        <v>441</v>
      </c>
      <c r="BA112" s="790"/>
      <c r="BB112" s="790"/>
      <c r="BC112" s="790"/>
      <c r="BD112" s="790"/>
      <c r="BE112" s="790"/>
      <c r="BF112" s="790"/>
      <c r="BG112" s="790"/>
      <c r="BH112" s="790"/>
      <c r="BI112" s="790"/>
      <c r="BJ112" s="790"/>
      <c r="BK112" s="790"/>
      <c r="BL112" s="790"/>
      <c r="BM112" s="790"/>
      <c r="BN112" s="790"/>
      <c r="BO112" s="790"/>
      <c r="BP112" s="791"/>
      <c r="BQ112" s="856">
        <v>572182868</v>
      </c>
      <c r="BR112" s="857"/>
      <c r="BS112" s="857"/>
      <c r="BT112" s="857"/>
      <c r="BU112" s="857"/>
      <c r="BV112" s="857">
        <v>552350732</v>
      </c>
      <c r="BW112" s="857"/>
      <c r="BX112" s="857"/>
      <c r="BY112" s="857"/>
      <c r="BZ112" s="857"/>
      <c r="CA112" s="857">
        <v>520360618</v>
      </c>
      <c r="CB112" s="857"/>
      <c r="CC112" s="857"/>
      <c r="CD112" s="857"/>
      <c r="CE112" s="857"/>
      <c r="CF112" s="918">
        <v>62.6</v>
      </c>
      <c r="CG112" s="919"/>
      <c r="CH112" s="919"/>
      <c r="CI112" s="919"/>
      <c r="CJ112" s="919"/>
      <c r="CK112" s="974"/>
      <c r="CL112" s="861"/>
      <c r="CM112" s="864" t="s">
        <v>442</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130</v>
      </c>
      <c r="DH112" s="857"/>
      <c r="DI112" s="857"/>
      <c r="DJ112" s="857"/>
      <c r="DK112" s="857"/>
      <c r="DL112" s="857" t="s">
        <v>130</v>
      </c>
      <c r="DM112" s="857"/>
      <c r="DN112" s="857"/>
      <c r="DO112" s="857"/>
      <c r="DP112" s="857"/>
      <c r="DQ112" s="857" t="s">
        <v>443</v>
      </c>
      <c r="DR112" s="857"/>
      <c r="DS112" s="857"/>
      <c r="DT112" s="857"/>
      <c r="DU112" s="857"/>
      <c r="DV112" s="834" t="s">
        <v>130</v>
      </c>
      <c r="DW112" s="834"/>
      <c r="DX112" s="834"/>
      <c r="DY112" s="834"/>
      <c r="DZ112" s="835"/>
    </row>
    <row r="113" spans="1:130" s="246" customFormat="1" ht="26.25" customHeight="1" x14ac:dyDescent="0.2">
      <c r="A113" s="961"/>
      <c r="B113" s="962"/>
      <c r="C113" s="790" t="s">
        <v>444</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57350506</v>
      </c>
      <c r="AB113" s="966"/>
      <c r="AC113" s="966"/>
      <c r="AD113" s="966"/>
      <c r="AE113" s="967"/>
      <c r="AF113" s="968">
        <v>56443427</v>
      </c>
      <c r="AG113" s="966"/>
      <c r="AH113" s="966"/>
      <c r="AI113" s="966"/>
      <c r="AJ113" s="967"/>
      <c r="AK113" s="968">
        <v>53307656</v>
      </c>
      <c r="AL113" s="966"/>
      <c r="AM113" s="966"/>
      <c r="AN113" s="966"/>
      <c r="AO113" s="967"/>
      <c r="AP113" s="969">
        <v>6.4</v>
      </c>
      <c r="AQ113" s="970"/>
      <c r="AR113" s="970"/>
      <c r="AS113" s="970"/>
      <c r="AT113" s="971"/>
      <c r="AU113" s="979"/>
      <c r="AV113" s="980"/>
      <c r="AW113" s="980"/>
      <c r="AX113" s="980"/>
      <c r="AY113" s="980"/>
      <c r="AZ113" s="855" t="s">
        <v>445</v>
      </c>
      <c r="BA113" s="790"/>
      <c r="BB113" s="790"/>
      <c r="BC113" s="790"/>
      <c r="BD113" s="790"/>
      <c r="BE113" s="790"/>
      <c r="BF113" s="790"/>
      <c r="BG113" s="790"/>
      <c r="BH113" s="790"/>
      <c r="BI113" s="790"/>
      <c r="BJ113" s="790"/>
      <c r="BK113" s="790"/>
      <c r="BL113" s="790"/>
      <c r="BM113" s="790"/>
      <c r="BN113" s="790"/>
      <c r="BO113" s="790"/>
      <c r="BP113" s="791"/>
      <c r="BQ113" s="856">
        <v>590000</v>
      </c>
      <c r="BR113" s="857"/>
      <c r="BS113" s="857"/>
      <c r="BT113" s="857"/>
      <c r="BU113" s="857"/>
      <c r="BV113" s="857">
        <v>296000</v>
      </c>
      <c r="BW113" s="857"/>
      <c r="BX113" s="857"/>
      <c r="BY113" s="857"/>
      <c r="BZ113" s="857"/>
      <c r="CA113" s="857">
        <v>105000</v>
      </c>
      <c r="CB113" s="857"/>
      <c r="CC113" s="857"/>
      <c r="CD113" s="857"/>
      <c r="CE113" s="857"/>
      <c r="CF113" s="918">
        <v>0</v>
      </c>
      <c r="CG113" s="919"/>
      <c r="CH113" s="919"/>
      <c r="CI113" s="919"/>
      <c r="CJ113" s="919"/>
      <c r="CK113" s="974"/>
      <c r="CL113" s="861"/>
      <c r="CM113" s="864" t="s">
        <v>446</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447</v>
      </c>
      <c r="DH113" s="820"/>
      <c r="DI113" s="820"/>
      <c r="DJ113" s="820"/>
      <c r="DK113" s="821"/>
      <c r="DL113" s="822" t="s">
        <v>448</v>
      </c>
      <c r="DM113" s="820"/>
      <c r="DN113" s="820"/>
      <c r="DO113" s="820"/>
      <c r="DP113" s="821"/>
      <c r="DQ113" s="822" t="s">
        <v>130</v>
      </c>
      <c r="DR113" s="820"/>
      <c r="DS113" s="820"/>
      <c r="DT113" s="820"/>
      <c r="DU113" s="821"/>
      <c r="DV113" s="867" t="s">
        <v>130</v>
      </c>
      <c r="DW113" s="868"/>
      <c r="DX113" s="868"/>
      <c r="DY113" s="868"/>
      <c r="DZ113" s="869"/>
    </row>
    <row r="114" spans="1:130" s="246" customFormat="1" ht="26.25" customHeight="1" x14ac:dyDescent="0.2">
      <c r="A114" s="961"/>
      <c r="B114" s="962"/>
      <c r="C114" s="790" t="s">
        <v>449</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t="s">
        <v>447</v>
      </c>
      <c r="AB114" s="820"/>
      <c r="AC114" s="820"/>
      <c r="AD114" s="820"/>
      <c r="AE114" s="821"/>
      <c r="AF114" s="822" t="s">
        <v>130</v>
      </c>
      <c r="AG114" s="820"/>
      <c r="AH114" s="820"/>
      <c r="AI114" s="820"/>
      <c r="AJ114" s="821"/>
      <c r="AK114" s="822" t="s">
        <v>443</v>
      </c>
      <c r="AL114" s="820"/>
      <c r="AM114" s="820"/>
      <c r="AN114" s="820"/>
      <c r="AO114" s="821"/>
      <c r="AP114" s="867" t="s">
        <v>447</v>
      </c>
      <c r="AQ114" s="868"/>
      <c r="AR114" s="868"/>
      <c r="AS114" s="868"/>
      <c r="AT114" s="869"/>
      <c r="AU114" s="979"/>
      <c r="AV114" s="980"/>
      <c r="AW114" s="980"/>
      <c r="AX114" s="980"/>
      <c r="AY114" s="980"/>
      <c r="AZ114" s="855" t="s">
        <v>450</v>
      </c>
      <c r="BA114" s="790"/>
      <c r="BB114" s="790"/>
      <c r="BC114" s="790"/>
      <c r="BD114" s="790"/>
      <c r="BE114" s="790"/>
      <c r="BF114" s="790"/>
      <c r="BG114" s="790"/>
      <c r="BH114" s="790"/>
      <c r="BI114" s="790"/>
      <c r="BJ114" s="790"/>
      <c r="BK114" s="790"/>
      <c r="BL114" s="790"/>
      <c r="BM114" s="790"/>
      <c r="BN114" s="790"/>
      <c r="BO114" s="790"/>
      <c r="BP114" s="791"/>
      <c r="BQ114" s="856">
        <v>143758308</v>
      </c>
      <c r="BR114" s="857"/>
      <c r="BS114" s="857"/>
      <c r="BT114" s="857"/>
      <c r="BU114" s="857"/>
      <c r="BV114" s="857">
        <v>227722147</v>
      </c>
      <c r="BW114" s="857"/>
      <c r="BX114" s="857"/>
      <c r="BY114" s="857"/>
      <c r="BZ114" s="857"/>
      <c r="CA114" s="857">
        <v>207076684</v>
      </c>
      <c r="CB114" s="857"/>
      <c r="CC114" s="857"/>
      <c r="CD114" s="857"/>
      <c r="CE114" s="857"/>
      <c r="CF114" s="918">
        <v>24.9</v>
      </c>
      <c r="CG114" s="919"/>
      <c r="CH114" s="919"/>
      <c r="CI114" s="919"/>
      <c r="CJ114" s="919"/>
      <c r="CK114" s="974"/>
      <c r="CL114" s="861"/>
      <c r="CM114" s="864" t="s">
        <v>451</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130</v>
      </c>
      <c r="DH114" s="820"/>
      <c r="DI114" s="820"/>
      <c r="DJ114" s="820"/>
      <c r="DK114" s="821"/>
      <c r="DL114" s="822" t="s">
        <v>130</v>
      </c>
      <c r="DM114" s="820"/>
      <c r="DN114" s="820"/>
      <c r="DO114" s="820"/>
      <c r="DP114" s="821"/>
      <c r="DQ114" s="822" t="s">
        <v>447</v>
      </c>
      <c r="DR114" s="820"/>
      <c r="DS114" s="820"/>
      <c r="DT114" s="820"/>
      <c r="DU114" s="821"/>
      <c r="DV114" s="867" t="s">
        <v>130</v>
      </c>
      <c r="DW114" s="868"/>
      <c r="DX114" s="868"/>
      <c r="DY114" s="868"/>
      <c r="DZ114" s="869"/>
    </row>
    <row r="115" spans="1:130" s="246" customFormat="1" ht="26.25" customHeight="1" x14ac:dyDescent="0.2">
      <c r="A115" s="961"/>
      <c r="B115" s="962"/>
      <c r="C115" s="790" t="s">
        <v>452</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1652743</v>
      </c>
      <c r="AB115" s="966"/>
      <c r="AC115" s="966"/>
      <c r="AD115" s="966"/>
      <c r="AE115" s="967"/>
      <c r="AF115" s="968">
        <v>1653976</v>
      </c>
      <c r="AG115" s="966"/>
      <c r="AH115" s="966"/>
      <c r="AI115" s="966"/>
      <c r="AJ115" s="967"/>
      <c r="AK115" s="968">
        <v>1655232</v>
      </c>
      <c r="AL115" s="966"/>
      <c r="AM115" s="966"/>
      <c r="AN115" s="966"/>
      <c r="AO115" s="967"/>
      <c r="AP115" s="969">
        <v>0.2</v>
      </c>
      <c r="AQ115" s="970"/>
      <c r="AR115" s="970"/>
      <c r="AS115" s="970"/>
      <c r="AT115" s="971"/>
      <c r="AU115" s="979"/>
      <c r="AV115" s="980"/>
      <c r="AW115" s="980"/>
      <c r="AX115" s="980"/>
      <c r="AY115" s="980"/>
      <c r="AZ115" s="855" t="s">
        <v>453</v>
      </c>
      <c r="BA115" s="790"/>
      <c r="BB115" s="790"/>
      <c r="BC115" s="790"/>
      <c r="BD115" s="790"/>
      <c r="BE115" s="790"/>
      <c r="BF115" s="790"/>
      <c r="BG115" s="790"/>
      <c r="BH115" s="790"/>
      <c r="BI115" s="790"/>
      <c r="BJ115" s="790"/>
      <c r="BK115" s="790"/>
      <c r="BL115" s="790"/>
      <c r="BM115" s="790"/>
      <c r="BN115" s="790"/>
      <c r="BO115" s="790"/>
      <c r="BP115" s="791"/>
      <c r="BQ115" s="856">
        <v>64639107</v>
      </c>
      <c r="BR115" s="857"/>
      <c r="BS115" s="857"/>
      <c r="BT115" s="857"/>
      <c r="BU115" s="857"/>
      <c r="BV115" s="857">
        <v>57499811</v>
      </c>
      <c r="BW115" s="857"/>
      <c r="BX115" s="857"/>
      <c r="BY115" s="857"/>
      <c r="BZ115" s="857"/>
      <c r="CA115" s="857">
        <v>50500514</v>
      </c>
      <c r="CB115" s="857"/>
      <c r="CC115" s="857"/>
      <c r="CD115" s="857"/>
      <c r="CE115" s="857"/>
      <c r="CF115" s="918">
        <v>6.1</v>
      </c>
      <c r="CG115" s="919"/>
      <c r="CH115" s="919"/>
      <c r="CI115" s="919"/>
      <c r="CJ115" s="919"/>
      <c r="CK115" s="974"/>
      <c r="CL115" s="861"/>
      <c r="CM115" s="855" t="s">
        <v>454</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130</v>
      </c>
      <c r="DH115" s="820"/>
      <c r="DI115" s="820"/>
      <c r="DJ115" s="820"/>
      <c r="DK115" s="821"/>
      <c r="DL115" s="822" t="s">
        <v>130</v>
      </c>
      <c r="DM115" s="820"/>
      <c r="DN115" s="820"/>
      <c r="DO115" s="820"/>
      <c r="DP115" s="821"/>
      <c r="DQ115" s="822" t="s">
        <v>455</v>
      </c>
      <c r="DR115" s="820"/>
      <c r="DS115" s="820"/>
      <c r="DT115" s="820"/>
      <c r="DU115" s="821"/>
      <c r="DV115" s="867" t="s">
        <v>130</v>
      </c>
      <c r="DW115" s="868"/>
      <c r="DX115" s="868"/>
      <c r="DY115" s="868"/>
      <c r="DZ115" s="869"/>
    </row>
    <row r="116" spans="1:130" s="246" customFormat="1" ht="26.25" customHeight="1" x14ac:dyDescent="0.2">
      <c r="A116" s="963"/>
      <c r="B116" s="964"/>
      <c r="C116" s="923" t="s">
        <v>456</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130</v>
      </c>
      <c r="AB116" s="820"/>
      <c r="AC116" s="820"/>
      <c r="AD116" s="820"/>
      <c r="AE116" s="821"/>
      <c r="AF116" s="822" t="s">
        <v>130</v>
      </c>
      <c r="AG116" s="820"/>
      <c r="AH116" s="820"/>
      <c r="AI116" s="820"/>
      <c r="AJ116" s="821"/>
      <c r="AK116" s="822" t="s">
        <v>130</v>
      </c>
      <c r="AL116" s="820"/>
      <c r="AM116" s="820"/>
      <c r="AN116" s="820"/>
      <c r="AO116" s="821"/>
      <c r="AP116" s="867" t="s">
        <v>130</v>
      </c>
      <c r="AQ116" s="868"/>
      <c r="AR116" s="868"/>
      <c r="AS116" s="868"/>
      <c r="AT116" s="869"/>
      <c r="AU116" s="979"/>
      <c r="AV116" s="980"/>
      <c r="AW116" s="980"/>
      <c r="AX116" s="980"/>
      <c r="AY116" s="980"/>
      <c r="AZ116" s="906" t="s">
        <v>457</v>
      </c>
      <c r="BA116" s="907"/>
      <c r="BB116" s="907"/>
      <c r="BC116" s="907"/>
      <c r="BD116" s="907"/>
      <c r="BE116" s="907"/>
      <c r="BF116" s="907"/>
      <c r="BG116" s="907"/>
      <c r="BH116" s="907"/>
      <c r="BI116" s="907"/>
      <c r="BJ116" s="907"/>
      <c r="BK116" s="907"/>
      <c r="BL116" s="907"/>
      <c r="BM116" s="907"/>
      <c r="BN116" s="907"/>
      <c r="BO116" s="907"/>
      <c r="BP116" s="908"/>
      <c r="BQ116" s="856" t="s">
        <v>130</v>
      </c>
      <c r="BR116" s="857"/>
      <c r="BS116" s="857"/>
      <c r="BT116" s="857"/>
      <c r="BU116" s="857"/>
      <c r="BV116" s="857" t="s">
        <v>447</v>
      </c>
      <c r="BW116" s="857"/>
      <c r="BX116" s="857"/>
      <c r="BY116" s="857"/>
      <c r="BZ116" s="857"/>
      <c r="CA116" s="857" t="s">
        <v>130</v>
      </c>
      <c r="CB116" s="857"/>
      <c r="CC116" s="857"/>
      <c r="CD116" s="857"/>
      <c r="CE116" s="857"/>
      <c r="CF116" s="918" t="s">
        <v>447</v>
      </c>
      <c r="CG116" s="919"/>
      <c r="CH116" s="919"/>
      <c r="CI116" s="919"/>
      <c r="CJ116" s="919"/>
      <c r="CK116" s="974"/>
      <c r="CL116" s="861"/>
      <c r="CM116" s="864" t="s">
        <v>458</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130</v>
      </c>
      <c r="DH116" s="820"/>
      <c r="DI116" s="820"/>
      <c r="DJ116" s="820"/>
      <c r="DK116" s="821"/>
      <c r="DL116" s="822" t="s">
        <v>130</v>
      </c>
      <c r="DM116" s="820"/>
      <c r="DN116" s="820"/>
      <c r="DO116" s="820"/>
      <c r="DP116" s="821"/>
      <c r="DQ116" s="822" t="s">
        <v>130</v>
      </c>
      <c r="DR116" s="820"/>
      <c r="DS116" s="820"/>
      <c r="DT116" s="820"/>
      <c r="DU116" s="821"/>
      <c r="DV116" s="867" t="s">
        <v>447</v>
      </c>
      <c r="DW116" s="868"/>
      <c r="DX116" s="868"/>
      <c r="DY116" s="868"/>
      <c r="DZ116" s="869"/>
    </row>
    <row r="117" spans="1:130" s="246" customFormat="1" ht="26.25" customHeight="1" x14ac:dyDescent="0.2">
      <c r="A117" s="944" t="s">
        <v>187</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459</v>
      </c>
      <c r="Z117" s="946"/>
      <c r="AA117" s="951">
        <v>281413765</v>
      </c>
      <c r="AB117" s="952"/>
      <c r="AC117" s="952"/>
      <c r="AD117" s="952"/>
      <c r="AE117" s="953"/>
      <c r="AF117" s="954">
        <v>259567402</v>
      </c>
      <c r="AG117" s="952"/>
      <c r="AH117" s="952"/>
      <c r="AI117" s="952"/>
      <c r="AJ117" s="953"/>
      <c r="AK117" s="954">
        <v>265003199</v>
      </c>
      <c r="AL117" s="952"/>
      <c r="AM117" s="952"/>
      <c r="AN117" s="952"/>
      <c r="AO117" s="953"/>
      <c r="AP117" s="955"/>
      <c r="AQ117" s="956"/>
      <c r="AR117" s="956"/>
      <c r="AS117" s="956"/>
      <c r="AT117" s="957"/>
      <c r="AU117" s="979"/>
      <c r="AV117" s="980"/>
      <c r="AW117" s="980"/>
      <c r="AX117" s="980"/>
      <c r="AY117" s="980"/>
      <c r="AZ117" s="906" t="s">
        <v>460</v>
      </c>
      <c r="BA117" s="907"/>
      <c r="BB117" s="907"/>
      <c r="BC117" s="907"/>
      <c r="BD117" s="907"/>
      <c r="BE117" s="907"/>
      <c r="BF117" s="907"/>
      <c r="BG117" s="907"/>
      <c r="BH117" s="907"/>
      <c r="BI117" s="907"/>
      <c r="BJ117" s="907"/>
      <c r="BK117" s="907"/>
      <c r="BL117" s="907"/>
      <c r="BM117" s="907"/>
      <c r="BN117" s="907"/>
      <c r="BO117" s="907"/>
      <c r="BP117" s="908"/>
      <c r="BQ117" s="856" t="s">
        <v>130</v>
      </c>
      <c r="BR117" s="857"/>
      <c r="BS117" s="857"/>
      <c r="BT117" s="857"/>
      <c r="BU117" s="857"/>
      <c r="BV117" s="857" t="s">
        <v>130</v>
      </c>
      <c r="BW117" s="857"/>
      <c r="BX117" s="857"/>
      <c r="BY117" s="857"/>
      <c r="BZ117" s="857"/>
      <c r="CA117" s="857" t="s">
        <v>130</v>
      </c>
      <c r="CB117" s="857"/>
      <c r="CC117" s="857"/>
      <c r="CD117" s="857"/>
      <c r="CE117" s="857"/>
      <c r="CF117" s="918" t="s">
        <v>130</v>
      </c>
      <c r="CG117" s="919"/>
      <c r="CH117" s="919"/>
      <c r="CI117" s="919"/>
      <c r="CJ117" s="919"/>
      <c r="CK117" s="974"/>
      <c r="CL117" s="861"/>
      <c r="CM117" s="864" t="s">
        <v>461</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130</v>
      </c>
      <c r="DH117" s="820"/>
      <c r="DI117" s="820"/>
      <c r="DJ117" s="820"/>
      <c r="DK117" s="821"/>
      <c r="DL117" s="822" t="s">
        <v>130</v>
      </c>
      <c r="DM117" s="820"/>
      <c r="DN117" s="820"/>
      <c r="DO117" s="820"/>
      <c r="DP117" s="821"/>
      <c r="DQ117" s="822" t="s">
        <v>447</v>
      </c>
      <c r="DR117" s="820"/>
      <c r="DS117" s="820"/>
      <c r="DT117" s="820"/>
      <c r="DU117" s="821"/>
      <c r="DV117" s="867" t="s">
        <v>130</v>
      </c>
      <c r="DW117" s="868"/>
      <c r="DX117" s="868"/>
      <c r="DY117" s="868"/>
      <c r="DZ117" s="869"/>
    </row>
    <row r="118" spans="1:130" s="246" customFormat="1" ht="26.25" customHeight="1" x14ac:dyDescent="0.2">
      <c r="A118" s="944" t="s">
        <v>431</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429</v>
      </c>
      <c r="AB118" s="945"/>
      <c r="AC118" s="945"/>
      <c r="AD118" s="945"/>
      <c r="AE118" s="946"/>
      <c r="AF118" s="947" t="s">
        <v>305</v>
      </c>
      <c r="AG118" s="945"/>
      <c r="AH118" s="945"/>
      <c r="AI118" s="945"/>
      <c r="AJ118" s="946"/>
      <c r="AK118" s="947" t="s">
        <v>304</v>
      </c>
      <c r="AL118" s="945"/>
      <c r="AM118" s="945"/>
      <c r="AN118" s="945"/>
      <c r="AO118" s="946"/>
      <c r="AP118" s="948" t="s">
        <v>430</v>
      </c>
      <c r="AQ118" s="949"/>
      <c r="AR118" s="949"/>
      <c r="AS118" s="949"/>
      <c r="AT118" s="950"/>
      <c r="AU118" s="979"/>
      <c r="AV118" s="980"/>
      <c r="AW118" s="980"/>
      <c r="AX118" s="980"/>
      <c r="AY118" s="980"/>
      <c r="AZ118" s="922" t="s">
        <v>462</v>
      </c>
      <c r="BA118" s="923"/>
      <c r="BB118" s="923"/>
      <c r="BC118" s="923"/>
      <c r="BD118" s="923"/>
      <c r="BE118" s="923"/>
      <c r="BF118" s="923"/>
      <c r="BG118" s="923"/>
      <c r="BH118" s="923"/>
      <c r="BI118" s="923"/>
      <c r="BJ118" s="923"/>
      <c r="BK118" s="923"/>
      <c r="BL118" s="923"/>
      <c r="BM118" s="923"/>
      <c r="BN118" s="923"/>
      <c r="BO118" s="923"/>
      <c r="BP118" s="924"/>
      <c r="BQ118" s="925" t="s">
        <v>447</v>
      </c>
      <c r="BR118" s="888"/>
      <c r="BS118" s="888"/>
      <c r="BT118" s="888"/>
      <c r="BU118" s="888"/>
      <c r="BV118" s="888" t="s">
        <v>447</v>
      </c>
      <c r="BW118" s="888"/>
      <c r="BX118" s="888"/>
      <c r="BY118" s="888"/>
      <c r="BZ118" s="888"/>
      <c r="CA118" s="888" t="s">
        <v>130</v>
      </c>
      <c r="CB118" s="888"/>
      <c r="CC118" s="888"/>
      <c r="CD118" s="888"/>
      <c r="CE118" s="888"/>
      <c r="CF118" s="918" t="s">
        <v>130</v>
      </c>
      <c r="CG118" s="919"/>
      <c r="CH118" s="919"/>
      <c r="CI118" s="919"/>
      <c r="CJ118" s="919"/>
      <c r="CK118" s="974"/>
      <c r="CL118" s="861"/>
      <c r="CM118" s="864" t="s">
        <v>463</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130</v>
      </c>
      <c r="DH118" s="820"/>
      <c r="DI118" s="820"/>
      <c r="DJ118" s="820"/>
      <c r="DK118" s="821"/>
      <c r="DL118" s="822" t="s">
        <v>130</v>
      </c>
      <c r="DM118" s="820"/>
      <c r="DN118" s="820"/>
      <c r="DO118" s="820"/>
      <c r="DP118" s="821"/>
      <c r="DQ118" s="822" t="s">
        <v>447</v>
      </c>
      <c r="DR118" s="820"/>
      <c r="DS118" s="820"/>
      <c r="DT118" s="820"/>
      <c r="DU118" s="821"/>
      <c r="DV118" s="867" t="s">
        <v>130</v>
      </c>
      <c r="DW118" s="868"/>
      <c r="DX118" s="868"/>
      <c r="DY118" s="868"/>
      <c r="DZ118" s="869"/>
    </row>
    <row r="119" spans="1:130" s="246" customFormat="1" ht="26.25" customHeight="1" x14ac:dyDescent="0.2">
      <c r="A119" s="858" t="s">
        <v>434</v>
      </c>
      <c r="B119" s="859"/>
      <c r="C119" s="934" t="s">
        <v>435</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v>1652743</v>
      </c>
      <c r="AB119" s="938"/>
      <c r="AC119" s="938"/>
      <c r="AD119" s="938"/>
      <c r="AE119" s="939"/>
      <c r="AF119" s="940">
        <v>1653976</v>
      </c>
      <c r="AG119" s="938"/>
      <c r="AH119" s="938"/>
      <c r="AI119" s="938"/>
      <c r="AJ119" s="939"/>
      <c r="AK119" s="940">
        <v>1655232</v>
      </c>
      <c r="AL119" s="938"/>
      <c r="AM119" s="938"/>
      <c r="AN119" s="938"/>
      <c r="AO119" s="939"/>
      <c r="AP119" s="941">
        <v>0.2</v>
      </c>
      <c r="AQ119" s="942"/>
      <c r="AR119" s="942"/>
      <c r="AS119" s="942"/>
      <c r="AT119" s="943"/>
      <c r="AU119" s="981"/>
      <c r="AV119" s="982"/>
      <c r="AW119" s="982"/>
      <c r="AX119" s="982"/>
      <c r="AY119" s="982"/>
      <c r="AZ119" s="277" t="s">
        <v>187</v>
      </c>
      <c r="BA119" s="277"/>
      <c r="BB119" s="277"/>
      <c r="BC119" s="277"/>
      <c r="BD119" s="277"/>
      <c r="BE119" s="277"/>
      <c r="BF119" s="277"/>
      <c r="BG119" s="277"/>
      <c r="BH119" s="277"/>
      <c r="BI119" s="277"/>
      <c r="BJ119" s="277"/>
      <c r="BK119" s="277"/>
      <c r="BL119" s="277"/>
      <c r="BM119" s="277"/>
      <c r="BN119" s="277"/>
      <c r="BO119" s="920" t="s">
        <v>464</v>
      </c>
      <c r="BP119" s="921"/>
      <c r="BQ119" s="925">
        <v>3380101255</v>
      </c>
      <c r="BR119" s="888"/>
      <c r="BS119" s="888"/>
      <c r="BT119" s="888"/>
      <c r="BU119" s="888"/>
      <c r="BV119" s="888">
        <v>3464695809</v>
      </c>
      <c r="BW119" s="888"/>
      <c r="BX119" s="888"/>
      <c r="BY119" s="888"/>
      <c r="BZ119" s="888"/>
      <c r="CA119" s="888">
        <v>3459368708</v>
      </c>
      <c r="CB119" s="888"/>
      <c r="CC119" s="888"/>
      <c r="CD119" s="888"/>
      <c r="CE119" s="888"/>
      <c r="CF119" s="786"/>
      <c r="CG119" s="787"/>
      <c r="CH119" s="787"/>
      <c r="CI119" s="787"/>
      <c r="CJ119" s="877"/>
      <c r="CK119" s="975"/>
      <c r="CL119" s="863"/>
      <c r="CM119" s="881" t="s">
        <v>465</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184061</v>
      </c>
      <c r="DH119" s="803"/>
      <c r="DI119" s="803"/>
      <c r="DJ119" s="803"/>
      <c r="DK119" s="804"/>
      <c r="DL119" s="805">
        <v>18192211</v>
      </c>
      <c r="DM119" s="803"/>
      <c r="DN119" s="803"/>
      <c r="DO119" s="803"/>
      <c r="DP119" s="804"/>
      <c r="DQ119" s="805">
        <v>33919368</v>
      </c>
      <c r="DR119" s="803"/>
      <c r="DS119" s="803"/>
      <c r="DT119" s="803"/>
      <c r="DU119" s="804"/>
      <c r="DV119" s="891">
        <v>4.0999999999999996</v>
      </c>
      <c r="DW119" s="892"/>
      <c r="DX119" s="892"/>
      <c r="DY119" s="892"/>
      <c r="DZ119" s="893"/>
    </row>
    <row r="120" spans="1:130" s="246" customFormat="1" ht="26.25" customHeight="1" x14ac:dyDescent="0.2">
      <c r="A120" s="860"/>
      <c r="B120" s="861"/>
      <c r="C120" s="864" t="s">
        <v>438</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447</v>
      </c>
      <c r="AB120" s="820"/>
      <c r="AC120" s="820"/>
      <c r="AD120" s="820"/>
      <c r="AE120" s="821"/>
      <c r="AF120" s="822" t="s">
        <v>130</v>
      </c>
      <c r="AG120" s="820"/>
      <c r="AH120" s="820"/>
      <c r="AI120" s="820"/>
      <c r="AJ120" s="821"/>
      <c r="AK120" s="822" t="s">
        <v>130</v>
      </c>
      <c r="AL120" s="820"/>
      <c r="AM120" s="820"/>
      <c r="AN120" s="820"/>
      <c r="AO120" s="821"/>
      <c r="AP120" s="867" t="s">
        <v>130</v>
      </c>
      <c r="AQ120" s="868"/>
      <c r="AR120" s="868"/>
      <c r="AS120" s="868"/>
      <c r="AT120" s="869"/>
      <c r="AU120" s="926" t="s">
        <v>466</v>
      </c>
      <c r="AV120" s="927"/>
      <c r="AW120" s="927"/>
      <c r="AX120" s="927"/>
      <c r="AY120" s="928"/>
      <c r="AZ120" s="903" t="s">
        <v>467</v>
      </c>
      <c r="BA120" s="848"/>
      <c r="BB120" s="848"/>
      <c r="BC120" s="848"/>
      <c r="BD120" s="848"/>
      <c r="BE120" s="848"/>
      <c r="BF120" s="848"/>
      <c r="BG120" s="848"/>
      <c r="BH120" s="848"/>
      <c r="BI120" s="848"/>
      <c r="BJ120" s="848"/>
      <c r="BK120" s="848"/>
      <c r="BL120" s="848"/>
      <c r="BM120" s="848"/>
      <c r="BN120" s="848"/>
      <c r="BO120" s="848"/>
      <c r="BP120" s="849"/>
      <c r="BQ120" s="904">
        <v>132394690</v>
      </c>
      <c r="BR120" s="885"/>
      <c r="BS120" s="885"/>
      <c r="BT120" s="885"/>
      <c r="BU120" s="885"/>
      <c r="BV120" s="885">
        <v>155642897</v>
      </c>
      <c r="BW120" s="885"/>
      <c r="BX120" s="885"/>
      <c r="BY120" s="885"/>
      <c r="BZ120" s="885"/>
      <c r="CA120" s="885">
        <v>182347479</v>
      </c>
      <c r="CB120" s="885"/>
      <c r="CC120" s="885"/>
      <c r="CD120" s="885"/>
      <c r="CE120" s="885"/>
      <c r="CF120" s="909">
        <v>21.9</v>
      </c>
      <c r="CG120" s="910"/>
      <c r="CH120" s="910"/>
      <c r="CI120" s="910"/>
      <c r="CJ120" s="910"/>
      <c r="CK120" s="911" t="s">
        <v>468</v>
      </c>
      <c r="CL120" s="895"/>
      <c r="CM120" s="895"/>
      <c r="CN120" s="895"/>
      <c r="CO120" s="896"/>
      <c r="CP120" s="915" t="s">
        <v>408</v>
      </c>
      <c r="CQ120" s="916"/>
      <c r="CR120" s="916"/>
      <c r="CS120" s="916"/>
      <c r="CT120" s="916"/>
      <c r="CU120" s="916"/>
      <c r="CV120" s="916"/>
      <c r="CW120" s="916"/>
      <c r="CX120" s="916"/>
      <c r="CY120" s="916"/>
      <c r="CZ120" s="916"/>
      <c r="DA120" s="916"/>
      <c r="DB120" s="916"/>
      <c r="DC120" s="916"/>
      <c r="DD120" s="916"/>
      <c r="DE120" s="916"/>
      <c r="DF120" s="917"/>
      <c r="DG120" s="904">
        <v>430082565</v>
      </c>
      <c r="DH120" s="885"/>
      <c r="DI120" s="885"/>
      <c r="DJ120" s="885"/>
      <c r="DK120" s="885"/>
      <c r="DL120" s="885">
        <v>415252280</v>
      </c>
      <c r="DM120" s="885"/>
      <c r="DN120" s="885"/>
      <c r="DO120" s="885"/>
      <c r="DP120" s="885"/>
      <c r="DQ120" s="885">
        <v>394481260</v>
      </c>
      <c r="DR120" s="885"/>
      <c r="DS120" s="885"/>
      <c r="DT120" s="885"/>
      <c r="DU120" s="885"/>
      <c r="DV120" s="886">
        <v>47.4</v>
      </c>
      <c r="DW120" s="886"/>
      <c r="DX120" s="886"/>
      <c r="DY120" s="886"/>
      <c r="DZ120" s="887"/>
    </row>
    <row r="121" spans="1:130" s="246" customFormat="1" ht="26.25" customHeight="1" x14ac:dyDescent="0.2">
      <c r="A121" s="860"/>
      <c r="B121" s="861"/>
      <c r="C121" s="906" t="s">
        <v>469</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447</v>
      </c>
      <c r="AB121" s="820"/>
      <c r="AC121" s="820"/>
      <c r="AD121" s="820"/>
      <c r="AE121" s="821"/>
      <c r="AF121" s="822" t="s">
        <v>130</v>
      </c>
      <c r="AG121" s="820"/>
      <c r="AH121" s="820"/>
      <c r="AI121" s="820"/>
      <c r="AJ121" s="821"/>
      <c r="AK121" s="822" t="s">
        <v>130</v>
      </c>
      <c r="AL121" s="820"/>
      <c r="AM121" s="820"/>
      <c r="AN121" s="820"/>
      <c r="AO121" s="821"/>
      <c r="AP121" s="867" t="s">
        <v>448</v>
      </c>
      <c r="AQ121" s="868"/>
      <c r="AR121" s="868"/>
      <c r="AS121" s="868"/>
      <c r="AT121" s="869"/>
      <c r="AU121" s="929"/>
      <c r="AV121" s="930"/>
      <c r="AW121" s="930"/>
      <c r="AX121" s="930"/>
      <c r="AY121" s="931"/>
      <c r="AZ121" s="855" t="s">
        <v>470</v>
      </c>
      <c r="BA121" s="790"/>
      <c r="BB121" s="790"/>
      <c r="BC121" s="790"/>
      <c r="BD121" s="790"/>
      <c r="BE121" s="790"/>
      <c r="BF121" s="790"/>
      <c r="BG121" s="790"/>
      <c r="BH121" s="790"/>
      <c r="BI121" s="790"/>
      <c r="BJ121" s="790"/>
      <c r="BK121" s="790"/>
      <c r="BL121" s="790"/>
      <c r="BM121" s="790"/>
      <c r="BN121" s="790"/>
      <c r="BO121" s="790"/>
      <c r="BP121" s="791"/>
      <c r="BQ121" s="856">
        <v>706008148</v>
      </c>
      <c r="BR121" s="857"/>
      <c r="BS121" s="857"/>
      <c r="BT121" s="857"/>
      <c r="BU121" s="857"/>
      <c r="BV121" s="857">
        <v>714999638</v>
      </c>
      <c r="BW121" s="857"/>
      <c r="BX121" s="857"/>
      <c r="BY121" s="857"/>
      <c r="BZ121" s="857"/>
      <c r="CA121" s="857">
        <v>746715673</v>
      </c>
      <c r="CB121" s="857"/>
      <c r="CC121" s="857"/>
      <c r="CD121" s="857"/>
      <c r="CE121" s="857"/>
      <c r="CF121" s="918">
        <v>89.8</v>
      </c>
      <c r="CG121" s="919"/>
      <c r="CH121" s="919"/>
      <c r="CI121" s="919"/>
      <c r="CJ121" s="919"/>
      <c r="CK121" s="912"/>
      <c r="CL121" s="898"/>
      <c r="CM121" s="898"/>
      <c r="CN121" s="898"/>
      <c r="CO121" s="899"/>
      <c r="CP121" s="878" t="s">
        <v>407</v>
      </c>
      <c r="CQ121" s="879"/>
      <c r="CR121" s="879"/>
      <c r="CS121" s="879"/>
      <c r="CT121" s="879"/>
      <c r="CU121" s="879"/>
      <c r="CV121" s="879"/>
      <c r="CW121" s="879"/>
      <c r="CX121" s="879"/>
      <c r="CY121" s="879"/>
      <c r="CZ121" s="879"/>
      <c r="DA121" s="879"/>
      <c r="DB121" s="879"/>
      <c r="DC121" s="879"/>
      <c r="DD121" s="879"/>
      <c r="DE121" s="879"/>
      <c r="DF121" s="880"/>
      <c r="DG121" s="856">
        <v>72474072</v>
      </c>
      <c r="DH121" s="857"/>
      <c r="DI121" s="857"/>
      <c r="DJ121" s="857"/>
      <c r="DK121" s="857"/>
      <c r="DL121" s="857">
        <v>66223083</v>
      </c>
      <c r="DM121" s="857"/>
      <c r="DN121" s="857"/>
      <c r="DO121" s="857"/>
      <c r="DP121" s="857"/>
      <c r="DQ121" s="857">
        <v>62787081</v>
      </c>
      <c r="DR121" s="857"/>
      <c r="DS121" s="857"/>
      <c r="DT121" s="857"/>
      <c r="DU121" s="857"/>
      <c r="DV121" s="834">
        <v>7.6</v>
      </c>
      <c r="DW121" s="834"/>
      <c r="DX121" s="834"/>
      <c r="DY121" s="834"/>
      <c r="DZ121" s="835"/>
    </row>
    <row r="122" spans="1:130" s="246" customFormat="1" ht="26.25" customHeight="1" x14ac:dyDescent="0.2">
      <c r="A122" s="860"/>
      <c r="B122" s="861"/>
      <c r="C122" s="864" t="s">
        <v>451</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130</v>
      </c>
      <c r="AB122" s="820"/>
      <c r="AC122" s="820"/>
      <c r="AD122" s="820"/>
      <c r="AE122" s="821"/>
      <c r="AF122" s="822" t="s">
        <v>447</v>
      </c>
      <c r="AG122" s="820"/>
      <c r="AH122" s="820"/>
      <c r="AI122" s="820"/>
      <c r="AJ122" s="821"/>
      <c r="AK122" s="822" t="s">
        <v>130</v>
      </c>
      <c r="AL122" s="820"/>
      <c r="AM122" s="820"/>
      <c r="AN122" s="820"/>
      <c r="AO122" s="821"/>
      <c r="AP122" s="867" t="s">
        <v>130</v>
      </c>
      <c r="AQ122" s="868"/>
      <c r="AR122" s="868"/>
      <c r="AS122" s="868"/>
      <c r="AT122" s="869"/>
      <c r="AU122" s="929"/>
      <c r="AV122" s="930"/>
      <c r="AW122" s="930"/>
      <c r="AX122" s="930"/>
      <c r="AY122" s="931"/>
      <c r="AZ122" s="922" t="s">
        <v>471</v>
      </c>
      <c r="BA122" s="923"/>
      <c r="BB122" s="923"/>
      <c r="BC122" s="923"/>
      <c r="BD122" s="923"/>
      <c r="BE122" s="923"/>
      <c r="BF122" s="923"/>
      <c r="BG122" s="923"/>
      <c r="BH122" s="923"/>
      <c r="BI122" s="923"/>
      <c r="BJ122" s="923"/>
      <c r="BK122" s="923"/>
      <c r="BL122" s="923"/>
      <c r="BM122" s="923"/>
      <c r="BN122" s="923"/>
      <c r="BO122" s="923"/>
      <c r="BP122" s="924"/>
      <c r="BQ122" s="925">
        <v>1403719813</v>
      </c>
      <c r="BR122" s="888"/>
      <c r="BS122" s="888"/>
      <c r="BT122" s="888"/>
      <c r="BU122" s="888"/>
      <c r="BV122" s="888">
        <v>1392552202</v>
      </c>
      <c r="BW122" s="888"/>
      <c r="BX122" s="888"/>
      <c r="BY122" s="888"/>
      <c r="BZ122" s="888"/>
      <c r="CA122" s="888">
        <v>1377857726</v>
      </c>
      <c r="CB122" s="888"/>
      <c r="CC122" s="888"/>
      <c r="CD122" s="888"/>
      <c r="CE122" s="888"/>
      <c r="CF122" s="889">
        <v>165.7</v>
      </c>
      <c r="CG122" s="890"/>
      <c r="CH122" s="890"/>
      <c r="CI122" s="890"/>
      <c r="CJ122" s="890"/>
      <c r="CK122" s="912"/>
      <c r="CL122" s="898"/>
      <c r="CM122" s="898"/>
      <c r="CN122" s="898"/>
      <c r="CO122" s="899"/>
      <c r="CP122" s="878" t="s">
        <v>409</v>
      </c>
      <c r="CQ122" s="879"/>
      <c r="CR122" s="879"/>
      <c r="CS122" s="879"/>
      <c r="CT122" s="879"/>
      <c r="CU122" s="879"/>
      <c r="CV122" s="879"/>
      <c r="CW122" s="879"/>
      <c r="CX122" s="879"/>
      <c r="CY122" s="879"/>
      <c r="CZ122" s="879"/>
      <c r="DA122" s="879"/>
      <c r="DB122" s="879"/>
      <c r="DC122" s="879"/>
      <c r="DD122" s="879"/>
      <c r="DE122" s="879"/>
      <c r="DF122" s="880"/>
      <c r="DG122" s="856">
        <v>31327630</v>
      </c>
      <c r="DH122" s="857"/>
      <c r="DI122" s="857"/>
      <c r="DJ122" s="857"/>
      <c r="DK122" s="857"/>
      <c r="DL122" s="857">
        <v>33739966</v>
      </c>
      <c r="DM122" s="857"/>
      <c r="DN122" s="857"/>
      <c r="DO122" s="857"/>
      <c r="DP122" s="857"/>
      <c r="DQ122" s="857">
        <v>34437594</v>
      </c>
      <c r="DR122" s="857"/>
      <c r="DS122" s="857"/>
      <c r="DT122" s="857"/>
      <c r="DU122" s="857"/>
      <c r="DV122" s="834">
        <v>4.0999999999999996</v>
      </c>
      <c r="DW122" s="834"/>
      <c r="DX122" s="834"/>
      <c r="DY122" s="834"/>
      <c r="DZ122" s="835"/>
    </row>
    <row r="123" spans="1:130" s="246" customFormat="1" ht="26.25" customHeight="1" x14ac:dyDescent="0.2">
      <c r="A123" s="860"/>
      <c r="B123" s="861"/>
      <c r="C123" s="864" t="s">
        <v>458</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130</v>
      </c>
      <c r="AB123" s="820"/>
      <c r="AC123" s="820"/>
      <c r="AD123" s="820"/>
      <c r="AE123" s="821"/>
      <c r="AF123" s="822" t="s">
        <v>130</v>
      </c>
      <c r="AG123" s="820"/>
      <c r="AH123" s="820"/>
      <c r="AI123" s="820"/>
      <c r="AJ123" s="821"/>
      <c r="AK123" s="822" t="s">
        <v>130</v>
      </c>
      <c r="AL123" s="820"/>
      <c r="AM123" s="820"/>
      <c r="AN123" s="820"/>
      <c r="AO123" s="821"/>
      <c r="AP123" s="867" t="s">
        <v>130</v>
      </c>
      <c r="AQ123" s="868"/>
      <c r="AR123" s="868"/>
      <c r="AS123" s="868"/>
      <c r="AT123" s="869"/>
      <c r="AU123" s="932"/>
      <c r="AV123" s="933"/>
      <c r="AW123" s="933"/>
      <c r="AX123" s="933"/>
      <c r="AY123" s="933"/>
      <c r="AZ123" s="277" t="s">
        <v>187</v>
      </c>
      <c r="BA123" s="277"/>
      <c r="BB123" s="277"/>
      <c r="BC123" s="277"/>
      <c r="BD123" s="277"/>
      <c r="BE123" s="277"/>
      <c r="BF123" s="277"/>
      <c r="BG123" s="277"/>
      <c r="BH123" s="277"/>
      <c r="BI123" s="277"/>
      <c r="BJ123" s="277"/>
      <c r="BK123" s="277"/>
      <c r="BL123" s="277"/>
      <c r="BM123" s="277"/>
      <c r="BN123" s="277"/>
      <c r="BO123" s="920" t="s">
        <v>472</v>
      </c>
      <c r="BP123" s="921"/>
      <c r="BQ123" s="875">
        <v>2242122651</v>
      </c>
      <c r="BR123" s="876"/>
      <c r="BS123" s="876"/>
      <c r="BT123" s="876"/>
      <c r="BU123" s="876"/>
      <c r="BV123" s="876">
        <v>2263194737</v>
      </c>
      <c r="BW123" s="876"/>
      <c r="BX123" s="876"/>
      <c r="BY123" s="876"/>
      <c r="BZ123" s="876"/>
      <c r="CA123" s="876">
        <v>2306920878</v>
      </c>
      <c r="CB123" s="876"/>
      <c r="CC123" s="876"/>
      <c r="CD123" s="876"/>
      <c r="CE123" s="876"/>
      <c r="CF123" s="786"/>
      <c r="CG123" s="787"/>
      <c r="CH123" s="787"/>
      <c r="CI123" s="787"/>
      <c r="CJ123" s="877"/>
      <c r="CK123" s="912"/>
      <c r="CL123" s="898"/>
      <c r="CM123" s="898"/>
      <c r="CN123" s="898"/>
      <c r="CO123" s="899"/>
      <c r="CP123" s="878" t="s">
        <v>410</v>
      </c>
      <c r="CQ123" s="879"/>
      <c r="CR123" s="879"/>
      <c r="CS123" s="879"/>
      <c r="CT123" s="879"/>
      <c r="CU123" s="879"/>
      <c r="CV123" s="879"/>
      <c r="CW123" s="879"/>
      <c r="CX123" s="879"/>
      <c r="CY123" s="879"/>
      <c r="CZ123" s="879"/>
      <c r="DA123" s="879"/>
      <c r="DB123" s="879"/>
      <c r="DC123" s="879"/>
      <c r="DD123" s="879"/>
      <c r="DE123" s="879"/>
      <c r="DF123" s="880"/>
      <c r="DG123" s="819">
        <v>22837528</v>
      </c>
      <c r="DH123" s="820"/>
      <c r="DI123" s="820"/>
      <c r="DJ123" s="820"/>
      <c r="DK123" s="821"/>
      <c r="DL123" s="822">
        <v>23714159</v>
      </c>
      <c r="DM123" s="820"/>
      <c r="DN123" s="820"/>
      <c r="DO123" s="820"/>
      <c r="DP123" s="821"/>
      <c r="DQ123" s="822">
        <v>16465704</v>
      </c>
      <c r="DR123" s="820"/>
      <c r="DS123" s="820"/>
      <c r="DT123" s="820"/>
      <c r="DU123" s="821"/>
      <c r="DV123" s="867">
        <v>2</v>
      </c>
      <c r="DW123" s="868"/>
      <c r="DX123" s="868"/>
      <c r="DY123" s="868"/>
      <c r="DZ123" s="869"/>
    </row>
    <row r="124" spans="1:130" s="246" customFormat="1" ht="26.25" customHeight="1" thickBot="1" x14ac:dyDescent="0.25">
      <c r="A124" s="860"/>
      <c r="B124" s="861"/>
      <c r="C124" s="864" t="s">
        <v>461</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130</v>
      </c>
      <c r="AB124" s="820"/>
      <c r="AC124" s="820"/>
      <c r="AD124" s="820"/>
      <c r="AE124" s="821"/>
      <c r="AF124" s="822" t="s">
        <v>130</v>
      </c>
      <c r="AG124" s="820"/>
      <c r="AH124" s="820"/>
      <c r="AI124" s="820"/>
      <c r="AJ124" s="821"/>
      <c r="AK124" s="822" t="s">
        <v>130</v>
      </c>
      <c r="AL124" s="820"/>
      <c r="AM124" s="820"/>
      <c r="AN124" s="820"/>
      <c r="AO124" s="821"/>
      <c r="AP124" s="867" t="s">
        <v>448</v>
      </c>
      <c r="AQ124" s="868"/>
      <c r="AR124" s="868"/>
      <c r="AS124" s="868"/>
      <c r="AT124" s="869"/>
      <c r="AU124" s="870" t="s">
        <v>473</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160.69999999999999</v>
      </c>
      <c r="BR124" s="874"/>
      <c r="BS124" s="874"/>
      <c r="BT124" s="874"/>
      <c r="BU124" s="874"/>
      <c r="BV124" s="874">
        <v>145.6</v>
      </c>
      <c r="BW124" s="874"/>
      <c r="BX124" s="874"/>
      <c r="BY124" s="874"/>
      <c r="BZ124" s="874"/>
      <c r="CA124" s="874">
        <v>138.5</v>
      </c>
      <c r="CB124" s="874"/>
      <c r="CC124" s="874"/>
      <c r="CD124" s="874"/>
      <c r="CE124" s="874"/>
      <c r="CF124" s="764"/>
      <c r="CG124" s="765"/>
      <c r="CH124" s="765"/>
      <c r="CI124" s="765"/>
      <c r="CJ124" s="905"/>
      <c r="CK124" s="913"/>
      <c r="CL124" s="913"/>
      <c r="CM124" s="913"/>
      <c r="CN124" s="913"/>
      <c r="CO124" s="914"/>
      <c r="CP124" s="878" t="s">
        <v>474</v>
      </c>
      <c r="CQ124" s="879"/>
      <c r="CR124" s="879"/>
      <c r="CS124" s="879"/>
      <c r="CT124" s="879"/>
      <c r="CU124" s="879"/>
      <c r="CV124" s="879"/>
      <c r="CW124" s="879"/>
      <c r="CX124" s="879"/>
      <c r="CY124" s="879"/>
      <c r="CZ124" s="879"/>
      <c r="DA124" s="879"/>
      <c r="DB124" s="879"/>
      <c r="DC124" s="879"/>
      <c r="DD124" s="879"/>
      <c r="DE124" s="879"/>
      <c r="DF124" s="880"/>
      <c r="DG124" s="802">
        <v>14025641</v>
      </c>
      <c r="DH124" s="803"/>
      <c r="DI124" s="803"/>
      <c r="DJ124" s="803"/>
      <c r="DK124" s="804"/>
      <c r="DL124" s="805">
        <v>13421244</v>
      </c>
      <c r="DM124" s="803"/>
      <c r="DN124" s="803"/>
      <c r="DO124" s="803"/>
      <c r="DP124" s="804"/>
      <c r="DQ124" s="805">
        <v>12188979</v>
      </c>
      <c r="DR124" s="803"/>
      <c r="DS124" s="803"/>
      <c r="DT124" s="803"/>
      <c r="DU124" s="804"/>
      <c r="DV124" s="891">
        <v>1.5</v>
      </c>
      <c r="DW124" s="892"/>
      <c r="DX124" s="892"/>
      <c r="DY124" s="892"/>
      <c r="DZ124" s="893"/>
    </row>
    <row r="125" spans="1:130" s="246" customFormat="1" ht="26.25" customHeight="1" x14ac:dyDescent="0.2">
      <c r="A125" s="860"/>
      <c r="B125" s="861"/>
      <c r="C125" s="864" t="s">
        <v>463</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130</v>
      </c>
      <c r="AB125" s="820"/>
      <c r="AC125" s="820"/>
      <c r="AD125" s="820"/>
      <c r="AE125" s="821"/>
      <c r="AF125" s="822" t="s">
        <v>130</v>
      </c>
      <c r="AG125" s="820"/>
      <c r="AH125" s="820"/>
      <c r="AI125" s="820"/>
      <c r="AJ125" s="821"/>
      <c r="AK125" s="822" t="s">
        <v>130</v>
      </c>
      <c r="AL125" s="820"/>
      <c r="AM125" s="820"/>
      <c r="AN125" s="820"/>
      <c r="AO125" s="821"/>
      <c r="AP125" s="867" t="s">
        <v>130</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475</v>
      </c>
      <c r="CL125" s="895"/>
      <c r="CM125" s="895"/>
      <c r="CN125" s="895"/>
      <c r="CO125" s="896"/>
      <c r="CP125" s="903" t="s">
        <v>476</v>
      </c>
      <c r="CQ125" s="848"/>
      <c r="CR125" s="848"/>
      <c r="CS125" s="848"/>
      <c r="CT125" s="848"/>
      <c r="CU125" s="848"/>
      <c r="CV125" s="848"/>
      <c r="CW125" s="848"/>
      <c r="CX125" s="848"/>
      <c r="CY125" s="848"/>
      <c r="CZ125" s="848"/>
      <c r="DA125" s="848"/>
      <c r="DB125" s="848"/>
      <c r="DC125" s="848"/>
      <c r="DD125" s="848"/>
      <c r="DE125" s="848"/>
      <c r="DF125" s="849"/>
      <c r="DG125" s="904" t="s">
        <v>130</v>
      </c>
      <c r="DH125" s="885"/>
      <c r="DI125" s="885"/>
      <c r="DJ125" s="885"/>
      <c r="DK125" s="885"/>
      <c r="DL125" s="885" t="s">
        <v>130</v>
      </c>
      <c r="DM125" s="885"/>
      <c r="DN125" s="885"/>
      <c r="DO125" s="885"/>
      <c r="DP125" s="885"/>
      <c r="DQ125" s="885" t="s">
        <v>130</v>
      </c>
      <c r="DR125" s="885"/>
      <c r="DS125" s="885"/>
      <c r="DT125" s="885"/>
      <c r="DU125" s="885"/>
      <c r="DV125" s="886" t="s">
        <v>130</v>
      </c>
      <c r="DW125" s="886"/>
      <c r="DX125" s="886"/>
      <c r="DY125" s="886"/>
      <c r="DZ125" s="887"/>
    </row>
    <row r="126" spans="1:130" s="246" customFormat="1" ht="26.25" customHeight="1" thickBot="1" x14ac:dyDescent="0.25">
      <c r="A126" s="860"/>
      <c r="B126" s="861"/>
      <c r="C126" s="864" t="s">
        <v>465</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130</v>
      </c>
      <c r="AB126" s="820"/>
      <c r="AC126" s="820"/>
      <c r="AD126" s="820"/>
      <c r="AE126" s="821"/>
      <c r="AF126" s="822" t="s">
        <v>130</v>
      </c>
      <c r="AG126" s="820"/>
      <c r="AH126" s="820"/>
      <c r="AI126" s="820"/>
      <c r="AJ126" s="821"/>
      <c r="AK126" s="822" t="s">
        <v>130</v>
      </c>
      <c r="AL126" s="820"/>
      <c r="AM126" s="820"/>
      <c r="AN126" s="820"/>
      <c r="AO126" s="821"/>
      <c r="AP126" s="867" t="s">
        <v>130</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477</v>
      </c>
      <c r="CQ126" s="790"/>
      <c r="CR126" s="790"/>
      <c r="CS126" s="790"/>
      <c r="CT126" s="790"/>
      <c r="CU126" s="790"/>
      <c r="CV126" s="790"/>
      <c r="CW126" s="790"/>
      <c r="CX126" s="790"/>
      <c r="CY126" s="790"/>
      <c r="CZ126" s="790"/>
      <c r="DA126" s="790"/>
      <c r="DB126" s="790"/>
      <c r="DC126" s="790"/>
      <c r="DD126" s="790"/>
      <c r="DE126" s="790"/>
      <c r="DF126" s="791"/>
      <c r="DG126" s="856" t="s">
        <v>130</v>
      </c>
      <c r="DH126" s="857"/>
      <c r="DI126" s="857"/>
      <c r="DJ126" s="857"/>
      <c r="DK126" s="857"/>
      <c r="DL126" s="857" t="s">
        <v>130</v>
      </c>
      <c r="DM126" s="857"/>
      <c r="DN126" s="857"/>
      <c r="DO126" s="857"/>
      <c r="DP126" s="857"/>
      <c r="DQ126" s="857" t="s">
        <v>130</v>
      </c>
      <c r="DR126" s="857"/>
      <c r="DS126" s="857"/>
      <c r="DT126" s="857"/>
      <c r="DU126" s="857"/>
      <c r="DV126" s="834" t="s">
        <v>130</v>
      </c>
      <c r="DW126" s="834"/>
      <c r="DX126" s="834"/>
      <c r="DY126" s="834"/>
      <c r="DZ126" s="835"/>
    </row>
    <row r="127" spans="1:130" s="246" customFormat="1" ht="26.25" customHeight="1" x14ac:dyDescent="0.2">
      <c r="A127" s="862"/>
      <c r="B127" s="863"/>
      <c r="C127" s="881" t="s">
        <v>478</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130</v>
      </c>
      <c r="AB127" s="820"/>
      <c r="AC127" s="820"/>
      <c r="AD127" s="820"/>
      <c r="AE127" s="821"/>
      <c r="AF127" s="822" t="s">
        <v>130</v>
      </c>
      <c r="AG127" s="820"/>
      <c r="AH127" s="820"/>
      <c r="AI127" s="820"/>
      <c r="AJ127" s="821"/>
      <c r="AK127" s="822" t="s">
        <v>130</v>
      </c>
      <c r="AL127" s="820"/>
      <c r="AM127" s="820"/>
      <c r="AN127" s="820"/>
      <c r="AO127" s="821"/>
      <c r="AP127" s="867" t="s">
        <v>130</v>
      </c>
      <c r="AQ127" s="868"/>
      <c r="AR127" s="868"/>
      <c r="AS127" s="868"/>
      <c r="AT127" s="869"/>
      <c r="AU127" s="282"/>
      <c r="AV127" s="282"/>
      <c r="AW127" s="282"/>
      <c r="AX127" s="884" t="s">
        <v>479</v>
      </c>
      <c r="AY127" s="852"/>
      <c r="AZ127" s="852"/>
      <c r="BA127" s="852"/>
      <c r="BB127" s="852"/>
      <c r="BC127" s="852"/>
      <c r="BD127" s="852"/>
      <c r="BE127" s="853"/>
      <c r="BF127" s="851" t="s">
        <v>480</v>
      </c>
      <c r="BG127" s="852"/>
      <c r="BH127" s="852"/>
      <c r="BI127" s="852"/>
      <c r="BJ127" s="852"/>
      <c r="BK127" s="852"/>
      <c r="BL127" s="853"/>
      <c r="BM127" s="851" t="s">
        <v>481</v>
      </c>
      <c r="BN127" s="852"/>
      <c r="BO127" s="852"/>
      <c r="BP127" s="852"/>
      <c r="BQ127" s="852"/>
      <c r="BR127" s="852"/>
      <c r="BS127" s="853"/>
      <c r="BT127" s="851" t="s">
        <v>482</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483</v>
      </c>
      <c r="CQ127" s="790"/>
      <c r="CR127" s="790"/>
      <c r="CS127" s="790"/>
      <c r="CT127" s="790"/>
      <c r="CU127" s="790"/>
      <c r="CV127" s="790"/>
      <c r="CW127" s="790"/>
      <c r="CX127" s="790"/>
      <c r="CY127" s="790"/>
      <c r="CZ127" s="790"/>
      <c r="DA127" s="790"/>
      <c r="DB127" s="790"/>
      <c r="DC127" s="790"/>
      <c r="DD127" s="790"/>
      <c r="DE127" s="790"/>
      <c r="DF127" s="791"/>
      <c r="DG127" s="856" t="s">
        <v>130</v>
      </c>
      <c r="DH127" s="857"/>
      <c r="DI127" s="857"/>
      <c r="DJ127" s="857"/>
      <c r="DK127" s="857"/>
      <c r="DL127" s="857" t="s">
        <v>130</v>
      </c>
      <c r="DM127" s="857"/>
      <c r="DN127" s="857"/>
      <c r="DO127" s="857"/>
      <c r="DP127" s="857"/>
      <c r="DQ127" s="857" t="s">
        <v>130</v>
      </c>
      <c r="DR127" s="857"/>
      <c r="DS127" s="857"/>
      <c r="DT127" s="857"/>
      <c r="DU127" s="857"/>
      <c r="DV127" s="834" t="s">
        <v>130</v>
      </c>
      <c r="DW127" s="834"/>
      <c r="DX127" s="834"/>
      <c r="DY127" s="834"/>
      <c r="DZ127" s="835"/>
    </row>
    <row r="128" spans="1:130" s="246" customFormat="1" ht="26.25" customHeight="1" thickBot="1" x14ac:dyDescent="0.25">
      <c r="A128" s="836" t="s">
        <v>484</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485</v>
      </c>
      <c r="X128" s="838"/>
      <c r="Y128" s="838"/>
      <c r="Z128" s="839"/>
      <c r="AA128" s="840">
        <v>67667450</v>
      </c>
      <c r="AB128" s="841"/>
      <c r="AC128" s="841"/>
      <c r="AD128" s="841"/>
      <c r="AE128" s="842"/>
      <c r="AF128" s="843">
        <v>68461861</v>
      </c>
      <c r="AG128" s="841"/>
      <c r="AH128" s="841"/>
      <c r="AI128" s="841"/>
      <c r="AJ128" s="842"/>
      <c r="AK128" s="843">
        <v>74736847</v>
      </c>
      <c r="AL128" s="841"/>
      <c r="AM128" s="841"/>
      <c r="AN128" s="841"/>
      <c r="AO128" s="842"/>
      <c r="AP128" s="844"/>
      <c r="AQ128" s="845"/>
      <c r="AR128" s="845"/>
      <c r="AS128" s="845"/>
      <c r="AT128" s="846"/>
      <c r="AU128" s="282"/>
      <c r="AV128" s="282"/>
      <c r="AW128" s="282"/>
      <c r="AX128" s="847" t="s">
        <v>486</v>
      </c>
      <c r="AY128" s="848"/>
      <c r="AZ128" s="848"/>
      <c r="BA128" s="848"/>
      <c r="BB128" s="848"/>
      <c r="BC128" s="848"/>
      <c r="BD128" s="848"/>
      <c r="BE128" s="849"/>
      <c r="BF128" s="826" t="s">
        <v>443</v>
      </c>
      <c r="BG128" s="827"/>
      <c r="BH128" s="827"/>
      <c r="BI128" s="827"/>
      <c r="BJ128" s="827"/>
      <c r="BK128" s="827"/>
      <c r="BL128" s="850"/>
      <c r="BM128" s="826">
        <v>11.25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487</v>
      </c>
      <c r="CQ128" s="768"/>
      <c r="CR128" s="768"/>
      <c r="CS128" s="768"/>
      <c r="CT128" s="768"/>
      <c r="CU128" s="768"/>
      <c r="CV128" s="768"/>
      <c r="CW128" s="768"/>
      <c r="CX128" s="768"/>
      <c r="CY128" s="768"/>
      <c r="CZ128" s="768"/>
      <c r="DA128" s="768"/>
      <c r="DB128" s="768"/>
      <c r="DC128" s="768"/>
      <c r="DD128" s="768"/>
      <c r="DE128" s="768"/>
      <c r="DF128" s="769"/>
      <c r="DG128" s="830">
        <v>64639107</v>
      </c>
      <c r="DH128" s="831"/>
      <c r="DI128" s="831"/>
      <c r="DJ128" s="831"/>
      <c r="DK128" s="831"/>
      <c r="DL128" s="831">
        <v>57499811</v>
      </c>
      <c r="DM128" s="831"/>
      <c r="DN128" s="831"/>
      <c r="DO128" s="831"/>
      <c r="DP128" s="831"/>
      <c r="DQ128" s="831">
        <v>50500514</v>
      </c>
      <c r="DR128" s="831"/>
      <c r="DS128" s="831"/>
      <c r="DT128" s="831"/>
      <c r="DU128" s="831"/>
      <c r="DV128" s="832">
        <v>6.1</v>
      </c>
      <c r="DW128" s="832"/>
      <c r="DX128" s="832"/>
      <c r="DY128" s="832"/>
      <c r="DZ128" s="833"/>
    </row>
    <row r="129" spans="1:131" s="246" customFormat="1" ht="26.25" customHeight="1" x14ac:dyDescent="0.2">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488</v>
      </c>
      <c r="X129" s="817"/>
      <c r="Y129" s="817"/>
      <c r="Z129" s="818"/>
      <c r="AA129" s="819">
        <v>820065742</v>
      </c>
      <c r="AB129" s="820"/>
      <c r="AC129" s="820"/>
      <c r="AD129" s="820"/>
      <c r="AE129" s="821"/>
      <c r="AF129" s="822">
        <v>936031148</v>
      </c>
      <c r="AG129" s="820"/>
      <c r="AH129" s="820"/>
      <c r="AI129" s="820"/>
      <c r="AJ129" s="821"/>
      <c r="AK129" s="822">
        <v>940364001</v>
      </c>
      <c r="AL129" s="820"/>
      <c r="AM129" s="820"/>
      <c r="AN129" s="820"/>
      <c r="AO129" s="821"/>
      <c r="AP129" s="823"/>
      <c r="AQ129" s="824"/>
      <c r="AR129" s="824"/>
      <c r="AS129" s="824"/>
      <c r="AT129" s="825"/>
      <c r="AU129" s="284"/>
      <c r="AV129" s="284"/>
      <c r="AW129" s="284"/>
      <c r="AX129" s="789" t="s">
        <v>489</v>
      </c>
      <c r="AY129" s="790"/>
      <c r="AZ129" s="790"/>
      <c r="BA129" s="790"/>
      <c r="BB129" s="790"/>
      <c r="BC129" s="790"/>
      <c r="BD129" s="790"/>
      <c r="BE129" s="791"/>
      <c r="BF129" s="809" t="s">
        <v>130</v>
      </c>
      <c r="BG129" s="810"/>
      <c r="BH129" s="810"/>
      <c r="BI129" s="810"/>
      <c r="BJ129" s="810"/>
      <c r="BK129" s="810"/>
      <c r="BL129" s="811"/>
      <c r="BM129" s="809">
        <v>16.25</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14" t="s">
        <v>490</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491</v>
      </c>
      <c r="X130" s="817"/>
      <c r="Y130" s="817"/>
      <c r="Z130" s="818"/>
      <c r="AA130" s="819">
        <v>111965321</v>
      </c>
      <c r="AB130" s="820"/>
      <c r="AC130" s="820"/>
      <c r="AD130" s="820"/>
      <c r="AE130" s="821"/>
      <c r="AF130" s="822">
        <v>111368150</v>
      </c>
      <c r="AG130" s="820"/>
      <c r="AH130" s="820"/>
      <c r="AI130" s="820"/>
      <c r="AJ130" s="821"/>
      <c r="AK130" s="822">
        <v>108853909</v>
      </c>
      <c r="AL130" s="820"/>
      <c r="AM130" s="820"/>
      <c r="AN130" s="820"/>
      <c r="AO130" s="821"/>
      <c r="AP130" s="823"/>
      <c r="AQ130" s="824"/>
      <c r="AR130" s="824"/>
      <c r="AS130" s="824"/>
      <c r="AT130" s="825"/>
      <c r="AU130" s="284"/>
      <c r="AV130" s="284"/>
      <c r="AW130" s="284"/>
      <c r="AX130" s="789" t="s">
        <v>492</v>
      </c>
      <c r="AY130" s="790"/>
      <c r="AZ130" s="790"/>
      <c r="BA130" s="790"/>
      <c r="BB130" s="790"/>
      <c r="BC130" s="790"/>
      <c r="BD130" s="790"/>
      <c r="BE130" s="791"/>
      <c r="BF130" s="792">
        <v>11.2</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493</v>
      </c>
      <c r="X131" s="800"/>
      <c r="Y131" s="800"/>
      <c r="Z131" s="801"/>
      <c r="AA131" s="802">
        <v>708100421</v>
      </c>
      <c r="AB131" s="803"/>
      <c r="AC131" s="803"/>
      <c r="AD131" s="803"/>
      <c r="AE131" s="804"/>
      <c r="AF131" s="805">
        <v>824662998</v>
      </c>
      <c r="AG131" s="803"/>
      <c r="AH131" s="803"/>
      <c r="AI131" s="803"/>
      <c r="AJ131" s="804"/>
      <c r="AK131" s="805">
        <v>831510092</v>
      </c>
      <c r="AL131" s="803"/>
      <c r="AM131" s="803"/>
      <c r="AN131" s="803"/>
      <c r="AO131" s="804"/>
      <c r="AP131" s="806"/>
      <c r="AQ131" s="807"/>
      <c r="AR131" s="807"/>
      <c r="AS131" s="807"/>
      <c r="AT131" s="808"/>
      <c r="AU131" s="284"/>
      <c r="AV131" s="284"/>
      <c r="AW131" s="284"/>
      <c r="AX131" s="767" t="s">
        <v>494</v>
      </c>
      <c r="AY131" s="768"/>
      <c r="AZ131" s="768"/>
      <c r="BA131" s="768"/>
      <c r="BB131" s="768"/>
      <c r="BC131" s="768"/>
      <c r="BD131" s="768"/>
      <c r="BE131" s="769"/>
      <c r="BF131" s="770">
        <v>138.5</v>
      </c>
      <c r="BG131" s="771"/>
      <c r="BH131" s="771"/>
      <c r="BI131" s="771"/>
      <c r="BJ131" s="771"/>
      <c r="BK131" s="771"/>
      <c r="BL131" s="772"/>
      <c r="BM131" s="770">
        <v>400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776" t="s">
        <v>495</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496</v>
      </c>
      <c r="W132" s="780"/>
      <c r="X132" s="780"/>
      <c r="Y132" s="780"/>
      <c r="Z132" s="781"/>
      <c r="AA132" s="782">
        <v>14.37380782</v>
      </c>
      <c r="AB132" s="783"/>
      <c r="AC132" s="783"/>
      <c r="AD132" s="783"/>
      <c r="AE132" s="784"/>
      <c r="AF132" s="785">
        <v>9.6690879350000003</v>
      </c>
      <c r="AG132" s="783"/>
      <c r="AH132" s="783"/>
      <c r="AI132" s="783"/>
      <c r="AJ132" s="784"/>
      <c r="AK132" s="785">
        <v>9.7909145280000001</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497</v>
      </c>
      <c r="W133" s="759"/>
      <c r="X133" s="759"/>
      <c r="Y133" s="759"/>
      <c r="Z133" s="760"/>
      <c r="AA133" s="761">
        <v>16.5</v>
      </c>
      <c r="AB133" s="762"/>
      <c r="AC133" s="762"/>
      <c r="AD133" s="762"/>
      <c r="AE133" s="763"/>
      <c r="AF133" s="761">
        <v>13.3</v>
      </c>
      <c r="AG133" s="762"/>
      <c r="AH133" s="762"/>
      <c r="AI133" s="762"/>
      <c r="AJ133" s="763"/>
      <c r="AK133" s="761">
        <v>11.2</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0TypkcVozvuJ73lLWu+UXLY4f4cZ4G1k5kcHLOJrMj3LWY60HhSD6iHtnoPydaF+xgw/xIjbuazZlWrJ1Xhjyw==" saltValue="N9Z/YiwZAEzDXvOZWKaDy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10"/>
  <sheetViews>
    <sheetView showGridLines="0" zoomScale="70" zoomScaleNormal="70" zoomScaleSheetLayoutView="115" workbookViewId="0"/>
  </sheetViews>
  <sheetFormatPr defaultColWidth="0" defaultRowHeight="13.5" customHeight="1" zeroHeight="1" x14ac:dyDescent="0.2"/>
  <cols>
    <col min="1" max="120" width="2.81640625" style="291" customWidth="1"/>
    <col min="121" max="121" width="0" style="290" hidden="1" customWidth="1"/>
    <col min="122" max="16384" width="9" style="290" hidden="1"/>
  </cols>
  <sheetData>
    <row r="1" spans="1:120" ht="13"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0"/>
    </row>
    <row r="17" spans="119:120" ht="13" x14ac:dyDescent="0.2">
      <c r="DP17" s="290"/>
    </row>
    <row r="18" spans="119:120" ht="13" x14ac:dyDescent="0.2"/>
    <row r="19" spans="119:120" ht="13" x14ac:dyDescent="0.2"/>
    <row r="20" spans="119:120" ht="13" x14ac:dyDescent="0.2">
      <c r="DO20" s="290"/>
      <c r="DP20" s="290"/>
    </row>
    <row r="21" spans="119:120" ht="13" x14ac:dyDescent="0.2">
      <c r="DP21" s="290"/>
    </row>
    <row r="22" spans="119:120" ht="13" x14ac:dyDescent="0.2"/>
    <row r="23" spans="119:120" ht="13" x14ac:dyDescent="0.2">
      <c r="DO23" s="290"/>
      <c r="DP23" s="290"/>
    </row>
    <row r="24" spans="119:120" ht="13" x14ac:dyDescent="0.2">
      <c r="DP24" s="290"/>
    </row>
    <row r="25" spans="119:120" ht="13" x14ac:dyDescent="0.2">
      <c r="DP25" s="290"/>
    </row>
    <row r="26" spans="119:120" ht="13" x14ac:dyDescent="0.2">
      <c r="DO26" s="290"/>
      <c r="DP26" s="290"/>
    </row>
    <row r="27" spans="119:120" ht="13" x14ac:dyDescent="0.2"/>
    <row r="28" spans="119:120" ht="13" x14ac:dyDescent="0.2">
      <c r="DO28" s="290"/>
      <c r="DP28" s="290"/>
    </row>
    <row r="29" spans="119:120" ht="13" x14ac:dyDescent="0.2">
      <c r="DP29" s="290"/>
    </row>
    <row r="30" spans="119:120" ht="13" x14ac:dyDescent="0.2"/>
    <row r="31" spans="119:120" ht="13" x14ac:dyDescent="0.2">
      <c r="DO31" s="290"/>
      <c r="DP31" s="290"/>
    </row>
    <row r="32" spans="119:120" ht="13" x14ac:dyDescent="0.2"/>
    <row r="33" spans="98:120" ht="13" x14ac:dyDescent="0.2">
      <c r="DO33" s="290"/>
      <c r="DP33" s="290"/>
    </row>
    <row r="34" spans="98:120" ht="13" x14ac:dyDescent="0.2">
      <c r="DM34" s="290"/>
    </row>
    <row r="35" spans="98:120" ht="13" x14ac:dyDescent="0.2">
      <c r="CT35" s="290"/>
      <c r="CU35" s="290"/>
      <c r="CV35" s="290"/>
      <c r="CY35" s="290"/>
      <c r="CZ35" s="290"/>
      <c r="DA35" s="290"/>
      <c r="DD35" s="290"/>
      <c r="DE35" s="290"/>
      <c r="DF35" s="290"/>
      <c r="DI35" s="290"/>
      <c r="DJ35" s="290"/>
      <c r="DK35" s="290"/>
      <c r="DM35" s="290"/>
      <c r="DN35" s="290"/>
      <c r="DO35" s="290"/>
      <c r="DP35" s="290"/>
    </row>
    <row r="36" spans="98:120" ht="13" x14ac:dyDescent="0.2"/>
    <row r="37" spans="98:120" ht="13" x14ac:dyDescent="0.2">
      <c r="CW37" s="290"/>
      <c r="DB37" s="290"/>
      <c r="DG37" s="290"/>
      <c r="DL37" s="290"/>
      <c r="DP37" s="290"/>
    </row>
    <row r="38" spans="98:120" ht="13"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0"/>
      <c r="DO49" s="290"/>
      <c r="DP49" s="29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0"/>
      <c r="CS63" s="290"/>
      <c r="CX63" s="290"/>
      <c r="DC63" s="290"/>
      <c r="DH63" s="290"/>
    </row>
    <row r="64" spans="22:120" ht="13" x14ac:dyDescent="0.2">
      <c r="V64" s="290"/>
    </row>
    <row r="65" spans="15:120" ht="13"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 x14ac:dyDescent="0.2">
      <c r="Q66" s="290"/>
      <c r="S66" s="290"/>
      <c r="U66" s="290"/>
      <c r="DM66" s="290"/>
    </row>
    <row r="67" spans="15:120" ht="13"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 x14ac:dyDescent="0.2"/>
    <row r="69" spans="15:120" ht="13" x14ac:dyDescent="0.2"/>
    <row r="70" spans="15:120" ht="13" x14ac:dyDescent="0.2"/>
    <row r="71" spans="15:120" ht="13" x14ac:dyDescent="0.2"/>
    <row r="72" spans="15:120" ht="13" x14ac:dyDescent="0.2">
      <c r="DP72" s="290"/>
    </row>
    <row r="73" spans="15:120" ht="13" x14ac:dyDescent="0.2">
      <c r="DP73" s="29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0"/>
      <c r="CX96" s="290"/>
      <c r="DC96" s="290"/>
      <c r="DH96" s="290"/>
    </row>
    <row r="97" spans="24:120" ht="13" x14ac:dyDescent="0.2">
      <c r="CS97" s="290"/>
      <c r="CX97" s="290"/>
      <c r="DC97" s="290"/>
      <c r="DH97" s="290"/>
      <c r="DP97" s="291" t="s">
        <v>498</v>
      </c>
    </row>
    <row r="98" spans="24:120" ht="13" hidden="1" x14ac:dyDescent="0.2">
      <c r="CS98" s="290"/>
      <c r="CX98" s="290"/>
      <c r="DC98" s="290"/>
      <c r="DH98" s="290"/>
    </row>
    <row r="99" spans="24:120" ht="13" hidden="1" x14ac:dyDescent="0.2">
      <c r="CS99" s="290"/>
      <c r="CX99" s="290"/>
      <c r="DC99" s="290"/>
      <c r="DH99" s="290"/>
    </row>
    <row r="100" spans="24:120" ht="13"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 hidden="1" x14ac:dyDescent="0.2">
      <c r="CT103" s="290"/>
      <c r="CV103" s="290"/>
      <c r="CW103" s="290"/>
      <c r="CY103" s="290"/>
      <c r="DA103" s="290"/>
      <c r="DB103" s="290"/>
      <c r="DD103" s="290"/>
      <c r="DF103" s="290"/>
      <c r="DG103" s="290"/>
      <c r="DI103" s="290"/>
      <c r="DK103" s="290"/>
      <c r="DL103" s="290"/>
      <c r="DM103" s="290"/>
      <c r="DN103" s="290"/>
      <c r="DO103" s="290"/>
      <c r="DP103" s="290"/>
    </row>
    <row r="104" spans="24:120" ht="13" hidden="1" x14ac:dyDescent="0.2">
      <c r="CV104" s="290"/>
      <c r="CW104" s="290"/>
      <c r="DA104" s="290"/>
      <c r="DB104" s="290"/>
      <c r="DF104" s="290"/>
      <c r="DG104" s="290"/>
      <c r="DK104" s="290"/>
      <c r="DL104" s="290"/>
      <c r="DN104" s="290"/>
      <c r="DO104" s="290"/>
      <c r="DP104" s="290"/>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slcSQxs2HewcaKPwCQxs8D8siYP4uKYtztf/dmjyFZSAj7MEhunHg0/CYC5YPPJIWHGhJwhxts5ahEkFS/L94w==" saltValue="u1NC6yXoYjOUXLv1yc0Es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103"/>
  <sheetViews>
    <sheetView showGridLines="0" zoomScale="85" zoomScaleNormal="85" zoomScaleSheetLayoutView="55" workbookViewId="0"/>
  </sheetViews>
  <sheetFormatPr defaultColWidth="0" defaultRowHeight="13.5" customHeight="1" zeroHeight="1" x14ac:dyDescent="0.2"/>
  <cols>
    <col min="1" max="116" width="2.6328125" style="291" customWidth="1"/>
    <col min="117" max="16384" width="9" style="290" hidden="1"/>
  </cols>
  <sheetData>
    <row r="1" spans="2:116" ht="13"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 x14ac:dyDescent="0.2"/>
    <row r="3" spans="2:116" ht="13" x14ac:dyDescent="0.2"/>
    <row r="4" spans="2:116" ht="13"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 x14ac:dyDescent="0.2"/>
    <row r="20" spans="9:116" ht="13" x14ac:dyDescent="0.2"/>
    <row r="21" spans="9:116" ht="13" x14ac:dyDescent="0.2">
      <c r="DL21" s="290"/>
    </row>
    <row r="22" spans="9:116" ht="13" x14ac:dyDescent="0.2">
      <c r="DI22" s="290"/>
      <c r="DJ22" s="290"/>
      <c r="DK22" s="290"/>
      <c r="DL22" s="290"/>
    </row>
    <row r="23" spans="9:116" ht="13" x14ac:dyDescent="0.2">
      <c r="CY23" s="290"/>
      <c r="CZ23" s="290"/>
      <c r="DA23" s="290"/>
      <c r="DB23" s="290"/>
      <c r="DC23" s="290"/>
      <c r="DD23" s="290"/>
      <c r="DE23" s="290"/>
      <c r="DF23" s="290"/>
      <c r="DG23" s="290"/>
      <c r="DH23" s="290"/>
      <c r="DI23" s="290"/>
      <c r="DJ23" s="290"/>
      <c r="DK23" s="290"/>
      <c r="DL23" s="29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0"/>
      <c r="DA35" s="290"/>
      <c r="DB35" s="290"/>
      <c r="DC35" s="290"/>
      <c r="DD35" s="290"/>
      <c r="DE35" s="290"/>
      <c r="DF35" s="290"/>
      <c r="DG35" s="290"/>
      <c r="DH35" s="290"/>
      <c r="DI35" s="290"/>
      <c r="DJ35" s="290"/>
      <c r="DK35" s="290"/>
      <c r="DL35" s="290"/>
    </row>
    <row r="36" spans="15:116" ht="13" x14ac:dyDescent="0.2"/>
    <row r="37" spans="15:116" ht="13" x14ac:dyDescent="0.2">
      <c r="DL37" s="290"/>
    </row>
    <row r="38" spans="15:116" ht="13" x14ac:dyDescent="0.2">
      <c r="DI38" s="290"/>
      <c r="DJ38" s="290"/>
      <c r="DK38" s="290"/>
      <c r="DL38" s="290"/>
    </row>
    <row r="39" spans="15:116" ht="13" x14ac:dyDescent="0.2"/>
    <row r="40" spans="15:116" ht="13" x14ac:dyDescent="0.2"/>
    <row r="41" spans="15:116" ht="13" x14ac:dyDescent="0.2"/>
    <row r="42" spans="15:116" ht="13" x14ac:dyDescent="0.2"/>
    <row r="43" spans="15:116" ht="13"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 x14ac:dyDescent="0.2">
      <c r="DL44" s="290"/>
    </row>
    <row r="45" spans="15:116" ht="13" x14ac:dyDescent="0.2"/>
    <row r="46" spans="15:116" ht="13" x14ac:dyDescent="0.2">
      <c r="DA46" s="290"/>
      <c r="DB46" s="290"/>
      <c r="DC46" s="290"/>
      <c r="DD46" s="290"/>
      <c r="DE46" s="290"/>
      <c r="DF46" s="290"/>
      <c r="DG46" s="290"/>
      <c r="DH46" s="290"/>
      <c r="DI46" s="290"/>
      <c r="DJ46" s="290"/>
      <c r="DK46" s="290"/>
      <c r="DL46" s="290"/>
    </row>
    <row r="47" spans="15:116" ht="13" x14ac:dyDescent="0.2"/>
    <row r="48" spans="15:116" ht="13" x14ac:dyDescent="0.2"/>
    <row r="49" spans="104:116" ht="13" x14ac:dyDescent="0.2"/>
    <row r="50" spans="104:116" ht="13" x14ac:dyDescent="0.2">
      <c r="CZ50" s="290"/>
      <c r="DA50" s="290"/>
      <c r="DB50" s="290"/>
      <c r="DC50" s="290"/>
      <c r="DD50" s="290"/>
      <c r="DE50" s="290"/>
      <c r="DF50" s="290"/>
      <c r="DG50" s="290"/>
      <c r="DH50" s="290"/>
      <c r="DI50" s="290"/>
      <c r="DJ50" s="290"/>
      <c r="DK50" s="290"/>
      <c r="DL50" s="290"/>
    </row>
    <row r="51" spans="104:116" ht="13" x14ac:dyDescent="0.2"/>
    <row r="52" spans="104:116" ht="13" x14ac:dyDescent="0.2"/>
    <row r="53" spans="104:116" ht="13" x14ac:dyDescent="0.2">
      <c r="DL53" s="29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0"/>
      <c r="DD67" s="290"/>
      <c r="DE67" s="290"/>
      <c r="DF67" s="290"/>
      <c r="DG67" s="290"/>
      <c r="DH67" s="290"/>
      <c r="DI67" s="290"/>
      <c r="DJ67" s="290"/>
      <c r="DK67" s="290"/>
      <c r="DL67" s="29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gus7Z/2nRd+meInRN8HM2mojqwEBe9p/ItO4x0RFfg8m+zWsKaEI6w17bU7AnZM55jVzJ81bFP2gifgCJ+KN1w==" saltValue="aQVzM4xRnha285xqZ7Wjl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4"/>
  <sheetViews>
    <sheetView showGridLines="0" view="pageBreakPreview" zoomScale="70" zoomScaleSheetLayoutView="70" workbookViewId="0"/>
  </sheetViews>
  <sheetFormatPr defaultColWidth="0" defaultRowHeight="13.5" customHeight="1" zeroHeight="1" x14ac:dyDescent="0.2"/>
  <cols>
    <col min="1" max="36" width="2.453125" style="292" customWidth="1"/>
    <col min="37" max="44" width="17" style="292" customWidth="1"/>
    <col min="45" max="45" width="6.08984375" style="299" customWidth="1"/>
    <col min="46" max="46" width="3" style="297" customWidth="1"/>
    <col min="47" max="47" width="19.08984375" style="292" hidden="1" customWidth="1"/>
    <col min="48" max="52" width="12.6328125" style="292" hidden="1" customWidth="1"/>
    <col min="53" max="16384" width="8.6328125" style="292" hidden="1"/>
  </cols>
  <sheetData>
    <row r="1" spans="1:46" ht="13" x14ac:dyDescent="0.2">
      <c r="AS1" s="293"/>
      <c r="AT1" s="293"/>
    </row>
    <row r="2" spans="1:46" ht="13" x14ac:dyDescent="0.2">
      <c r="AS2" s="293"/>
      <c r="AT2" s="293"/>
    </row>
    <row r="3" spans="1:46" ht="13" x14ac:dyDescent="0.2">
      <c r="AS3" s="293"/>
      <c r="AT3" s="293"/>
    </row>
    <row r="4" spans="1:46" ht="13" x14ac:dyDescent="0.2">
      <c r="AS4" s="293"/>
      <c r="AT4" s="293"/>
    </row>
    <row r="5" spans="1:46" ht="16.5" x14ac:dyDescent="0.2">
      <c r="A5" s="294" t="s">
        <v>499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500</v>
      </c>
      <c r="AL6" s="298"/>
      <c r="AM6" s="298"/>
      <c r="AN6" s="298"/>
      <c r="AO6" s="293"/>
      <c r="AP6" s="293"/>
      <c r="AQ6" s="293"/>
      <c r="AR6" s="293"/>
    </row>
    <row r="7" spans="1:46" ht="13"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501</v>
      </c>
      <c r="AP7" s="303"/>
      <c r="AQ7" s="304" t="s">
        <v>502</v>
      </c>
      <c r="AR7" s="305"/>
    </row>
    <row r="8" spans="1:46" ht="13"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503</v>
      </c>
      <c r="AQ8" s="310" t="s">
        <v>504</v>
      </c>
      <c r="AR8" s="311" t="s">
        <v>505</v>
      </c>
    </row>
    <row r="9" spans="1:46" ht="13"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506</v>
      </c>
      <c r="AL9" s="1189"/>
      <c r="AM9" s="1189"/>
      <c r="AN9" s="1190"/>
      <c r="AO9" s="312">
        <v>349469850</v>
      </c>
      <c r="AP9" s="312">
        <v>93297</v>
      </c>
      <c r="AQ9" s="313">
        <v>103123</v>
      </c>
      <c r="AR9" s="314">
        <v>-9.5</v>
      </c>
    </row>
    <row r="10" spans="1:46" ht="13"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507</v>
      </c>
      <c r="AL10" s="1189"/>
      <c r="AM10" s="1189"/>
      <c r="AN10" s="1190"/>
      <c r="AO10" s="315">
        <v>3893594</v>
      </c>
      <c r="AP10" s="315">
        <v>1039</v>
      </c>
      <c r="AQ10" s="316">
        <v>1485</v>
      </c>
      <c r="AR10" s="317">
        <v>-30</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508</v>
      </c>
      <c r="AL11" s="1189"/>
      <c r="AM11" s="1189"/>
      <c r="AN11" s="1190"/>
      <c r="AO11" s="315">
        <v>609</v>
      </c>
      <c r="AP11" s="315">
        <v>0</v>
      </c>
      <c r="AQ11" s="316">
        <v>130</v>
      </c>
      <c r="AR11" s="317">
        <v>-100</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509</v>
      </c>
      <c r="AL12" s="1189"/>
      <c r="AM12" s="1189"/>
      <c r="AN12" s="1190"/>
      <c r="AO12" s="315">
        <v>1925976</v>
      </c>
      <c r="AP12" s="315">
        <v>514</v>
      </c>
      <c r="AQ12" s="316">
        <v>1206</v>
      </c>
      <c r="AR12" s="317">
        <v>-57.4</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510</v>
      </c>
      <c r="AL13" s="1189"/>
      <c r="AM13" s="1189"/>
      <c r="AN13" s="1190"/>
      <c r="AO13" s="315" t="s">
        <v>511</v>
      </c>
      <c r="AP13" s="315" t="s">
        <v>511</v>
      </c>
      <c r="AQ13" s="316">
        <v>5</v>
      </c>
      <c r="AR13" s="317" t="s">
        <v>511</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512</v>
      </c>
      <c r="AL14" s="1189"/>
      <c r="AM14" s="1189"/>
      <c r="AN14" s="1190"/>
      <c r="AO14" s="315">
        <v>7066797</v>
      </c>
      <c r="AP14" s="315">
        <v>1887</v>
      </c>
      <c r="AQ14" s="316">
        <v>1897</v>
      </c>
      <c r="AR14" s="317">
        <v>-0.5</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513</v>
      </c>
      <c r="AL15" s="1189"/>
      <c r="AM15" s="1189"/>
      <c r="AN15" s="1190"/>
      <c r="AO15" s="315">
        <v>4657159</v>
      </c>
      <c r="AP15" s="315">
        <v>1243</v>
      </c>
      <c r="AQ15" s="316">
        <v>1181</v>
      </c>
      <c r="AR15" s="317">
        <v>5.2</v>
      </c>
    </row>
    <row r="16" spans="1:46" ht="13"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514</v>
      </c>
      <c r="AL16" s="1192"/>
      <c r="AM16" s="1192"/>
      <c r="AN16" s="1193"/>
      <c r="AO16" s="315">
        <v>-23591856</v>
      </c>
      <c r="AP16" s="315">
        <v>-6298</v>
      </c>
      <c r="AQ16" s="316">
        <v>-7816</v>
      </c>
      <c r="AR16" s="317">
        <v>-19.399999999999999</v>
      </c>
    </row>
    <row r="17" spans="1:46" ht="13"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187</v>
      </c>
      <c r="AL17" s="1192"/>
      <c r="AM17" s="1192"/>
      <c r="AN17" s="1193"/>
      <c r="AO17" s="315">
        <v>343422129</v>
      </c>
      <c r="AP17" s="315">
        <v>91682</v>
      </c>
      <c r="AQ17" s="316">
        <v>101211</v>
      </c>
      <c r="AR17" s="317">
        <v>-9.4</v>
      </c>
    </row>
    <row r="18" spans="1:46" ht="13"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515</v>
      </c>
      <c r="AL19" s="293"/>
      <c r="AM19" s="293"/>
      <c r="AN19" s="293"/>
      <c r="AO19" s="293"/>
      <c r="AP19" s="293"/>
      <c r="AQ19" s="293"/>
      <c r="AR19" s="293"/>
    </row>
    <row r="20" spans="1:46" ht="13"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516</v>
      </c>
      <c r="AP20" s="323" t="s">
        <v>517</v>
      </c>
      <c r="AQ20" s="324" t="s">
        <v>518</v>
      </c>
      <c r="AR20" s="325"/>
    </row>
    <row r="21" spans="1:46" s="331" customFormat="1" ht="13"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519</v>
      </c>
      <c r="AL21" s="1186"/>
      <c r="AM21" s="1186"/>
      <c r="AN21" s="1187"/>
      <c r="AO21" s="327">
        <v>9.66</v>
      </c>
      <c r="AP21" s="328">
        <v>10.74</v>
      </c>
      <c r="AQ21" s="329">
        <v>-1.08</v>
      </c>
      <c r="AR21" s="298"/>
      <c r="AS21" s="330"/>
      <c r="AT21" s="326"/>
    </row>
    <row r="22" spans="1:46" s="331" customFormat="1" ht="13"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520</v>
      </c>
      <c r="AL22" s="1186"/>
      <c r="AM22" s="1186"/>
      <c r="AN22" s="1187"/>
      <c r="AO22" s="332">
        <v>100.2</v>
      </c>
      <c r="AP22" s="333">
        <v>99.9</v>
      </c>
      <c r="AQ22" s="334">
        <v>0.3</v>
      </c>
      <c r="AR22" s="318"/>
      <c r="AS22" s="330"/>
      <c r="AT22" s="326"/>
    </row>
    <row r="23" spans="1:46" s="331" customFormat="1" ht="13"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 x14ac:dyDescent="0.2">
      <c r="A26" s="298" t="s">
        <v>521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 x14ac:dyDescent="0.2">
      <c r="A27" s="339"/>
      <c r="AO27" s="293"/>
      <c r="AP27" s="293"/>
      <c r="AQ27" s="293"/>
      <c r="AR27" s="293"/>
      <c r="AS27" s="293"/>
      <c r="AT27" s="293"/>
    </row>
    <row r="28" spans="1:46" ht="16.5" x14ac:dyDescent="0.2">
      <c r="A28" s="294" t="s">
        <v>522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523</v>
      </c>
      <c r="AL29" s="298"/>
      <c r="AM29" s="298"/>
      <c r="AN29" s="298"/>
      <c r="AO29" s="293"/>
      <c r="AP29" s="293"/>
      <c r="AQ29" s="293"/>
      <c r="AR29" s="293"/>
      <c r="AS29" s="341"/>
    </row>
    <row r="30" spans="1:46" ht="13"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501</v>
      </c>
      <c r="AP30" s="303"/>
      <c r="AQ30" s="304" t="s">
        <v>502</v>
      </c>
      <c r="AR30" s="305"/>
    </row>
    <row r="31" spans="1:46" ht="13"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503</v>
      </c>
      <c r="AQ31" s="310" t="s">
        <v>504</v>
      </c>
      <c r="AR31" s="311" t="s">
        <v>505</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524</v>
      </c>
      <c r="AL32" s="1177"/>
      <c r="AM32" s="1177"/>
      <c r="AN32" s="1178"/>
      <c r="AO32" s="342">
        <v>105495020</v>
      </c>
      <c r="AP32" s="342">
        <v>28164</v>
      </c>
      <c r="AQ32" s="343">
        <v>32293</v>
      </c>
      <c r="AR32" s="344">
        <v>-12.8</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525</v>
      </c>
      <c r="AL33" s="1177"/>
      <c r="AM33" s="1177"/>
      <c r="AN33" s="1178"/>
      <c r="AO33" s="342">
        <v>38038634</v>
      </c>
      <c r="AP33" s="342">
        <v>10155</v>
      </c>
      <c r="AQ33" s="343">
        <v>2903</v>
      </c>
      <c r="AR33" s="344">
        <v>249.8</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526</v>
      </c>
      <c r="AL34" s="1177"/>
      <c r="AM34" s="1177"/>
      <c r="AN34" s="1178"/>
      <c r="AO34" s="342">
        <v>66506657</v>
      </c>
      <c r="AP34" s="342">
        <v>17755</v>
      </c>
      <c r="AQ34" s="343">
        <v>20757</v>
      </c>
      <c r="AR34" s="344">
        <v>-14.5</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527</v>
      </c>
      <c r="AL35" s="1177"/>
      <c r="AM35" s="1177"/>
      <c r="AN35" s="1178"/>
      <c r="AO35" s="342">
        <v>53307656</v>
      </c>
      <c r="AP35" s="342">
        <v>14231</v>
      </c>
      <c r="AQ35" s="343">
        <v>11103</v>
      </c>
      <c r="AR35" s="344">
        <v>28.2</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528</v>
      </c>
      <c r="AL36" s="1177"/>
      <c r="AM36" s="1177"/>
      <c r="AN36" s="1178"/>
      <c r="AO36" s="342" t="s">
        <v>511</v>
      </c>
      <c r="AP36" s="342" t="s">
        <v>511</v>
      </c>
      <c r="AQ36" s="343">
        <v>186</v>
      </c>
      <c r="AR36" s="344" t="s">
        <v>511</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529</v>
      </c>
      <c r="AL37" s="1177"/>
      <c r="AM37" s="1177"/>
      <c r="AN37" s="1178"/>
      <c r="AO37" s="342">
        <v>1655232</v>
      </c>
      <c r="AP37" s="342">
        <v>442</v>
      </c>
      <c r="AQ37" s="343">
        <v>1195</v>
      </c>
      <c r="AR37" s="344">
        <v>-63</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530</v>
      </c>
      <c r="AL38" s="1180"/>
      <c r="AM38" s="1180"/>
      <c r="AN38" s="1181"/>
      <c r="AO38" s="345" t="s">
        <v>511</v>
      </c>
      <c r="AP38" s="345" t="s">
        <v>511</v>
      </c>
      <c r="AQ38" s="346">
        <v>0</v>
      </c>
      <c r="AR38" s="334" t="s">
        <v>511</v>
      </c>
      <c r="AS38" s="341"/>
    </row>
    <row r="39" spans="1:46" ht="13"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531</v>
      </c>
      <c r="AL39" s="1180"/>
      <c r="AM39" s="1180"/>
      <c r="AN39" s="1181"/>
      <c r="AO39" s="342">
        <v>-74736847</v>
      </c>
      <c r="AP39" s="342">
        <v>-19952</v>
      </c>
      <c r="AQ39" s="343">
        <v>-17395</v>
      </c>
      <c r="AR39" s="344">
        <v>14.7</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532</v>
      </c>
      <c r="AL40" s="1177"/>
      <c r="AM40" s="1177"/>
      <c r="AN40" s="1178"/>
      <c r="AO40" s="342">
        <v>-108853909</v>
      </c>
      <c r="AP40" s="342">
        <v>-29060</v>
      </c>
      <c r="AQ40" s="343">
        <v>-33490</v>
      </c>
      <c r="AR40" s="344">
        <v>-13.2</v>
      </c>
      <c r="AS40" s="341"/>
    </row>
    <row r="41" spans="1:46" ht="13"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299</v>
      </c>
      <c r="AL41" s="1183"/>
      <c r="AM41" s="1183"/>
      <c r="AN41" s="1184"/>
      <c r="AO41" s="342">
        <v>81412443</v>
      </c>
      <c r="AP41" s="342">
        <v>21734</v>
      </c>
      <c r="AQ41" s="343">
        <v>17551</v>
      </c>
      <c r="AR41" s="344">
        <v>23.8</v>
      </c>
      <c r="AS41" s="341"/>
    </row>
    <row r="42" spans="1:46" ht="13"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533</v>
      </c>
      <c r="AL42" s="293"/>
      <c r="AM42" s="293"/>
      <c r="AN42" s="293"/>
      <c r="AO42" s="293"/>
      <c r="AP42" s="293"/>
      <c r="AQ42" s="318"/>
      <c r="AR42" s="318"/>
      <c r="AS42" s="341"/>
    </row>
    <row r="43" spans="1:46" ht="13"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534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535</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501</v>
      </c>
      <c r="AN49" s="1171" t="s">
        <v>536</v>
      </c>
      <c r="AO49" s="1172"/>
      <c r="AP49" s="1172"/>
      <c r="AQ49" s="1172"/>
      <c r="AR49" s="1173"/>
    </row>
    <row r="50" spans="1:44" ht="13"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537</v>
      </c>
      <c r="AO50" s="359" t="s">
        <v>538</v>
      </c>
      <c r="AP50" s="360" t="s">
        <v>539</v>
      </c>
      <c r="AQ50" s="361" t="s">
        <v>540</v>
      </c>
      <c r="AR50" s="362" t="s">
        <v>541</v>
      </c>
    </row>
    <row r="51" spans="1:44" ht="13"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542</v>
      </c>
      <c r="AL51" s="355"/>
      <c r="AM51" s="363">
        <v>176985806</v>
      </c>
      <c r="AN51" s="364">
        <v>47548</v>
      </c>
      <c r="AO51" s="365">
        <v>-4.5</v>
      </c>
      <c r="AP51" s="366">
        <v>53572</v>
      </c>
      <c r="AQ51" s="367">
        <v>5.4</v>
      </c>
      <c r="AR51" s="368">
        <v>-9.9</v>
      </c>
    </row>
    <row r="52" spans="1:44" ht="13"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543</v>
      </c>
      <c r="AM52" s="371">
        <v>92022290</v>
      </c>
      <c r="AN52" s="372">
        <v>24722</v>
      </c>
      <c r="AO52" s="373">
        <v>-1.1000000000000001</v>
      </c>
      <c r="AP52" s="374">
        <v>25259</v>
      </c>
      <c r="AQ52" s="375">
        <v>11.8</v>
      </c>
      <c r="AR52" s="376">
        <v>-12.9</v>
      </c>
    </row>
    <row r="53" spans="1:44" ht="13"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544</v>
      </c>
      <c r="AL53" s="355"/>
      <c r="AM53" s="363">
        <v>218055108</v>
      </c>
      <c r="AN53" s="364">
        <v>58470</v>
      </c>
      <c r="AO53" s="365">
        <v>23</v>
      </c>
      <c r="AP53" s="366">
        <v>51898</v>
      </c>
      <c r="AQ53" s="367">
        <v>-3.1</v>
      </c>
      <c r="AR53" s="368">
        <v>26.1</v>
      </c>
    </row>
    <row r="54" spans="1:44" ht="13"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543</v>
      </c>
      <c r="AM54" s="371">
        <v>118228104</v>
      </c>
      <c r="AN54" s="372">
        <v>31702</v>
      </c>
      <c r="AO54" s="373">
        <v>28.2</v>
      </c>
      <c r="AP54" s="374">
        <v>25986</v>
      </c>
      <c r="AQ54" s="375">
        <v>2.9</v>
      </c>
      <c r="AR54" s="376">
        <v>25.3</v>
      </c>
    </row>
    <row r="55" spans="1:44" ht="13"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545</v>
      </c>
      <c r="AL55" s="355"/>
      <c r="AM55" s="363">
        <v>217342707</v>
      </c>
      <c r="AN55" s="364">
        <v>58178</v>
      </c>
      <c r="AO55" s="365">
        <v>-0.5</v>
      </c>
      <c r="AP55" s="366">
        <v>51684</v>
      </c>
      <c r="AQ55" s="367">
        <v>-0.4</v>
      </c>
      <c r="AR55" s="368">
        <v>-0.1</v>
      </c>
    </row>
    <row r="56" spans="1:44" ht="13"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543</v>
      </c>
      <c r="AM56" s="371">
        <v>126935454</v>
      </c>
      <c r="AN56" s="372">
        <v>33978</v>
      </c>
      <c r="AO56" s="373">
        <v>7.2</v>
      </c>
      <c r="AP56" s="374">
        <v>26671</v>
      </c>
      <c r="AQ56" s="375">
        <v>2.6</v>
      </c>
      <c r="AR56" s="376">
        <v>4.5999999999999996</v>
      </c>
    </row>
    <row r="57" spans="1:44" ht="13"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546</v>
      </c>
      <c r="AL57" s="355"/>
      <c r="AM57" s="363">
        <v>202469546</v>
      </c>
      <c r="AN57" s="364">
        <v>54167</v>
      </c>
      <c r="AO57" s="365">
        <v>-6.9</v>
      </c>
      <c r="AP57" s="366">
        <v>52897</v>
      </c>
      <c r="AQ57" s="367">
        <v>2.2999999999999998</v>
      </c>
      <c r="AR57" s="368">
        <v>-9.1999999999999993</v>
      </c>
    </row>
    <row r="58" spans="1:44" ht="13"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543</v>
      </c>
      <c r="AM58" s="371">
        <v>115507904</v>
      </c>
      <c r="AN58" s="372">
        <v>30902</v>
      </c>
      <c r="AO58" s="373">
        <v>-9.1</v>
      </c>
      <c r="AP58" s="374">
        <v>27013</v>
      </c>
      <c r="AQ58" s="375">
        <v>1.3</v>
      </c>
      <c r="AR58" s="376">
        <v>-10.4</v>
      </c>
    </row>
    <row r="59" spans="1:44" ht="13"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547</v>
      </c>
      <c r="AL59" s="355"/>
      <c r="AM59" s="363">
        <v>235234575</v>
      </c>
      <c r="AN59" s="364">
        <v>62800</v>
      </c>
      <c r="AO59" s="365">
        <v>15.9</v>
      </c>
      <c r="AP59" s="366">
        <v>54945</v>
      </c>
      <c r="AQ59" s="367">
        <v>3.9</v>
      </c>
      <c r="AR59" s="368">
        <v>12</v>
      </c>
    </row>
    <row r="60" spans="1:44" ht="13"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543</v>
      </c>
      <c r="AM60" s="371">
        <v>156061437</v>
      </c>
      <c r="AN60" s="372">
        <v>41663</v>
      </c>
      <c r="AO60" s="373">
        <v>34.799999999999997</v>
      </c>
      <c r="AP60" s="374">
        <v>29293</v>
      </c>
      <c r="AQ60" s="375">
        <v>8.4</v>
      </c>
      <c r="AR60" s="376">
        <v>26.4</v>
      </c>
    </row>
    <row r="61" spans="1:44" ht="13"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548</v>
      </c>
      <c r="AL61" s="377"/>
      <c r="AM61" s="378">
        <v>210017548</v>
      </c>
      <c r="AN61" s="379">
        <v>56233</v>
      </c>
      <c r="AO61" s="380">
        <v>5.4</v>
      </c>
      <c r="AP61" s="381">
        <v>52999</v>
      </c>
      <c r="AQ61" s="382">
        <v>1.6</v>
      </c>
      <c r="AR61" s="368">
        <v>3.8</v>
      </c>
    </row>
    <row r="62" spans="1:44" ht="13"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543</v>
      </c>
      <c r="AM62" s="371">
        <v>121751038</v>
      </c>
      <c r="AN62" s="372">
        <v>32593</v>
      </c>
      <c r="AO62" s="373">
        <v>12</v>
      </c>
      <c r="AP62" s="374">
        <v>26844</v>
      </c>
      <c r="AQ62" s="375">
        <v>5.4</v>
      </c>
      <c r="AR62" s="376">
        <v>6.6</v>
      </c>
    </row>
    <row r="63" spans="1:44" ht="13"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 hidden="1" x14ac:dyDescent="0.2">
      <c r="AK70" s="293"/>
      <c r="AL70" s="293"/>
      <c r="AM70" s="293"/>
      <c r="AN70" s="293"/>
      <c r="AO70" s="293"/>
      <c r="AP70" s="293"/>
      <c r="AQ70" s="293"/>
      <c r="AR70" s="293"/>
    </row>
    <row r="71" spans="1:46" ht="13" hidden="1" x14ac:dyDescent="0.2">
      <c r="AK71" s="293"/>
      <c r="AL71" s="293"/>
      <c r="AM71" s="293"/>
      <c r="AN71" s="293"/>
      <c r="AO71" s="293"/>
      <c r="AP71" s="293"/>
      <c r="AQ71" s="293"/>
      <c r="AR71" s="293"/>
    </row>
    <row r="72" spans="1:46" ht="13" hidden="1" x14ac:dyDescent="0.2">
      <c r="AK72" s="293"/>
      <c r="AL72" s="293"/>
      <c r="AM72" s="293"/>
      <c r="AN72" s="293"/>
      <c r="AO72" s="293"/>
      <c r="AP72" s="293"/>
      <c r="AQ72" s="293"/>
      <c r="AR72" s="293"/>
    </row>
    <row r="73" spans="1:46" ht="13" hidden="1" x14ac:dyDescent="0.2">
      <c r="AK73" s="293"/>
      <c r="AL73" s="293"/>
      <c r="AM73" s="293"/>
      <c r="AN73" s="293"/>
      <c r="AO73" s="293"/>
      <c r="AP73" s="293"/>
      <c r="AQ73" s="293"/>
      <c r="AR73" s="293"/>
    </row>
    <row r="74" spans="1:46" ht="13" hidden="1" x14ac:dyDescent="0.2"/>
  </sheetData>
  <sheetProtection algorithmName="SHA-512" hashValue="/5QUD6KUa8hB4fCgKc+F6k/38ciU2erA+Pm1/5pbVgbK3VPSAMQbZ3k9TWslRTwLvWUhAeI1N4X+izEVUV7KTw==" saltValue="uazuowcUonWTX6u7a//XJ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531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 x14ac:dyDescent="0.2">
      <c r="B2" s="290"/>
      <c r="DG2" s="290"/>
    </row>
    <row r="3" spans="2:125" ht="13"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 x14ac:dyDescent="0.2"/>
    <row r="5" spans="2:125" ht="13" x14ac:dyDescent="0.2"/>
    <row r="6" spans="2:125" ht="13" x14ac:dyDescent="0.2"/>
    <row r="7" spans="2:125" ht="13" x14ac:dyDescent="0.2"/>
    <row r="8" spans="2:125" ht="13" x14ac:dyDescent="0.2"/>
    <row r="9" spans="2:125" ht="13" x14ac:dyDescent="0.2">
      <c r="DU9" s="29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0"/>
    </row>
    <row r="18" spans="125:125" ht="13" x14ac:dyDescent="0.2"/>
    <row r="19" spans="125:125" ht="13" x14ac:dyDescent="0.2"/>
    <row r="20" spans="125:125" ht="13" x14ac:dyDescent="0.2">
      <c r="DU20" s="290"/>
    </row>
    <row r="21" spans="125:125" ht="13" x14ac:dyDescent="0.2">
      <c r="DU21" s="29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0"/>
    </row>
    <row r="29" spans="125:125" ht="13" x14ac:dyDescent="0.2"/>
    <row r="30" spans="125:125" ht="13" x14ac:dyDescent="0.2"/>
    <row r="31" spans="125:125" ht="13" x14ac:dyDescent="0.2"/>
    <row r="32" spans="125:125" ht="13" x14ac:dyDescent="0.2"/>
    <row r="33" spans="2:125" ht="13" x14ac:dyDescent="0.2">
      <c r="B33" s="290"/>
      <c r="G33" s="290"/>
      <c r="I33" s="290"/>
    </row>
    <row r="34" spans="2:125" ht="13" x14ac:dyDescent="0.2">
      <c r="C34" s="290"/>
      <c r="P34" s="290"/>
      <c r="DE34" s="290"/>
      <c r="DH34" s="290"/>
    </row>
    <row r="35" spans="2:125" ht="13" x14ac:dyDescent="0.2">
      <c r="D35" s="290"/>
      <c r="E35" s="290"/>
      <c r="DG35" s="290"/>
      <c r="DJ35" s="290"/>
      <c r="DP35" s="290"/>
      <c r="DQ35" s="290"/>
      <c r="DR35" s="290"/>
      <c r="DS35" s="290"/>
      <c r="DT35" s="290"/>
      <c r="DU35" s="290"/>
    </row>
    <row r="36" spans="2:125" ht="13"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 x14ac:dyDescent="0.2">
      <c r="DU37" s="290"/>
    </row>
    <row r="38" spans="2:125" ht="13" x14ac:dyDescent="0.2">
      <c r="DT38" s="290"/>
      <c r="DU38" s="290"/>
    </row>
    <row r="39" spans="2:125" ht="13" x14ac:dyDescent="0.2"/>
    <row r="40" spans="2:125" ht="13" x14ac:dyDescent="0.2">
      <c r="DH40" s="290"/>
    </row>
    <row r="41" spans="2:125" ht="13" x14ac:dyDescent="0.2">
      <c r="DE41" s="290"/>
    </row>
    <row r="42" spans="2:125" ht="13" x14ac:dyDescent="0.2">
      <c r="DG42" s="290"/>
      <c r="DJ42" s="290"/>
    </row>
    <row r="43" spans="2:125" ht="13"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 x14ac:dyDescent="0.2">
      <c r="DU44" s="290"/>
    </row>
    <row r="45" spans="2:125" ht="13" x14ac:dyDescent="0.2"/>
    <row r="46" spans="2:125" ht="13" x14ac:dyDescent="0.2"/>
    <row r="47" spans="2:125" ht="13" x14ac:dyDescent="0.2"/>
    <row r="48" spans="2:125" ht="13" x14ac:dyDescent="0.2">
      <c r="DT48" s="290"/>
      <c r="DU48" s="290"/>
    </row>
    <row r="49" spans="120:125" ht="13" x14ac:dyDescent="0.2">
      <c r="DU49" s="290"/>
    </row>
    <row r="50" spans="120:125" ht="13" x14ac:dyDescent="0.2">
      <c r="DU50" s="290"/>
    </row>
    <row r="51" spans="120:125" ht="13" x14ac:dyDescent="0.2">
      <c r="DP51" s="290"/>
      <c r="DQ51" s="290"/>
      <c r="DR51" s="290"/>
      <c r="DS51" s="290"/>
      <c r="DT51" s="290"/>
      <c r="DU51" s="290"/>
    </row>
    <row r="52" spans="120:125" ht="13" x14ac:dyDescent="0.2"/>
    <row r="53" spans="120:125" ht="13" x14ac:dyDescent="0.2"/>
    <row r="54" spans="120:125" ht="13" x14ac:dyDescent="0.2">
      <c r="DU54" s="290"/>
    </row>
    <row r="55" spans="120:125" ht="13" x14ac:dyDescent="0.2"/>
    <row r="56" spans="120:125" ht="13" x14ac:dyDescent="0.2"/>
    <row r="57" spans="120:125" ht="13" x14ac:dyDescent="0.2"/>
    <row r="58" spans="120:125" ht="13" x14ac:dyDescent="0.2">
      <c r="DU58" s="290"/>
    </row>
    <row r="59" spans="120:125" ht="13" x14ac:dyDescent="0.2"/>
    <row r="60" spans="120:125" ht="13" x14ac:dyDescent="0.2"/>
    <row r="61" spans="120:125" ht="13" x14ac:dyDescent="0.2"/>
    <row r="62" spans="120:125" ht="13" x14ac:dyDescent="0.2"/>
    <row r="63" spans="120:125" ht="13" x14ac:dyDescent="0.2">
      <c r="DU63" s="290"/>
    </row>
    <row r="64" spans="120:125" ht="13" x14ac:dyDescent="0.2">
      <c r="DT64" s="290"/>
      <c r="DU64" s="290"/>
    </row>
    <row r="65" spans="123:125" ht="13" x14ac:dyDescent="0.2"/>
    <row r="66" spans="123:125" ht="13" x14ac:dyDescent="0.2"/>
    <row r="67" spans="123:125" ht="13" x14ac:dyDescent="0.2"/>
    <row r="68" spans="123:125" ht="13" x14ac:dyDescent="0.2"/>
    <row r="69" spans="123:125" ht="13" x14ac:dyDescent="0.2">
      <c r="DS69" s="290"/>
      <c r="DT69" s="290"/>
      <c r="DU69" s="29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0"/>
    </row>
    <row r="83" spans="116:125" ht="13" x14ac:dyDescent="0.2">
      <c r="DM83" s="290"/>
      <c r="DN83" s="290"/>
      <c r="DO83" s="290"/>
      <c r="DP83" s="290"/>
      <c r="DQ83" s="290"/>
      <c r="DR83" s="290"/>
      <c r="DS83" s="290"/>
      <c r="DT83" s="290"/>
      <c r="DU83" s="290"/>
    </row>
    <row r="84" spans="116:125" ht="13" x14ac:dyDescent="0.2"/>
    <row r="85" spans="116:125" ht="13" x14ac:dyDescent="0.2"/>
    <row r="86" spans="116:125" ht="13" x14ac:dyDescent="0.2"/>
    <row r="87" spans="116:125" ht="13" x14ac:dyDescent="0.2"/>
    <row r="88" spans="116:125" ht="13" x14ac:dyDescent="0.2">
      <c r="DU88" s="29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IfOS5KT4xu+NBSgJvao/E9Icrbccs1ybcQCSxut9g/H0y0av7D0k9qd+Wch/nOHmSbxMgbcm+RUlJg0Mue08Rg==" saltValue="dsE0lhBqz2rKYSdGHUdpqg=="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32"/>
  <sheetViews>
    <sheetView showGridLines="0" zoomScale="85" zoomScaleNormal="85" zoomScaleSheetLayoutView="55" workbookViewId="0"/>
  </sheetViews>
  <sheetFormatPr defaultColWidth="0" defaultRowHeight="13.5" customHeight="1" zeroHeight="1" x14ac:dyDescent="0.2"/>
  <cols>
    <col min="1" max="125" width="2.4531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 x14ac:dyDescent="0.2">
      <c r="B2" s="290"/>
      <c r="T2" s="290"/>
    </row>
    <row r="3" spans="1:125"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0"/>
      <c r="G33" s="290"/>
      <c r="I33" s="290"/>
    </row>
    <row r="34" spans="2:125" ht="13" x14ac:dyDescent="0.2">
      <c r="C34" s="290"/>
      <c r="P34" s="290"/>
      <c r="R34" s="290"/>
      <c r="U34" s="290"/>
    </row>
    <row r="35" spans="2:125" ht="13"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 x14ac:dyDescent="0.2">
      <c r="F36" s="290"/>
      <c r="H36" s="290"/>
      <c r="J36" s="290"/>
      <c r="K36" s="290"/>
      <c r="L36" s="290"/>
      <c r="M36" s="290"/>
      <c r="N36" s="290"/>
      <c r="O36" s="290"/>
      <c r="Q36" s="290"/>
      <c r="S36" s="290"/>
      <c r="V36" s="290"/>
    </row>
    <row r="37" spans="2:125" ht="13" x14ac:dyDescent="0.2"/>
    <row r="38" spans="2:125" ht="13" x14ac:dyDescent="0.2"/>
    <row r="39" spans="2:125" ht="13" x14ac:dyDescent="0.2"/>
    <row r="40" spans="2:125" ht="13" x14ac:dyDescent="0.2">
      <c r="U40" s="290"/>
    </row>
    <row r="41" spans="2:125" ht="13" x14ac:dyDescent="0.2">
      <c r="R41" s="290"/>
    </row>
    <row r="42" spans="2:125" ht="13"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 x14ac:dyDescent="0.2">
      <c r="Q43" s="290"/>
      <c r="S43" s="290"/>
      <c r="V43" s="29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YedykC8MyhD+xMHLLJ0Zn5fYAfnajw2Qxon5ueu/xCioXrG62SLGe4hCB/h3wmBqtj6RPbul7hHQwyHcJrSo+Q==" saltValue="z+o1k14cOFSH35B3suq/Ow=="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552</v>
      </c>
      <c r="G46" s="8" t="s">
        <v>553</v>
      </c>
      <c r="H46" s="8" t="s">
        <v>554</v>
      </c>
      <c r="I46" s="8" t="s">
        <v>555</v>
      </c>
      <c r="J46" s="9" t="s">
        <v>556</v>
      </c>
    </row>
    <row r="47" spans="2:10" ht="57.75" customHeight="1" x14ac:dyDescent="0.2">
      <c r="B47" s="10"/>
      <c r="C47" s="1194" t="s">
        <v>3</v>
      </c>
      <c r="D47" s="1194"/>
      <c r="E47" s="1195"/>
      <c r="F47" s="11">
        <v>2.31</v>
      </c>
      <c r="G47" s="12">
        <v>2.84</v>
      </c>
      <c r="H47" s="12">
        <v>2.12</v>
      </c>
      <c r="I47" s="12">
        <v>2.8</v>
      </c>
      <c r="J47" s="13">
        <v>2.31</v>
      </c>
    </row>
    <row r="48" spans="2:10" ht="57.75" customHeight="1" x14ac:dyDescent="0.2">
      <c r="B48" s="14"/>
      <c r="C48" s="1196" t="s">
        <v>4</v>
      </c>
      <c r="D48" s="1196"/>
      <c r="E48" s="1197"/>
      <c r="F48" s="15">
        <v>1.3</v>
      </c>
      <c r="G48" s="16">
        <v>1.59</v>
      </c>
      <c r="H48" s="16">
        <v>1</v>
      </c>
      <c r="I48" s="16">
        <v>1.39</v>
      </c>
      <c r="J48" s="17">
        <v>0.51</v>
      </c>
    </row>
    <row r="49" spans="2:10" ht="57.75" customHeight="1" thickBot="1" x14ac:dyDescent="0.25">
      <c r="B49" s="18"/>
      <c r="C49" s="1198" t="s">
        <v>5</v>
      </c>
      <c r="D49" s="1198"/>
      <c r="E49" s="1199"/>
      <c r="F49" s="19" t="s">
        <v>557</v>
      </c>
      <c r="G49" s="20">
        <v>0.64</v>
      </c>
      <c r="H49" s="20" t="s">
        <v>558</v>
      </c>
      <c r="I49" s="20">
        <v>1.33</v>
      </c>
      <c r="J49" s="21" t="s">
        <v>559</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AmUhn9eHDd8X+xuJHjeXky3OOljqJijCulZk1J01+TXlWTGev6TtIcxq1eXCOmy2q6BjcN5mbfpvmcZ8T7KLhg==" saltValue="t0JBr2Mnmro2nz8eXNzE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早水　健児(911847)</cp:lastModifiedBy>
  <cp:lastPrinted>2020-03-17T01:13:10Z</cp:lastPrinted>
  <dcterms:created xsi:type="dcterms:W3CDTF">2020-02-10T03:28:09Z</dcterms:created>
  <dcterms:modified xsi:type="dcterms:W3CDTF">2020-10-15T04:58:20Z</dcterms:modified>
  <cp:category/>
</cp:coreProperties>
</file>