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01c.mic4.soumu.go.jp\org1107\公営企業課室共通(11070005)\04_【課室共通】検討・作業用フォルダ\01 公営企業課\新06 調査係\★経営比較分析表\★R1決算（上水・下水・電気・バス・観光・駐車場・病院・工水）\06_公表に向けて\02_1_経営比較分析表提出フォルダ\04_電気\01_ 都道府県\"/>
    </mc:Choice>
  </mc:AlternateContent>
  <workbookProtection workbookAlgorithmName="SHA-512" workbookHashValue="lVF4p+LyaD91sGC5cCTRn9Fzk1utwqVqOSCk3OkA/AfvtR7PI0dsX+kiTIKWW5p0dbI/qJlmfGIsDfzb9yEWhw==" workbookSaltValue="JTGt/qNq9EPoWQ0xiUfpDw==" workbookSpinCount="100000" lockStructure="1"/>
  <bookViews>
    <workbookView xWindow="0" yWindow="0" windowWidth="20490" windowHeight="753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F123" i="4" s="1"/>
  <c r="GW9" i="5"/>
  <c r="EX9" i="5"/>
  <c r="D123" i="4" s="1"/>
  <c r="CY9" i="5"/>
  <c r="MK8" i="5"/>
  <c r="MJ8" i="5"/>
  <c r="MA8" i="5"/>
  <c r="MB12" i="5" s="1"/>
  <c r="LZ8" i="5"/>
  <c r="LQ8" i="5"/>
  <c r="LS12" i="5" s="1"/>
  <c r="LP8" i="5"/>
  <c r="LG8" i="5"/>
  <c r="LJ12" i="5" s="1"/>
  <c r="LF8" i="5"/>
  <c r="KW8" i="5"/>
  <c r="LA12" i="5" s="1"/>
  <c r="KV8" i="5"/>
  <c r="KU8" i="5"/>
  <c r="KL8" i="5"/>
  <c r="KL12" i="5" s="1"/>
  <c r="KK8" i="5"/>
  <c r="KB8" i="5"/>
  <c r="KA8" i="5"/>
  <c r="JR8" i="5"/>
  <c r="JU12" i="5" s="1"/>
  <c r="JQ8" i="5"/>
  <c r="JH8" i="5"/>
  <c r="JG8" i="5"/>
  <c r="IX8" i="5"/>
  <c r="JB12" i="5" s="1"/>
  <c r="IW8" i="5"/>
  <c r="IV8" i="5"/>
  <c r="IM8" i="5"/>
  <c r="IM12" i="5" s="1"/>
  <c r="IL8" i="5"/>
  <c r="IC8" i="5"/>
  <c r="IE12" i="5" s="1"/>
  <c r="IB8" i="5"/>
  <c r="HS8" i="5"/>
  <c r="HW12" i="5" s="1"/>
  <c r="HR8" i="5"/>
  <c r="HI8" i="5"/>
  <c r="HJ12" i="5" s="1"/>
  <c r="HH8" i="5"/>
  <c r="GY8" i="5"/>
  <c r="HC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F19" i="4" s="1"/>
  <c r="AU6" i="5"/>
  <c r="N16" i="4" s="1"/>
  <c r="AT6" i="5"/>
  <c r="AS6" i="5"/>
  <c r="AR6" i="5"/>
  <c r="AQ6" i="5"/>
  <c r="AP6" i="5"/>
  <c r="AO6" i="5"/>
  <c r="AN6" i="5"/>
  <c r="J15" i="4" s="1"/>
  <c r="AM6" i="5"/>
  <c r="H15" i="4" s="1"/>
  <c r="AL6" i="5"/>
  <c r="AK6" i="5"/>
  <c r="AJ6" i="5"/>
  <c r="AI6" i="5"/>
  <c r="AH6" i="5"/>
  <c r="AG6" i="5"/>
  <c r="AF6" i="5"/>
  <c r="N13" i="4" s="1"/>
  <c r="AE6" i="5"/>
  <c r="L13" i="4" s="1"/>
  <c r="AD6" i="5"/>
  <c r="AC6" i="5"/>
  <c r="AB6" i="5"/>
  <c r="AA6" i="5"/>
  <c r="Z6" i="5"/>
  <c r="Y6" i="5"/>
  <c r="X6" i="5"/>
  <c r="H12" i="4" s="1"/>
  <c r="W6" i="5"/>
  <c r="F12" i="4" s="1"/>
  <c r="V6" i="5"/>
  <c r="U6" i="5"/>
  <c r="T6" i="5"/>
  <c r="S6" i="5"/>
  <c r="R6" i="5"/>
  <c r="Q6" i="5"/>
  <c r="P6" i="5"/>
  <c r="N5" i="4" s="1"/>
  <c r="O6" i="5"/>
  <c r="N6" i="5"/>
  <c r="M6" i="5"/>
  <c r="GN8" i="5" s="1"/>
  <c r="L6" i="5"/>
  <c r="N3" i="4" s="1"/>
  <c r="K6" i="5"/>
  <c r="J3" i="4" s="1"/>
  <c r="J6" i="5"/>
  <c r="F3" i="4" s="1"/>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3" i="4"/>
  <c r="C123" i="4"/>
  <c r="L19" i="4"/>
  <c r="I19" i="4"/>
  <c r="L16" i="4"/>
  <c r="J16" i="4"/>
  <c r="H16" i="4"/>
  <c r="F16" i="4"/>
  <c r="N15" i="4"/>
  <c r="L15" i="4"/>
  <c r="F15" i="4"/>
  <c r="N14" i="4"/>
  <c r="L14" i="4"/>
  <c r="J14" i="4"/>
  <c r="H14" i="4"/>
  <c r="F14" i="4"/>
  <c r="J13" i="4"/>
  <c r="H13" i="4"/>
  <c r="F13" i="4"/>
  <c r="N12" i="4"/>
  <c r="L12" i="4"/>
  <c r="J12" i="4"/>
  <c r="F9" i="4"/>
  <c r="N7" i="4"/>
  <c r="B7" i="4"/>
  <c r="J5" i="4"/>
  <c r="F5" i="4"/>
  <c r="B5" i="4"/>
  <c r="B3" i="4"/>
  <c r="GP18" i="5" l="1"/>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O10" i="5"/>
  <c r="LA10" i="5"/>
  <c r="JL10" i="5"/>
  <c r="HW10" i="5"/>
  <c r="GH10" i="5"/>
  <c r="ES10" i="5"/>
  <c r="DE10" i="5"/>
  <c r="BN10" i="5"/>
  <c r="ME10" i="5"/>
  <c r="KP10" i="5"/>
  <c r="JB10" i="5"/>
  <c r="HM10" i="5"/>
  <c r="FX10" i="5"/>
  <c r="EI10" i="5"/>
  <c r="CT10" i="5"/>
  <c r="BC10" i="5"/>
  <c r="EZ8" i="5"/>
  <c r="FT8" i="5"/>
  <c r="JK18" i="5"/>
  <c r="JI12" i="5"/>
  <c r="JJ18" i="5"/>
  <c r="JI18" i="5"/>
  <c r="JL18" i="5"/>
  <c r="JH18" i="5"/>
  <c r="KC18" i="5"/>
  <c r="KE12" i="5"/>
  <c r="KF18" i="5"/>
  <c r="KB18" i="5"/>
  <c r="KE18" i="5"/>
  <c r="KD18" i="5"/>
  <c r="C10" i="5"/>
  <c r="FK12" i="5"/>
  <c r="GG12" i="5"/>
  <c r="GZ12" i="5"/>
  <c r="HU12" i="5"/>
  <c r="IO12" i="5"/>
  <c r="JA12" i="5"/>
  <c r="JK12" i="5"/>
  <c r="KF12" i="5"/>
  <c r="KP12" i="5"/>
  <c r="HM18" i="5"/>
  <c r="HI18" i="5"/>
  <c r="HK12" i="5"/>
  <c r="HL18" i="5"/>
  <c r="HK18" i="5"/>
  <c r="HJ18" i="5"/>
  <c r="IE18" i="5"/>
  <c r="IG12" i="5"/>
  <c r="IC12" i="5"/>
  <c r="ID18" i="5"/>
  <c r="IG18" i="5"/>
  <c r="IC18" i="5"/>
  <c r="IF18" i="5"/>
  <c r="KZ18" i="5"/>
  <c r="KX12" i="5"/>
  <c r="KY18" i="5"/>
  <c r="KX18" i="5"/>
  <c r="LA18" i="5"/>
  <c r="KW18" i="5"/>
  <c r="LR18" i="5"/>
  <c r="LT12" i="5"/>
  <c r="LU18" i="5"/>
  <c r="LQ18" i="5"/>
  <c r="LT18" i="5"/>
  <c r="LR12" i="5"/>
  <c r="LS18" i="5"/>
  <c r="LU12" i="5"/>
  <c r="MN18" i="5"/>
  <c r="ML12" i="5"/>
  <c r="MM18" i="5"/>
  <c r="ML18" i="5"/>
  <c r="MN12" i="5"/>
  <c r="MO18" i="5"/>
  <c r="MK18" i="5"/>
  <c r="MM12" i="5"/>
  <c r="D10" i="5"/>
  <c r="GD12" i="5"/>
  <c r="HA12" i="5"/>
  <c r="HL12" i="5"/>
  <c r="HV12" i="5"/>
  <c r="IF12" i="5"/>
  <c r="IQ12" i="5"/>
  <c r="JL12" i="5"/>
  <c r="KB12" i="5"/>
  <c r="KW12" i="5"/>
  <c r="LH12" i="5"/>
  <c r="FK18" i="5"/>
  <c r="FN18" i="5"/>
  <c r="FJ18" i="5"/>
  <c r="FM18" i="5"/>
  <c r="FL18" i="5"/>
  <c r="GG18" i="5"/>
  <c r="GF18" i="5"/>
  <c r="GE18" i="5"/>
  <c r="GH18" i="5"/>
  <c r="GD18" i="5"/>
  <c r="JB18" i="5"/>
  <c r="IX18" i="5"/>
  <c r="IZ12" i="5"/>
  <c r="JA18" i="5"/>
  <c r="IZ18" i="5"/>
  <c r="IY18" i="5"/>
  <c r="JT18" i="5"/>
  <c r="JV12" i="5"/>
  <c r="JR12" i="5"/>
  <c r="JS18" i="5"/>
  <c r="JV18" i="5"/>
  <c r="JR18" i="5"/>
  <c r="JU18" i="5"/>
  <c r="KP18" i="5"/>
  <c r="KL18" i="5"/>
  <c r="KN12" i="5"/>
  <c r="KO18" i="5"/>
  <c r="KN18" i="5"/>
  <c r="KM18" i="5"/>
  <c r="E10" i="5"/>
  <c r="FM12" i="5"/>
  <c r="GE12" i="5"/>
  <c r="HM12" i="5"/>
  <c r="IX12" i="5"/>
  <c r="JH12" i="5"/>
  <c r="JS12" i="5"/>
  <c r="KC12" i="5"/>
  <c r="KM12" i="5"/>
  <c r="KY12" i="5"/>
  <c r="MK12" i="5"/>
  <c r="GZ18" i="5"/>
  <c r="HB12" i="5"/>
  <c r="HC18" i="5"/>
  <c r="GY18" i="5"/>
  <c r="HB18" i="5"/>
  <c r="HA18" i="5"/>
  <c r="HV18" i="5"/>
  <c r="HT12" i="5"/>
  <c r="HU18" i="5"/>
  <c r="HT18" i="5"/>
  <c r="HW18" i="5"/>
  <c r="HS18" i="5"/>
  <c r="IN18" i="5"/>
  <c r="IP12" i="5"/>
  <c r="IQ18" i="5"/>
  <c r="IM18" i="5"/>
  <c r="IP18" i="5"/>
  <c r="IO18" i="5"/>
  <c r="LI18" i="5"/>
  <c r="LK12" i="5"/>
  <c r="LG12" i="5"/>
  <c r="LH18" i="5"/>
  <c r="LK18" i="5"/>
  <c r="LG18" i="5"/>
  <c r="LI12" i="5"/>
  <c r="LJ18" i="5"/>
  <c r="ME18" i="5"/>
  <c r="MA18" i="5"/>
  <c r="MC12" i="5"/>
  <c r="MD18" i="5"/>
  <c r="MC18" i="5"/>
  <c r="ME12" i="5"/>
  <c r="MA12" i="5"/>
  <c r="MB18" i="5"/>
  <c r="MD12" i="5"/>
  <c r="B10" i="5"/>
  <c r="FJ12" i="5"/>
  <c r="FN12" i="5"/>
  <c r="GF12" i="5"/>
  <c r="GY12" i="5"/>
  <c r="HI12" i="5"/>
  <c r="HS12" i="5"/>
  <c r="ID12" i="5"/>
  <c r="IN12" i="5"/>
  <c r="IY12" i="5"/>
  <c r="JJ12" i="5"/>
  <c r="JT12" i="5"/>
  <c r="KD12" i="5"/>
  <c r="KO12" i="5"/>
  <c r="KZ12" i="5"/>
  <c r="LQ12" i="5"/>
  <c r="MO12" i="5"/>
  <c r="FB18" i="5" l="1"/>
  <c r="FA18" i="5"/>
  <c r="FD18" i="5"/>
  <c r="EZ18" i="5"/>
  <c r="FC18" i="5"/>
  <c r="FA12" i="5"/>
  <c r="FD12" i="5"/>
  <c r="EZ12" i="5"/>
  <c r="FC12" i="5"/>
  <c r="FB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MK10" i="5"/>
  <c r="KW10" i="5"/>
  <c r="JH10" i="5"/>
  <c r="HS10" i="5"/>
  <c r="GD10" i="5"/>
  <c r="EO10" i="5"/>
  <c r="DA10" i="5"/>
  <c r="BJ10" i="5"/>
  <c r="MA10" i="5"/>
  <c r="KL10" i="5"/>
  <c r="IX10" i="5"/>
  <c r="HI10" i="5"/>
  <c r="FT10" i="5"/>
  <c r="EE10" i="5"/>
  <c r="CP10" i="5"/>
  <c r="AY10" i="5"/>
  <c r="FX18" i="5"/>
  <c r="FT18" i="5"/>
  <c r="FW18" i="5"/>
  <c r="FV18" i="5"/>
  <c r="FU18" i="5"/>
  <c r="FW12" i="5"/>
  <c r="FV12" i="5"/>
  <c r="FU12" i="5"/>
  <c r="FX12" i="5"/>
  <c r="FT12" i="5"/>
</calcChain>
</file>

<file path=xl/sharedStrings.xml><?xml version="1.0" encoding="utf-8"?>
<sst xmlns="http://schemas.openxmlformats.org/spreadsheetml/2006/main" count="942" uniqueCount="274">
  <si>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</si>
  <si>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</si>
  <si>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</si>
  <si>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</si>
  <si>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</si>
  <si>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</si>
  <si>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</si>
  <si>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</si>
  <si>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欠損金を埋め、なお残額があるときは、企業債の償還に充てるために残額の20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令和元年度事業による剰余金（当年度純利益）　1,925,146千円
（使途）
減債積立金　773,441千円
再生可能エネルギー等利用推進積立金　1,151,705千円</t>
  </si>
  <si>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</si>
  <si>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</si>
  <si>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</si>
  <si>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</si>
  <si>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</si>
  <si>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</si>
  <si>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</si>
  <si>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</si>
  <si>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</si>
  <si>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</si>
  <si>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</si>
  <si>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</si>
  <si>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</si>
  <si>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</si>
  <si>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</si>
  <si>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</si>
  <si>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</si>
  <si>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</si>
  <si>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</si>
  <si>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</si>
  <si>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</si>
  <si>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</si>
  <si>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</si>
  <si>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</si>
  <si>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</si>
  <si>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</si>
  <si>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</si>
  <si>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</si>
  <si>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</si>
  <si>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</si>
  <si>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</si>
  <si>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</si>
  <si>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</si>
  <si>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</si>
  <si>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</si>
  <si>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</si>
  <si>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</si>
  <si>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</si>
  <si>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</si>
  <si>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</si>
  <si>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</si>
  <si>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</si>
  <si>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</si>
  <si>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</si>
  <si>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</si>
  <si>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</si>
  <si>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</si>
  <si>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</si>
  <si>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</si>
  <si>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</si>
  <si>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</si>
  <si>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</si>
  <si>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</si>
  <si>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</si>
  <si>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</si>
  <si>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</si>
  <si>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</si>
  <si>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</si>
  <si>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</si>
  <si>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</si>
  <si>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</si>
  <si>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</si>
  <si>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</si>
  <si>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</si>
  <si>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</si>
  <si>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</si>
  <si>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</si>
  <si>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</si>
  <si>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</si>
  <si>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</si>
  <si>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</si>
  <si>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</si>
  <si>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</si>
  <si>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</si>
  <si>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</si>
  <si>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</si>
  <si>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</si>
  <si>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</si>
  <si>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</si>
  <si>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</si>
  <si>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</si>
  <si>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</si>
  <si>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</si>
  <si>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</si>
  <si>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</si>
  <si>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</si>
  <si>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</si>
  <si>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</si>
  <si>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</si>
  <si>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</si>
  <si>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</si>
  <si>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</si>
  <si>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</si>
  <si>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</si>
  <si>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</si>
  <si>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</si>
  <si>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</si>
  <si>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</si>
  <si>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</si>
  <si>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</si>
  <si>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</si>
  <si>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</si>
  <si>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</si>
  <si>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</si>
  <si>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</si>
  <si>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</si>
  <si>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</si>
  <si>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</si>
  <si>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</si>
  <si>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</si>
  <si>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</si>
  <si>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</si>
  <si>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010006</t>
  </si>
  <si>
    <t>46</t>
  </si>
  <si>
    <t>04</t>
  </si>
  <si>
    <t>0</t>
  </si>
  <si>
    <t>000</t>
  </si>
  <si>
    <t>北海道</t>
  </si>
  <si>
    <t>法適用</t>
  </si>
  <si>
    <t>電気事業</t>
  </si>
  <si>
    <t>自治体職員</t>
  </si>
  <si>
    <t>-</t>
  </si>
  <si>
    <t>令和４年３月３１日　鷹泊発電所ほか</t>
  </si>
  <si>
    <t>令和１７年３月３１日　シューパロ発電所</t>
  </si>
  <si>
    <t>無</t>
  </si>
  <si>
    <t>株式会社エネット
北海道電力ネットワーク株式会社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</si>
  <si>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</si>
  <si>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</si>
  <si>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</si>
  <si>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</si>
  <si>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</si>
  <si>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</si>
  <si>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</si>
  <si>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</si>
  <si>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</si>
  <si>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</si>
  <si>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</si>
  <si>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</si>
  <si>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</si>
  <si>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</si>
  <si>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</si>
  <si>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</si>
  <si>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</si>
  <si>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</si>
  <si>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</si>
  <si>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</si>
  <si>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</si>
  <si>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</si>
  <si>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</si>
  <si>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</si>
  <si>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</si>
  <si>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</si>
  <si>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</si>
  <si>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</si>
  <si>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</si>
  <si>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</si>
  <si>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</si>
  <si>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</si>
  <si>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</si>
  <si>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</si>
  <si>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</si>
  <si>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</si>
  <si>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</si>
  <si>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</si>
  <si>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</si>
  <si>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</si>
  <si>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</si>
  <si>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</si>
  <si>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</si>
  <si>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</si>
  <si>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</si>
  <si>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</si>
  <si>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</si>
  <si>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</si>
  <si>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</si>
  <si>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</si>
  <si>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</si>
  <si>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</si>
  <si>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</si>
  <si>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</si>
  <si>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</si>
  <si>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</si>
  <si>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</si>
  <si>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</si>
  <si>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</si>
  <si>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</si>
  <si>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</si>
  <si>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</si>
  <si>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</si>
  <si>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</si>
  <si>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</si>
  <si>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</si>
  <si>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</si>
  <si>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</si>
  <si>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</si>
  <si>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</si>
  <si>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</si>
  <si>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</si>
  <si>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</si>
  <si>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</si>
  <si>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</si>
  <si>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</si>
  <si>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</si>
  <si>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</si>
  <si>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</si>
  <si>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</si>
  <si>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</si>
  <si>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</si>
  <si>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</si>
  <si>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</si>
  <si>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</si>
  <si>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</si>
  <si>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</si>
  <si>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</si>
  <si>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</si>
  <si>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</si>
  <si>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</si>
  <si>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</si>
  <si>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</si>
  <si>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</si>
  <si>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</si>
  <si>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</si>
  <si>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</si>
  <si>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</si>
  <si>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</si>
  <si>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</si>
  <si>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</si>
  <si>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</si>
  <si>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</si>
  <si>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</si>
  <si>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</si>
  <si>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</si>
  <si>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</si>
  <si>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</si>
  <si>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</si>
  <si>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</si>
  <si>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</si>
  <si>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</si>
  <si>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</si>
  <si>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</si>
  <si>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</si>
  <si>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</si>
  <si>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</si>
  <si>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</si>
  <si>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</si>
  <si>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</si>
  <si>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</si>
  <si>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</si>
  <si>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</si>
  <si>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</si>
  <si>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</si>
  <si>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</si>
  <si>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</si>
  <si>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</si>
  <si>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</si>
  <si>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</si>
  <si>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</si>
  <si>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</si>
  <si>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</si>
  <si>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</si>
  <si>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令和元年度は、８月は多雨により流入量が増えたものの、秋から冬にかけての小雨小雪に加え、清水沢ダム改修工事に伴うシューパロ発電所の部分停止などにより、前年度より発電量が減少したが、各指標とも全国と比較しても経営上顕著な問題は見られず、現在の経営状況は安定しているものと考える。
・今後は、令和２年度からの一般競争入札等による売電への移行や、電力システム改革の動向などに対応するとともに、令和元年度に策定した経営戦略に基づき、老朽化施設の改修等を計画的に進めていく必要がある。　　
</t>
    <rPh sb="193" eb="195">
      <t>レイワ</t>
    </rPh>
    <rPh sb="195" eb="198">
      <t>ガンネンド</t>
    </rPh>
    <rPh sb="208" eb="209">
      <t>モト</t>
    </rPh>
    <phoneticPr fontId="5"/>
  </si>
  <si>
    <t>北海道電力株式会社</t>
    <rPh sb="0" eb="3">
      <t>ホッカイドウ</t>
    </rPh>
    <rPh sb="3" eb="5">
      <t>デンリョク</t>
    </rPh>
    <rPh sb="5" eb="7">
      <t>カブシキ</t>
    </rPh>
    <rPh sb="7" eb="9">
      <t>カイシャ</t>
    </rPh>
    <phoneticPr fontId="5"/>
  </si>
  <si>
    <r>
      <t>令和</t>
    </r>
    <r>
      <rPr>
        <sz val="14"/>
        <color rgb="FFFF0000"/>
        <rFont val="ＭＳ ゴシック"/>
        <family val="3"/>
        <charset val="128"/>
      </rPr>
      <t>２</t>
    </r>
    <r>
      <rPr>
        <sz val="14"/>
        <color theme="1"/>
        <rFont val="ＭＳ ゴシック"/>
        <family val="3"/>
        <charset val="128"/>
      </rPr>
      <t>年３月３１日　鷹泊発電所ほか</t>
    </r>
    <phoneticPr fontId="5"/>
  </si>
  <si>
    <t xml:space="preserve">令和元年度の経営状況については、当局最大規模で固定価格買取制度（ＦＩＴ）の適用を受けたシューパロ発電所などで、春先の融雪による出水が順調に進んだことや、８月の多雨等により、安定した年間発電電力量及び電力料収入を確保できた。                                                                    　  　　　こうしたことから、①経常収支比率、②営業収支比率、⑤ＥＢＩＴＤＡ（減価償却前営業利益）についても、全国平均値を大幅に上回っており、良好な状況にある。
③流動比率については、当局では建設や大規模改修について、これまで概ね企業債の借入で資金を賄ってきたことから、企業債償還金が多く、全国平均値と比較して低い傾向は続いている。令和元年度は、前年度よりも収入が減少したことや改修事業費が増加したこと等から、前年度と比較すると減少となった。
④供給原価については、発電電力量の減少に加え、修繕費が増額となったこと等により、前年度と比較すると増加したが、全国平均値を下回って推移している。
</t>
    <rPh sb="345" eb="347">
      <t>レイワ</t>
    </rPh>
    <rPh sb="347" eb="350">
      <t>ガンネンド</t>
    </rPh>
    <rPh sb="372" eb="373">
      <t>ヒ</t>
    </rPh>
    <rPh sb="424" eb="427">
      <t>シュウゼンヒ</t>
    </rPh>
    <phoneticPr fontId="5"/>
  </si>
  <si>
    <r>
      <t>①設備利用率については、毎年度、全国平均値を上回って推移しており、これは安定した水資源や施設の稼働率の確保によるものであり、効率的な設備利用ができているものと考えられる。
②修繕費比率については、全国平均値を下回って推移しているが、これは発電施設の大規模改修を計画的に進めていることや、大規模改修を控えた施設について、最小限の修繕にとどめていることによるもの。
③企業債残高対料金収入比率については、平成２７年度以降ＦＩＴ収入の増加により低下したが、引き続き全国平均値を上回って推移している。これは建設費用や大規模改修費用をこれまで概ね企業債の借入で賄ってきたことによるものであることから、</t>
    </r>
    <r>
      <rPr>
        <sz val="22"/>
        <rFont val="ＭＳ ゴシック"/>
        <family val="3"/>
        <charset val="128"/>
      </rPr>
      <t>企業債借入の抑制を図っていく必要がある。</t>
    </r>
    <r>
      <rPr>
        <sz val="22"/>
        <color rgb="FFFF0000"/>
        <rFont val="ＭＳ ゴシック"/>
        <family val="3"/>
        <charset val="128"/>
      </rPr>
      <t xml:space="preserve">                 </t>
    </r>
    <r>
      <rPr>
        <sz val="22"/>
        <color theme="1"/>
        <rFont val="ＭＳ ゴシック"/>
        <family val="3"/>
        <charset val="128"/>
      </rPr>
      <t xml:space="preserve"> 　　　　　　　　          
④有形固定資産減価償却率については、近年、全国平均値を下回って推移しているが、これはシューパロ発電所や滝の上発電所など新しい施設が多いことによるもの。今後とも、老朽化した施設の改修等を計画的に行っていく。
⑤ＦＩＴ収入割合については、高い数値となっているが、これはＦＩＴの適用を受けて建設したシューパロ発電所の運転開始や、大規模改修で新たにＦＩＴの適用を受けた滝の上発電所の稼働による。ＦＩＴ期間（２０年間）終了後は、電力料収入が大きく減少するリスクがあるため、その後の収入減少を考慮した経営を行っていく必要がある。
</t>
    </r>
    <rPh sb="295" eb="298">
      <t>キギョウサイ</t>
    </rPh>
    <rPh sb="298" eb="300">
      <t>カリイレ</t>
    </rPh>
    <rPh sb="301" eb="303">
      <t>ヨクセイ</t>
    </rPh>
    <rPh sb="304" eb="305">
      <t>ハカ</t>
    </rPh>
    <rPh sb="309" eb="3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</si>
</sst>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2"/>
      <color theme="1"/>
      <name val="ＭＳ ゴシック"/>
      <family val="3"/>
      <charset val="128"/>
    </font>
    <font>
      <sz val="22"/>
      <color theme="1"/>
      <name val="ＭＳ ゴシック"/>
      <family val="3"/>
      <charset val="128"/>
    </font>
    <font>
      <sz val="22"/>
      <color rgb="FFFF0000"/>
      <name val="ＭＳ ゴシック"/>
      <family val="3"/>
      <charset val="128"/>
    </font>
    <font>
      <sz val="22"/>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4" xfId="2" applyFont="1" applyFill="1" applyBorder="1" applyAlignment="1" applyProtection="1">
      <alignment horizontal="left" vertical="top" wrapText="1"/>
      <protection locked="0"/>
    </xf>
    <xf numFmtId="0" fontId="35" fillId="0" borderId="45" xfId="2" applyFont="1" applyFill="1" applyBorder="1" applyAlignment="1" applyProtection="1">
      <alignment horizontal="left" vertical="top" wrapText="1"/>
      <protection locked="0"/>
    </xf>
    <xf numFmtId="0" fontId="35"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2"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34"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5" fillId="0" borderId="13" xfId="2" applyNumberFormat="1" applyFont="1" applyFill="1" applyBorder="1" applyAlignment="1" applyProtection="1">
      <alignment horizontal="left" vertical="top" wrapText="1"/>
      <protection locked="0"/>
    </xf>
    <xf numFmtId="0" fontId="35" fillId="0" borderId="14" xfId="2" applyNumberFormat="1" applyFont="1" applyFill="1" applyBorder="1" applyAlignment="1" applyProtection="1">
      <alignment horizontal="left" vertical="top" wrapText="1"/>
      <protection locked="0"/>
    </xf>
    <xf numFmtId="0" fontId="35" fillId="0" borderId="15" xfId="2" applyNumberFormat="1" applyFont="1" applyFill="1" applyBorder="1" applyAlignment="1" applyProtection="1">
      <alignment horizontal="left" vertical="top" wrapText="1"/>
      <protection locked="0"/>
    </xf>
    <xf numFmtId="0" fontId="35" fillId="0" borderId="16" xfId="2" applyNumberFormat="1" applyFont="1" applyFill="1" applyBorder="1" applyAlignment="1" applyProtection="1">
      <alignment horizontal="left" vertical="top" wrapText="1"/>
      <protection locked="0"/>
    </xf>
    <xf numFmtId="0" fontId="35" fillId="0" borderId="0" xfId="2" applyNumberFormat="1" applyFont="1" applyFill="1" applyBorder="1" applyAlignment="1" applyProtection="1">
      <alignment horizontal="left" vertical="top" wrapText="1"/>
      <protection locked="0"/>
    </xf>
    <xf numFmtId="0" fontId="35" fillId="0" borderId="17" xfId="2" applyNumberFormat="1" applyFont="1" applyFill="1" applyBorder="1" applyAlignment="1" applyProtection="1">
      <alignment horizontal="left" vertical="top" wrapText="1"/>
      <protection locked="0"/>
    </xf>
    <xf numFmtId="0" fontId="35" fillId="0" borderId="36" xfId="2" applyNumberFormat="1" applyFont="1" applyFill="1" applyBorder="1" applyAlignment="1" applyProtection="1">
      <alignment horizontal="left" vertical="top" wrapText="1"/>
      <protection locked="0"/>
    </xf>
    <xf numFmtId="0" fontId="35" fillId="0" borderId="37" xfId="2" applyNumberFormat="1" applyFont="1" applyFill="1" applyBorder="1" applyAlignment="1" applyProtection="1">
      <alignment horizontal="left" vertical="top" wrapText="1"/>
      <protection locked="0"/>
    </xf>
    <xf numFmtId="0" fontId="35"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173.1</c:v>
                </c:pt>
                <c:pt idx="1">
                  <c:v>235.2</c:v>
                </c:pt>
                <c:pt idx="2">
                  <c:v>180.5</c:v>
                </c:pt>
                <c:pt idx="3">
                  <c:v>215.2</c:v>
                </c:pt>
                <c:pt idx="4">
                  <c:v>178.7</c:v>
                </c:pt>
              </c:numCache>
            </c:numRef>
          </c:val>
          <c:extLst>
            <c:ext xmlns:c16="http://schemas.microsoft.com/office/drawing/2014/chart" uri="{C3380CC4-5D6E-409C-BE32-E72D297353CC}">
              <c16:uniqueId val="{00000000-2ECF-4C82-97BD-0584F0E77A26}"/>
            </c:ext>
          </c:extLst>
        </c:ser>
        <c:dLbls>
          <c:showLegendKey val="0"/>
          <c:showVal val="0"/>
          <c:showCatName val="0"/>
          <c:showSerName val="0"/>
          <c:showPercent val="0"/>
          <c:showBubbleSize val="0"/>
        </c:dLbls>
        <c:gapWidth val="180"/>
        <c:overlap val="-90"/>
        <c:axId val="318883952"/>
        <c:axId val="31888277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2ECF-4C82-97BD-0584F0E77A2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ECF-4C82-97BD-0584F0E77A26}"/>
            </c:ext>
          </c:extLst>
        </c:ser>
        <c:dLbls>
          <c:showLegendKey val="0"/>
          <c:showVal val="0"/>
          <c:showCatName val="0"/>
          <c:showSerName val="0"/>
          <c:showPercent val="0"/>
          <c:showBubbleSize val="0"/>
        </c:dLbls>
        <c:marker val="1"/>
        <c:smooth val="0"/>
        <c:axId val="318883952"/>
        <c:axId val="318882776"/>
      </c:lineChart>
      <c:catAx>
        <c:axId val="318883952"/>
        <c:scaling>
          <c:orientation val="minMax"/>
        </c:scaling>
        <c:delete val="0"/>
        <c:axPos val="b"/>
        <c:numFmt formatCode="General" sourceLinked="1"/>
        <c:majorTickMark val="none"/>
        <c:minorTickMark val="none"/>
        <c:tickLblPos val="none"/>
        <c:crossAx val="318882776"/>
        <c:crosses val="autoZero"/>
        <c:auto val="0"/>
        <c:lblAlgn val="ctr"/>
        <c:lblOffset val="100"/>
        <c:noMultiLvlLbl val="1"/>
      </c:catAx>
      <c:valAx>
        <c:axId val="318882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8883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56.9</c:v>
                </c:pt>
                <c:pt idx="1">
                  <c:v>63.6</c:v>
                </c:pt>
                <c:pt idx="2">
                  <c:v>60.7</c:v>
                </c:pt>
                <c:pt idx="3">
                  <c:v>67.2</c:v>
                </c:pt>
                <c:pt idx="4">
                  <c:v>60.4</c:v>
                </c:pt>
              </c:numCache>
            </c:numRef>
          </c:val>
          <c:extLst>
            <c:ext xmlns:c16="http://schemas.microsoft.com/office/drawing/2014/chart" uri="{C3380CC4-5D6E-409C-BE32-E72D297353CC}">
              <c16:uniqueId val="{00000000-0B8D-46BA-9188-B3FD0398B8A9}"/>
            </c:ext>
          </c:extLst>
        </c:ser>
        <c:dLbls>
          <c:showLegendKey val="0"/>
          <c:showVal val="0"/>
          <c:showCatName val="0"/>
          <c:showSerName val="0"/>
          <c:showPercent val="0"/>
          <c:showBubbleSize val="0"/>
        </c:dLbls>
        <c:gapWidth val="180"/>
        <c:overlap val="-90"/>
        <c:axId val="321173448"/>
        <c:axId val="32166844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0B8D-46BA-9188-B3FD0398B8A9}"/>
            </c:ext>
          </c:extLst>
        </c:ser>
        <c:dLbls>
          <c:showLegendKey val="0"/>
          <c:showVal val="0"/>
          <c:showCatName val="0"/>
          <c:showSerName val="0"/>
          <c:showPercent val="0"/>
          <c:showBubbleSize val="0"/>
        </c:dLbls>
        <c:marker val="1"/>
        <c:smooth val="0"/>
        <c:axId val="321173448"/>
        <c:axId val="321668448"/>
      </c:lineChart>
      <c:catAx>
        <c:axId val="321173448"/>
        <c:scaling>
          <c:orientation val="minMax"/>
        </c:scaling>
        <c:delete val="0"/>
        <c:axPos val="b"/>
        <c:numFmt formatCode="General" sourceLinked="1"/>
        <c:majorTickMark val="none"/>
        <c:minorTickMark val="none"/>
        <c:tickLblPos val="none"/>
        <c:crossAx val="321668448"/>
        <c:crosses val="autoZero"/>
        <c:auto val="0"/>
        <c:lblAlgn val="ctr"/>
        <c:lblOffset val="100"/>
        <c:noMultiLvlLbl val="1"/>
      </c:catAx>
      <c:valAx>
        <c:axId val="32166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173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41.6</c:v>
                </c:pt>
                <c:pt idx="1">
                  <c:v>47</c:v>
                </c:pt>
                <c:pt idx="2">
                  <c:v>41.4</c:v>
                </c:pt>
                <c:pt idx="3">
                  <c:v>48.7</c:v>
                </c:pt>
                <c:pt idx="4">
                  <c:v>41</c:v>
                </c:pt>
              </c:numCache>
            </c:numRef>
          </c:val>
          <c:extLst>
            <c:ext xmlns:c16="http://schemas.microsoft.com/office/drawing/2014/chart" uri="{C3380CC4-5D6E-409C-BE32-E72D297353CC}">
              <c16:uniqueId val="{00000000-C7EB-4BC0-848F-184812F226B1}"/>
            </c:ext>
          </c:extLst>
        </c:ser>
        <c:dLbls>
          <c:showLegendKey val="0"/>
          <c:showVal val="0"/>
          <c:showCatName val="0"/>
          <c:showSerName val="0"/>
          <c:showPercent val="0"/>
          <c:showBubbleSize val="0"/>
        </c:dLbls>
        <c:gapWidth val="180"/>
        <c:overlap val="-90"/>
        <c:axId val="321673152"/>
        <c:axId val="32166884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C7EB-4BC0-848F-184812F226B1}"/>
            </c:ext>
          </c:extLst>
        </c:ser>
        <c:dLbls>
          <c:showLegendKey val="0"/>
          <c:showVal val="0"/>
          <c:showCatName val="0"/>
          <c:showSerName val="0"/>
          <c:showPercent val="0"/>
          <c:showBubbleSize val="0"/>
        </c:dLbls>
        <c:marker val="1"/>
        <c:smooth val="0"/>
        <c:axId val="321673152"/>
        <c:axId val="321668840"/>
      </c:lineChart>
      <c:catAx>
        <c:axId val="321673152"/>
        <c:scaling>
          <c:orientation val="minMax"/>
        </c:scaling>
        <c:delete val="0"/>
        <c:axPos val="b"/>
        <c:numFmt formatCode="General" sourceLinked="1"/>
        <c:majorTickMark val="none"/>
        <c:minorTickMark val="none"/>
        <c:tickLblPos val="none"/>
        <c:crossAx val="321668840"/>
        <c:crosses val="autoZero"/>
        <c:auto val="0"/>
        <c:lblAlgn val="ctr"/>
        <c:lblOffset val="100"/>
        <c:noMultiLvlLbl val="1"/>
      </c:catAx>
      <c:valAx>
        <c:axId val="321668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67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14.2</c:v>
                </c:pt>
                <c:pt idx="1">
                  <c:v>6.3</c:v>
                </c:pt>
                <c:pt idx="2">
                  <c:v>20.2</c:v>
                </c:pt>
                <c:pt idx="3">
                  <c:v>4.8</c:v>
                </c:pt>
                <c:pt idx="4">
                  <c:v>5.2</c:v>
                </c:pt>
              </c:numCache>
            </c:numRef>
          </c:val>
          <c:extLst>
            <c:ext xmlns:c16="http://schemas.microsoft.com/office/drawing/2014/chart" uri="{C3380CC4-5D6E-409C-BE32-E72D297353CC}">
              <c16:uniqueId val="{00000000-4229-4140-95BE-8EC4D75D6F59}"/>
            </c:ext>
          </c:extLst>
        </c:ser>
        <c:dLbls>
          <c:showLegendKey val="0"/>
          <c:showVal val="0"/>
          <c:showCatName val="0"/>
          <c:showSerName val="0"/>
          <c:showPercent val="0"/>
          <c:showBubbleSize val="0"/>
        </c:dLbls>
        <c:gapWidth val="180"/>
        <c:overlap val="-90"/>
        <c:axId val="321674328"/>
        <c:axId val="32166962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4229-4140-95BE-8EC4D75D6F59}"/>
            </c:ext>
          </c:extLst>
        </c:ser>
        <c:dLbls>
          <c:showLegendKey val="0"/>
          <c:showVal val="0"/>
          <c:showCatName val="0"/>
          <c:showSerName val="0"/>
          <c:showPercent val="0"/>
          <c:showBubbleSize val="0"/>
        </c:dLbls>
        <c:marker val="1"/>
        <c:smooth val="0"/>
        <c:axId val="321674328"/>
        <c:axId val="321669624"/>
      </c:lineChart>
      <c:catAx>
        <c:axId val="321674328"/>
        <c:scaling>
          <c:orientation val="minMax"/>
        </c:scaling>
        <c:delete val="0"/>
        <c:axPos val="b"/>
        <c:numFmt formatCode="General" sourceLinked="1"/>
        <c:majorTickMark val="none"/>
        <c:minorTickMark val="none"/>
        <c:tickLblPos val="none"/>
        <c:crossAx val="321669624"/>
        <c:crosses val="autoZero"/>
        <c:auto val="0"/>
        <c:lblAlgn val="ctr"/>
        <c:lblOffset val="100"/>
        <c:noMultiLvlLbl val="1"/>
      </c:catAx>
      <c:valAx>
        <c:axId val="321669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674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226</c:v>
                </c:pt>
                <c:pt idx="1">
                  <c:v>156.19999999999999</c:v>
                </c:pt>
                <c:pt idx="2">
                  <c:v>155</c:v>
                </c:pt>
                <c:pt idx="3">
                  <c:v>118.2</c:v>
                </c:pt>
                <c:pt idx="4">
                  <c:v>138</c:v>
                </c:pt>
              </c:numCache>
            </c:numRef>
          </c:val>
          <c:extLst>
            <c:ext xmlns:c16="http://schemas.microsoft.com/office/drawing/2014/chart" uri="{C3380CC4-5D6E-409C-BE32-E72D297353CC}">
              <c16:uniqueId val="{00000000-C719-4B4C-8261-A785EB34476F}"/>
            </c:ext>
          </c:extLst>
        </c:ser>
        <c:dLbls>
          <c:showLegendKey val="0"/>
          <c:showVal val="0"/>
          <c:showCatName val="0"/>
          <c:showSerName val="0"/>
          <c:showPercent val="0"/>
          <c:showBubbleSize val="0"/>
        </c:dLbls>
        <c:gapWidth val="180"/>
        <c:overlap val="-90"/>
        <c:axId val="321670408"/>
        <c:axId val="32167001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C719-4B4C-8261-A785EB34476F}"/>
            </c:ext>
          </c:extLst>
        </c:ser>
        <c:dLbls>
          <c:showLegendKey val="0"/>
          <c:showVal val="0"/>
          <c:showCatName val="0"/>
          <c:showSerName val="0"/>
          <c:showPercent val="0"/>
          <c:showBubbleSize val="0"/>
        </c:dLbls>
        <c:marker val="1"/>
        <c:smooth val="0"/>
        <c:axId val="321670408"/>
        <c:axId val="321670016"/>
      </c:lineChart>
      <c:catAx>
        <c:axId val="321670408"/>
        <c:scaling>
          <c:orientation val="minMax"/>
        </c:scaling>
        <c:delete val="0"/>
        <c:axPos val="b"/>
        <c:numFmt formatCode="General" sourceLinked="1"/>
        <c:majorTickMark val="none"/>
        <c:minorTickMark val="none"/>
        <c:tickLblPos val="none"/>
        <c:crossAx val="321670016"/>
        <c:crosses val="autoZero"/>
        <c:auto val="0"/>
        <c:lblAlgn val="ctr"/>
        <c:lblOffset val="100"/>
        <c:noMultiLvlLbl val="1"/>
      </c:catAx>
      <c:valAx>
        <c:axId val="321670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1670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48</c:v>
                </c:pt>
                <c:pt idx="1">
                  <c:v>46.8</c:v>
                </c:pt>
                <c:pt idx="2">
                  <c:v>48.2</c:v>
                </c:pt>
                <c:pt idx="3">
                  <c:v>49.4</c:v>
                </c:pt>
                <c:pt idx="4">
                  <c:v>50.9</c:v>
                </c:pt>
              </c:numCache>
            </c:numRef>
          </c:val>
          <c:extLst>
            <c:ext xmlns:c16="http://schemas.microsoft.com/office/drawing/2014/chart" uri="{C3380CC4-5D6E-409C-BE32-E72D297353CC}">
              <c16:uniqueId val="{00000000-8BEA-4E96-AAA1-59CDB6542F6A}"/>
            </c:ext>
          </c:extLst>
        </c:ser>
        <c:dLbls>
          <c:showLegendKey val="0"/>
          <c:showVal val="0"/>
          <c:showCatName val="0"/>
          <c:showSerName val="0"/>
          <c:showPercent val="0"/>
          <c:showBubbleSize val="0"/>
        </c:dLbls>
        <c:gapWidth val="180"/>
        <c:overlap val="-90"/>
        <c:axId val="321667664"/>
        <c:axId val="3216739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8BEA-4E96-AAA1-59CDB6542F6A}"/>
            </c:ext>
          </c:extLst>
        </c:ser>
        <c:dLbls>
          <c:showLegendKey val="0"/>
          <c:showVal val="0"/>
          <c:showCatName val="0"/>
          <c:showSerName val="0"/>
          <c:showPercent val="0"/>
          <c:showBubbleSize val="0"/>
        </c:dLbls>
        <c:marker val="1"/>
        <c:smooth val="0"/>
        <c:axId val="321667664"/>
        <c:axId val="321673936"/>
      </c:lineChart>
      <c:catAx>
        <c:axId val="321667664"/>
        <c:scaling>
          <c:orientation val="minMax"/>
        </c:scaling>
        <c:delete val="0"/>
        <c:axPos val="b"/>
        <c:numFmt formatCode="General" sourceLinked="1"/>
        <c:majorTickMark val="none"/>
        <c:minorTickMark val="none"/>
        <c:tickLblPos val="none"/>
        <c:crossAx val="321673936"/>
        <c:crosses val="autoZero"/>
        <c:auto val="0"/>
        <c:lblAlgn val="ctr"/>
        <c:lblOffset val="100"/>
        <c:noMultiLvlLbl val="1"/>
      </c:catAx>
      <c:valAx>
        <c:axId val="32167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667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56.9</c:v>
                </c:pt>
                <c:pt idx="1">
                  <c:v>63.6</c:v>
                </c:pt>
                <c:pt idx="2">
                  <c:v>60.7</c:v>
                </c:pt>
                <c:pt idx="3">
                  <c:v>67.2</c:v>
                </c:pt>
                <c:pt idx="4">
                  <c:v>60.4</c:v>
                </c:pt>
              </c:numCache>
            </c:numRef>
          </c:val>
          <c:extLst>
            <c:ext xmlns:c16="http://schemas.microsoft.com/office/drawing/2014/chart" uri="{C3380CC4-5D6E-409C-BE32-E72D297353CC}">
              <c16:uniqueId val="{00000000-A65E-40E6-BA6C-98CCA0965876}"/>
            </c:ext>
          </c:extLst>
        </c:ser>
        <c:dLbls>
          <c:showLegendKey val="0"/>
          <c:showVal val="0"/>
          <c:showCatName val="0"/>
          <c:showSerName val="0"/>
          <c:showPercent val="0"/>
          <c:showBubbleSize val="0"/>
        </c:dLbls>
        <c:gapWidth val="180"/>
        <c:overlap val="-90"/>
        <c:axId val="321671192"/>
        <c:axId val="3216719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A65E-40E6-BA6C-98CCA0965876}"/>
            </c:ext>
          </c:extLst>
        </c:ser>
        <c:dLbls>
          <c:showLegendKey val="0"/>
          <c:showVal val="0"/>
          <c:showCatName val="0"/>
          <c:showSerName val="0"/>
          <c:showPercent val="0"/>
          <c:showBubbleSize val="0"/>
        </c:dLbls>
        <c:marker val="1"/>
        <c:smooth val="0"/>
        <c:axId val="321671192"/>
        <c:axId val="321671976"/>
      </c:lineChart>
      <c:catAx>
        <c:axId val="321671192"/>
        <c:scaling>
          <c:orientation val="minMax"/>
        </c:scaling>
        <c:delete val="0"/>
        <c:axPos val="b"/>
        <c:numFmt formatCode="General" sourceLinked="1"/>
        <c:majorTickMark val="none"/>
        <c:minorTickMark val="none"/>
        <c:tickLblPos val="none"/>
        <c:crossAx val="321671976"/>
        <c:crosses val="autoZero"/>
        <c:auto val="0"/>
        <c:lblAlgn val="ctr"/>
        <c:lblOffset val="100"/>
        <c:noMultiLvlLbl val="1"/>
      </c:catAx>
      <c:valAx>
        <c:axId val="321671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671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D2-46E5-8049-53B061C27448}"/>
            </c:ext>
          </c:extLst>
        </c:ser>
        <c:dLbls>
          <c:showLegendKey val="0"/>
          <c:showVal val="0"/>
          <c:showCatName val="0"/>
          <c:showSerName val="0"/>
          <c:showPercent val="0"/>
          <c:showBubbleSize val="0"/>
        </c:dLbls>
        <c:gapWidth val="180"/>
        <c:overlap val="-90"/>
        <c:axId val="321666880"/>
        <c:axId val="32167354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D2-46E5-8049-53B061C27448}"/>
            </c:ext>
          </c:extLst>
        </c:ser>
        <c:dLbls>
          <c:showLegendKey val="0"/>
          <c:showVal val="0"/>
          <c:showCatName val="0"/>
          <c:showSerName val="0"/>
          <c:showPercent val="0"/>
          <c:showBubbleSize val="0"/>
        </c:dLbls>
        <c:marker val="1"/>
        <c:smooth val="0"/>
        <c:axId val="321666880"/>
        <c:axId val="321673544"/>
      </c:lineChart>
      <c:catAx>
        <c:axId val="321666880"/>
        <c:scaling>
          <c:orientation val="minMax"/>
        </c:scaling>
        <c:delete val="0"/>
        <c:axPos val="b"/>
        <c:numFmt formatCode="General" sourceLinked="1"/>
        <c:majorTickMark val="none"/>
        <c:minorTickMark val="none"/>
        <c:tickLblPos val="none"/>
        <c:crossAx val="321673544"/>
        <c:crosses val="autoZero"/>
        <c:auto val="0"/>
        <c:lblAlgn val="ctr"/>
        <c:lblOffset val="100"/>
        <c:noMultiLvlLbl val="1"/>
      </c:catAx>
      <c:valAx>
        <c:axId val="321673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66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25-480E-ACDE-9FADCAADB0E0}"/>
            </c:ext>
          </c:extLst>
        </c:ser>
        <c:dLbls>
          <c:showLegendKey val="0"/>
          <c:showVal val="0"/>
          <c:showCatName val="0"/>
          <c:showSerName val="0"/>
          <c:showPercent val="0"/>
          <c:showBubbleSize val="0"/>
        </c:dLbls>
        <c:gapWidth val="180"/>
        <c:overlap val="-90"/>
        <c:axId val="322205928"/>
        <c:axId val="32220788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25-480E-ACDE-9FADCAADB0E0}"/>
            </c:ext>
          </c:extLst>
        </c:ser>
        <c:dLbls>
          <c:showLegendKey val="0"/>
          <c:showVal val="0"/>
          <c:showCatName val="0"/>
          <c:showSerName val="0"/>
          <c:showPercent val="0"/>
          <c:showBubbleSize val="0"/>
        </c:dLbls>
        <c:marker val="1"/>
        <c:smooth val="0"/>
        <c:axId val="322205928"/>
        <c:axId val="322207888"/>
      </c:lineChart>
      <c:catAx>
        <c:axId val="322205928"/>
        <c:scaling>
          <c:orientation val="minMax"/>
        </c:scaling>
        <c:delete val="0"/>
        <c:axPos val="b"/>
        <c:numFmt formatCode="General" sourceLinked="1"/>
        <c:majorTickMark val="none"/>
        <c:minorTickMark val="none"/>
        <c:tickLblPos val="none"/>
        <c:crossAx val="322207888"/>
        <c:crosses val="autoZero"/>
        <c:auto val="0"/>
        <c:lblAlgn val="ctr"/>
        <c:lblOffset val="100"/>
        <c:noMultiLvlLbl val="1"/>
      </c:catAx>
      <c:valAx>
        <c:axId val="32220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5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CC-471B-B39C-3E6D13858F6A}"/>
            </c:ext>
          </c:extLst>
        </c:ser>
        <c:dLbls>
          <c:showLegendKey val="0"/>
          <c:showVal val="0"/>
          <c:showCatName val="0"/>
          <c:showSerName val="0"/>
          <c:showPercent val="0"/>
          <c:showBubbleSize val="0"/>
        </c:dLbls>
        <c:gapWidth val="180"/>
        <c:overlap val="-90"/>
        <c:axId val="322204752"/>
        <c:axId val="32220553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CC-471B-B39C-3E6D13858F6A}"/>
            </c:ext>
          </c:extLst>
        </c:ser>
        <c:dLbls>
          <c:showLegendKey val="0"/>
          <c:showVal val="0"/>
          <c:showCatName val="0"/>
          <c:showSerName val="0"/>
          <c:showPercent val="0"/>
          <c:showBubbleSize val="0"/>
        </c:dLbls>
        <c:marker val="1"/>
        <c:smooth val="0"/>
        <c:axId val="322204752"/>
        <c:axId val="322205536"/>
      </c:lineChart>
      <c:catAx>
        <c:axId val="322204752"/>
        <c:scaling>
          <c:orientation val="minMax"/>
        </c:scaling>
        <c:delete val="0"/>
        <c:axPos val="b"/>
        <c:numFmt formatCode="General" sourceLinked="1"/>
        <c:majorTickMark val="none"/>
        <c:minorTickMark val="none"/>
        <c:tickLblPos val="none"/>
        <c:crossAx val="322205536"/>
        <c:crosses val="autoZero"/>
        <c:auto val="0"/>
        <c:lblAlgn val="ctr"/>
        <c:lblOffset val="100"/>
        <c:noMultiLvlLbl val="1"/>
      </c:catAx>
      <c:valAx>
        <c:axId val="322205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C-48A1-A5D9-097A07865D53}"/>
            </c:ext>
          </c:extLst>
        </c:ser>
        <c:dLbls>
          <c:showLegendKey val="0"/>
          <c:showVal val="0"/>
          <c:showCatName val="0"/>
          <c:showSerName val="0"/>
          <c:showPercent val="0"/>
          <c:showBubbleSize val="0"/>
        </c:dLbls>
        <c:gapWidth val="180"/>
        <c:overlap val="-90"/>
        <c:axId val="322209456"/>
        <c:axId val="32220867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C-48A1-A5D9-097A07865D53}"/>
            </c:ext>
          </c:extLst>
        </c:ser>
        <c:dLbls>
          <c:showLegendKey val="0"/>
          <c:showVal val="0"/>
          <c:showCatName val="0"/>
          <c:showSerName val="0"/>
          <c:showPercent val="0"/>
          <c:showBubbleSize val="0"/>
        </c:dLbls>
        <c:marker val="1"/>
        <c:smooth val="0"/>
        <c:axId val="322209456"/>
        <c:axId val="322208672"/>
      </c:lineChart>
      <c:catAx>
        <c:axId val="322209456"/>
        <c:scaling>
          <c:orientation val="minMax"/>
        </c:scaling>
        <c:delete val="0"/>
        <c:axPos val="b"/>
        <c:numFmt formatCode="General" sourceLinked="1"/>
        <c:majorTickMark val="none"/>
        <c:minorTickMark val="none"/>
        <c:tickLblPos val="none"/>
        <c:crossAx val="322208672"/>
        <c:crosses val="autoZero"/>
        <c:auto val="0"/>
        <c:lblAlgn val="ctr"/>
        <c:lblOffset val="100"/>
        <c:noMultiLvlLbl val="1"/>
      </c:catAx>
      <c:valAx>
        <c:axId val="322208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9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191</c:v>
                </c:pt>
                <c:pt idx="1">
                  <c:v>256.8</c:v>
                </c:pt>
                <c:pt idx="2">
                  <c:v>189.5</c:v>
                </c:pt>
                <c:pt idx="3">
                  <c:v>224.3</c:v>
                </c:pt>
                <c:pt idx="4">
                  <c:v>182.2</c:v>
                </c:pt>
              </c:numCache>
            </c:numRef>
          </c:val>
          <c:extLst>
            <c:ext xmlns:c16="http://schemas.microsoft.com/office/drawing/2014/chart" uri="{C3380CC4-5D6E-409C-BE32-E72D297353CC}">
              <c16:uniqueId val="{00000000-D6B8-4540-B325-11517E979DDE}"/>
            </c:ext>
          </c:extLst>
        </c:ser>
        <c:dLbls>
          <c:showLegendKey val="0"/>
          <c:showVal val="0"/>
          <c:showCatName val="0"/>
          <c:showSerName val="0"/>
          <c:showPercent val="0"/>
          <c:showBubbleSize val="0"/>
        </c:dLbls>
        <c:gapWidth val="180"/>
        <c:overlap val="-90"/>
        <c:axId val="318883560"/>
        <c:axId val="31888434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D6B8-4540-B325-11517E979DD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6B8-4540-B325-11517E979DDE}"/>
            </c:ext>
          </c:extLst>
        </c:ser>
        <c:dLbls>
          <c:showLegendKey val="0"/>
          <c:showVal val="0"/>
          <c:showCatName val="0"/>
          <c:showSerName val="0"/>
          <c:showPercent val="0"/>
          <c:showBubbleSize val="0"/>
        </c:dLbls>
        <c:marker val="1"/>
        <c:smooth val="0"/>
        <c:axId val="318883560"/>
        <c:axId val="318884344"/>
      </c:lineChart>
      <c:catAx>
        <c:axId val="318883560"/>
        <c:scaling>
          <c:orientation val="minMax"/>
        </c:scaling>
        <c:delete val="0"/>
        <c:axPos val="b"/>
        <c:numFmt formatCode="General" sourceLinked="1"/>
        <c:majorTickMark val="none"/>
        <c:minorTickMark val="none"/>
        <c:tickLblPos val="none"/>
        <c:crossAx val="318884344"/>
        <c:crosses val="autoZero"/>
        <c:auto val="0"/>
        <c:lblAlgn val="ctr"/>
        <c:lblOffset val="100"/>
        <c:noMultiLvlLbl val="1"/>
      </c:catAx>
      <c:valAx>
        <c:axId val="318884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8883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E0-4DC7-8280-DCE5B6915228}"/>
            </c:ext>
          </c:extLst>
        </c:ser>
        <c:dLbls>
          <c:showLegendKey val="0"/>
          <c:showVal val="0"/>
          <c:showCatName val="0"/>
          <c:showSerName val="0"/>
          <c:showPercent val="0"/>
          <c:showBubbleSize val="0"/>
        </c:dLbls>
        <c:gapWidth val="180"/>
        <c:overlap val="-90"/>
        <c:axId val="322210240"/>
        <c:axId val="32220828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E0-4DC7-8280-DCE5B6915228}"/>
            </c:ext>
          </c:extLst>
        </c:ser>
        <c:dLbls>
          <c:showLegendKey val="0"/>
          <c:showVal val="0"/>
          <c:showCatName val="0"/>
          <c:showSerName val="0"/>
          <c:showPercent val="0"/>
          <c:showBubbleSize val="0"/>
        </c:dLbls>
        <c:marker val="1"/>
        <c:smooth val="0"/>
        <c:axId val="322210240"/>
        <c:axId val="322208280"/>
      </c:lineChart>
      <c:catAx>
        <c:axId val="322210240"/>
        <c:scaling>
          <c:orientation val="minMax"/>
        </c:scaling>
        <c:delete val="0"/>
        <c:axPos val="b"/>
        <c:numFmt formatCode="General" sourceLinked="1"/>
        <c:majorTickMark val="none"/>
        <c:minorTickMark val="none"/>
        <c:tickLblPos val="none"/>
        <c:crossAx val="322208280"/>
        <c:crosses val="autoZero"/>
        <c:auto val="0"/>
        <c:lblAlgn val="ctr"/>
        <c:lblOffset val="100"/>
        <c:noMultiLvlLbl val="1"/>
      </c:catAx>
      <c:valAx>
        <c:axId val="322208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10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54-403D-A3ED-1B01EC448286}"/>
            </c:ext>
          </c:extLst>
        </c:ser>
        <c:dLbls>
          <c:showLegendKey val="0"/>
          <c:showVal val="0"/>
          <c:showCatName val="0"/>
          <c:showSerName val="0"/>
          <c:showPercent val="0"/>
          <c:showBubbleSize val="0"/>
        </c:dLbls>
        <c:gapWidth val="180"/>
        <c:overlap val="-90"/>
        <c:axId val="322206320"/>
        <c:axId val="32220710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54-403D-A3ED-1B01EC448286}"/>
            </c:ext>
          </c:extLst>
        </c:ser>
        <c:dLbls>
          <c:showLegendKey val="0"/>
          <c:showVal val="0"/>
          <c:showCatName val="0"/>
          <c:showSerName val="0"/>
          <c:showPercent val="0"/>
          <c:showBubbleSize val="0"/>
        </c:dLbls>
        <c:marker val="1"/>
        <c:smooth val="0"/>
        <c:axId val="322206320"/>
        <c:axId val="322207104"/>
      </c:lineChart>
      <c:catAx>
        <c:axId val="322206320"/>
        <c:scaling>
          <c:orientation val="minMax"/>
        </c:scaling>
        <c:delete val="0"/>
        <c:axPos val="b"/>
        <c:numFmt formatCode="General" sourceLinked="1"/>
        <c:majorTickMark val="none"/>
        <c:minorTickMark val="none"/>
        <c:tickLblPos val="none"/>
        <c:crossAx val="322207104"/>
        <c:crosses val="autoZero"/>
        <c:auto val="0"/>
        <c:lblAlgn val="ctr"/>
        <c:lblOffset val="100"/>
        <c:noMultiLvlLbl val="1"/>
      </c:catAx>
      <c:valAx>
        <c:axId val="322207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6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02-40E0-9799-786849404C8D}"/>
            </c:ext>
          </c:extLst>
        </c:ser>
        <c:dLbls>
          <c:showLegendKey val="0"/>
          <c:showVal val="0"/>
          <c:showCatName val="0"/>
          <c:showSerName val="0"/>
          <c:showPercent val="0"/>
          <c:showBubbleSize val="0"/>
        </c:dLbls>
        <c:gapWidth val="180"/>
        <c:overlap val="-90"/>
        <c:axId val="322203576"/>
        <c:axId val="3222031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2-40E0-9799-786849404C8D}"/>
            </c:ext>
          </c:extLst>
        </c:ser>
        <c:dLbls>
          <c:showLegendKey val="0"/>
          <c:showVal val="0"/>
          <c:showCatName val="0"/>
          <c:showSerName val="0"/>
          <c:showPercent val="0"/>
          <c:showBubbleSize val="0"/>
        </c:dLbls>
        <c:marker val="1"/>
        <c:smooth val="0"/>
        <c:axId val="322203576"/>
        <c:axId val="322203184"/>
      </c:lineChart>
      <c:catAx>
        <c:axId val="322203576"/>
        <c:scaling>
          <c:orientation val="minMax"/>
        </c:scaling>
        <c:delete val="0"/>
        <c:axPos val="b"/>
        <c:numFmt formatCode="General" sourceLinked="1"/>
        <c:majorTickMark val="none"/>
        <c:minorTickMark val="none"/>
        <c:tickLblPos val="none"/>
        <c:crossAx val="322203184"/>
        <c:crosses val="autoZero"/>
        <c:auto val="0"/>
        <c:lblAlgn val="ctr"/>
        <c:lblOffset val="100"/>
        <c:noMultiLvlLbl val="1"/>
      </c:catAx>
      <c:valAx>
        <c:axId val="32220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3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8C-4F71-8A49-C0BFC4255DF6}"/>
            </c:ext>
          </c:extLst>
        </c:ser>
        <c:dLbls>
          <c:showLegendKey val="0"/>
          <c:showVal val="0"/>
          <c:showCatName val="0"/>
          <c:showSerName val="0"/>
          <c:showPercent val="0"/>
          <c:showBubbleSize val="0"/>
        </c:dLbls>
        <c:gapWidth val="180"/>
        <c:overlap val="-90"/>
        <c:axId val="322206712"/>
        <c:axId val="32220749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C-4F71-8A49-C0BFC4255DF6}"/>
            </c:ext>
          </c:extLst>
        </c:ser>
        <c:dLbls>
          <c:showLegendKey val="0"/>
          <c:showVal val="0"/>
          <c:showCatName val="0"/>
          <c:showSerName val="0"/>
          <c:showPercent val="0"/>
          <c:showBubbleSize val="0"/>
        </c:dLbls>
        <c:marker val="1"/>
        <c:smooth val="0"/>
        <c:axId val="322206712"/>
        <c:axId val="322207496"/>
      </c:lineChart>
      <c:catAx>
        <c:axId val="322206712"/>
        <c:scaling>
          <c:orientation val="minMax"/>
        </c:scaling>
        <c:delete val="0"/>
        <c:axPos val="b"/>
        <c:numFmt formatCode="General" sourceLinked="1"/>
        <c:majorTickMark val="none"/>
        <c:minorTickMark val="none"/>
        <c:tickLblPos val="none"/>
        <c:crossAx val="322207496"/>
        <c:crosses val="autoZero"/>
        <c:auto val="0"/>
        <c:lblAlgn val="ctr"/>
        <c:lblOffset val="100"/>
        <c:noMultiLvlLbl val="1"/>
      </c:catAx>
      <c:valAx>
        <c:axId val="322207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6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6-4999-B8D9-DE26E5EBC2B4}"/>
            </c:ext>
          </c:extLst>
        </c:ser>
        <c:dLbls>
          <c:showLegendKey val="0"/>
          <c:showVal val="0"/>
          <c:showCatName val="0"/>
          <c:showSerName val="0"/>
          <c:showPercent val="0"/>
          <c:showBubbleSize val="0"/>
        </c:dLbls>
        <c:gapWidth val="180"/>
        <c:overlap val="-90"/>
        <c:axId val="424809952"/>
        <c:axId val="42480720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6-4999-B8D9-DE26E5EBC2B4}"/>
            </c:ext>
          </c:extLst>
        </c:ser>
        <c:dLbls>
          <c:showLegendKey val="0"/>
          <c:showVal val="0"/>
          <c:showCatName val="0"/>
          <c:showSerName val="0"/>
          <c:showPercent val="0"/>
          <c:showBubbleSize val="0"/>
        </c:dLbls>
        <c:marker val="1"/>
        <c:smooth val="0"/>
        <c:axId val="424809952"/>
        <c:axId val="424807208"/>
      </c:lineChart>
      <c:catAx>
        <c:axId val="424809952"/>
        <c:scaling>
          <c:orientation val="minMax"/>
        </c:scaling>
        <c:delete val="0"/>
        <c:axPos val="b"/>
        <c:numFmt formatCode="General" sourceLinked="1"/>
        <c:majorTickMark val="none"/>
        <c:minorTickMark val="none"/>
        <c:tickLblPos val="none"/>
        <c:crossAx val="424807208"/>
        <c:crosses val="autoZero"/>
        <c:auto val="0"/>
        <c:lblAlgn val="ctr"/>
        <c:lblOffset val="100"/>
        <c:noMultiLvlLbl val="1"/>
      </c:catAx>
      <c:valAx>
        <c:axId val="424807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099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A0-4398-BE10-8CF2616D659C}"/>
            </c:ext>
          </c:extLst>
        </c:ser>
        <c:dLbls>
          <c:showLegendKey val="0"/>
          <c:showVal val="0"/>
          <c:showCatName val="0"/>
          <c:showSerName val="0"/>
          <c:showPercent val="0"/>
          <c:showBubbleSize val="0"/>
        </c:dLbls>
        <c:gapWidth val="180"/>
        <c:overlap val="-90"/>
        <c:axId val="424808384"/>
        <c:axId val="42480564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A0-4398-BE10-8CF2616D659C}"/>
            </c:ext>
          </c:extLst>
        </c:ser>
        <c:dLbls>
          <c:showLegendKey val="0"/>
          <c:showVal val="0"/>
          <c:showCatName val="0"/>
          <c:showSerName val="0"/>
          <c:showPercent val="0"/>
          <c:showBubbleSize val="0"/>
        </c:dLbls>
        <c:marker val="1"/>
        <c:smooth val="0"/>
        <c:axId val="424808384"/>
        <c:axId val="424805640"/>
      </c:lineChart>
      <c:catAx>
        <c:axId val="424808384"/>
        <c:scaling>
          <c:orientation val="minMax"/>
        </c:scaling>
        <c:delete val="0"/>
        <c:axPos val="b"/>
        <c:numFmt formatCode="General" sourceLinked="1"/>
        <c:majorTickMark val="none"/>
        <c:minorTickMark val="none"/>
        <c:tickLblPos val="none"/>
        <c:crossAx val="424805640"/>
        <c:crosses val="autoZero"/>
        <c:auto val="0"/>
        <c:lblAlgn val="ctr"/>
        <c:lblOffset val="100"/>
        <c:noMultiLvlLbl val="1"/>
      </c:catAx>
      <c:valAx>
        <c:axId val="424805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08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7-4799-9209-440AE00B0771}"/>
            </c:ext>
          </c:extLst>
        </c:ser>
        <c:dLbls>
          <c:showLegendKey val="0"/>
          <c:showVal val="0"/>
          <c:showCatName val="0"/>
          <c:showSerName val="0"/>
          <c:showPercent val="0"/>
          <c:showBubbleSize val="0"/>
        </c:dLbls>
        <c:gapWidth val="180"/>
        <c:overlap val="-90"/>
        <c:axId val="424809560"/>
        <c:axId val="4248103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7-4799-9209-440AE00B0771}"/>
            </c:ext>
          </c:extLst>
        </c:ser>
        <c:dLbls>
          <c:showLegendKey val="0"/>
          <c:showVal val="0"/>
          <c:showCatName val="0"/>
          <c:showSerName val="0"/>
          <c:showPercent val="0"/>
          <c:showBubbleSize val="0"/>
        </c:dLbls>
        <c:marker val="1"/>
        <c:smooth val="0"/>
        <c:axId val="424809560"/>
        <c:axId val="424810344"/>
      </c:lineChart>
      <c:catAx>
        <c:axId val="424809560"/>
        <c:scaling>
          <c:orientation val="minMax"/>
        </c:scaling>
        <c:delete val="0"/>
        <c:axPos val="b"/>
        <c:numFmt formatCode="General" sourceLinked="1"/>
        <c:majorTickMark val="none"/>
        <c:minorTickMark val="none"/>
        <c:tickLblPos val="none"/>
        <c:crossAx val="424810344"/>
        <c:crosses val="autoZero"/>
        <c:auto val="0"/>
        <c:lblAlgn val="ctr"/>
        <c:lblOffset val="100"/>
        <c:noMultiLvlLbl val="1"/>
      </c:catAx>
      <c:valAx>
        <c:axId val="424810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09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70-438B-9F8D-7FECC3218783}"/>
            </c:ext>
          </c:extLst>
        </c:ser>
        <c:dLbls>
          <c:showLegendKey val="0"/>
          <c:showVal val="0"/>
          <c:showCatName val="0"/>
          <c:showSerName val="0"/>
          <c:showPercent val="0"/>
          <c:showBubbleSize val="0"/>
        </c:dLbls>
        <c:gapWidth val="180"/>
        <c:overlap val="-90"/>
        <c:axId val="424810736"/>
        <c:axId val="42480877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70-438B-9F8D-7FECC3218783}"/>
            </c:ext>
          </c:extLst>
        </c:ser>
        <c:dLbls>
          <c:showLegendKey val="0"/>
          <c:showVal val="0"/>
          <c:showCatName val="0"/>
          <c:showSerName val="0"/>
          <c:showPercent val="0"/>
          <c:showBubbleSize val="0"/>
        </c:dLbls>
        <c:marker val="1"/>
        <c:smooth val="0"/>
        <c:axId val="424810736"/>
        <c:axId val="424808776"/>
      </c:lineChart>
      <c:catAx>
        <c:axId val="424810736"/>
        <c:scaling>
          <c:orientation val="minMax"/>
        </c:scaling>
        <c:delete val="0"/>
        <c:axPos val="b"/>
        <c:numFmt formatCode="General" sourceLinked="1"/>
        <c:majorTickMark val="none"/>
        <c:minorTickMark val="none"/>
        <c:tickLblPos val="none"/>
        <c:crossAx val="424808776"/>
        <c:crosses val="autoZero"/>
        <c:auto val="0"/>
        <c:lblAlgn val="ctr"/>
        <c:lblOffset val="100"/>
        <c:noMultiLvlLbl val="1"/>
      </c:catAx>
      <c:valAx>
        <c:axId val="424808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1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E6-4ECD-8000-EBE191543851}"/>
            </c:ext>
          </c:extLst>
        </c:ser>
        <c:dLbls>
          <c:showLegendKey val="0"/>
          <c:showVal val="0"/>
          <c:showCatName val="0"/>
          <c:showSerName val="0"/>
          <c:showPercent val="0"/>
          <c:showBubbleSize val="0"/>
        </c:dLbls>
        <c:gapWidth val="180"/>
        <c:overlap val="-90"/>
        <c:axId val="424811912"/>
        <c:axId val="42480485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E6-4ECD-8000-EBE191543851}"/>
            </c:ext>
          </c:extLst>
        </c:ser>
        <c:dLbls>
          <c:showLegendKey val="0"/>
          <c:showVal val="0"/>
          <c:showCatName val="0"/>
          <c:showSerName val="0"/>
          <c:showPercent val="0"/>
          <c:showBubbleSize val="0"/>
        </c:dLbls>
        <c:marker val="1"/>
        <c:smooth val="0"/>
        <c:axId val="424811912"/>
        <c:axId val="424804856"/>
      </c:lineChart>
      <c:catAx>
        <c:axId val="424811912"/>
        <c:scaling>
          <c:orientation val="minMax"/>
        </c:scaling>
        <c:delete val="0"/>
        <c:axPos val="b"/>
        <c:numFmt formatCode="General" sourceLinked="1"/>
        <c:majorTickMark val="none"/>
        <c:minorTickMark val="none"/>
        <c:tickLblPos val="none"/>
        <c:crossAx val="424804856"/>
        <c:crosses val="autoZero"/>
        <c:auto val="0"/>
        <c:lblAlgn val="ctr"/>
        <c:lblOffset val="100"/>
        <c:noMultiLvlLbl val="1"/>
      </c:catAx>
      <c:valAx>
        <c:axId val="42480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11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C5-41E6-81B5-EFACB6FA99E3}"/>
            </c:ext>
          </c:extLst>
        </c:ser>
        <c:dLbls>
          <c:showLegendKey val="0"/>
          <c:showVal val="0"/>
          <c:showCatName val="0"/>
          <c:showSerName val="0"/>
          <c:showPercent val="0"/>
          <c:showBubbleSize val="0"/>
        </c:dLbls>
        <c:gapWidth val="180"/>
        <c:overlap val="-90"/>
        <c:axId val="424805248"/>
        <c:axId val="42481152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C5-41E6-81B5-EFACB6FA99E3}"/>
            </c:ext>
          </c:extLst>
        </c:ser>
        <c:dLbls>
          <c:showLegendKey val="0"/>
          <c:showVal val="0"/>
          <c:showCatName val="0"/>
          <c:showSerName val="0"/>
          <c:showPercent val="0"/>
          <c:showBubbleSize val="0"/>
        </c:dLbls>
        <c:marker val="1"/>
        <c:smooth val="0"/>
        <c:axId val="424805248"/>
        <c:axId val="424811520"/>
      </c:lineChart>
      <c:catAx>
        <c:axId val="424805248"/>
        <c:scaling>
          <c:orientation val="minMax"/>
        </c:scaling>
        <c:delete val="0"/>
        <c:axPos val="b"/>
        <c:numFmt formatCode="General" sourceLinked="1"/>
        <c:majorTickMark val="none"/>
        <c:minorTickMark val="none"/>
        <c:tickLblPos val="none"/>
        <c:crossAx val="424811520"/>
        <c:crosses val="autoZero"/>
        <c:auto val="0"/>
        <c:lblAlgn val="ctr"/>
        <c:lblOffset val="100"/>
        <c:noMultiLvlLbl val="1"/>
      </c:catAx>
      <c:valAx>
        <c:axId val="42481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05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235.3</c:v>
                </c:pt>
                <c:pt idx="1">
                  <c:v>485.1</c:v>
                </c:pt>
                <c:pt idx="2">
                  <c:v>513.20000000000005</c:v>
                </c:pt>
                <c:pt idx="3">
                  <c:v>541.20000000000005</c:v>
                </c:pt>
                <c:pt idx="4">
                  <c:v>378.3</c:v>
                </c:pt>
              </c:numCache>
            </c:numRef>
          </c:val>
          <c:extLst>
            <c:ext xmlns:c16="http://schemas.microsoft.com/office/drawing/2014/chart" uri="{C3380CC4-5D6E-409C-BE32-E72D297353CC}">
              <c16:uniqueId val="{00000000-4ED0-4D77-9F47-39857DF25A05}"/>
            </c:ext>
          </c:extLst>
        </c:ser>
        <c:dLbls>
          <c:showLegendKey val="0"/>
          <c:showVal val="0"/>
          <c:showCatName val="0"/>
          <c:showSerName val="0"/>
          <c:showPercent val="0"/>
          <c:showBubbleSize val="0"/>
        </c:dLbls>
        <c:gapWidth val="180"/>
        <c:overlap val="-90"/>
        <c:axId val="318877288"/>
        <c:axId val="31887768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4ED0-4D77-9F47-39857DF25A0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ED0-4D77-9F47-39857DF25A05}"/>
            </c:ext>
          </c:extLst>
        </c:ser>
        <c:dLbls>
          <c:showLegendKey val="0"/>
          <c:showVal val="0"/>
          <c:showCatName val="0"/>
          <c:showSerName val="0"/>
          <c:showPercent val="0"/>
          <c:showBubbleSize val="0"/>
        </c:dLbls>
        <c:marker val="1"/>
        <c:smooth val="0"/>
        <c:axId val="318877288"/>
        <c:axId val="318877680"/>
      </c:lineChart>
      <c:catAx>
        <c:axId val="318877288"/>
        <c:scaling>
          <c:orientation val="minMax"/>
        </c:scaling>
        <c:delete val="0"/>
        <c:axPos val="b"/>
        <c:numFmt formatCode="General" sourceLinked="1"/>
        <c:majorTickMark val="none"/>
        <c:minorTickMark val="none"/>
        <c:tickLblPos val="none"/>
        <c:crossAx val="318877680"/>
        <c:crosses val="autoZero"/>
        <c:auto val="0"/>
        <c:lblAlgn val="ctr"/>
        <c:lblOffset val="100"/>
        <c:noMultiLvlLbl val="1"/>
      </c:catAx>
      <c:valAx>
        <c:axId val="31887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8877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0B-4DE3-A8C9-2BE9870F540C}"/>
            </c:ext>
          </c:extLst>
        </c:ser>
        <c:dLbls>
          <c:showLegendKey val="0"/>
          <c:showVal val="0"/>
          <c:showCatName val="0"/>
          <c:showSerName val="0"/>
          <c:showPercent val="0"/>
          <c:showBubbleSize val="0"/>
        </c:dLbls>
        <c:gapWidth val="180"/>
        <c:overlap val="-90"/>
        <c:axId val="424806032"/>
        <c:axId val="4255330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0B-4DE3-A8C9-2BE9870F540C}"/>
            </c:ext>
          </c:extLst>
        </c:ser>
        <c:dLbls>
          <c:showLegendKey val="0"/>
          <c:showVal val="0"/>
          <c:showCatName val="0"/>
          <c:showSerName val="0"/>
          <c:showPercent val="0"/>
          <c:showBubbleSize val="0"/>
        </c:dLbls>
        <c:marker val="1"/>
        <c:smooth val="0"/>
        <c:axId val="424806032"/>
        <c:axId val="425533080"/>
      </c:lineChart>
      <c:catAx>
        <c:axId val="424806032"/>
        <c:scaling>
          <c:orientation val="minMax"/>
        </c:scaling>
        <c:delete val="0"/>
        <c:axPos val="b"/>
        <c:numFmt formatCode="General" sourceLinked="1"/>
        <c:majorTickMark val="none"/>
        <c:minorTickMark val="none"/>
        <c:tickLblPos val="none"/>
        <c:crossAx val="425533080"/>
        <c:crosses val="autoZero"/>
        <c:auto val="0"/>
        <c:lblAlgn val="ctr"/>
        <c:lblOffset val="100"/>
        <c:noMultiLvlLbl val="1"/>
      </c:catAx>
      <c:valAx>
        <c:axId val="425533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0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6834.9</c:v>
                </c:pt>
                <c:pt idx="1">
                  <c:v>5842.5</c:v>
                </c:pt>
                <c:pt idx="2">
                  <c:v>8025.1</c:v>
                </c:pt>
                <c:pt idx="3">
                  <c:v>6553.1</c:v>
                </c:pt>
                <c:pt idx="4">
                  <c:v>7694.6</c:v>
                </c:pt>
              </c:numCache>
            </c:numRef>
          </c:val>
          <c:extLst>
            <c:ext xmlns:c16="http://schemas.microsoft.com/office/drawing/2014/chart" uri="{C3380CC4-5D6E-409C-BE32-E72D297353CC}">
              <c16:uniqueId val="{00000000-581B-4BFC-AC76-10E795670972}"/>
            </c:ext>
          </c:extLst>
        </c:ser>
        <c:dLbls>
          <c:showLegendKey val="0"/>
          <c:showVal val="0"/>
          <c:showCatName val="0"/>
          <c:showSerName val="0"/>
          <c:showPercent val="0"/>
          <c:showBubbleSize val="0"/>
        </c:dLbls>
        <c:gapWidth val="180"/>
        <c:overlap val="-90"/>
        <c:axId val="321175408"/>
        <c:axId val="32117815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581B-4BFC-AC76-10E795670972}"/>
            </c:ext>
          </c:extLst>
        </c:ser>
        <c:dLbls>
          <c:showLegendKey val="0"/>
          <c:showVal val="0"/>
          <c:showCatName val="0"/>
          <c:showSerName val="0"/>
          <c:showPercent val="0"/>
          <c:showBubbleSize val="0"/>
        </c:dLbls>
        <c:marker val="1"/>
        <c:smooth val="0"/>
        <c:axId val="321175408"/>
        <c:axId val="321178152"/>
      </c:lineChart>
      <c:catAx>
        <c:axId val="321175408"/>
        <c:scaling>
          <c:orientation val="minMax"/>
        </c:scaling>
        <c:delete val="0"/>
        <c:axPos val="b"/>
        <c:numFmt formatCode="General" sourceLinked="1"/>
        <c:majorTickMark val="none"/>
        <c:minorTickMark val="none"/>
        <c:tickLblPos val="none"/>
        <c:crossAx val="321178152"/>
        <c:crosses val="autoZero"/>
        <c:auto val="0"/>
        <c:lblAlgn val="ctr"/>
        <c:lblOffset val="100"/>
        <c:noMultiLvlLbl val="1"/>
      </c:catAx>
      <c:valAx>
        <c:axId val="321178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17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3264340</c:v>
                </c:pt>
                <c:pt idx="1">
                  <c:v>3829479</c:v>
                </c:pt>
                <c:pt idx="2">
                  <c:v>3006089</c:v>
                </c:pt>
                <c:pt idx="3">
                  <c:v>3774529</c:v>
                </c:pt>
                <c:pt idx="4">
                  <c:v>2798583</c:v>
                </c:pt>
              </c:numCache>
            </c:numRef>
          </c:val>
          <c:extLst>
            <c:ext xmlns:c16="http://schemas.microsoft.com/office/drawing/2014/chart" uri="{C3380CC4-5D6E-409C-BE32-E72D297353CC}">
              <c16:uniqueId val="{00000000-E951-404E-BF73-F632D8C844DA}"/>
            </c:ext>
          </c:extLst>
        </c:ser>
        <c:dLbls>
          <c:showLegendKey val="0"/>
          <c:showVal val="0"/>
          <c:showCatName val="0"/>
          <c:showSerName val="0"/>
          <c:showPercent val="0"/>
          <c:showBubbleSize val="0"/>
        </c:dLbls>
        <c:gapWidth val="180"/>
        <c:overlap val="-90"/>
        <c:axId val="321177368"/>
        <c:axId val="32117109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E951-404E-BF73-F632D8C844DA}"/>
            </c:ext>
          </c:extLst>
        </c:ser>
        <c:dLbls>
          <c:showLegendKey val="0"/>
          <c:showVal val="0"/>
          <c:showCatName val="0"/>
          <c:showSerName val="0"/>
          <c:showPercent val="0"/>
          <c:showBubbleSize val="0"/>
        </c:dLbls>
        <c:marker val="1"/>
        <c:smooth val="0"/>
        <c:axId val="321177368"/>
        <c:axId val="321171096"/>
      </c:lineChart>
      <c:catAx>
        <c:axId val="321177368"/>
        <c:scaling>
          <c:orientation val="minMax"/>
        </c:scaling>
        <c:delete val="0"/>
        <c:axPos val="b"/>
        <c:numFmt formatCode="General" sourceLinked="1"/>
        <c:majorTickMark val="none"/>
        <c:minorTickMark val="none"/>
        <c:tickLblPos val="none"/>
        <c:crossAx val="321171096"/>
        <c:crosses val="autoZero"/>
        <c:auto val="0"/>
        <c:lblAlgn val="ctr"/>
        <c:lblOffset val="100"/>
        <c:noMultiLvlLbl val="1"/>
      </c:catAx>
      <c:valAx>
        <c:axId val="3211710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177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41.6</c:v>
                </c:pt>
                <c:pt idx="1">
                  <c:v>47</c:v>
                </c:pt>
                <c:pt idx="2">
                  <c:v>41.4</c:v>
                </c:pt>
                <c:pt idx="3">
                  <c:v>48.7</c:v>
                </c:pt>
                <c:pt idx="4">
                  <c:v>41</c:v>
                </c:pt>
              </c:numCache>
            </c:numRef>
          </c:val>
          <c:extLst>
            <c:ext xmlns:c16="http://schemas.microsoft.com/office/drawing/2014/chart" uri="{C3380CC4-5D6E-409C-BE32-E72D297353CC}">
              <c16:uniqueId val="{00000000-DA58-4937-9994-B8D628AE107A}"/>
            </c:ext>
          </c:extLst>
        </c:ser>
        <c:dLbls>
          <c:showLegendKey val="0"/>
          <c:showVal val="0"/>
          <c:showCatName val="0"/>
          <c:showSerName val="0"/>
          <c:showPercent val="0"/>
          <c:showBubbleSize val="0"/>
        </c:dLbls>
        <c:gapWidth val="180"/>
        <c:overlap val="-90"/>
        <c:axId val="321177760"/>
        <c:axId val="3211714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DA58-4937-9994-B8D628AE107A}"/>
            </c:ext>
          </c:extLst>
        </c:ser>
        <c:dLbls>
          <c:showLegendKey val="0"/>
          <c:showVal val="0"/>
          <c:showCatName val="0"/>
          <c:showSerName val="0"/>
          <c:showPercent val="0"/>
          <c:showBubbleSize val="0"/>
        </c:dLbls>
        <c:marker val="1"/>
        <c:smooth val="0"/>
        <c:axId val="321177760"/>
        <c:axId val="321171488"/>
      </c:lineChart>
      <c:catAx>
        <c:axId val="321177760"/>
        <c:scaling>
          <c:orientation val="minMax"/>
        </c:scaling>
        <c:delete val="0"/>
        <c:axPos val="b"/>
        <c:numFmt formatCode="General" sourceLinked="1"/>
        <c:majorTickMark val="none"/>
        <c:minorTickMark val="none"/>
        <c:tickLblPos val="none"/>
        <c:crossAx val="321171488"/>
        <c:crosses val="autoZero"/>
        <c:auto val="0"/>
        <c:lblAlgn val="ctr"/>
        <c:lblOffset val="100"/>
        <c:noMultiLvlLbl val="1"/>
      </c:catAx>
      <c:valAx>
        <c:axId val="32117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17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14.2</c:v>
                </c:pt>
                <c:pt idx="1">
                  <c:v>6.3</c:v>
                </c:pt>
                <c:pt idx="2">
                  <c:v>20.2</c:v>
                </c:pt>
                <c:pt idx="3">
                  <c:v>4.8</c:v>
                </c:pt>
                <c:pt idx="4">
                  <c:v>5.2</c:v>
                </c:pt>
              </c:numCache>
            </c:numRef>
          </c:val>
          <c:extLst>
            <c:ext xmlns:c16="http://schemas.microsoft.com/office/drawing/2014/chart" uri="{C3380CC4-5D6E-409C-BE32-E72D297353CC}">
              <c16:uniqueId val="{00000000-F75C-43AE-AA3E-4338C960C04F}"/>
            </c:ext>
          </c:extLst>
        </c:ser>
        <c:dLbls>
          <c:showLegendKey val="0"/>
          <c:showVal val="0"/>
          <c:showCatName val="0"/>
          <c:showSerName val="0"/>
          <c:showPercent val="0"/>
          <c:showBubbleSize val="0"/>
        </c:dLbls>
        <c:gapWidth val="180"/>
        <c:overlap val="-90"/>
        <c:axId val="321178544"/>
        <c:axId val="32117227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F75C-43AE-AA3E-4338C960C04F}"/>
            </c:ext>
          </c:extLst>
        </c:ser>
        <c:dLbls>
          <c:showLegendKey val="0"/>
          <c:showVal val="0"/>
          <c:showCatName val="0"/>
          <c:showSerName val="0"/>
          <c:showPercent val="0"/>
          <c:showBubbleSize val="0"/>
        </c:dLbls>
        <c:marker val="1"/>
        <c:smooth val="0"/>
        <c:axId val="321178544"/>
        <c:axId val="321172272"/>
      </c:lineChart>
      <c:catAx>
        <c:axId val="321178544"/>
        <c:scaling>
          <c:orientation val="minMax"/>
        </c:scaling>
        <c:delete val="0"/>
        <c:axPos val="b"/>
        <c:numFmt formatCode="General" sourceLinked="1"/>
        <c:majorTickMark val="none"/>
        <c:minorTickMark val="none"/>
        <c:tickLblPos val="none"/>
        <c:crossAx val="321172272"/>
        <c:crosses val="autoZero"/>
        <c:auto val="0"/>
        <c:lblAlgn val="ctr"/>
        <c:lblOffset val="100"/>
        <c:noMultiLvlLbl val="1"/>
      </c:catAx>
      <c:valAx>
        <c:axId val="32117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17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226</c:v>
                </c:pt>
                <c:pt idx="1">
                  <c:v>156.19999999999999</c:v>
                </c:pt>
                <c:pt idx="2">
                  <c:v>155</c:v>
                </c:pt>
                <c:pt idx="3">
                  <c:v>118.2</c:v>
                </c:pt>
                <c:pt idx="4">
                  <c:v>138</c:v>
                </c:pt>
              </c:numCache>
            </c:numRef>
          </c:val>
          <c:extLst>
            <c:ext xmlns:c16="http://schemas.microsoft.com/office/drawing/2014/chart" uri="{C3380CC4-5D6E-409C-BE32-E72D297353CC}">
              <c16:uniqueId val="{00000000-FD6A-43C2-8281-7CC247A8A5DE}"/>
            </c:ext>
          </c:extLst>
        </c:ser>
        <c:dLbls>
          <c:showLegendKey val="0"/>
          <c:showVal val="0"/>
          <c:showCatName val="0"/>
          <c:showSerName val="0"/>
          <c:showPercent val="0"/>
          <c:showBubbleSize val="0"/>
        </c:dLbls>
        <c:gapWidth val="180"/>
        <c:overlap val="-90"/>
        <c:axId val="321173840"/>
        <c:axId val="32117501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FD6A-43C2-8281-7CC247A8A5DE}"/>
            </c:ext>
          </c:extLst>
        </c:ser>
        <c:dLbls>
          <c:showLegendKey val="0"/>
          <c:showVal val="0"/>
          <c:showCatName val="0"/>
          <c:showSerName val="0"/>
          <c:showPercent val="0"/>
          <c:showBubbleSize val="0"/>
        </c:dLbls>
        <c:marker val="1"/>
        <c:smooth val="0"/>
        <c:axId val="321173840"/>
        <c:axId val="321175016"/>
      </c:lineChart>
      <c:catAx>
        <c:axId val="321173840"/>
        <c:scaling>
          <c:orientation val="minMax"/>
        </c:scaling>
        <c:delete val="0"/>
        <c:axPos val="b"/>
        <c:numFmt formatCode="General" sourceLinked="1"/>
        <c:majorTickMark val="none"/>
        <c:minorTickMark val="none"/>
        <c:tickLblPos val="none"/>
        <c:crossAx val="321175016"/>
        <c:crosses val="autoZero"/>
        <c:auto val="0"/>
        <c:lblAlgn val="ctr"/>
        <c:lblOffset val="100"/>
        <c:noMultiLvlLbl val="1"/>
      </c:catAx>
      <c:valAx>
        <c:axId val="321175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17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48</c:v>
                </c:pt>
                <c:pt idx="1">
                  <c:v>46.8</c:v>
                </c:pt>
                <c:pt idx="2">
                  <c:v>48.2</c:v>
                </c:pt>
                <c:pt idx="3">
                  <c:v>49.4</c:v>
                </c:pt>
                <c:pt idx="4">
                  <c:v>50.9</c:v>
                </c:pt>
              </c:numCache>
            </c:numRef>
          </c:val>
          <c:extLst>
            <c:ext xmlns:c16="http://schemas.microsoft.com/office/drawing/2014/chart" uri="{C3380CC4-5D6E-409C-BE32-E72D297353CC}">
              <c16:uniqueId val="{00000000-9A8F-4697-B930-9C8F7E942FD9}"/>
            </c:ext>
          </c:extLst>
        </c:ser>
        <c:dLbls>
          <c:showLegendKey val="0"/>
          <c:showVal val="0"/>
          <c:showCatName val="0"/>
          <c:showSerName val="0"/>
          <c:showPercent val="0"/>
          <c:showBubbleSize val="0"/>
        </c:dLbls>
        <c:gapWidth val="180"/>
        <c:overlap val="-90"/>
        <c:axId val="321176192"/>
        <c:axId val="32117305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9A8F-4697-B930-9C8F7E942FD9}"/>
            </c:ext>
          </c:extLst>
        </c:ser>
        <c:dLbls>
          <c:showLegendKey val="0"/>
          <c:showVal val="0"/>
          <c:showCatName val="0"/>
          <c:showSerName val="0"/>
          <c:showPercent val="0"/>
          <c:showBubbleSize val="0"/>
        </c:dLbls>
        <c:marker val="1"/>
        <c:smooth val="0"/>
        <c:axId val="321176192"/>
        <c:axId val="321173056"/>
      </c:lineChart>
      <c:catAx>
        <c:axId val="321176192"/>
        <c:scaling>
          <c:orientation val="minMax"/>
        </c:scaling>
        <c:delete val="0"/>
        <c:axPos val="b"/>
        <c:numFmt formatCode="General" sourceLinked="1"/>
        <c:majorTickMark val="none"/>
        <c:minorTickMark val="none"/>
        <c:tickLblPos val="none"/>
        <c:crossAx val="321173056"/>
        <c:crosses val="autoZero"/>
        <c:auto val="0"/>
        <c:lblAlgn val="ctr"/>
        <c:lblOffset val="100"/>
        <c:noMultiLvlLbl val="1"/>
      </c:catAx>
      <c:valAx>
        <c:axId val="321173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11761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61318" y="7397298"/>
          <a:ext cx="5246473" cy="2984909"/>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979634" y="7397298"/>
          <a:ext cx="5166068" cy="2984909"/>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417543" y="7397298"/>
          <a:ext cx="5246473" cy="2984909"/>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939940" y="7397298"/>
          <a:ext cx="5175592" cy="2984909"/>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405063" y="7397298"/>
          <a:ext cx="5255998" cy="2984909"/>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88819" y="12319000"/>
          <a:ext cx="5244652" cy="2915636"/>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88819" y="15390091"/>
          <a:ext cx="5244652"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88819" y="18472727"/>
          <a:ext cx="5244652" cy="2909864"/>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88819" y="21538046"/>
          <a:ext cx="5244652"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88819" y="24568728"/>
          <a:ext cx="5244652"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459692" y="12319000"/>
          <a:ext cx="4750364" cy="2915636"/>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459692" y="15390091"/>
          <a:ext cx="4750364"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459692" y="18472727"/>
          <a:ext cx="4750364" cy="2909864"/>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459692" y="21538046"/>
          <a:ext cx="4750364"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459692" y="24568728"/>
          <a:ext cx="4750364"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880281" y="12319000"/>
          <a:ext cx="4750364" cy="2915636"/>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880281" y="15390091"/>
          <a:ext cx="4750364"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880281" y="18472727"/>
          <a:ext cx="4750364" cy="2909864"/>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880281" y="21538046"/>
          <a:ext cx="4750364"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880281" y="24568728"/>
          <a:ext cx="4750364"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7231597" y="12319000"/>
          <a:ext cx="4750364" cy="2915636"/>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7231597" y="15390091"/>
          <a:ext cx="4750364"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7231597" y="18472727"/>
          <a:ext cx="4750364" cy="2909864"/>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7231597" y="21538046"/>
          <a:ext cx="4750364"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7231597" y="24568728"/>
          <a:ext cx="4750364"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704140" y="12319000"/>
          <a:ext cx="4750364" cy="2915636"/>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704140" y="15390091"/>
          <a:ext cx="4750364"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704140" y="18472727"/>
          <a:ext cx="4750364" cy="2909864"/>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704140" y="21538046"/>
          <a:ext cx="4750364"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704140" y="24568728"/>
          <a:ext cx="4750364"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9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9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9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9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9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93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93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93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93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93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93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93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93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93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93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94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94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94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94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94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94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94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94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94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94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95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95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95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95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95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95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956"/>
                </a:ext>
              </a:extLst>
            </xdr:cNvPicPr>
          </xdr:nvPicPr>
          <xdr:blipFill>
            <a:blip xmlns:r="http://schemas.openxmlformats.org/officeDocument/2006/relationships" r:embed="rId6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957"/>
                </a:ext>
              </a:extLst>
            </xdr:cNvPicPr>
          </xdr:nvPicPr>
          <xdr:blipFill>
            <a:blip xmlns:r="http://schemas.openxmlformats.org/officeDocument/2006/relationships" r:embed="rId6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958"/>
                </a:ext>
              </a:extLst>
            </xdr:cNvPicPr>
          </xdr:nvPicPr>
          <xdr:blipFill>
            <a:blip xmlns:r="http://schemas.openxmlformats.org/officeDocument/2006/relationships" r:embed="rId6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959"/>
                </a:ext>
              </a:extLst>
            </xdr:cNvPicPr>
          </xdr:nvPicPr>
          <xdr:blipFill>
            <a:blip xmlns:r="http://schemas.openxmlformats.org/officeDocument/2006/relationships" r:embed="rId6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960"/>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961"/>
                </a:ext>
              </a:extLst>
            </xdr:cNvPicPr>
          </xdr:nvPicPr>
          <xdr:blipFill>
            <a:blip xmlns:r="http://schemas.openxmlformats.org/officeDocument/2006/relationships" r:embed="rId61"/>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962"/>
                </a:ext>
              </a:extLst>
            </xdr:cNvPicPr>
          </xdr:nvPicPr>
          <xdr:blipFill>
            <a:blip xmlns:r="http://schemas.openxmlformats.org/officeDocument/2006/relationships" r:embed="rId61"/>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963"/>
                </a:ext>
              </a:extLst>
            </xdr:cNvPicPr>
          </xdr:nvPicPr>
          <xdr:blipFill>
            <a:blip xmlns:r="http://schemas.openxmlformats.org/officeDocument/2006/relationships" r:embed="rId61"/>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964"/>
                </a:ext>
              </a:extLst>
            </xdr:cNvPicPr>
          </xdr:nvPicPr>
          <xdr:blipFill>
            <a:blip xmlns:r="http://schemas.openxmlformats.org/officeDocument/2006/relationships" r:embed="rId61"/>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965"/>
                </a:ext>
              </a:extLst>
            </xdr:cNvPicPr>
          </xdr:nvPicPr>
          <xdr:blipFill>
            <a:blip xmlns:r="http://schemas.openxmlformats.org/officeDocument/2006/relationships" r:embed="rId61"/>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966"/>
                </a:ext>
              </a:extLst>
            </xdr:cNvPicPr>
          </xdr:nvPicPr>
          <xdr:blipFill>
            <a:blip xmlns:r="http://schemas.openxmlformats.org/officeDocument/2006/relationships" r:embed="rId61"/>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967"/>
                </a:ext>
              </a:extLst>
            </xdr:cNvPicPr>
          </xdr:nvPicPr>
          <xdr:blipFill>
            <a:blip xmlns:r="http://schemas.openxmlformats.org/officeDocument/2006/relationships" r:embed="rId61"/>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968"/>
                </a:ext>
              </a:extLst>
            </xdr:cNvPicPr>
          </xdr:nvPicPr>
          <xdr:blipFill>
            <a:blip xmlns:r="http://schemas.openxmlformats.org/officeDocument/2006/relationships" r:embed="rId61"/>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969"/>
                </a:ext>
              </a:extLst>
            </xdr:cNvPicPr>
          </xdr:nvPicPr>
          <xdr:blipFill>
            <a:blip xmlns:r="http://schemas.openxmlformats.org/officeDocument/2006/relationships" r:embed="rId61"/>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S1" zoomScale="55" zoomScaleNormal="55" workbookViewId="0">
      <selection activeCell="AK3" sqref="AK3:AQ38"/>
    </sheetView>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北海道</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5" customHeight="1" x14ac:dyDescent="0.2">
      <c r="A3" s="1"/>
      <c r="B3" s="174" t="str">
        <f>データ!I6</f>
        <v>法適用</v>
      </c>
      <c r="C3" s="175"/>
      <c r="D3" s="175"/>
      <c r="E3" s="175"/>
      <c r="F3" s="175" t="str">
        <f>データ!J6</f>
        <v>電気事業</v>
      </c>
      <c r="G3" s="175"/>
      <c r="H3" s="175"/>
      <c r="I3" s="175"/>
      <c r="J3" s="175" t="str">
        <f>データ!K6</f>
        <v>自治体職員</v>
      </c>
      <c r="K3" s="175"/>
      <c r="L3" s="175"/>
      <c r="M3" s="175"/>
      <c r="N3" s="176">
        <f>データ!L6</f>
        <v>77.3</v>
      </c>
      <c r="O3" s="176"/>
      <c r="P3" s="176"/>
      <c r="Q3" s="177"/>
      <c r="R3" s="1"/>
      <c r="S3" s="178" t="s">
        <v>8</v>
      </c>
      <c r="T3" s="179"/>
      <c r="U3" s="179"/>
      <c r="V3" s="179"/>
      <c r="W3" s="179"/>
      <c r="X3" s="179"/>
      <c r="Y3" s="179"/>
      <c r="Z3" s="179"/>
      <c r="AA3" s="179"/>
      <c r="AB3" s="179"/>
      <c r="AC3" s="179"/>
      <c r="AD3" s="179"/>
      <c r="AE3" s="179"/>
      <c r="AF3" s="179"/>
      <c r="AG3" s="179"/>
      <c r="AH3" s="180"/>
      <c r="AI3" s="1"/>
      <c r="AJ3" s="1"/>
      <c r="AK3" s="112" t="s">
        <v>272</v>
      </c>
      <c r="AL3" s="113"/>
      <c r="AM3" s="113"/>
      <c r="AN3" s="113"/>
      <c r="AO3" s="113"/>
      <c r="AP3" s="113"/>
      <c r="AQ3" s="114"/>
    </row>
    <row r="4" spans="1:43" ht="23.15" customHeight="1" x14ac:dyDescent="0.2">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5" customHeight="1" x14ac:dyDescent="0.2">
      <c r="A5" s="1"/>
      <c r="B5" s="187">
        <f>データ!M6</f>
        <v>9</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5" customHeight="1" x14ac:dyDescent="0.2">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271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5" customHeight="1" x14ac:dyDescent="0.2">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5" customHeight="1" thickBot="1" x14ac:dyDescent="0.25">
      <c r="A9" s="1"/>
      <c r="B9" s="157" t="s">
        <v>270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5" customHeight="1" x14ac:dyDescent="0.2">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5" customHeight="1" x14ac:dyDescent="0.2">
      <c r="A12" s="1"/>
      <c r="B12" s="154" t="s">
        <v>21</v>
      </c>
      <c r="C12" s="155"/>
      <c r="D12" s="155"/>
      <c r="E12" s="155"/>
      <c r="F12" s="150">
        <f>データ!W6</f>
        <v>309198</v>
      </c>
      <c r="G12" s="151"/>
      <c r="H12" s="150">
        <f>データ!X6</f>
        <v>347214</v>
      </c>
      <c r="I12" s="151"/>
      <c r="J12" s="150">
        <f>データ!Y6</f>
        <v>305910</v>
      </c>
      <c r="K12" s="151"/>
      <c r="L12" s="150">
        <f>データ!Z6</f>
        <v>359612</v>
      </c>
      <c r="M12" s="151"/>
      <c r="N12" s="152">
        <f>データ!AA6</f>
        <v>303894</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5" customHeight="1" x14ac:dyDescent="0.2">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5" customHeight="1" x14ac:dyDescent="0.2">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5" customHeight="1" x14ac:dyDescent="0.2">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5" customHeight="1" thickBot="1" x14ac:dyDescent="0.25">
      <c r="A16" s="1"/>
      <c r="B16" s="133" t="s">
        <v>25</v>
      </c>
      <c r="C16" s="134"/>
      <c r="D16" s="134"/>
      <c r="E16" s="135"/>
      <c r="F16" s="146">
        <f>データ!AQ6</f>
        <v>309198</v>
      </c>
      <c r="G16" s="146"/>
      <c r="H16" s="146">
        <f>データ!AR6</f>
        <v>347214</v>
      </c>
      <c r="I16" s="146"/>
      <c r="J16" s="146">
        <f>データ!AS6</f>
        <v>305910</v>
      </c>
      <c r="K16" s="146"/>
      <c r="L16" s="146">
        <f>データ!AT6</f>
        <v>359612</v>
      </c>
      <c r="M16" s="146"/>
      <c r="N16" s="138">
        <f>データ!AU6</f>
        <v>303894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5"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5"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5" customHeight="1" thickBot="1" x14ac:dyDescent="0.25">
      <c r="A19" s="1"/>
      <c r="B19" s="133" t="s">
        <v>28</v>
      </c>
      <c r="C19" s="134"/>
      <c r="D19" s="134"/>
      <c r="E19" s="135"/>
      <c r="F19" s="136">
        <f>データ!AV6</f>
        <v>1672953</v>
      </c>
      <c r="G19" s="136"/>
      <c r="H19" s="136"/>
      <c r="I19" s="136">
        <f>データ!AW6</f>
        <v>2552818</v>
      </c>
      <c r="J19" s="136"/>
      <c r="K19" s="136"/>
      <c r="L19" s="136">
        <f>データ!AX6</f>
        <v>4225771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5"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5" customHeight="1" x14ac:dyDescent="0.2">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5"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273</v>
      </c>
      <c r="AL40" s="113"/>
      <c r="AM40" s="113"/>
      <c r="AN40" s="113"/>
      <c r="AO40" s="113"/>
      <c r="AP40" s="113"/>
      <c r="AQ40" s="114"/>
    </row>
    <row r="41" spans="1:43" ht="29.5" customHeight="1" x14ac:dyDescent="0.2">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4" customHeight="1" x14ac:dyDescent="0.2">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99999999999999"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99999999999999"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99999999999999"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99999999999999"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99999999999999"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99999999999999"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99999999999999"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99999999999999"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99999999999999"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99999999999999"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99999999999999"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99999999999999"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99999999999999"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99999999999999"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99999999999999"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99999999999999"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99999999999999"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99999999999999"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99999999999999"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99999999999999"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99999999999999"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99999999999999"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99999999999999"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99999999999999"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99999999999999"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99999999999999"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99999999999999"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99999999999999"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99999999999999"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99999999999999"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99999999999999"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99999999999999"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99999999999999"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99999999999999"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99999999999999"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99999999999999"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99999999999999"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99999999999999"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99999999999999"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99999999999999"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99999999999999"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99999999999999"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99999999999999"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99999999999999"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99999999999999"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99999999999999"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99999999999999"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99999999999999"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99999999999999"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99999999999999"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99999999999999"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99999999999999"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99999999999999"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99999999999999"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99999999999999"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99999999999999"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99999999999999"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269</v>
      </c>
      <c r="AL99" s="124"/>
      <c r="AM99" s="124"/>
      <c r="AN99" s="124"/>
      <c r="AO99" s="124"/>
      <c r="AP99" s="124"/>
      <c r="AQ99" s="125"/>
    </row>
    <row r="100" spans="1:43" ht="16.399999999999999"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99999999999999"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99999999999999"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99999999999999"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99999999999999"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99999999999999"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99999999999999"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99999999999999"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99999999999999"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99999999999999"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99999999999999"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99999999999999"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99999999999999"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99999999999999"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99999999999999"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99999999999999"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（最大出力合計84,290kW）</v>
      </c>
      <c r="D123" s="5" t="str">
        <f>データ!EX9</f>
        <v>（最大出力合計84,290kW）</v>
      </c>
      <c r="E123" s="5" t="str">
        <f>データ!GW9</f>
        <v>（最大出力合計-kW）</v>
      </c>
      <c r="F123" s="5" t="str">
        <f>データ!IV9</f>
        <v>（最大出力合計-kW）</v>
      </c>
      <c r="G123" s="5" t="str">
        <f>データ!KU9</f>
        <v>（最大出力合計-kW）</v>
      </c>
    </row>
  </sheetData>
  <sheetProtection algorithmName="SHA-512" hashValue="tPQXDusinlFScB2fRb4ShJLlDTI1wVQNRVbmsAo9MTaUsaQeF3hPhFOPMgTXgavdG1Bn9FHGTVMKZlUL9sNW0g==" saltValue="cFVwnYsGV7saLaH5O2jcU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2">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65" x14ac:dyDescent="0.2">
      <c r="A6" s="49" t="s">
        <v>119</v>
      </c>
      <c r="B6" s="67" t="str">
        <f>B7</f>
        <v>2019</v>
      </c>
      <c r="C6" s="67" t="str">
        <f t="shared" ref="C6:AX6" si="6">C7</f>
        <v>010006</v>
      </c>
      <c r="D6" s="67" t="str">
        <f t="shared" si="6"/>
        <v>46</v>
      </c>
      <c r="E6" s="67" t="str">
        <f t="shared" si="6"/>
        <v>04</v>
      </c>
      <c r="F6" s="67" t="str">
        <f t="shared" si="6"/>
        <v>0</v>
      </c>
      <c r="G6" s="67" t="str">
        <f t="shared" si="6"/>
        <v>000</v>
      </c>
      <c r="H6" s="67" t="str">
        <f t="shared" si="6"/>
        <v>北海道</v>
      </c>
      <c r="I6" s="67" t="str">
        <f t="shared" si="6"/>
        <v>法適用</v>
      </c>
      <c r="J6" s="67" t="str">
        <f t="shared" si="6"/>
        <v>電気事業</v>
      </c>
      <c r="K6" s="67" t="str">
        <f t="shared" si="6"/>
        <v>自治体職員</v>
      </c>
      <c r="L6" s="68">
        <f t="shared" si="6"/>
        <v>77.3</v>
      </c>
      <c r="M6" s="69">
        <f t="shared" si="6"/>
        <v>9</v>
      </c>
      <c r="N6" s="69" t="str">
        <f t="shared" si="6"/>
        <v>-</v>
      </c>
      <c r="O6" s="69" t="str">
        <f t="shared" si="6"/>
        <v>-</v>
      </c>
      <c r="P6" s="69" t="str">
        <f t="shared" si="6"/>
        <v>-</v>
      </c>
      <c r="Q6" s="69" t="str">
        <f t="shared" si="6"/>
        <v>-</v>
      </c>
      <c r="R6" s="70" t="str">
        <f>R7</f>
        <v>令和４年３月３１日　鷹泊発電所ほか</v>
      </c>
      <c r="S6" s="71" t="str">
        <f t="shared" si="6"/>
        <v>令和１７年３月３１日　シューパロ発電所</v>
      </c>
      <c r="T6" s="67" t="str">
        <f t="shared" si="6"/>
        <v>無</v>
      </c>
      <c r="U6" s="71" t="str">
        <f t="shared" si="6"/>
        <v>株式会社エネット
北海道電力ネットワーク株式会社</v>
      </c>
      <c r="V6" s="68" t="str">
        <f t="shared" si="6"/>
        <v>-</v>
      </c>
      <c r="W6" s="69">
        <f>W7</f>
        <v>309198</v>
      </c>
      <c r="X6" s="69">
        <f t="shared" si="6"/>
        <v>347214</v>
      </c>
      <c r="Y6" s="69">
        <f t="shared" si="6"/>
        <v>305910</v>
      </c>
      <c r="Z6" s="69">
        <f t="shared" si="6"/>
        <v>359612</v>
      </c>
      <c r="AA6" s="69">
        <f t="shared" si="6"/>
        <v>303894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309198</v>
      </c>
      <c r="AR6" s="69">
        <f t="shared" si="6"/>
        <v>347214</v>
      </c>
      <c r="AS6" s="69">
        <f t="shared" si="6"/>
        <v>305910</v>
      </c>
      <c r="AT6" s="69">
        <f t="shared" si="6"/>
        <v>359612</v>
      </c>
      <c r="AU6" s="69">
        <f t="shared" si="6"/>
        <v>303894</v>
      </c>
      <c r="AV6" s="69">
        <f t="shared" si="6"/>
        <v>1672953</v>
      </c>
      <c r="AW6" s="69">
        <f t="shared" si="6"/>
        <v>2552818</v>
      </c>
      <c r="AX6" s="69">
        <f t="shared" si="6"/>
        <v>4225771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5" x14ac:dyDescent="0.2">
      <c r="A7" s="49"/>
      <c r="B7" s="77" t="s">
        <v>120</v>
      </c>
      <c r="C7" s="77" t="s">
        <v>121</v>
      </c>
      <c r="D7" s="77" t="s">
        <v>122</v>
      </c>
      <c r="E7" s="77" t="s">
        <v>123</v>
      </c>
      <c r="F7" s="77" t="s">
        <v>124</v>
      </c>
      <c r="G7" s="77" t="s">
        <v>125</v>
      </c>
      <c r="H7" s="77" t="s">
        <v>126</v>
      </c>
      <c r="I7" s="77" t="s">
        <v>127</v>
      </c>
      <c r="J7" s="77" t="s">
        <v>128</v>
      </c>
      <c r="K7" s="77" t="s">
        <v>129</v>
      </c>
      <c r="L7" s="78">
        <v>77.3</v>
      </c>
      <c r="M7" s="79">
        <v>9</v>
      </c>
      <c r="N7" s="79" t="s">
        <v>130</v>
      </c>
      <c r="O7" s="80" t="s">
        <v>130</v>
      </c>
      <c r="P7" s="80" t="s">
        <v>130</v>
      </c>
      <c r="Q7" s="80" t="s">
        <v>130</v>
      </c>
      <c r="R7" s="81" t="s">
        <v>131</v>
      </c>
      <c r="S7" s="81" t="s">
        <v>132</v>
      </c>
      <c r="T7" s="82" t="s">
        <v>133</v>
      </c>
      <c r="U7" s="81" t="s">
        <v>134</v>
      </c>
      <c r="V7" s="78" t="s">
        <v>130</v>
      </c>
      <c r="W7" s="80">
        <v>309198</v>
      </c>
      <c r="X7" s="80">
        <v>347214</v>
      </c>
      <c r="Y7" s="80">
        <v>305910</v>
      </c>
      <c r="Z7" s="80">
        <v>359612</v>
      </c>
      <c r="AA7" s="80">
        <v>303894</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309198</v>
      </c>
      <c r="AR7" s="80">
        <v>347214</v>
      </c>
      <c r="AS7" s="80">
        <v>305910</v>
      </c>
      <c r="AT7" s="80">
        <v>359612</v>
      </c>
      <c r="AU7" s="80">
        <v>303894</v>
      </c>
      <c r="AV7" s="80">
        <v>1672953</v>
      </c>
      <c r="AW7" s="80">
        <v>2552818</v>
      </c>
      <c r="AX7" s="80">
        <v>4225771</v>
      </c>
      <c r="AY7" s="83">
        <v>173.1</v>
      </c>
      <c r="AZ7" s="83">
        <v>235.2</v>
      </c>
      <c r="BA7" s="83">
        <v>180.5</v>
      </c>
      <c r="BB7" s="83">
        <v>215.2</v>
      </c>
      <c r="BC7" s="83">
        <v>178.7</v>
      </c>
      <c r="BD7" s="83">
        <v>129.69999999999999</v>
      </c>
      <c r="BE7" s="83">
        <v>135.9</v>
      </c>
      <c r="BF7" s="83">
        <v>130.5</v>
      </c>
      <c r="BG7" s="83">
        <v>129.9</v>
      </c>
      <c r="BH7" s="83">
        <v>130.19999999999999</v>
      </c>
      <c r="BI7" s="83">
        <v>100</v>
      </c>
      <c r="BJ7" s="83">
        <v>191</v>
      </c>
      <c r="BK7" s="83">
        <v>256.8</v>
      </c>
      <c r="BL7" s="83">
        <v>189.5</v>
      </c>
      <c r="BM7" s="83">
        <v>224.3</v>
      </c>
      <c r="BN7" s="83">
        <v>182.2</v>
      </c>
      <c r="BO7" s="83">
        <v>130.4</v>
      </c>
      <c r="BP7" s="83">
        <v>136.30000000000001</v>
      </c>
      <c r="BQ7" s="83">
        <v>130.69999999999999</v>
      </c>
      <c r="BR7" s="83">
        <v>128.9</v>
      </c>
      <c r="BS7" s="83">
        <v>129.30000000000001</v>
      </c>
      <c r="BT7" s="83">
        <v>100</v>
      </c>
      <c r="BU7" s="83">
        <v>235.3</v>
      </c>
      <c r="BV7" s="83">
        <v>485.1</v>
      </c>
      <c r="BW7" s="83">
        <v>513.20000000000005</v>
      </c>
      <c r="BX7" s="83">
        <v>541.20000000000005</v>
      </c>
      <c r="BY7" s="83">
        <v>378.3</v>
      </c>
      <c r="BZ7" s="83">
        <v>716.7</v>
      </c>
      <c r="CA7" s="83">
        <v>688</v>
      </c>
      <c r="CB7" s="83">
        <v>707.7</v>
      </c>
      <c r="CC7" s="83">
        <v>749.1</v>
      </c>
      <c r="CD7" s="83">
        <v>763.6</v>
      </c>
      <c r="CE7" s="83">
        <v>100</v>
      </c>
      <c r="CF7" s="83">
        <v>6834.9</v>
      </c>
      <c r="CG7" s="83">
        <v>5842.5</v>
      </c>
      <c r="CH7" s="83">
        <v>8025.1</v>
      </c>
      <c r="CI7" s="83">
        <v>6553.1</v>
      </c>
      <c r="CJ7" s="83">
        <v>7694.6</v>
      </c>
      <c r="CK7" s="83">
        <v>8014.2</v>
      </c>
      <c r="CL7" s="83">
        <v>8260</v>
      </c>
      <c r="CM7" s="83">
        <v>8600.1</v>
      </c>
      <c r="CN7" s="83">
        <v>9078.5</v>
      </c>
      <c r="CO7" s="83">
        <v>9106</v>
      </c>
      <c r="CP7" s="80">
        <v>3264340</v>
      </c>
      <c r="CQ7" s="80">
        <v>3829479</v>
      </c>
      <c r="CR7" s="80">
        <v>3006089</v>
      </c>
      <c r="CS7" s="80">
        <v>3774529</v>
      </c>
      <c r="CT7" s="80">
        <v>2798583</v>
      </c>
      <c r="CU7" s="80">
        <v>1494682</v>
      </c>
      <c r="CV7" s="80">
        <v>1543942</v>
      </c>
      <c r="CW7" s="80">
        <v>1467681</v>
      </c>
      <c r="CX7" s="80">
        <v>1533303</v>
      </c>
      <c r="CY7" s="80">
        <v>1359753</v>
      </c>
      <c r="CZ7" s="80">
        <v>84290</v>
      </c>
      <c r="DA7" s="83">
        <v>41.6</v>
      </c>
      <c r="DB7" s="83">
        <v>47</v>
      </c>
      <c r="DC7" s="83">
        <v>41.4</v>
      </c>
      <c r="DD7" s="83">
        <v>48.7</v>
      </c>
      <c r="DE7" s="83">
        <v>41</v>
      </c>
      <c r="DF7" s="83">
        <v>37.700000000000003</v>
      </c>
      <c r="DG7" s="83">
        <v>36.200000000000003</v>
      </c>
      <c r="DH7" s="83">
        <v>36.5</v>
      </c>
      <c r="DI7" s="83">
        <v>35.299999999999997</v>
      </c>
      <c r="DJ7" s="83">
        <v>35</v>
      </c>
      <c r="DK7" s="83">
        <v>14.2</v>
      </c>
      <c r="DL7" s="83">
        <v>6.3</v>
      </c>
      <c r="DM7" s="83">
        <v>20.2</v>
      </c>
      <c r="DN7" s="83">
        <v>4.8</v>
      </c>
      <c r="DO7" s="83">
        <v>5.2</v>
      </c>
      <c r="DP7" s="83">
        <v>20</v>
      </c>
      <c r="DQ7" s="83">
        <v>18.2</v>
      </c>
      <c r="DR7" s="83">
        <v>20.9</v>
      </c>
      <c r="DS7" s="83">
        <v>21.1</v>
      </c>
      <c r="DT7" s="83">
        <v>19</v>
      </c>
      <c r="DU7" s="83">
        <v>226</v>
      </c>
      <c r="DV7" s="83">
        <v>156.19999999999999</v>
      </c>
      <c r="DW7" s="83">
        <v>155</v>
      </c>
      <c r="DX7" s="83">
        <v>118.2</v>
      </c>
      <c r="DY7" s="83">
        <v>138</v>
      </c>
      <c r="DZ7" s="83">
        <v>109.9</v>
      </c>
      <c r="EA7" s="83">
        <v>103.6</v>
      </c>
      <c r="EB7" s="83">
        <v>95.7</v>
      </c>
      <c r="EC7" s="83">
        <v>88.5</v>
      </c>
      <c r="ED7" s="83">
        <v>92.4</v>
      </c>
      <c r="EE7" s="83">
        <v>48</v>
      </c>
      <c r="EF7" s="83">
        <v>46.8</v>
      </c>
      <c r="EG7" s="83">
        <v>48.2</v>
      </c>
      <c r="EH7" s="83">
        <v>49.4</v>
      </c>
      <c r="EI7" s="83">
        <v>50.9</v>
      </c>
      <c r="EJ7" s="83">
        <v>59.6</v>
      </c>
      <c r="EK7" s="83">
        <v>60.3</v>
      </c>
      <c r="EL7" s="83">
        <v>60.2</v>
      </c>
      <c r="EM7" s="83">
        <v>61.2</v>
      </c>
      <c r="EN7" s="83">
        <v>61.9</v>
      </c>
      <c r="EO7" s="83">
        <v>56.9</v>
      </c>
      <c r="EP7" s="83">
        <v>63.6</v>
      </c>
      <c r="EQ7" s="83">
        <v>60.7</v>
      </c>
      <c r="ER7" s="83">
        <v>67.2</v>
      </c>
      <c r="ES7" s="83">
        <v>60.4</v>
      </c>
      <c r="ET7" s="83">
        <v>18.7</v>
      </c>
      <c r="EU7" s="83">
        <v>20.5</v>
      </c>
      <c r="EV7" s="83">
        <v>21.4</v>
      </c>
      <c r="EW7" s="83">
        <v>22.6</v>
      </c>
      <c r="EX7" s="83">
        <v>22.2</v>
      </c>
      <c r="EY7" s="80">
        <v>84290</v>
      </c>
      <c r="EZ7" s="83">
        <v>41.6</v>
      </c>
      <c r="FA7" s="83">
        <v>47</v>
      </c>
      <c r="FB7" s="83">
        <v>41.4</v>
      </c>
      <c r="FC7" s="83">
        <v>48.7</v>
      </c>
      <c r="FD7" s="83">
        <v>41</v>
      </c>
      <c r="FE7" s="83">
        <v>39.1</v>
      </c>
      <c r="FF7" s="83">
        <v>37.299999999999997</v>
      </c>
      <c r="FG7" s="83">
        <v>38</v>
      </c>
      <c r="FH7" s="83">
        <v>36.5</v>
      </c>
      <c r="FI7" s="83">
        <v>36.6</v>
      </c>
      <c r="FJ7" s="83">
        <v>14.2</v>
      </c>
      <c r="FK7" s="83">
        <v>6.3</v>
      </c>
      <c r="FL7" s="83">
        <v>20.2</v>
      </c>
      <c r="FM7" s="83">
        <v>4.8</v>
      </c>
      <c r="FN7" s="83">
        <v>5.2</v>
      </c>
      <c r="FO7" s="83">
        <v>21.4</v>
      </c>
      <c r="FP7" s="83">
        <v>19.3</v>
      </c>
      <c r="FQ7" s="83">
        <v>20.6</v>
      </c>
      <c r="FR7" s="83">
        <v>21.6</v>
      </c>
      <c r="FS7" s="83">
        <v>20</v>
      </c>
      <c r="FT7" s="83">
        <v>226</v>
      </c>
      <c r="FU7" s="83">
        <v>156.19999999999999</v>
      </c>
      <c r="FV7" s="83">
        <v>155</v>
      </c>
      <c r="FW7" s="83">
        <v>118.2</v>
      </c>
      <c r="FX7" s="83">
        <v>138</v>
      </c>
      <c r="FY7" s="83">
        <v>89.4</v>
      </c>
      <c r="FZ7" s="83">
        <v>83.3</v>
      </c>
      <c r="GA7" s="83">
        <v>73.2</v>
      </c>
      <c r="GB7" s="83">
        <v>71.400000000000006</v>
      </c>
      <c r="GC7" s="83">
        <v>82</v>
      </c>
      <c r="GD7" s="83">
        <v>48</v>
      </c>
      <c r="GE7" s="83">
        <v>46.8</v>
      </c>
      <c r="GF7" s="83">
        <v>48.2</v>
      </c>
      <c r="GG7" s="83">
        <v>49.4</v>
      </c>
      <c r="GH7" s="83">
        <v>50.9</v>
      </c>
      <c r="GI7" s="83">
        <v>61.7</v>
      </c>
      <c r="GJ7" s="83">
        <v>62.1</v>
      </c>
      <c r="GK7" s="83">
        <v>62.6</v>
      </c>
      <c r="GL7" s="83">
        <v>63.4</v>
      </c>
      <c r="GM7" s="83">
        <v>63.8</v>
      </c>
      <c r="GN7" s="83">
        <v>56.9</v>
      </c>
      <c r="GO7" s="83">
        <v>63.6</v>
      </c>
      <c r="GP7" s="83">
        <v>60.7</v>
      </c>
      <c r="GQ7" s="83">
        <v>67.2</v>
      </c>
      <c r="GR7" s="83">
        <v>60.4</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t="s">
        <v>130</v>
      </c>
      <c r="IX7" s="83" t="s">
        <v>130</v>
      </c>
      <c r="IY7" s="83" t="s">
        <v>130</v>
      </c>
      <c r="IZ7" s="83" t="s">
        <v>130</v>
      </c>
      <c r="JA7" s="83" t="s">
        <v>130</v>
      </c>
      <c r="JB7" s="83" t="s">
        <v>130</v>
      </c>
      <c r="JC7" s="83">
        <v>14</v>
      </c>
      <c r="JD7" s="83">
        <v>15.5</v>
      </c>
      <c r="JE7" s="83">
        <v>13.1</v>
      </c>
      <c r="JF7" s="83">
        <v>19.899999999999999</v>
      </c>
      <c r="JG7" s="83">
        <v>16.899999999999999</v>
      </c>
      <c r="JH7" s="83" t="s">
        <v>130</v>
      </c>
      <c r="JI7" s="83" t="s">
        <v>130</v>
      </c>
      <c r="JJ7" s="83" t="s">
        <v>130</v>
      </c>
      <c r="JK7" s="83" t="s">
        <v>130</v>
      </c>
      <c r="JL7" s="83" t="s">
        <v>130</v>
      </c>
      <c r="JM7" s="83">
        <v>20.100000000000001</v>
      </c>
      <c r="JN7" s="83">
        <v>28.4</v>
      </c>
      <c r="JO7" s="83">
        <v>25</v>
      </c>
      <c r="JP7" s="83">
        <v>12.9</v>
      </c>
      <c r="JQ7" s="83">
        <v>14</v>
      </c>
      <c r="JR7" s="83" t="s">
        <v>130</v>
      </c>
      <c r="JS7" s="83" t="s">
        <v>130</v>
      </c>
      <c r="JT7" s="83" t="s">
        <v>130</v>
      </c>
      <c r="JU7" s="83" t="s">
        <v>130</v>
      </c>
      <c r="JV7" s="83" t="s">
        <v>130</v>
      </c>
      <c r="JW7" s="83">
        <v>224.7</v>
      </c>
      <c r="JX7" s="83">
        <v>167.2</v>
      </c>
      <c r="JY7" s="83">
        <v>267.7</v>
      </c>
      <c r="JZ7" s="83">
        <v>155.5</v>
      </c>
      <c r="KA7" s="83">
        <v>121</v>
      </c>
      <c r="KB7" s="83" t="s">
        <v>130</v>
      </c>
      <c r="KC7" s="83" t="s">
        <v>130</v>
      </c>
      <c r="KD7" s="83" t="s">
        <v>130</v>
      </c>
      <c r="KE7" s="83" t="s">
        <v>130</v>
      </c>
      <c r="KF7" s="83" t="s">
        <v>130</v>
      </c>
      <c r="KG7" s="83">
        <v>48.7</v>
      </c>
      <c r="KH7" s="83">
        <v>53.3</v>
      </c>
      <c r="KI7" s="83">
        <v>29</v>
      </c>
      <c r="KJ7" s="83">
        <v>32.4</v>
      </c>
      <c r="KK7" s="83">
        <v>42.4</v>
      </c>
      <c r="KL7" s="83" t="s">
        <v>130</v>
      </c>
      <c r="KM7" s="83" t="s">
        <v>130</v>
      </c>
      <c r="KN7" s="83" t="s">
        <v>130</v>
      </c>
      <c r="KO7" s="83" t="s">
        <v>130</v>
      </c>
      <c r="KP7" s="83" t="s">
        <v>130</v>
      </c>
      <c r="KQ7" s="83">
        <v>100</v>
      </c>
      <c r="KR7" s="83">
        <v>100</v>
      </c>
      <c r="KS7" s="83">
        <v>100</v>
      </c>
      <c r="KT7" s="83">
        <v>100</v>
      </c>
      <c r="KU7" s="83">
        <v>100</v>
      </c>
      <c r="KV7" s="80" t="s">
        <v>130</v>
      </c>
      <c r="KW7" s="83" t="s">
        <v>130</v>
      </c>
      <c r="KX7" s="83" t="s">
        <v>130</v>
      </c>
      <c r="KY7" s="83" t="s">
        <v>130</v>
      </c>
      <c r="KZ7" s="83" t="s">
        <v>130</v>
      </c>
      <c r="LA7" s="83" t="s">
        <v>130</v>
      </c>
      <c r="LB7" s="83">
        <v>11.8</v>
      </c>
      <c r="LC7" s="83">
        <v>15.3</v>
      </c>
      <c r="LD7" s="83">
        <v>15.4</v>
      </c>
      <c r="LE7" s="83">
        <v>15.1</v>
      </c>
      <c r="LF7" s="83">
        <v>15.5</v>
      </c>
      <c r="LG7" s="83" t="s">
        <v>130</v>
      </c>
      <c r="LH7" s="83" t="s">
        <v>130</v>
      </c>
      <c r="LI7" s="83" t="s">
        <v>130</v>
      </c>
      <c r="LJ7" s="83" t="s">
        <v>130</v>
      </c>
      <c r="LK7" s="83" t="s">
        <v>130</v>
      </c>
      <c r="LL7" s="83">
        <v>1.4</v>
      </c>
      <c r="LM7" s="83">
        <v>2.4</v>
      </c>
      <c r="LN7" s="83">
        <v>4.0999999999999996</v>
      </c>
      <c r="LO7" s="83">
        <v>2.2000000000000002</v>
      </c>
      <c r="LP7" s="83">
        <v>2.4</v>
      </c>
      <c r="LQ7" s="83" t="s">
        <v>130</v>
      </c>
      <c r="LR7" s="83" t="s">
        <v>130</v>
      </c>
      <c r="LS7" s="83" t="s">
        <v>130</v>
      </c>
      <c r="LT7" s="83" t="s">
        <v>130</v>
      </c>
      <c r="LU7" s="83" t="s">
        <v>130</v>
      </c>
      <c r="LV7" s="83">
        <v>596.79999999999995</v>
      </c>
      <c r="LW7" s="83">
        <v>494.6</v>
      </c>
      <c r="LX7" s="83">
        <v>469.5</v>
      </c>
      <c r="LY7" s="83">
        <v>391.3</v>
      </c>
      <c r="LZ7" s="83">
        <v>270.5</v>
      </c>
      <c r="MA7" s="83" t="s">
        <v>130</v>
      </c>
      <c r="MB7" s="83" t="s">
        <v>130</v>
      </c>
      <c r="MC7" s="83" t="s">
        <v>130</v>
      </c>
      <c r="MD7" s="83" t="s">
        <v>130</v>
      </c>
      <c r="ME7" s="83" t="s">
        <v>130</v>
      </c>
      <c r="MF7" s="83">
        <v>5.6</v>
      </c>
      <c r="MG7" s="83">
        <v>11.5</v>
      </c>
      <c r="MH7" s="83">
        <v>16.100000000000001</v>
      </c>
      <c r="MI7" s="83">
        <v>22.3</v>
      </c>
      <c r="MJ7" s="83">
        <v>27.3</v>
      </c>
      <c r="MK7" s="83" t="s">
        <v>130</v>
      </c>
      <c r="ML7" s="83" t="s">
        <v>130</v>
      </c>
      <c r="MM7" s="83" t="s">
        <v>130</v>
      </c>
      <c r="MN7" s="83" t="s">
        <v>130</v>
      </c>
      <c r="MO7" s="83" t="s">
        <v>130</v>
      </c>
      <c r="MP7" s="83">
        <v>100</v>
      </c>
      <c r="MQ7" s="83">
        <v>100</v>
      </c>
      <c r="MR7" s="83">
        <v>100</v>
      </c>
      <c r="MS7" s="83">
        <v>100</v>
      </c>
      <c r="MT7" s="83">
        <v>100</v>
      </c>
      <c r="MU7" s="83">
        <v>8</v>
      </c>
      <c r="MV7" s="83">
        <v>8</v>
      </c>
      <c r="MW7" s="83">
        <v>8</v>
      </c>
      <c r="MX7" s="83">
        <v>8</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f>IF(SUM($P$7,$NG$7:$NJ$7)=0,FALSE,TRUE)</f>
        <v>0</v>
      </c>
      <c r="MB8" s="87" t="s">
        <v>135</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（最大出力合計84,290kW）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（最大出力合計84,290kW）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173.1</v>
      </c>
      <c r="AZ11" s="95">
        <f>AZ7</f>
        <v>235.2</v>
      </c>
      <c r="BA11" s="95">
        <f>BA7</f>
        <v>180.5</v>
      </c>
      <c r="BB11" s="95">
        <f>BB7</f>
        <v>215.2</v>
      </c>
      <c r="BC11" s="95">
        <f>BC7</f>
        <v>178.7</v>
      </c>
      <c r="BD11" s="84"/>
      <c r="BE11" s="84"/>
      <c r="BF11" s="84"/>
      <c r="BG11" s="84"/>
      <c r="BH11" s="84"/>
      <c r="BI11" s="94" t="s">
        <v>143</v>
      </c>
      <c r="BJ11" s="95">
        <f>BJ7</f>
        <v>191</v>
      </c>
      <c r="BK11" s="95">
        <f>BK7</f>
        <v>256.8</v>
      </c>
      <c r="BL11" s="95">
        <f>BL7</f>
        <v>189.5</v>
      </c>
      <c r="BM11" s="95">
        <f>BM7</f>
        <v>224.3</v>
      </c>
      <c r="BN11" s="95">
        <f>BN7</f>
        <v>182.2</v>
      </c>
      <c r="BO11" s="84"/>
      <c r="BP11" s="84"/>
      <c r="BQ11" s="84"/>
      <c r="BR11" s="84"/>
      <c r="BS11" s="84"/>
      <c r="BT11" s="94" t="s">
        <v>143</v>
      </c>
      <c r="BU11" s="95">
        <f>BU7</f>
        <v>235.3</v>
      </c>
      <c r="BV11" s="95">
        <f>BV7</f>
        <v>485.1</v>
      </c>
      <c r="BW11" s="95">
        <f>BW7</f>
        <v>513.20000000000005</v>
      </c>
      <c r="BX11" s="95">
        <f>BX7</f>
        <v>541.20000000000005</v>
      </c>
      <c r="BY11" s="95">
        <f>BY7</f>
        <v>378.3</v>
      </c>
      <c r="BZ11" s="84"/>
      <c r="CA11" s="84"/>
      <c r="CB11" s="84"/>
      <c r="CC11" s="84"/>
      <c r="CD11" s="84"/>
      <c r="CE11" s="94" t="s">
        <v>143</v>
      </c>
      <c r="CF11" s="95">
        <f>CF7</f>
        <v>6834.9</v>
      </c>
      <c r="CG11" s="95">
        <f>CG7</f>
        <v>5842.5</v>
      </c>
      <c r="CH11" s="95">
        <f>CH7</f>
        <v>8025.1</v>
      </c>
      <c r="CI11" s="95">
        <f>CI7</f>
        <v>6553.1</v>
      </c>
      <c r="CJ11" s="95">
        <f>CJ7</f>
        <v>7694.6</v>
      </c>
      <c r="CK11" s="84"/>
      <c r="CL11" s="84"/>
      <c r="CM11" s="84"/>
      <c r="CN11" s="84"/>
      <c r="CO11" s="94" t="s">
        <v>143</v>
      </c>
      <c r="CP11" s="96">
        <f>CP7</f>
        <v>3264340</v>
      </c>
      <c r="CQ11" s="96">
        <f>CQ7</f>
        <v>3829479</v>
      </c>
      <c r="CR11" s="96">
        <f>CR7</f>
        <v>3006089</v>
      </c>
      <c r="CS11" s="96">
        <f>CS7</f>
        <v>3774529</v>
      </c>
      <c r="CT11" s="96">
        <f>CT7</f>
        <v>2798583</v>
      </c>
      <c r="CU11" s="84"/>
      <c r="CV11" s="84"/>
      <c r="CW11" s="84"/>
      <c r="CX11" s="84"/>
      <c r="CY11" s="84"/>
      <c r="CZ11" s="94" t="s">
        <v>143</v>
      </c>
      <c r="DA11" s="95">
        <f>DA7</f>
        <v>41.6</v>
      </c>
      <c r="DB11" s="95">
        <f>DB7</f>
        <v>47</v>
      </c>
      <c r="DC11" s="95">
        <f>DC7</f>
        <v>41.4</v>
      </c>
      <c r="DD11" s="95">
        <f>DD7</f>
        <v>48.7</v>
      </c>
      <c r="DE11" s="95">
        <f>DE7</f>
        <v>41</v>
      </c>
      <c r="DF11" s="84"/>
      <c r="DG11" s="84"/>
      <c r="DH11" s="84"/>
      <c r="DI11" s="84"/>
      <c r="DJ11" s="94" t="s">
        <v>143</v>
      </c>
      <c r="DK11" s="95">
        <f>DK7</f>
        <v>14.2</v>
      </c>
      <c r="DL11" s="95">
        <f>DL7</f>
        <v>6.3</v>
      </c>
      <c r="DM11" s="95">
        <f>DM7</f>
        <v>20.2</v>
      </c>
      <c r="DN11" s="95">
        <f>DN7</f>
        <v>4.8</v>
      </c>
      <c r="DO11" s="95">
        <f>DO7</f>
        <v>5.2</v>
      </c>
      <c r="DP11" s="84"/>
      <c r="DQ11" s="84"/>
      <c r="DR11" s="84"/>
      <c r="DS11" s="84"/>
      <c r="DT11" s="94" t="s">
        <v>143</v>
      </c>
      <c r="DU11" s="95">
        <f>DU7</f>
        <v>226</v>
      </c>
      <c r="DV11" s="95">
        <f>DV7</f>
        <v>156.19999999999999</v>
      </c>
      <c r="DW11" s="95">
        <f>DW7</f>
        <v>155</v>
      </c>
      <c r="DX11" s="95">
        <f>DX7</f>
        <v>118.2</v>
      </c>
      <c r="DY11" s="95">
        <f>DY7</f>
        <v>138</v>
      </c>
      <c r="DZ11" s="84"/>
      <c r="EA11" s="84"/>
      <c r="EB11" s="84"/>
      <c r="EC11" s="84"/>
      <c r="ED11" s="94" t="s">
        <v>143</v>
      </c>
      <c r="EE11" s="95">
        <f>EE7</f>
        <v>48</v>
      </c>
      <c r="EF11" s="95">
        <f>EF7</f>
        <v>46.8</v>
      </c>
      <c r="EG11" s="95">
        <f>EG7</f>
        <v>48.2</v>
      </c>
      <c r="EH11" s="95">
        <f>EH7</f>
        <v>49.4</v>
      </c>
      <c r="EI11" s="95">
        <f>EI7</f>
        <v>50.9</v>
      </c>
      <c r="EJ11" s="84"/>
      <c r="EK11" s="84"/>
      <c r="EL11" s="84"/>
      <c r="EM11" s="84"/>
      <c r="EN11" s="94" t="s">
        <v>143</v>
      </c>
      <c r="EO11" s="95">
        <f>EO7</f>
        <v>56.9</v>
      </c>
      <c r="EP11" s="95">
        <f>EP7</f>
        <v>63.6</v>
      </c>
      <c r="EQ11" s="95">
        <f>EQ7</f>
        <v>60.7</v>
      </c>
      <c r="ER11" s="95">
        <f>ER7</f>
        <v>67.2</v>
      </c>
      <c r="ES11" s="95">
        <f>ES7</f>
        <v>60.4</v>
      </c>
      <c r="ET11" s="84"/>
      <c r="EU11" s="84"/>
      <c r="EV11" s="84"/>
      <c r="EW11" s="84"/>
      <c r="EX11" s="84"/>
      <c r="EY11" s="94" t="s">
        <v>143</v>
      </c>
      <c r="EZ11" s="95">
        <f>EZ7</f>
        <v>41.6</v>
      </c>
      <c r="FA11" s="95">
        <f>FA7</f>
        <v>47</v>
      </c>
      <c r="FB11" s="95">
        <f>FB7</f>
        <v>41.4</v>
      </c>
      <c r="FC11" s="95">
        <f>FC7</f>
        <v>48.7</v>
      </c>
      <c r="FD11" s="95">
        <f>FD7</f>
        <v>41</v>
      </c>
      <c r="FE11" s="84"/>
      <c r="FF11" s="84"/>
      <c r="FG11" s="84"/>
      <c r="FH11" s="84"/>
      <c r="FI11" s="94" t="s">
        <v>143</v>
      </c>
      <c r="FJ11" s="95">
        <f>FJ7</f>
        <v>14.2</v>
      </c>
      <c r="FK11" s="95">
        <f>FK7</f>
        <v>6.3</v>
      </c>
      <c r="FL11" s="95">
        <f>FL7</f>
        <v>20.2</v>
      </c>
      <c r="FM11" s="95">
        <f>FM7</f>
        <v>4.8</v>
      </c>
      <c r="FN11" s="95">
        <f>FN7</f>
        <v>5.2</v>
      </c>
      <c r="FO11" s="84"/>
      <c r="FP11" s="84"/>
      <c r="FQ11" s="84"/>
      <c r="FR11" s="84"/>
      <c r="FS11" s="94" t="s">
        <v>143</v>
      </c>
      <c r="FT11" s="95">
        <f>FT7</f>
        <v>226</v>
      </c>
      <c r="FU11" s="95">
        <f>FU7</f>
        <v>156.19999999999999</v>
      </c>
      <c r="FV11" s="95">
        <f>FV7</f>
        <v>155</v>
      </c>
      <c r="FW11" s="95">
        <f>FW7</f>
        <v>118.2</v>
      </c>
      <c r="FX11" s="95">
        <f>FX7</f>
        <v>138</v>
      </c>
      <c r="FY11" s="84"/>
      <c r="FZ11" s="84"/>
      <c r="GA11" s="84"/>
      <c r="GB11" s="84"/>
      <c r="GC11" s="94" t="s">
        <v>143</v>
      </c>
      <c r="GD11" s="95">
        <f>GD7</f>
        <v>48</v>
      </c>
      <c r="GE11" s="95">
        <f>GE7</f>
        <v>46.8</v>
      </c>
      <c r="GF11" s="95">
        <f>GF7</f>
        <v>48.2</v>
      </c>
      <c r="GG11" s="95">
        <f>GG7</f>
        <v>49.4</v>
      </c>
      <c r="GH11" s="95">
        <f>GH7</f>
        <v>50.9</v>
      </c>
      <c r="GI11" s="84"/>
      <c r="GJ11" s="84"/>
      <c r="GK11" s="84"/>
      <c r="GL11" s="84"/>
      <c r="GM11" s="94" t="s">
        <v>143</v>
      </c>
      <c r="GN11" s="95">
        <f>GN7</f>
        <v>56.9</v>
      </c>
      <c r="GO11" s="95">
        <f>GO7</f>
        <v>63.6</v>
      </c>
      <c r="GP11" s="95">
        <f>GP7</f>
        <v>60.7</v>
      </c>
      <c r="GQ11" s="95">
        <f>GQ7</f>
        <v>67.2</v>
      </c>
      <c r="GR11" s="95">
        <f>GR7</f>
        <v>60.4</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146</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147</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f>BD7</f>
        <v>129.69999999999999</v>
      </c>
      <c r="AZ12" s="95">
        <f>BE7</f>
        <v>135.9</v>
      </c>
      <c r="BA12" s="95">
        <f>BF7</f>
        <v>130.5</v>
      </c>
      <c r="BB12" s="95">
        <f>BG7</f>
        <v>129.9</v>
      </c>
      <c r="BC12" s="95">
        <f>BH7</f>
        <v>130.19999999999999</v>
      </c>
      <c r="BD12" s="84"/>
      <c r="BE12" s="84"/>
      <c r="BF12" s="84"/>
      <c r="BG12" s="84"/>
      <c r="BH12" s="84"/>
      <c r="BI12" s="94" t="s">
        <v>149</v>
      </c>
      <c r="BJ12" s="95">
        <f>BO7</f>
        <v>130.4</v>
      </c>
      <c r="BK12" s="95">
        <f>BP7</f>
        <v>136.30000000000001</v>
      </c>
      <c r="BL12" s="95">
        <f>BQ7</f>
        <v>130.69999999999999</v>
      </c>
      <c r="BM12" s="95">
        <f>BR7</f>
        <v>128.9</v>
      </c>
      <c r="BN12" s="95">
        <f>BS7</f>
        <v>129.30000000000001</v>
      </c>
      <c r="BO12" s="84"/>
      <c r="BP12" s="84"/>
      <c r="BQ12" s="84"/>
      <c r="BR12" s="84"/>
      <c r="BS12" s="84"/>
      <c r="BT12" s="94" t="s">
        <v>148</v>
      </c>
      <c r="BU12" s="95">
        <f>BZ7</f>
        <v>716.7</v>
      </c>
      <c r="BV12" s="95">
        <f>CA7</f>
        <v>688</v>
      </c>
      <c r="BW12" s="95">
        <f>CB7</f>
        <v>707.7</v>
      </c>
      <c r="BX12" s="95">
        <f>CC7</f>
        <v>749.1</v>
      </c>
      <c r="BY12" s="95">
        <f>CD7</f>
        <v>763.6</v>
      </c>
      <c r="BZ12" s="84"/>
      <c r="CA12" s="84"/>
      <c r="CB12" s="84"/>
      <c r="CC12" s="84"/>
      <c r="CD12" s="84"/>
      <c r="CE12" s="94" t="s">
        <v>148</v>
      </c>
      <c r="CF12" s="95">
        <f>CK7</f>
        <v>8014.2</v>
      </c>
      <c r="CG12" s="95">
        <f>CL7</f>
        <v>8260</v>
      </c>
      <c r="CH12" s="95">
        <f>CM7</f>
        <v>8600.1</v>
      </c>
      <c r="CI12" s="95">
        <f>CN7</f>
        <v>9078.5</v>
      </c>
      <c r="CJ12" s="95">
        <f>CO7</f>
        <v>9106</v>
      </c>
      <c r="CK12" s="84"/>
      <c r="CL12" s="84"/>
      <c r="CM12" s="84"/>
      <c r="CN12" s="84"/>
      <c r="CO12" s="94" t="s">
        <v>148</v>
      </c>
      <c r="CP12" s="96">
        <f>CU7</f>
        <v>1494682</v>
      </c>
      <c r="CQ12" s="96">
        <f>CV7</f>
        <v>1543942</v>
      </c>
      <c r="CR12" s="96">
        <f>CW7</f>
        <v>1467681</v>
      </c>
      <c r="CS12" s="96">
        <f>CX7</f>
        <v>1533303</v>
      </c>
      <c r="CT12" s="96">
        <f>CY7</f>
        <v>1359753</v>
      </c>
      <c r="CU12" s="84"/>
      <c r="CV12" s="84"/>
      <c r="CW12" s="84"/>
      <c r="CX12" s="84"/>
      <c r="CY12" s="84"/>
      <c r="CZ12" s="94" t="s">
        <v>148</v>
      </c>
      <c r="DA12" s="95">
        <f>DF7</f>
        <v>37.700000000000003</v>
      </c>
      <c r="DB12" s="95">
        <f>DG7</f>
        <v>36.200000000000003</v>
      </c>
      <c r="DC12" s="95">
        <f>DH7</f>
        <v>36.5</v>
      </c>
      <c r="DD12" s="95">
        <f>DI7</f>
        <v>35.299999999999997</v>
      </c>
      <c r="DE12" s="95">
        <f>DJ7</f>
        <v>35</v>
      </c>
      <c r="DF12" s="84"/>
      <c r="DG12" s="84"/>
      <c r="DH12" s="84"/>
      <c r="DI12" s="84"/>
      <c r="DJ12" s="94" t="s">
        <v>148</v>
      </c>
      <c r="DK12" s="95">
        <f>DP7</f>
        <v>20</v>
      </c>
      <c r="DL12" s="95">
        <f>DQ7</f>
        <v>18.2</v>
      </c>
      <c r="DM12" s="95">
        <f>DR7</f>
        <v>20.9</v>
      </c>
      <c r="DN12" s="95">
        <f>DS7</f>
        <v>21.1</v>
      </c>
      <c r="DO12" s="95">
        <f>DT7</f>
        <v>19</v>
      </c>
      <c r="DP12" s="84"/>
      <c r="DQ12" s="84"/>
      <c r="DR12" s="84"/>
      <c r="DS12" s="84"/>
      <c r="DT12" s="94" t="s">
        <v>148</v>
      </c>
      <c r="DU12" s="95">
        <f>DZ7</f>
        <v>109.9</v>
      </c>
      <c r="DV12" s="95">
        <f>EA7</f>
        <v>103.6</v>
      </c>
      <c r="DW12" s="95">
        <f>EB7</f>
        <v>95.7</v>
      </c>
      <c r="DX12" s="95">
        <f>EC7</f>
        <v>88.5</v>
      </c>
      <c r="DY12" s="95">
        <f>ED7</f>
        <v>92.4</v>
      </c>
      <c r="DZ12" s="84"/>
      <c r="EA12" s="84"/>
      <c r="EB12" s="84"/>
      <c r="EC12" s="84"/>
      <c r="ED12" s="94" t="s">
        <v>148</v>
      </c>
      <c r="EE12" s="95">
        <f>EJ7</f>
        <v>59.6</v>
      </c>
      <c r="EF12" s="95">
        <f>EK7</f>
        <v>60.3</v>
      </c>
      <c r="EG12" s="95">
        <f>EL7</f>
        <v>60.2</v>
      </c>
      <c r="EH12" s="95">
        <f>EM7</f>
        <v>61.2</v>
      </c>
      <c r="EI12" s="95">
        <f>EN7</f>
        <v>61.9</v>
      </c>
      <c r="EJ12" s="84"/>
      <c r="EK12" s="84"/>
      <c r="EL12" s="84"/>
      <c r="EM12" s="84"/>
      <c r="EN12" s="94" t="s">
        <v>150</v>
      </c>
      <c r="EO12" s="95">
        <f>ET7</f>
        <v>18.7</v>
      </c>
      <c r="EP12" s="95">
        <f>EU7</f>
        <v>20.5</v>
      </c>
      <c r="EQ12" s="95">
        <f>EV7</f>
        <v>21.4</v>
      </c>
      <c r="ER12" s="95">
        <f>EW7</f>
        <v>22.6</v>
      </c>
      <c r="ES12" s="95">
        <f>EX7</f>
        <v>22.2</v>
      </c>
      <c r="ET12" s="84"/>
      <c r="EU12" s="84"/>
      <c r="EV12" s="84"/>
      <c r="EW12" s="84"/>
      <c r="EX12" s="84"/>
      <c r="EY12" s="94" t="s">
        <v>148</v>
      </c>
      <c r="EZ12" s="95">
        <f>IF($EZ$8,FE7,"-")</f>
        <v>39.1</v>
      </c>
      <c r="FA12" s="95">
        <f>IF($EZ$8,FF7,"-")</f>
        <v>37.299999999999997</v>
      </c>
      <c r="FB12" s="95">
        <f>IF($EZ$8,FG7,"-")</f>
        <v>38</v>
      </c>
      <c r="FC12" s="95">
        <f>IF($EZ$8,FH7,"-")</f>
        <v>36.5</v>
      </c>
      <c r="FD12" s="95">
        <f>IF($EZ$8,FI7,"-")</f>
        <v>36.6</v>
      </c>
      <c r="FE12" s="84"/>
      <c r="FF12" s="84"/>
      <c r="FG12" s="84"/>
      <c r="FH12" s="84"/>
      <c r="FI12" s="94" t="s">
        <v>148</v>
      </c>
      <c r="FJ12" s="95">
        <f>IF($FJ$8,FO7,"-")</f>
        <v>21.4</v>
      </c>
      <c r="FK12" s="95">
        <f>IF($FJ$8,FP7,"-")</f>
        <v>19.3</v>
      </c>
      <c r="FL12" s="95">
        <f>IF($FJ$8,FQ7,"-")</f>
        <v>20.6</v>
      </c>
      <c r="FM12" s="95">
        <f>IF($FJ$8,FR7,"-")</f>
        <v>21.6</v>
      </c>
      <c r="FN12" s="95">
        <f>IF($FJ$8,FS7,"-")</f>
        <v>20</v>
      </c>
      <c r="FO12" s="84"/>
      <c r="FP12" s="84"/>
      <c r="FQ12" s="84"/>
      <c r="FR12" s="84"/>
      <c r="FS12" s="94" t="s">
        <v>151</v>
      </c>
      <c r="FT12" s="95">
        <f>IF($FT$8,FY7,"-")</f>
        <v>89.4</v>
      </c>
      <c r="FU12" s="95">
        <f>IF($FT$8,FZ7,"-")</f>
        <v>83.3</v>
      </c>
      <c r="FV12" s="95">
        <f>IF($FT$8,GA7,"-")</f>
        <v>73.2</v>
      </c>
      <c r="FW12" s="95">
        <f>IF($FT$8,GB7,"-")</f>
        <v>71.400000000000006</v>
      </c>
      <c r="FX12" s="95">
        <f>IF($FT$8,GC7,"-")</f>
        <v>82</v>
      </c>
      <c r="FY12" s="84"/>
      <c r="FZ12" s="84"/>
      <c r="GA12" s="84"/>
      <c r="GB12" s="84"/>
      <c r="GC12" s="94" t="s">
        <v>148</v>
      </c>
      <c r="GD12" s="95">
        <f>IF($GD$8,GI7,"-")</f>
        <v>61.7</v>
      </c>
      <c r="GE12" s="95">
        <f>IF($GD$8,GJ7,"-")</f>
        <v>62.1</v>
      </c>
      <c r="GF12" s="95">
        <f>IF($GD$8,GK7,"-")</f>
        <v>62.6</v>
      </c>
      <c r="GG12" s="95">
        <f>IF($GD$8,GL7,"-")</f>
        <v>63.4</v>
      </c>
      <c r="GH12" s="95">
        <f>IF($GD$8,GM7,"-")</f>
        <v>63.8</v>
      </c>
      <c r="GI12" s="84"/>
      <c r="GJ12" s="84"/>
      <c r="GK12" s="84"/>
      <c r="GL12" s="84"/>
      <c r="GM12" s="94" t="s">
        <v>148</v>
      </c>
      <c r="GN12" s="95">
        <f>IF($GN$8,GS7,"-")</f>
        <v>13.3</v>
      </c>
      <c r="GO12" s="95">
        <f>IF($GN$8,GT7,"-")</f>
        <v>14.4</v>
      </c>
      <c r="GP12" s="95">
        <f>IF($GN$8,GU7,"-")</f>
        <v>15.3</v>
      </c>
      <c r="GQ12" s="95">
        <f>IF($GN$8,GV7,"-")</f>
        <v>16.100000000000001</v>
      </c>
      <c r="GR12" s="95">
        <f>IF($GN$8,GW7,"-")</f>
        <v>15.2</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148</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148</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150</v>
      </c>
      <c r="MA12" s="95" t="str">
        <f>IF($MA$8,MF7,"-")</f>
        <v>-</v>
      </c>
      <c r="MB12" s="95" t="str">
        <f>IF($MA$8,MG7,"-")</f>
        <v>-</v>
      </c>
      <c r="MC12" s="95" t="str">
        <f>IF($MA$8,MH7,"-")</f>
        <v>-</v>
      </c>
      <c r="MD12" s="95" t="str">
        <f>IF($MA$8,MI7,"-")</f>
        <v>-</v>
      </c>
      <c r="ME12" s="95" t="str">
        <f>IF($MA$8,MJ7,"-")</f>
        <v>-</v>
      </c>
      <c r="MF12" s="84"/>
      <c r="MG12" s="84"/>
      <c r="MH12" s="84"/>
      <c r="MI12" s="84"/>
      <c r="MJ12" s="94" t="s">
        <v>148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153</v>
      </c>
      <c r="C14" s="99"/>
      <c r="D14" s="100"/>
      <c r="E14" s="99"/>
      <c r="F14" s="206" t="s">
        <v>154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155</v>
      </c>
      <c r="C15" s="196"/>
      <c r="D15" s="100"/>
      <c r="E15" s="97">
        <v>1</v>
      </c>
      <c r="F15" s="196" t="s">
        <v>156</v>
      </c>
      <c r="G15" s="196"/>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159</v>
      </c>
      <c r="C16" s="196"/>
      <c r="D16" s="100"/>
      <c r="E16" s="97">
        <f>E15+1</f>
        <v>2</v>
      </c>
      <c r="F16" s="196" t="s">
        <v>160</v>
      </c>
      <c r="G16" s="196"/>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162</v>
      </c>
      <c r="C17" s="196"/>
      <c r="D17" s="100"/>
      <c r="E17" s="97">
        <f t="shared" ref="E17" si="8">E16+1</f>
        <v>3</v>
      </c>
      <c r="F17" s="196" t="s">
        <v>163</v>
      </c>
      <c r="G17" s="196"/>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173.1</v>
      </c>
      <c r="AZ17" s="106">
        <f t="shared" ref="AZ17:BC17" si="9">IF(AZ7="-",NA(),AZ7)</f>
        <v>235.2</v>
      </c>
      <c r="BA17" s="106">
        <f t="shared" si="9"/>
        <v>180.5</v>
      </c>
      <c r="BB17" s="106">
        <f t="shared" si="9"/>
        <v>215.2</v>
      </c>
      <c r="BC17" s="106">
        <f t="shared" si="9"/>
        <v>178.7</v>
      </c>
      <c r="BD17" s="100"/>
      <c r="BE17" s="100"/>
      <c r="BF17" s="100"/>
      <c r="BG17" s="100"/>
      <c r="BH17" s="100"/>
      <c r="BI17" s="105" t="s">
        <v>166</v>
      </c>
      <c r="BJ17" s="106">
        <f>IF(BJ7="-",NA(),BJ7)</f>
        <v>191</v>
      </c>
      <c r="BK17" s="106">
        <f t="shared" ref="BK17:BN17" si="10">IF(BK7="-",NA(),BK7)</f>
        <v>256.8</v>
      </c>
      <c r="BL17" s="106">
        <f t="shared" si="10"/>
        <v>189.5</v>
      </c>
      <c r="BM17" s="106">
        <f t="shared" si="10"/>
        <v>224.3</v>
      </c>
      <c r="BN17" s="106">
        <f t="shared" si="10"/>
        <v>182.2</v>
      </c>
      <c r="BO17" s="100"/>
      <c r="BP17" s="100"/>
      <c r="BQ17" s="100"/>
      <c r="BR17" s="100"/>
      <c r="BS17" s="100"/>
      <c r="BT17" s="105" t="s">
        <v>166</v>
      </c>
      <c r="BU17" s="106">
        <f>IF(BU7="-",NA(),BU7)</f>
        <v>235.3</v>
      </c>
      <c r="BV17" s="106">
        <f t="shared" ref="BV17:BY17" si="11">IF(BV7="-",NA(),BV7)</f>
        <v>485.1</v>
      </c>
      <c r="BW17" s="106">
        <f t="shared" si="11"/>
        <v>513.20000000000005</v>
      </c>
      <c r="BX17" s="106">
        <f t="shared" si="11"/>
        <v>541.20000000000005</v>
      </c>
      <c r="BY17" s="106">
        <f t="shared" si="11"/>
        <v>378.3</v>
      </c>
      <c r="BZ17" s="100"/>
      <c r="CA17" s="100"/>
      <c r="CB17" s="100"/>
      <c r="CC17" s="100"/>
      <c r="CD17" s="100"/>
      <c r="CE17" s="105" t="s">
        <v>166</v>
      </c>
      <c r="CF17" s="106">
        <f>IF(CF7="-",NA(),CF7)</f>
        <v>6834.9</v>
      </c>
      <c r="CG17" s="106">
        <f t="shared" ref="CG17:CJ17" si="12">IF(CG7="-",NA(),CG7)</f>
        <v>5842.5</v>
      </c>
      <c r="CH17" s="106">
        <f t="shared" si="12"/>
        <v>8025.1</v>
      </c>
      <c r="CI17" s="106">
        <f t="shared" si="12"/>
        <v>6553.1</v>
      </c>
      <c r="CJ17" s="106">
        <f t="shared" si="12"/>
        <v>7694.6</v>
      </c>
      <c r="CK17" s="100"/>
      <c r="CL17" s="100"/>
      <c r="CM17" s="100"/>
      <c r="CN17" s="100"/>
      <c r="CO17" s="105" t="s">
        <v>166</v>
      </c>
      <c r="CP17" s="107">
        <f>IF(CP7="-",NA(),CP7)</f>
        <v>3264340</v>
      </c>
      <c r="CQ17" s="107">
        <f t="shared" ref="CQ17:CT17" si="13">IF(CQ7="-",NA(),CQ7)</f>
        <v>3829479</v>
      </c>
      <c r="CR17" s="107">
        <f t="shared" si="13"/>
        <v>3006089</v>
      </c>
      <c r="CS17" s="107">
        <f t="shared" si="13"/>
        <v>3774529</v>
      </c>
      <c r="CT17" s="107">
        <f t="shared" si="13"/>
        <v>2798583</v>
      </c>
      <c r="CU17" s="100"/>
      <c r="CV17" s="100"/>
      <c r="CW17" s="100"/>
      <c r="CX17" s="100"/>
      <c r="CY17" s="100"/>
      <c r="CZ17" s="105" t="s">
        <v>166</v>
      </c>
      <c r="DA17" s="106">
        <f>IF(DA7="-",NA(),DA7)</f>
        <v>41.6</v>
      </c>
      <c r="DB17" s="106">
        <f t="shared" ref="DB17:DE17" si="14">IF(DB7="-",NA(),DB7)</f>
        <v>47</v>
      </c>
      <c r="DC17" s="106">
        <f t="shared" si="14"/>
        <v>41.4</v>
      </c>
      <c r="DD17" s="106">
        <f t="shared" si="14"/>
        <v>48.7</v>
      </c>
      <c r="DE17" s="106">
        <f t="shared" si="14"/>
        <v>41</v>
      </c>
      <c r="DF17" s="100"/>
      <c r="DG17" s="100"/>
      <c r="DH17" s="100"/>
      <c r="DI17" s="100"/>
      <c r="DJ17" s="105" t="s">
        <v>167</v>
      </c>
      <c r="DK17" s="106">
        <f>IF(DK7="-",NA(),DK7)</f>
        <v>14.2</v>
      </c>
      <c r="DL17" s="106">
        <f t="shared" ref="DL17:DO17" si="15">IF(DL7="-",NA(),DL7)</f>
        <v>6.3</v>
      </c>
      <c r="DM17" s="106">
        <f t="shared" si="15"/>
        <v>20.2</v>
      </c>
      <c r="DN17" s="106">
        <f t="shared" si="15"/>
        <v>4.8</v>
      </c>
      <c r="DO17" s="106">
        <f t="shared" si="15"/>
        <v>5.2</v>
      </c>
      <c r="DP17" s="100"/>
      <c r="DQ17" s="100"/>
      <c r="DR17" s="100"/>
      <c r="DS17" s="100"/>
      <c r="DT17" s="105" t="s">
        <v>166</v>
      </c>
      <c r="DU17" s="106">
        <f>IF(DU7="-",NA(),DU7)</f>
        <v>226</v>
      </c>
      <c r="DV17" s="106">
        <f t="shared" ref="DV17:DY17" si="16">IF(DV7="-",NA(),DV7)</f>
        <v>156.19999999999999</v>
      </c>
      <c r="DW17" s="106">
        <f t="shared" si="16"/>
        <v>155</v>
      </c>
      <c r="DX17" s="106">
        <f t="shared" si="16"/>
        <v>118.2</v>
      </c>
      <c r="DY17" s="106">
        <f t="shared" si="16"/>
        <v>138</v>
      </c>
      <c r="DZ17" s="100"/>
      <c r="EA17" s="100"/>
      <c r="EB17" s="100"/>
      <c r="EC17" s="100"/>
      <c r="ED17" s="105" t="s">
        <v>166</v>
      </c>
      <c r="EE17" s="106">
        <f>IF(EE7="-",NA(),EE7)</f>
        <v>48</v>
      </c>
      <c r="EF17" s="106">
        <f t="shared" ref="EF17:EI17" si="17">IF(EF7="-",NA(),EF7)</f>
        <v>46.8</v>
      </c>
      <c r="EG17" s="106">
        <f t="shared" si="17"/>
        <v>48.2</v>
      </c>
      <c r="EH17" s="106">
        <f t="shared" si="17"/>
        <v>49.4</v>
      </c>
      <c r="EI17" s="106">
        <f t="shared" si="17"/>
        <v>50.9</v>
      </c>
      <c r="EJ17" s="100"/>
      <c r="EK17" s="100"/>
      <c r="EL17" s="100"/>
      <c r="EM17" s="100"/>
      <c r="EN17" s="105" t="s">
        <v>166</v>
      </c>
      <c r="EO17" s="106">
        <f>IF(EO7="-",NA(),EO7)</f>
        <v>56.9</v>
      </c>
      <c r="EP17" s="106">
        <f t="shared" ref="EP17:ES17" si="18">IF(EP7="-",NA(),EP7)</f>
        <v>63.6</v>
      </c>
      <c r="EQ17" s="106">
        <f t="shared" si="18"/>
        <v>60.7</v>
      </c>
      <c r="ER17" s="106">
        <f t="shared" si="18"/>
        <v>67.2</v>
      </c>
      <c r="ES17" s="106">
        <f t="shared" si="18"/>
        <v>60.4</v>
      </c>
      <c r="ET17" s="100"/>
      <c r="EU17" s="100"/>
      <c r="EV17" s="100"/>
      <c r="EW17" s="100"/>
      <c r="EX17" s="100"/>
      <c r="EY17" s="105" t="s">
        <v>166</v>
      </c>
      <c r="EZ17" s="106">
        <f>IF(EZ7="-",NA(),EZ7)</f>
        <v>41.6</v>
      </c>
      <c r="FA17" s="106">
        <f t="shared" ref="FA17:FD17" si="19">IF(FA7="-",NA(),FA7)</f>
        <v>47</v>
      </c>
      <c r="FB17" s="106">
        <f t="shared" si="19"/>
        <v>41.4</v>
      </c>
      <c r="FC17" s="106">
        <f t="shared" si="19"/>
        <v>48.7</v>
      </c>
      <c r="FD17" s="106">
        <f t="shared" si="19"/>
        <v>41</v>
      </c>
      <c r="FE17" s="100"/>
      <c r="FF17" s="100"/>
      <c r="FG17" s="100"/>
      <c r="FH17" s="100"/>
      <c r="FI17" s="105" t="s">
        <v>167</v>
      </c>
      <c r="FJ17" s="106">
        <f>IF(FJ7="-",NA(),FJ7)</f>
        <v>14.2</v>
      </c>
      <c r="FK17" s="106">
        <f t="shared" ref="FK17:FN17" si="20">IF(FK7="-",NA(),FK7)</f>
        <v>6.3</v>
      </c>
      <c r="FL17" s="106">
        <f t="shared" si="20"/>
        <v>20.2</v>
      </c>
      <c r="FM17" s="106">
        <f t="shared" si="20"/>
        <v>4.8</v>
      </c>
      <c r="FN17" s="106">
        <f t="shared" si="20"/>
        <v>5.2</v>
      </c>
      <c r="FO17" s="100"/>
      <c r="FP17" s="100"/>
      <c r="FQ17" s="100"/>
      <c r="FR17" s="100"/>
      <c r="FS17" s="105" t="s">
        <v>166</v>
      </c>
      <c r="FT17" s="106">
        <f>IF(FT7="-",NA(),FT7)</f>
        <v>226</v>
      </c>
      <c r="FU17" s="106">
        <f t="shared" ref="FU17:FX17" si="21">IF(FU7="-",NA(),FU7)</f>
        <v>156.19999999999999</v>
      </c>
      <c r="FV17" s="106">
        <f t="shared" si="21"/>
        <v>155</v>
      </c>
      <c r="FW17" s="106">
        <f t="shared" si="21"/>
        <v>118.2</v>
      </c>
      <c r="FX17" s="106">
        <f t="shared" si="21"/>
        <v>138</v>
      </c>
      <c r="FY17" s="100"/>
      <c r="FZ17" s="100"/>
      <c r="GA17" s="100"/>
      <c r="GB17" s="100"/>
      <c r="GC17" s="105" t="s">
        <v>167</v>
      </c>
      <c r="GD17" s="106">
        <f>IF(GD7="-",NA(),GD7)</f>
        <v>48</v>
      </c>
      <c r="GE17" s="106">
        <f t="shared" ref="GE17:GH17" si="22">IF(GE7="-",NA(),GE7)</f>
        <v>46.8</v>
      </c>
      <c r="GF17" s="106">
        <f t="shared" si="22"/>
        <v>48.2</v>
      </c>
      <c r="GG17" s="106">
        <f t="shared" si="22"/>
        <v>49.4</v>
      </c>
      <c r="GH17" s="106">
        <f t="shared" si="22"/>
        <v>50.9</v>
      </c>
      <c r="GI17" s="100"/>
      <c r="GJ17" s="100"/>
      <c r="GK17" s="100"/>
      <c r="GL17" s="100"/>
      <c r="GM17" s="105" t="s">
        <v>166</v>
      </c>
      <c r="GN17" s="106">
        <f>IF(GN7="-",NA(),GN7)</f>
        <v>56.9</v>
      </c>
      <c r="GO17" s="106">
        <f t="shared" ref="GO17:GR17" si="23">IF(GO7="-",NA(),GO7)</f>
        <v>63.6</v>
      </c>
      <c r="GP17" s="106">
        <f t="shared" si="23"/>
        <v>60.7</v>
      </c>
      <c r="GQ17" s="106">
        <f t="shared" si="23"/>
        <v>67.2</v>
      </c>
      <c r="GR17" s="106">
        <f t="shared" si="23"/>
        <v>60.4</v>
      </c>
      <c r="GS17" s="100"/>
      <c r="GT17" s="100"/>
      <c r="GU17" s="100"/>
      <c r="GV17" s="100"/>
      <c r="GW17" s="100"/>
      <c r="GX17" s="105" t="s">
        <v>166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169</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169</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169</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169</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169</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169</v>
      </c>
      <c r="DK18" s="106">
        <f>IF(DP7="-",NA(),DP7)</f>
        <v>20</v>
      </c>
      <c r="DL18" s="106">
        <f t="shared" ref="DL18:DO18" si="45">IF(DQ7="-",NA(),DQ7)</f>
        <v>18.2</v>
      </c>
      <c r="DM18" s="106">
        <f t="shared" si="45"/>
        <v>20.9</v>
      </c>
      <c r="DN18" s="106">
        <f t="shared" si="45"/>
        <v>21.1</v>
      </c>
      <c r="DO18" s="106">
        <f t="shared" si="45"/>
        <v>19</v>
      </c>
      <c r="DP18" s="100"/>
      <c r="DQ18" s="100"/>
      <c r="DR18" s="100"/>
      <c r="DS18" s="100"/>
      <c r="DT18" s="105" t="s">
        <v>169</v>
      </c>
      <c r="DU18" s="106">
        <f>IF(DZ7="-",NA(),DZ7)</f>
        <v>109.9</v>
      </c>
      <c r="DV18" s="106">
        <f t="shared" ref="DV18:DY18" si="46">IF(EA7="-",NA(),EA7)</f>
        <v>103.6</v>
      </c>
      <c r="DW18" s="106">
        <f t="shared" si="46"/>
        <v>95.7</v>
      </c>
      <c r="DX18" s="106">
        <f t="shared" si="46"/>
        <v>88.5</v>
      </c>
      <c r="DY18" s="106">
        <f t="shared" si="46"/>
        <v>92.4</v>
      </c>
      <c r="DZ18" s="100"/>
      <c r="EA18" s="100"/>
      <c r="EB18" s="100"/>
      <c r="EC18" s="100"/>
      <c r="ED18" s="105" t="s">
        <v>169</v>
      </c>
      <c r="EE18" s="106">
        <f>IF(EJ7="-",NA(),EJ7)</f>
        <v>59.6</v>
      </c>
      <c r="EF18" s="106">
        <f t="shared" ref="EF18:EI18" si="47">IF(EK7="-",NA(),EK7)</f>
        <v>60.3</v>
      </c>
      <c r="EG18" s="106">
        <f t="shared" si="47"/>
        <v>60.2</v>
      </c>
      <c r="EH18" s="106">
        <f t="shared" si="47"/>
        <v>61.2</v>
      </c>
      <c r="EI18" s="106">
        <f t="shared" si="47"/>
        <v>61.9</v>
      </c>
      <c r="EJ18" s="100"/>
      <c r="EK18" s="100"/>
      <c r="EL18" s="100"/>
      <c r="EM18" s="100"/>
      <c r="EN18" s="105" t="s">
        <v>169</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170</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169</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169</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169</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169</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171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172</v>
      </c>
      <c r="C20" s="196"/>
      <c r="D20" s="100"/>
    </row>
    <row r="21" spans="1:374" x14ac:dyDescent="0.2">
      <c r="A21" s="97">
        <f t="shared" si="7"/>
        <v>7</v>
      </c>
      <c r="B21" s="196" t="s">
        <v>173</v>
      </c>
      <c r="C21" s="196"/>
      <c r="D21" s="100"/>
    </row>
    <row r="22" spans="1:374" x14ac:dyDescent="0.2">
      <c r="A22" s="97">
        <f t="shared" si="7"/>
        <v>8</v>
      </c>
      <c r="B22" s="196" t="s">
        <v>174</v>
      </c>
      <c r="C22" s="196"/>
      <c r="D22" s="100"/>
      <c r="E22" s="197" t="s">
        <v>175</v>
      </c>
      <c r="F22" s="198"/>
      <c r="G22" s="198"/>
      <c r="H22" s="198"/>
      <c r="I22" s="199"/>
    </row>
    <row r="23" spans="1:374" x14ac:dyDescent="0.2">
      <c r="A23" s="97">
        <f t="shared" si="7"/>
        <v>9</v>
      </c>
      <c r="B23" s="196" t="s">
        <v>176</v>
      </c>
      <c r="C23" s="196"/>
      <c r="D23" s="100"/>
      <c r="E23" s="200"/>
      <c r="F23" s="201"/>
      <c r="G23" s="201"/>
      <c r="H23" s="201"/>
      <c r="I23" s="202"/>
    </row>
    <row r="24" spans="1:374" x14ac:dyDescent="0.2">
      <c r="A24" s="97">
        <f t="shared" si="7"/>
        <v>10</v>
      </c>
      <c r="B24" s="196" t="s">
        <v>177</v>
      </c>
      <c r="C24" s="196"/>
      <c r="D24" s="100"/>
      <c r="E24" s="200"/>
      <c r="F24" s="201"/>
      <c r="G24" s="201"/>
      <c r="H24" s="201"/>
      <c r="I24" s="202"/>
    </row>
    <row r="25" spans="1:374" x14ac:dyDescent="0.2">
      <c r="A25" s="97">
        <f t="shared" si="7"/>
        <v>11</v>
      </c>
      <c r="B25" s="196" t="s">
        <v>178</v>
      </c>
      <c r="C25" s="196"/>
      <c r="D25" s="100"/>
      <c r="E25" s="200"/>
      <c r="F25" s="201"/>
      <c r="G25" s="201"/>
      <c r="H25" s="201"/>
      <c r="I25" s="202"/>
    </row>
    <row r="26" spans="1:374" x14ac:dyDescent="0.2">
      <c r="A26" s="97">
        <f t="shared" si="7"/>
        <v>12</v>
      </c>
      <c r="B26" s="196" t="s">
        <v>179</v>
      </c>
      <c r="C26" s="196"/>
      <c r="D26" s="100"/>
      <c r="E26" s="200"/>
      <c r="F26" s="201"/>
      <c r="G26" s="201"/>
      <c r="H26" s="201"/>
      <c r="I26" s="202"/>
    </row>
    <row r="27" spans="1:374" x14ac:dyDescent="0.2">
      <c r="A27" s="97">
        <f t="shared" si="7"/>
        <v>13</v>
      </c>
      <c r="B27" s="196" t="s">
        <v>180</v>
      </c>
      <c r="C27" s="196"/>
      <c r="D27" s="100"/>
      <c r="E27" s="200"/>
      <c r="F27" s="201"/>
      <c r="G27" s="201"/>
      <c r="H27" s="201"/>
      <c r="I27" s="202"/>
    </row>
    <row r="28" spans="1:374" x14ac:dyDescent="0.2">
      <c r="A28" s="97">
        <f t="shared" si="7"/>
        <v>14</v>
      </c>
      <c r="B28" s="196" t="s">
        <v>181</v>
      </c>
      <c r="C28" s="196"/>
      <c r="D28" s="100"/>
      <c r="E28" s="200"/>
      <c r="F28" s="201"/>
      <c r="G28" s="201"/>
      <c r="H28" s="201"/>
      <c r="I28" s="202"/>
    </row>
    <row r="29" spans="1:374" x14ac:dyDescent="0.2">
      <c r="A29" s="97">
        <f t="shared" si="7"/>
        <v>15</v>
      </c>
      <c r="B29" s="196" t="s">
        <v>182</v>
      </c>
      <c r="C29" s="196"/>
      <c r="D29" s="100"/>
      <c r="E29" s="200"/>
      <c r="F29" s="201"/>
      <c r="G29" s="201"/>
      <c r="H29" s="201"/>
      <c r="I29" s="202"/>
    </row>
    <row r="30" spans="1:374" x14ac:dyDescent="0.2">
      <c r="A30" s="97">
        <f t="shared" si="7"/>
        <v>16</v>
      </c>
      <c r="B30" s="196" t="s">
        <v>183</v>
      </c>
      <c r="C30" s="196"/>
      <c r="D30" s="100"/>
      <c r="E30" s="200"/>
      <c r="F30" s="201"/>
      <c r="G30" s="201"/>
      <c r="H30" s="201"/>
      <c r="I30" s="202"/>
    </row>
    <row r="31" spans="1:374" x14ac:dyDescent="0.2">
      <c r="A31" s="97">
        <f t="shared" si="7"/>
        <v>17</v>
      </c>
      <c r="B31" s="196" t="s">
        <v>184</v>
      </c>
      <c r="C31" s="196"/>
      <c r="D31" s="100"/>
      <c r="E31" s="200"/>
      <c r="F31" s="201"/>
      <c r="G31" s="201"/>
      <c r="H31" s="201"/>
      <c r="I31" s="202"/>
    </row>
    <row r="32" spans="1:374" x14ac:dyDescent="0.2">
      <c r="A32" s="97">
        <f t="shared" si="7"/>
        <v>18</v>
      </c>
      <c r="B32" s="196" t="s">
        <v>185</v>
      </c>
      <c r="C32" s="196"/>
      <c r="D32" s="100"/>
      <c r="E32" s="200"/>
      <c r="F32" s="201"/>
      <c r="G32" s="201"/>
      <c r="H32" s="201"/>
      <c r="I32" s="202"/>
    </row>
    <row r="33" spans="1:9" x14ac:dyDescent="0.2">
      <c r="A33" s="97">
        <f t="shared" si="7"/>
        <v>19</v>
      </c>
      <c r="B33" s="196" t="s">
        <v>186</v>
      </c>
      <c r="C33" s="196"/>
      <c r="D33" s="100"/>
      <c r="E33" s="200"/>
      <c r="F33" s="201"/>
      <c r="G33" s="201"/>
      <c r="H33" s="201"/>
      <c r="I33" s="202"/>
    </row>
    <row r="34" spans="1:9" x14ac:dyDescent="0.2">
      <c r="A34" s="97">
        <f t="shared" si="7"/>
        <v>20</v>
      </c>
      <c r="B34" s="196" t="s">
        <v>187</v>
      </c>
      <c r="C34" s="196"/>
      <c r="D34" s="100"/>
      <c r="E34" s="200"/>
      <c r="F34" s="201"/>
      <c r="G34" s="201"/>
      <c r="H34" s="201"/>
      <c r="I34" s="202"/>
    </row>
    <row r="35" spans="1:9" ht="25.5" customHeight="1" x14ac:dyDescent="0.2">
      <c r="E35" s="203"/>
      <c r="F35" s="204"/>
      <c r="G35" s="204"/>
      <c r="H35" s="204"/>
      <c r="I35" s="205"/>
    </row>
    <row r="36" spans="1:9" x14ac:dyDescent="0.2">
      <c r="A36" t="s">
        <v>188</v>
      </c>
      <c r="B36" t="s">
        <v>189</v>
      </c>
    </row>
    <row r="37" spans="1:9" x14ac:dyDescent="0.2">
      <c r="A37" t="s">
        <v>190</v>
      </c>
      <c r="B37" t="s">
        <v>191</v>
      </c>
    </row>
    <row r="38" spans="1:9" x14ac:dyDescent="0.2">
      <c r="A38" t="s">
        <v>192</v>
      </c>
      <c r="B38" t="s">
        <v>193</v>
      </c>
    </row>
    <row r="39" spans="1:9" x14ac:dyDescent="0.2">
      <c r="A39" t="s">
        <v>194</v>
      </c>
      <c r="B39" t="s">
        <v>195</v>
      </c>
    </row>
    <row r="40" spans="1:9" x14ac:dyDescent="0.2">
      <c r="A40" t="s">
        <v>196</v>
      </c>
      <c r="B40" t="s">
        <v>197</v>
      </c>
    </row>
    <row r="41" spans="1:9" x14ac:dyDescent="0.2">
      <c r="A41" t="s">
        <v>198</v>
      </c>
      <c r="B41" t="s">
        <v>199</v>
      </c>
    </row>
    <row r="42" spans="1:9" x14ac:dyDescent="0.2">
      <c r="A42" t="s">
        <v>200</v>
      </c>
      <c r="B42" t="s">
        <v>201</v>
      </c>
    </row>
    <row r="43" spans="1:9" x14ac:dyDescent="0.2">
      <c r="A43" t="s">
        <v>202</v>
      </c>
      <c r="B43" t="s">
        <v>203</v>
      </c>
    </row>
    <row r="44" spans="1:9" x14ac:dyDescent="0.2">
      <c r="A44" t="s">
        <v>204</v>
      </c>
      <c r="B44" t="s">
        <v>205</v>
      </c>
    </row>
    <row r="45" spans="1:9" x14ac:dyDescent="0.2">
      <c r="A45" t="s">
        <v>206</v>
      </c>
      <c r="B45" t="s">
        <v>207</v>
      </c>
    </row>
    <row r="46" spans="1:9" x14ac:dyDescent="0.2">
      <c r="A46" t="s">
        <v>208</v>
      </c>
      <c r="B46" t="s">
        <v>209</v>
      </c>
    </row>
    <row r="47" spans="1:9" x14ac:dyDescent="0.2">
      <c r="A47" t="s">
        <v>210</v>
      </c>
      <c r="B47" t="s">
        <v>211</v>
      </c>
    </row>
    <row r="48" spans="1:9" x14ac:dyDescent="0.2">
      <c r="A48" t="s">
        <v>212</v>
      </c>
      <c r="B48" t="s">
        <v>213</v>
      </c>
    </row>
    <row r="49" spans="1:2" x14ac:dyDescent="0.2">
      <c r="A49" t="s">
        <v>214</v>
      </c>
      <c r="B49" t="s">
        <v>215</v>
      </c>
    </row>
    <row r="50" spans="1:2" x14ac:dyDescent="0.2">
      <c r="A50" t="s">
        <v>216</v>
      </c>
      <c r="B50" t="s">
        <v>217</v>
      </c>
    </row>
    <row r="51" spans="1:2" x14ac:dyDescent="0.2">
      <c r="A51" t="s">
        <v>218</v>
      </c>
      <c r="B51" t="s">
        <v>219</v>
      </c>
    </row>
    <row r="52" spans="1:2" x14ac:dyDescent="0.2">
      <c r="A52" t="s">
        <v>220</v>
      </c>
      <c r="B52" t="s">
        <v>221</v>
      </c>
    </row>
    <row r="53" spans="1:2" x14ac:dyDescent="0.2">
      <c r="A53" t="s">
        <v>222</v>
      </c>
      <c r="B53" t="s">
        <v>223</v>
      </c>
    </row>
    <row r="54" spans="1:2" x14ac:dyDescent="0.2">
      <c r="A54" t="s">
        <v>224</v>
      </c>
      <c r="B54" t="s">
        <v>225</v>
      </c>
    </row>
    <row r="55" spans="1:2" x14ac:dyDescent="0.2">
      <c r="A55" t="s">
        <v>226</v>
      </c>
      <c r="B55" t="s">
        <v>227</v>
      </c>
    </row>
    <row r="56" spans="1:2" x14ac:dyDescent="0.2">
      <c r="A56" t="s">
        <v>228</v>
      </c>
      <c r="B56" t="s">
        <v>229</v>
      </c>
    </row>
    <row r="57" spans="1:2" x14ac:dyDescent="0.2">
      <c r="A57" t="s">
        <v>230</v>
      </c>
      <c r="B57" t="s">
        <v>231</v>
      </c>
    </row>
    <row r="58" spans="1:2" x14ac:dyDescent="0.2">
      <c r="A58" t="s">
        <v>232</v>
      </c>
      <c r="B58" t="s">
        <v>233</v>
      </c>
    </row>
    <row r="59" spans="1:2" x14ac:dyDescent="0.2">
      <c r="A59" t="s">
        <v>234</v>
      </c>
      <c r="B59" t="s">
        <v>235</v>
      </c>
    </row>
    <row r="60" spans="1:2" x14ac:dyDescent="0.2">
      <c r="A60" t="s">
        <v>236</v>
      </c>
      <c r="B60" t="s">
        <v>237</v>
      </c>
    </row>
    <row r="61" spans="1:2" x14ac:dyDescent="0.2">
      <c r="A61" t="s">
        <v>238</v>
      </c>
      <c r="B61" t="s">
        <v>239</v>
      </c>
    </row>
    <row r="62" spans="1:2" x14ac:dyDescent="0.2">
      <c r="A62" t="s">
        <v>240</v>
      </c>
      <c r="B62" t="s">
        <v>241</v>
      </c>
    </row>
    <row r="63" spans="1:2" x14ac:dyDescent="0.2">
      <c r="A63" t="s">
        <v>242</v>
      </c>
      <c r="B63" t="s">
        <v>243</v>
      </c>
    </row>
    <row r="64" spans="1:2" x14ac:dyDescent="0.2">
      <c r="A64" t="s">
        <v>244</v>
      </c>
      <c r="B64" t="s">
        <v>245</v>
      </c>
    </row>
    <row r="65" spans="1:2" x14ac:dyDescent="0.2">
      <c r="A65" t="s">
        <v>246</v>
      </c>
      <c r="B65" t="s">
        <v>247</v>
      </c>
    </row>
    <row r="66" spans="1:2" x14ac:dyDescent="0.2">
      <c r="A66" t="s">
        <v>248</v>
      </c>
      <c r="B66" t="s">
        <v>249</v>
      </c>
    </row>
    <row r="67" spans="1:2" x14ac:dyDescent="0.2">
      <c r="A67" t="s">
        <v>250</v>
      </c>
      <c r="B67" t="s">
        <v>249</v>
      </c>
    </row>
    <row r="68" spans="1:2" x14ac:dyDescent="0.2">
      <c r="A68" t="s">
        <v>251</v>
      </c>
      <c r="B68" t="s">
        <v>249</v>
      </c>
    </row>
    <row r="69" spans="1:2" x14ac:dyDescent="0.2">
      <c r="A69" t="s">
        <v>252</v>
      </c>
      <c r="B69" t="s">
        <v>249</v>
      </c>
    </row>
    <row r="70" spans="1:2" x14ac:dyDescent="0.2">
      <c r="A70" t="s">
        <v>253</v>
      </c>
      <c r="B70" t="s">
        <v>249</v>
      </c>
    </row>
    <row r="71" spans="1:2" x14ac:dyDescent="0.2">
      <c r="A71" t="s">
        <v>254</v>
      </c>
      <c r="B71" t="s">
        <v>249</v>
      </c>
    </row>
    <row r="72" spans="1:2" x14ac:dyDescent="0.2">
      <c r="A72" t="s">
        <v>255</v>
      </c>
      <c r="B72" t="s">
        <v>249</v>
      </c>
    </row>
    <row r="73" spans="1:2" x14ac:dyDescent="0.2">
      <c r="A73" t="s">
        <v>256</v>
      </c>
      <c r="B73" t="s">
        <v>249</v>
      </c>
    </row>
    <row r="74" spans="1:2" x14ac:dyDescent="0.2">
      <c r="A74" t="s">
        <v>257</v>
      </c>
      <c r="B74" t="s">
        <v>249</v>
      </c>
    </row>
    <row r="75" spans="1:2" x14ac:dyDescent="0.2">
      <c r="A75" t="s">
        <v>258</v>
      </c>
      <c r="B75" t="s">
        <v>249</v>
      </c>
    </row>
    <row r="76" spans="1:2" x14ac:dyDescent="0.2">
      <c r="A76" t="s">
        <v>259</v>
      </c>
      <c r="B76" t="s">
        <v>249</v>
      </c>
    </row>
    <row r="77" spans="1:2" x14ac:dyDescent="0.2">
      <c r="A77" t="s">
        <v>260</v>
      </c>
      <c r="B77" t="s">
        <v>249</v>
      </c>
    </row>
    <row r="78" spans="1:2" x14ac:dyDescent="0.2">
      <c r="A78" t="s">
        <v>261</v>
      </c>
      <c r="B78" t="s">
        <v>249</v>
      </c>
    </row>
    <row r="79" spans="1:2" x14ac:dyDescent="0.2">
      <c r="A79" t="s">
        <v>262</v>
      </c>
      <c r="B79" t="s">
        <v>249</v>
      </c>
    </row>
    <row r="80" spans="1:2" x14ac:dyDescent="0.2">
      <c r="A80" t="s">
        <v>263</v>
      </c>
      <c r="B80" t="s">
        <v>249</v>
      </c>
    </row>
    <row r="81" spans="1:2" x14ac:dyDescent="0.2">
      <c r="A81" t="s">
        <v>264</v>
      </c>
      <c r="B81" t="s">
        <v>249</v>
      </c>
    </row>
    <row r="82" spans="1:2" x14ac:dyDescent="0.2">
      <c r="A82" t="s">
        <v>265</v>
      </c>
      <c r="B82" t="s">
        <v>249</v>
      </c>
    </row>
    <row r="83" spans="1:2" x14ac:dyDescent="0.2">
      <c r="A83" t="s">
        <v>266</v>
      </c>
      <c r="B83" t="s">
        <v>249</v>
      </c>
    </row>
    <row r="84" spans="1:2" x14ac:dyDescent="0.2">
      <c r="A84" t="s">
        <v>267</v>
      </c>
      <c r="B84" t="s">
        <v>249</v>
      </c>
    </row>
    <row r="85" spans="1:2" x14ac:dyDescent="0.2">
      <c r="A85" t="s">
        <v>268</v>
      </c>
      <c r="B85" t="s">
        <v>249</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寺田　悠人(911853)</cp:lastModifiedBy>
  <cp:lastPrinted>2021-02-01T11:39:31Z</cp:lastPrinted>
  <dcterms:created xsi:type="dcterms:W3CDTF">2020-12-15T03:34:30Z</dcterms:created>
  <dcterms:modified xsi:type="dcterms:W3CDTF">2021-02-09T09:05:51Z</dcterms:modified>
  <cp:category/>
</cp:coreProperties>
</file>