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P_企）経総共\30_経営企画担当\令和2年度\5 経営計画関連\経営比較分析表（R元決算）\工水【経営比較分析表】2019_030007_46_020\"/>
    </mc:Choice>
  </mc:AlternateContent>
  <workbookProtection workbookAlgorithmName="SHA-512" workbookHashValue="RnpLxf1wBbUfVIuISaiOJyWyf/hnMX8YmEfgtqbc4ulH/dT+KeX+9lOfD7Et9OZ9+QMJ6h+aPGbSMv6KUh8pJg==" workbookSaltValue="aYdpmh9VAtCeqAL6SirNN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CZ32" i="4" s="1"/>
  <c r="W6" i="5"/>
  <c r="X11" i="5" s="1"/>
  <c r="V6" i="5"/>
  <c r="BL32" i="4"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PT32" i="4"/>
  <c r="OZ32" i="4"/>
  <c r="OF32" i="4"/>
  <c r="MN32" i="4"/>
  <c r="LT32" i="4"/>
  <c r="KF32" i="4"/>
  <c r="JL32" i="4"/>
  <c r="HT32" i="4"/>
  <c r="GZ32" i="4"/>
  <c r="GF32" i="4"/>
  <c r="ER32" i="4"/>
  <c r="CF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1" i="5"/>
  <c r="AG11" i="5"/>
  <c r="BE11" i="5"/>
  <c r="BY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1" i="5"/>
  <c r="Y11" i="5"/>
  <c r="AS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<sst xmlns="http://schemas.openxmlformats.org/spreadsheetml/2006/main" count="262" uniqueCount="107">
  <si>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</si>
  <si>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</si>
  <si>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</si>
  <si>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</si>
  <si>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</si>
  <si>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</si>
  <si>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</si>
  <si>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</si>
  <si>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</si>
  <si>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</si>
  <si>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</si>
  <si>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</si>
  <si>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</si>
  <si>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</si>
  <si>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</si>
  <si>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</si>
  <si>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</si>
  <si>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</si>
  <si>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</si>
  <si>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</si>
  <si>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</si>
  <si>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</si>
  <si>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</si>
  <si>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</si>
  <si>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</si>
  <si>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</si>
  <si>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</si>
  <si>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</si>
  <si>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</si>
  <si>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</si>
  <si>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</si>
  <si>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</si>
  <si>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</si>
  <si>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</si>
  <si>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</si>
  <si>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</si>
  <si>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</si>
  <si>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</si>
  <si>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</si>
  <si>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</si>
  <si>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</si>
  <si>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</si>
  <si>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</si>
  <si>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</si>
  <si>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</si>
  <si>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</si>
  <si>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</si>
  <si>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</si>
  <si>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</si>
  <si>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</si>
  <si>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</si>
  <si>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</si>
  <si>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</si>
  <si>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</si>
  <si>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</si>
  <si>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</si>
  <si>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</si>
  <si>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</si>
  <si>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</si>
  <si>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</si>
  <si>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</si>
  <si>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</si>
  <si>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</si>
  <si>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</si>
  <si>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</si>
  <si>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</si>
  <si>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</si>
  <si>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</si>
  <si>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</si>
  <si>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</si>
  <si>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</si>
  <si>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</si>
  <si>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</si>
  <si>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</si>
  <si>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</si>
  <si>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</si>
  <si>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</si>
  <si>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</si>
  <si>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</si>
  <si>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</si>
  <si>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</si>
  <si>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</si>
  <si>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</si>
  <si>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</si>
  <si>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</si>
  <si>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</si>
  <si>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</si>
  <si>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</si>
  <si>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030007</t>
  </si>
  <si>
    <t>46</t>
  </si>
  <si>
    <t>02</t>
  </si>
  <si>
    <t>0</t>
  </si>
  <si>
    <t>000</t>
  </si>
  <si>
    <t>岩手県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</si>
  <si>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</si>
  <si>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</si>
  <si>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</si>
  <si>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</si>
  <si>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</si>
  <si>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</si>
  <si>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</si>
  <si>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</si>
  <si>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</si>
  <si>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</si>
  <si>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経営は厳しい状況にあるものの、一定の利益を確保し、経常収支比率は100％を超え、累積欠損金も無い状況です。
　また、施設整備等に係る未払金の減等により、流動比率が改善しています。
　企業債残高対給水収益比率や給水原価については、水源をダムとしたことなどにより設備投資が多額だったため、企業債残高や減価償却費等が高額となっており、類似団体平均値よりも高くなっている状況です。
　契約率の減少はユーザー企業の使用廃止に伴うものですが、料金回収率が100％を上回っており、効率的な事業運営に取り組んだ結果となっています。
</t>
    <phoneticPr fontId="5"/>
  </si>
  <si>
    <t>　管路は法定耐用年数に到達していない状況ですが、施設の劣化状況やアセットマネジメント計画を的確に反映しながら、計画的な修繕・改良に取り組んでいます。</t>
    <phoneticPr fontId="5"/>
  </si>
  <si>
    <t xml:space="preserve">　経営は厳しい状況にあるものの、一定の利益を確保し、安定経営に努めているところです。
　一方で、既存施設について施設利用率が低い状況で推移していることから、令和２年３月に策定した長期経営方針（2020～2029）及び第１期中期経営計画に基づき、水需要に応じた施設規模の検討や民間ノウハウの活用など、効率的な経営のあり方の検討とともに、安定的な事業運営に取り組んでいき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</si>
</sst>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46.53</c:v>
                </c:pt>
                <c:pt idx="1">
                  <c:v>46.41</c:v>
                </c:pt>
                <c:pt idx="2">
                  <c:v>45.77</c:v>
                </c:pt>
                <c:pt idx="3">
                  <c:v>47.47</c:v>
                </c:pt>
                <c:pt idx="4">
                  <c:v>48.22</c:v>
                </c:pt>
              </c:numCache>
            </c:numRef>
          </c:val>
          <c:extLst>
            <c:ext xmlns:c16="http://schemas.microsoft.com/office/drawing/2014/chart" uri="{C3380CC4-5D6E-409C-BE32-E72D297353CC}">
              <c16:uniqueId val="{00000000-1A11-456B-8976-E6F65AA554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c:ext xmlns:c16="http://schemas.microsoft.com/office/drawing/2014/chart" uri="{C3380CC4-5D6E-409C-BE32-E72D297353CC}">
              <c16:uniqueId val="{00000001-1A11-456B-8976-E6F65AA554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F9-476D-B9C6-7613E957FE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c:ext xmlns:c16="http://schemas.microsoft.com/office/drawing/2014/chart" uri="{C3380CC4-5D6E-409C-BE32-E72D297353CC}">
              <c16:uniqueId val="{00000001-30F9-476D-B9C6-7613E957FE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117.6</c:v>
                </c:pt>
                <c:pt idx="1">
                  <c:v>107.09</c:v>
                </c:pt>
                <c:pt idx="2">
                  <c:v>108.57</c:v>
                </c:pt>
                <c:pt idx="3">
                  <c:v>112.98</c:v>
                </c:pt>
                <c:pt idx="4">
                  <c:v>108.01</c:v>
                </c:pt>
              </c:numCache>
            </c:numRef>
          </c:val>
          <c:extLst>
            <c:ext xmlns:c16="http://schemas.microsoft.com/office/drawing/2014/chart" uri="{C3380CC4-5D6E-409C-BE32-E72D297353CC}">
              <c16:uniqueId val="{00000000-DAC9-4E7D-8657-C3F8B3F648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c:ext xmlns:c16="http://schemas.microsoft.com/office/drawing/2014/chart" uri="{C3380CC4-5D6E-409C-BE32-E72D297353CC}">
              <c16:uniqueId val="{00000001-DAC9-4E7D-8657-C3F8B3F648A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CD-432D-9EF3-BBD0F10F3B5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c:ext xmlns:c16="http://schemas.microsoft.com/office/drawing/2014/chart" uri="{C3380CC4-5D6E-409C-BE32-E72D297353CC}">
              <c16:uniqueId val="{00000001-0ECD-432D-9EF3-BBD0F10F3B5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4.8499999999999996</c:v>
                </c:pt>
                <c:pt idx="1">
                  <c:v>3.18</c:v>
                </c:pt>
                <c:pt idx="2">
                  <c:v>3.25</c:v>
                </c:pt>
                <c:pt idx="3">
                  <c:v>0</c:v>
                </c:pt>
                <c:pt idx="4">
                  <c:v>0</c:v>
                </c:pt>
              </c:numCache>
            </c:numRef>
          </c:val>
          <c:extLst>
            <c:ext xmlns:c16="http://schemas.microsoft.com/office/drawing/2014/chart" uri="{C3380CC4-5D6E-409C-BE32-E72D297353CC}">
              <c16:uniqueId val="{00000000-5BDF-4A4C-9E43-A1F79E6B12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c:ext xmlns:c16="http://schemas.microsoft.com/office/drawing/2014/chart" uri="{C3380CC4-5D6E-409C-BE32-E72D297353CC}">
              <c16:uniqueId val="{00000001-5BDF-4A4C-9E43-A1F79E6B126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109.28</c:v>
                </c:pt>
                <c:pt idx="1">
                  <c:v>115.76</c:v>
                </c:pt>
                <c:pt idx="2">
                  <c:v>127.93</c:v>
                </c:pt>
                <c:pt idx="3">
                  <c:v>84</c:v>
                </c:pt>
                <c:pt idx="4">
                  <c:v>160.69999999999999</c:v>
                </c:pt>
              </c:numCache>
            </c:numRef>
          </c:val>
          <c:extLst>
            <c:ext xmlns:c16="http://schemas.microsoft.com/office/drawing/2014/chart" uri="{C3380CC4-5D6E-409C-BE32-E72D297353CC}">
              <c16:uniqueId val="{00000000-42DA-4CC1-8BC6-32038B6A43A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c:ext xmlns:c16="http://schemas.microsoft.com/office/drawing/2014/chart" uri="{C3380CC4-5D6E-409C-BE32-E72D297353CC}">
              <c16:uniqueId val="{00000001-42DA-4CC1-8BC6-32038B6A43A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472.73</c:v>
                </c:pt>
                <c:pt idx="1">
                  <c:v>485.52</c:v>
                </c:pt>
                <c:pt idx="2">
                  <c:v>491.14</c:v>
                </c:pt>
                <c:pt idx="3">
                  <c:v>499.82</c:v>
                </c:pt>
                <c:pt idx="4">
                  <c:v>628.21</c:v>
                </c:pt>
              </c:numCache>
            </c:numRef>
          </c:val>
          <c:extLst>
            <c:ext xmlns:c16="http://schemas.microsoft.com/office/drawing/2014/chart" uri="{C3380CC4-5D6E-409C-BE32-E72D297353CC}">
              <c16:uniqueId val="{00000000-10C4-4BEF-8B37-1C7682F40C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c:ext xmlns:c16="http://schemas.microsoft.com/office/drawing/2014/chart" uri="{C3380CC4-5D6E-409C-BE32-E72D297353CC}">
              <c16:uniqueId val="{00000001-10C4-4BEF-8B37-1C7682F40C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113.33</c:v>
                </c:pt>
                <c:pt idx="1">
                  <c:v>102.94</c:v>
                </c:pt>
                <c:pt idx="2">
                  <c:v>104.78</c:v>
                </c:pt>
                <c:pt idx="3">
                  <c:v>108.58</c:v>
                </c:pt>
                <c:pt idx="4">
                  <c:v>103.88</c:v>
                </c:pt>
              </c:numCache>
            </c:numRef>
          </c:val>
          <c:extLst>
            <c:ext xmlns:c16="http://schemas.microsoft.com/office/drawing/2014/chart" uri="{C3380CC4-5D6E-409C-BE32-E72D297353CC}">
              <c16:uniqueId val="{00000000-CF86-440D-A9E9-86FC301CDDB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c:ext xmlns:c16="http://schemas.microsoft.com/office/drawing/2014/chart" uri="{C3380CC4-5D6E-409C-BE32-E72D297353CC}">
              <c16:uniqueId val="{00000001-CF86-440D-A9E9-86FC301CDDB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51.8</c:v>
                </c:pt>
                <c:pt idx="1">
                  <c:v>56.88</c:v>
                </c:pt>
                <c:pt idx="2">
                  <c:v>55.74</c:v>
                </c:pt>
                <c:pt idx="3">
                  <c:v>54.09</c:v>
                </c:pt>
                <c:pt idx="4">
                  <c:v>57.79</c:v>
                </c:pt>
              </c:numCache>
            </c:numRef>
          </c:val>
          <c:extLst>
            <c:ext xmlns:c16="http://schemas.microsoft.com/office/drawing/2014/chart" uri="{C3380CC4-5D6E-409C-BE32-E72D297353CC}">
              <c16:uniqueId val="{00000000-C4C3-4EE4-86C0-0ADED98D24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c:ext xmlns:c16="http://schemas.microsoft.com/office/drawing/2014/chart" uri="{C3380CC4-5D6E-409C-BE32-E72D297353CC}">
              <c16:uniqueId val="{00000001-C4C3-4EE4-86C0-0ADED98D24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36.22</c:v>
                </c:pt>
                <c:pt idx="1">
                  <c:v>35.53</c:v>
                </c:pt>
                <c:pt idx="2">
                  <c:v>34.82</c:v>
                </c:pt>
                <c:pt idx="3">
                  <c:v>36.369999999999997</c:v>
                </c:pt>
                <c:pt idx="4">
                  <c:v>36.57</c:v>
                </c:pt>
              </c:numCache>
            </c:numRef>
          </c:val>
          <c:extLst>
            <c:ext xmlns:c16="http://schemas.microsoft.com/office/drawing/2014/chart" uri="{C3380CC4-5D6E-409C-BE32-E72D297353CC}">
              <c16:uniqueId val="{00000000-4BEA-4D53-8BC8-FB390EBDB8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c:ext xmlns:c16="http://schemas.microsoft.com/office/drawing/2014/chart" uri="{C3380CC4-5D6E-409C-BE32-E72D297353CC}">
              <c16:uniqueId val="{00000001-4BEA-4D53-8BC8-FB390EBDB8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71.989999999999995</c:v>
                </c:pt>
                <c:pt idx="1">
                  <c:v>71.989999999999995</c:v>
                </c:pt>
                <c:pt idx="2">
                  <c:v>71.989999999999995</c:v>
                </c:pt>
                <c:pt idx="3">
                  <c:v>72.63</c:v>
                </c:pt>
                <c:pt idx="4">
                  <c:v>63.73</c:v>
                </c:pt>
              </c:numCache>
            </c:numRef>
          </c:val>
          <c:extLst>
            <c:ext xmlns:c16="http://schemas.microsoft.com/office/drawing/2014/chart" uri="{C3380CC4-5D6E-409C-BE32-E72D297353CC}">
              <c16:uniqueId val="{00000000-2B07-45F2-B88A-FAF56797059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c:ext xmlns:c16="http://schemas.microsoft.com/office/drawing/2014/chart" uri="{C3380CC4-5D6E-409C-BE32-E72D297353CC}">
              <c16:uniqueId val="{00000001-2B07-45F2-B88A-FAF56797059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K46" zoomScaleNormal="100" workbookViewId="0">
      <selection activeCell="SC87" sqref="SC8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岩手県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54498</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中規模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2</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19928</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48.8</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18</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34731</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104</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12"/>
      <c r="M31" s="112"/>
      <c r="N31" s="112"/>
      <c r="O31" s="112"/>
      <c r="P31" s="112"/>
      <c r="Q31" s="112"/>
      <c r="R31" s="112"/>
      <c r="S31" s="112"/>
      <c r="T31" s="112"/>
      <c r="U31" s="112"/>
      <c r="V31" s="112"/>
      <c r="W31" s="113"/>
      <c r="X31" s="109" t="str">
        <f>データ!$B$10</f>
        <v>H27</v>
      </c>
      <c r="Y31" s="110"/>
      <c r="Z31" s="110"/>
      <c r="AA31" s="110"/>
      <c r="AB31" s="110"/>
      <c r="AC31" s="110"/>
      <c r="AD31" s="110"/>
      <c r="AE31" s="110"/>
      <c r="AF31" s="110"/>
      <c r="AG31" s="110"/>
      <c r="AH31" s="110"/>
      <c r="AI31" s="110"/>
      <c r="AJ31" s="110"/>
      <c r="AK31" s="110"/>
      <c r="AL31" s="110"/>
      <c r="AM31" s="110"/>
      <c r="AN31" s="110"/>
      <c r="AO31" s="110"/>
      <c r="AP31" s="110"/>
      <c r="AQ31" s="111"/>
      <c r="AR31" s="109" t="str">
        <f>データ!$C$10</f>
        <v>H28</v>
      </c>
      <c r="AS31" s="110"/>
      <c r="AT31" s="110"/>
      <c r="AU31" s="110"/>
      <c r="AV31" s="110"/>
      <c r="AW31" s="110"/>
      <c r="AX31" s="110"/>
      <c r="AY31" s="110"/>
      <c r="AZ31" s="110"/>
      <c r="BA31" s="110"/>
      <c r="BB31" s="110"/>
      <c r="BC31" s="110"/>
      <c r="BD31" s="110"/>
      <c r="BE31" s="110"/>
      <c r="BF31" s="110"/>
      <c r="BG31" s="110"/>
      <c r="BH31" s="110"/>
      <c r="BI31" s="110"/>
      <c r="BJ31" s="110"/>
      <c r="BK31" s="111"/>
      <c r="BL31" s="109" t="str">
        <f>データ!$D$10</f>
        <v>H29</v>
      </c>
      <c r="BM31" s="110"/>
      <c r="BN31" s="110"/>
      <c r="BO31" s="110"/>
      <c r="BP31" s="110"/>
      <c r="BQ31" s="110"/>
      <c r="BR31" s="110"/>
      <c r="BS31" s="110"/>
      <c r="BT31" s="110"/>
      <c r="BU31" s="110"/>
      <c r="BV31" s="110"/>
      <c r="BW31" s="110"/>
      <c r="BX31" s="110"/>
      <c r="BY31" s="110"/>
      <c r="BZ31" s="110"/>
      <c r="CA31" s="110"/>
      <c r="CB31" s="110"/>
      <c r="CC31" s="110"/>
      <c r="CD31" s="110"/>
      <c r="CE31" s="111"/>
      <c r="CF31" s="109" t="str">
        <f>データ!$E$10</f>
        <v>H30</v>
      </c>
      <c r="CG31" s="110"/>
      <c r="CH31" s="110"/>
      <c r="CI31" s="110"/>
      <c r="CJ31" s="110"/>
      <c r="CK31" s="110"/>
      <c r="CL31" s="110"/>
      <c r="CM31" s="110"/>
      <c r="CN31" s="110"/>
      <c r="CO31" s="110"/>
      <c r="CP31" s="110"/>
      <c r="CQ31" s="110"/>
      <c r="CR31" s="110"/>
      <c r="CS31" s="110"/>
      <c r="CT31" s="110"/>
      <c r="CU31" s="110"/>
      <c r="CV31" s="110"/>
      <c r="CW31" s="110"/>
      <c r="CX31" s="110"/>
      <c r="CY31" s="111"/>
      <c r="CZ31" s="109" t="str">
        <f>データ!$F$10</f>
        <v>R01</v>
      </c>
      <c r="DA31" s="110"/>
      <c r="DB31" s="110"/>
      <c r="DC31" s="110"/>
      <c r="DD31" s="110"/>
      <c r="DE31" s="110"/>
      <c r="DF31" s="110"/>
      <c r="DG31" s="110"/>
      <c r="DH31" s="110"/>
      <c r="DI31" s="110"/>
      <c r="DJ31" s="110"/>
      <c r="DK31" s="110"/>
      <c r="DL31" s="110"/>
      <c r="DM31" s="110"/>
      <c r="DN31" s="110"/>
      <c r="DO31" s="110"/>
      <c r="DP31" s="110"/>
      <c r="DQ31" s="110"/>
      <c r="DR31" s="110"/>
      <c r="DS31" s="111"/>
      <c r="DT31" s="30"/>
      <c r="DU31" s="32"/>
      <c r="DV31" s="2"/>
      <c r="DW31" s="2"/>
      <c r="DX31" s="2"/>
      <c r="DY31" s="2"/>
      <c r="DZ31" s="2"/>
      <c r="EA31" s="2"/>
      <c r="EB31" s="2"/>
      <c r="EC31" s="2"/>
      <c r="ED31" s="28"/>
      <c r="EE31" s="29"/>
      <c r="EF31" s="112"/>
      <c r="EG31" s="112"/>
      <c r="EH31" s="112"/>
      <c r="EI31" s="112"/>
      <c r="EJ31" s="112"/>
      <c r="EK31" s="112"/>
      <c r="EL31" s="112"/>
      <c r="EM31" s="112"/>
      <c r="EN31" s="112"/>
      <c r="EO31" s="112"/>
      <c r="EP31" s="112"/>
      <c r="EQ31" s="113"/>
      <c r="ER31" s="109" t="str">
        <f>データ!$B$10</f>
        <v>H27</v>
      </c>
      <c r="ES31" s="110"/>
      <c r="ET31" s="110"/>
      <c r="EU31" s="110"/>
      <c r="EV31" s="110"/>
      <c r="EW31" s="110"/>
      <c r="EX31" s="110"/>
      <c r="EY31" s="110"/>
      <c r="EZ31" s="110"/>
      <c r="FA31" s="110"/>
      <c r="FB31" s="110"/>
      <c r="FC31" s="110"/>
      <c r="FD31" s="110"/>
      <c r="FE31" s="110"/>
      <c r="FF31" s="110"/>
      <c r="FG31" s="110"/>
      <c r="FH31" s="110"/>
      <c r="FI31" s="110"/>
      <c r="FJ31" s="110"/>
      <c r="FK31" s="111"/>
      <c r="FL31" s="109" t="str">
        <f>データ!$C$10</f>
        <v>H28</v>
      </c>
      <c r="FM31" s="110"/>
      <c r="FN31" s="110"/>
      <c r="FO31" s="110"/>
      <c r="FP31" s="110"/>
      <c r="FQ31" s="110"/>
      <c r="FR31" s="110"/>
      <c r="FS31" s="110"/>
      <c r="FT31" s="110"/>
      <c r="FU31" s="110"/>
      <c r="FV31" s="110"/>
      <c r="FW31" s="110"/>
      <c r="FX31" s="110"/>
      <c r="FY31" s="110"/>
      <c r="FZ31" s="110"/>
      <c r="GA31" s="110"/>
      <c r="GB31" s="110"/>
      <c r="GC31" s="110"/>
      <c r="GD31" s="110"/>
      <c r="GE31" s="111"/>
      <c r="GF31" s="109" t="str">
        <f>データ!$D$10</f>
        <v>H29</v>
      </c>
      <c r="GG31" s="110"/>
      <c r="GH31" s="110"/>
      <c r="GI31" s="110"/>
      <c r="GJ31" s="110"/>
      <c r="GK31" s="110"/>
      <c r="GL31" s="110"/>
      <c r="GM31" s="110"/>
      <c r="GN31" s="110"/>
      <c r="GO31" s="110"/>
      <c r="GP31" s="110"/>
      <c r="GQ31" s="110"/>
      <c r="GR31" s="110"/>
      <c r="GS31" s="110"/>
      <c r="GT31" s="110"/>
      <c r="GU31" s="110"/>
      <c r="GV31" s="110"/>
      <c r="GW31" s="110"/>
      <c r="GX31" s="110"/>
      <c r="GY31" s="111"/>
      <c r="GZ31" s="109" t="str">
        <f>データ!$E$10</f>
        <v>H30</v>
      </c>
      <c r="HA31" s="110"/>
      <c r="HB31" s="110"/>
      <c r="HC31" s="110"/>
      <c r="HD31" s="110"/>
      <c r="HE31" s="110"/>
      <c r="HF31" s="110"/>
      <c r="HG31" s="110"/>
      <c r="HH31" s="110"/>
      <c r="HI31" s="110"/>
      <c r="HJ31" s="110"/>
      <c r="HK31" s="110"/>
      <c r="HL31" s="110"/>
      <c r="HM31" s="110"/>
      <c r="HN31" s="110"/>
      <c r="HO31" s="110"/>
      <c r="HP31" s="110"/>
      <c r="HQ31" s="110"/>
      <c r="HR31" s="110"/>
      <c r="HS31" s="111"/>
      <c r="HT31" s="109" t="str">
        <f>データ!$F$10</f>
        <v>R01</v>
      </c>
      <c r="HU31" s="110"/>
      <c r="HV31" s="110"/>
      <c r="HW31" s="110"/>
      <c r="HX31" s="110"/>
      <c r="HY31" s="110"/>
      <c r="HZ31" s="110"/>
      <c r="IA31" s="110"/>
      <c r="IB31" s="110"/>
      <c r="IC31" s="110"/>
      <c r="ID31" s="110"/>
      <c r="IE31" s="110"/>
      <c r="IF31" s="110"/>
      <c r="IG31" s="110"/>
      <c r="IH31" s="110"/>
      <c r="II31" s="110"/>
      <c r="IJ31" s="110"/>
      <c r="IK31" s="110"/>
      <c r="IL31" s="110"/>
      <c r="IM31" s="111"/>
      <c r="IN31" s="30"/>
      <c r="IO31" s="32"/>
      <c r="IP31" s="2"/>
      <c r="IQ31" s="2"/>
      <c r="IR31" s="2"/>
      <c r="IS31" s="2"/>
      <c r="IT31" s="2"/>
      <c r="IU31" s="2"/>
      <c r="IV31" s="2"/>
      <c r="IW31" s="2"/>
      <c r="IX31" s="28"/>
      <c r="IY31" s="29"/>
      <c r="IZ31" s="112"/>
      <c r="JA31" s="112"/>
      <c r="JB31" s="112"/>
      <c r="JC31" s="112"/>
      <c r="JD31" s="112"/>
      <c r="JE31" s="112"/>
      <c r="JF31" s="112"/>
      <c r="JG31" s="112"/>
      <c r="JH31" s="112"/>
      <c r="JI31" s="112"/>
      <c r="JJ31" s="112"/>
      <c r="JK31" s="113"/>
      <c r="JL31" s="109" t="str">
        <f>データ!$B$10</f>
        <v>H27</v>
      </c>
      <c r="JM31" s="110"/>
      <c r="JN31" s="110"/>
      <c r="JO31" s="110"/>
      <c r="JP31" s="110"/>
      <c r="JQ31" s="110"/>
      <c r="JR31" s="110"/>
      <c r="JS31" s="110"/>
      <c r="JT31" s="110"/>
      <c r="JU31" s="110"/>
      <c r="JV31" s="110"/>
      <c r="JW31" s="110"/>
      <c r="JX31" s="110"/>
      <c r="JY31" s="110"/>
      <c r="JZ31" s="110"/>
      <c r="KA31" s="110"/>
      <c r="KB31" s="110"/>
      <c r="KC31" s="110"/>
      <c r="KD31" s="110"/>
      <c r="KE31" s="111"/>
      <c r="KF31" s="109" t="str">
        <f>データ!$C$10</f>
        <v>H28</v>
      </c>
      <c r="KG31" s="110"/>
      <c r="KH31" s="110"/>
      <c r="KI31" s="110"/>
      <c r="KJ31" s="110"/>
      <c r="KK31" s="110"/>
      <c r="KL31" s="110"/>
      <c r="KM31" s="110"/>
      <c r="KN31" s="110"/>
      <c r="KO31" s="110"/>
      <c r="KP31" s="110"/>
      <c r="KQ31" s="110"/>
      <c r="KR31" s="110"/>
      <c r="KS31" s="110"/>
      <c r="KT31" s="110"/>
      <c r="KU31" s="110"/>
      <c r="KV31" s="110"/>
      <c r="KW31" s="110"/>
      <c r="KX31" s="110"/>
      <c r="KY31" s="111"/>
      <c r="KZ31" s="109" t="str">
        <f>データ!$D$10</f>
        <v>H29</v>
      </c>
      <c r="LA31" s="110"/>
      <c r="LB31" s="110"/>
      <c r="LC31" s="110"/>
      <c r="LD31" s="110"/>
      <c r="LE31" s="110"/>
      <c r="LF31" s="110"/>
      <c r="LG31" s="110"/>
      <c r="LH31" s="110"/>
      <c r="LI31" s="110"/>
      <c r="LJ31" s="110"/>
      <c r="LK31" s="110"/>
      <c r="LL31" s="110"/>
      <c r="LM31" s="110"/>
      <c r="LN31" s="110"/>
      <c r="LO31" s="110"/>
      <c r="LP31" s="110"/>
      <c r="LQ31" s="110"/>
      <c r="LR31" s="110"/>
      <c r="LS31" s="111"/>
      <c r="LT31" s="109" t="str">
        <f>データ!$E$10</f>
        <v>H30</v>
      </c>
      <c r="LU31" s="110"/>
      <c r="LV31" s="110"/>
      <c r="LW31" s="110"/>
      <c r="LX31" s="110"/>
      <c r="LY31" s="110"/>
      <c r="LZ31" s="110"/>
      <c r="MA31" s="110"/>
      <c r="MB31" s="110"/>
      <c r="MC31" s="110"/>
      <c r="MD31" s="110"/>
      <c r="ME31" s="110"/>
      <c r="MF31" s="110"/>
      <c r="MG31" s="110"/>
      <c r="MH31" s="110"/>
      <c r="MI31" s="110"/>
      <c r="MJ31" s="110"/>
      <c r="MK31" s="110"/>
      <c r="ML31" s="110"/>
      <c r="MM31" s="111"/>
      <c r="MN31" s="109" t="str">
        <f>データ!$F$10</f>
        <v>R01</v>
      </c>
      <c r="MO31" s="110"/>
      <c r="MP31" s="110"/>
      <c r="MQ31" s="110"/>
      <c r="MR31" s="110"/>
      <c r="MS31" s="110"/>
      <c r="MT31" s="110"/>
      <c r="MU31" s="110"/>
      <c r="MV31" s="110"/>
      <c r="MW31" s="110"/>
      <c r="MX31" s="110"/>
      <c r="MY31" s="110"/>
      <c r="MZ31" s="110"/>
      <c r="NA31" s="110"/>
      <c r="NB31" s="110"/>
      <c r="NC31" s="110"/>
      <c r="ND31" s="110"/>
      <c r="NE31" s="110"/>
      <c r="NF31" s="110"/>
      <c r="NG31" s="111"/>
      <c r="NH31" s="30"/>
      <c r="NI31" s="32"/>
      <c r="NJ31" s="2"/>
      <c r="NK31" s="2"/>
      <c r="NL31" s="2"/>
      <c r="NM31" s="2"/>
      <c r="NN31" s="2"/>
      <c r="NO31" s="2"/>
      <c r="NP31" s="2"/>
      <c r="NQ31" s="2"/>
      <c r="NR31" s="28"/>
      <c r="NS31" s="29"/>
      <c r="NT31" s="112"/>
      <c r="NU31" s="112"/>
      <c r="NV31" s="112"/>
      <c r="NW31" s="112"/>
      <c r="NX31" s="112"/>
      <c r="NY31" s="112"/>
      <c r="NZ31" s="112"/>
      <c r="OA31" s="112"/>
      <c r="OB31" s="112"/>
      <c r="OC31" s="112"/>
      <c r="OD31" s="112"/>
      <c r="OE31" s="113"/>
      <c r="OF31" s="109" t="str">
        <f>データ!$B$10</f>
        <v>H27</v>
      </c>
      <c r="OG31" s="110"/>
      <c r="OH31" s="110"/>
      <c r="OI31" s="110"/>
      <c r="OJ31" s="110"/>
      <c r="OK31" s="110"/>
      <c r="OL31" s="110"/>
      <c r="OM31" s="110"/>
      <c r="ON31" s="110"/>
      <c r="OO31" s="110"/>
      <c r="OP31" s="110"/>
      <c r="OQ31" s="110"/>
      <c r="OR31" s="110"/>
      <c r="OS31" s="110"/>
      <c r="OT31" s="110"/>
      <c r="OU31" s="110"/>
      <c r="OV31" s="110"/>
      <c r="OW31" s="110"/>
      <c r="OX31" s="110"/>
      <c r="OY31" s="111"/>
      <c r="OZ31" s="109" t="str">
        <f>データ!$C$10</f>
        <v>H28</v>
      </c>
      <c r="PA31" s="110"/>
      <c r="PB31" s="110"/>
      <c r="PC31" s="110"/>
      <c r="PD31" s="110"/>
      <c r="PE31" s="110"/>
      <c r="PF31" s="110"/>
      <c r="PG31" s="110"/>
      <c r="PH31" s="110"/>
      <c r="PI31" s="110"/>
      <c r="PJ31" s="110"/>
      <c r="PK31" s="110"/>
      <c r="PL31" s="110"/>
      <c r="PM31" s="110"/>
      <c r="PN31" s="110"/>
      <c r="PO31" s="110"/>
      <c r="PP31" s="110"/>
      <c r="PQ31" s="110"/>
      <c r="PR31" s="110"/>
      <c r="PS31" s="111"/>
      <c r="PT31" s="109" t="str">
        <f>データ!$D$10</f>
        <v>H29</v>
      </c>
      <c r="PU31" s="110"/>
      <c r="PV31" s="110"/>
      <c r="PW31" s="110"/>
      <c r="PX31" s="110"/>
      <c r="PY31" s="110"/>
      <c r="PZ31" s="110"/>
      <c r="QA31" s="110"/>
      <c r="QB31" s="110"/>
      <c r="QC31" s="110"/>
      <c r="QD31" s="110"/>
      <c r="QE31" s="110"/>
      <c r="QF31" s="110"/>
      <c r="QG31" s="110"/>
      <c r="QH31" s="110"/>
      <c r="QI31" s="110"/>
      <c r="QJ31" s="110"/>
      <c r="QK31" s="110"/>
      <c r="QL31" s="110"/>
      <c r="QM31" s="111"/>
      <c r="QN31" s="109" t="str">
        <f>データ!$E$10</f>
        <v>H30</v>
      </c>
      <c r="QO31" s="110"/>
      <c r="QP31" s="110"/>
      <c r="QQ31" s="110"/>
      <c r="QR31" s="110"/>
      <c r="QS31" s="110"/>
      <c r="QT31" s="110"/>
      <c r="QU31" s="110"/>
      <c r="QV31" s="110"/>
      <c r="QW31" s="110"/>
      <c r="QX31" s="110"/>
      <c r="QY31" s="110"/>
      <c r="QZ31" s="110"/>
      <c r="RA31" s="110"/>
      <c r="RB31" s="110"/>
      <c r="RC31" s="110"/>
      <c r="RD31" s="110"/>
      <c r="RE31" s="110"/>
      <c r="RF31" s="110"/>
      <c r="RG31" s="111"/>
      <c r="RH31" s="109" t="str">
        <f>データ!$F$10</f>
        <v>R01</v>
      </c>
      <c r="RI31" s="110"/>
      <c r="RJ31" s="110"/>
      <c r="RK31" s="110"/>
      <c r="RL31" s="110"/>
      <c r="RM31" s="110"/>
      <c r="RN31" s="110"/>
      <c r="RO31" s="110"/>
      <c r="RP31" s="110"/>
      <c r="RQ31" s="110"/>
      <c r="RR31" s="110"/>
      <c r="RS31" s="110"/>
      <c r="RT31" s="110"/>
      <c r="RU31" s="110"/>
      <c r="RV31" s="110"/>
      <c r="RW31" s="110"/>
      <c r="RX31" s="110"/>
      <c r="RY31" s="110"/>
      <c r="RZ31" s="110"/>
      <c r="SA31" s="111"/>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117.6</v>
      </c>
      <c r="Y32" s="107"/>
      <c r="Z32" s="107"/>
      <c r="AA32" s="107"/>
      <c r="AB32" s="107"/>
      <c r="AC32" s="107"/>
      <c r="AD32" s="107"/>
      <c r="AE32" s="107"/>
      <c r="AF32" s="107"/>
      <c r="AG32" s="107"/>
      <c r="AH32" s="107"/>
      <c r="AI32" s="107"/>
      <c r="AJ32" s="107"/>
      <c r="AK32" s="107"/>
      <c r="AL32" s="107"/>
      <c r="AM32" s="107"/>
      <c r="AN32" s="107"/>
      <c r="AO32" s="107"/>
      <c r="AP32" s="107"/>
      <c r="AQ32" s="108"/>
      <c r="AR32" s="106">
        <f>データ!U6</f>
        <v>107.09</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108.57</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112.98</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108.01</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109.28</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115.76</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127.93</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84</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160.69999999999999</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472.73</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485.52</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491.14</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499.82</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628.21</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119.31</v>
      </c>
      <c r="Y33" s="107"/>
      <c r="Z33" s="107"/>
      <c r="AA33" s="107"/>
      <c r="AB33" s="107"/>
      <c r="AC33" s="107"/>
      <c r="AD33" s="107"/>
      <c r="AE33" s="107"/>
      <c r="AF33" s="107"/>
      <c r="AG33" s="107"/>
      <c r="AH33" s="107"/>
      <c r="AI33" s="107"/>
      <c r="AJ33" s="107"/>
      <c r="AK33" s="107"/>
      <c r="AL33" s="107"/>
      <c r="AM33" s="107"/>
      <c r="AN33" s="107"/>
      <c r="AO33" s="107"/>
      <c r="AP33" s="107"/>
      <c r="AQ33" s="108"/>
      <c r="AR33" s="106">
        <f>データ!Z6</f>
        <v>116.37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117.28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116.96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117.47</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50.52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52.25</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53.3</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50.25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51.91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605.5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551.42999999999995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687.99</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655.75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578.19000000000005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222.22</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216.41</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208.47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193.85</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204.31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12"/>
      <c r="M54" s="112"/>
      <c r="N54" s="112"/>
      <c r="O54" s="112"/>
      <c r="P54" s="112"/>
      <c r="Q54" s="112"/>
      <c r="R54" s="112"/>
      <c r="S54" s="112"/>
      <c r="T54" s="112"/>
      <c r="U54" s="112"/>
      <c r="V54" s="112"/>
      <c r="W54" s="113"/>
      <c r="X54" s="109" t="str">
        <f>データ!$B$10</f>
        <v>H27</v>
      </c>
      <c r="Y54" s="110"/>
      <c r="Z54" s="110"/>
      <c r="AA54" s="110"/>
      <c r="AB54" s="110"/>
      <c r="AC54" s="110"/>
      <c r="AD54" s="110"/>
      <c r="AE54" s="110"/>
      <c r="AF54" s="110"/>
      <c r="AG54" s="110"/>
      <c r="AH54" s="110"/>
      <c r="AI54" s="110"/>
      <c r="AJ54" s="110"/>
      <c r="AK54" s="110"/>
      <c r="AL54" s="110"/>
      <c r="AM54" s="110"/>
      <c r="AN54" s="110"/>
      <c r="AO54" s="110"/>
      <c r="AP54" s="110"/>
      <c r="AQ54" s="111"/>
      <c r="AR54" s="109" t="str">
        <f>データ!$C$10</f>
        <v>H28</v>
      </c>
      <c r="AS54" s="110"/>
      <c r="AT54" s="110"/>
      <c r="AU54" s="110"/>
      <c r="AV54" s="110"/>
      <c r="AW54" s="110"/>
      <c r="AX54" s="110"/>
      <c r="AY54" s="110"/>
      <c r="AZ54" s="110"/>
      <c r="BA54" s="110"/>
      <c r="BB54" s="110"/>
      <c r="BC54" s="110"/>
      <c r="BD54" s="110"/>
      <c r="BE54" s="110"/>
      <c r="BF54" s="110"/>
      <c r="BG54" s="110"/>
      <c r="BH54" s="110"/>
      <c r="BI54" s="110"/>
      <c r="BJ54" s="110"/>
      <c r="BK54" s="111"/>
      <c r="BL54" s="109" t="str">
        <f>データ!$D$10</f>
        <v>H29</v>
      </c>
      <c r="BM54" s="110"/>
      <c r="BN54" s="110"/>
      <c r="BO54" s="110"/>
      <c r="BP54" s="110"/>
      <c r="BQ54" s="110"/>
      <c r="BR54" s="110"/>
      <c r="BS54" s="110"/>
      <c r="BT54" s="110"/>
      <c r="BU54" s="110"/>
      <c r="BV54" s="110"/>
      <c r="BW54" s="110"/>
      <c r="BX54" s="110"/>
      <c r="BY54" s="110"/>
      <c r="BZ54" s="110"/>
      <c r="CA54" s="110"/>
      <c r="CB54" s="110"/>
      <c r="CC54" s="110"/>
      <c r="CD54" s="110"/>
      <c r="CE54" s="111"/>
      <c r="CF54" s="109" t="str">
        <f>データ!$E$10</f>
        <v>H30</v>
      </c>
      <c r="CG54" s="110"/>
      <c r="CH54" s="110"/>
      <c r="CI54" s="110"/>
      <c r="CJ54" s="110"/>
      <c r="CK54" s="110"/>
      <c r="CL54" s="110"/>
      <c r="CM54" s="110"/>
      <c r="CN54" s="110"/>
      <c r="CO54" s="110"/>
      <c r="CP54" s="110"/>
      <c r="CQ54" s="110"/>
      <c r="CR54" s="110"/>
      <c r="CS54" s="110"/>
      <c r="CT54" s="110"/>
      <c r="CU54" s="110"/>
      <c r="CV54" s="110"/>
      <c r="CW54" s="110"/>
      <c r="CX54" s="110"/>
      <c r="CY54" s="111"/>
      <c r="CZ54" s="109" t="str">
        <f>データ!$F$10</f>
        <v>R01</v>
      </c>
      <c r="DA54" s="110"/>
      <c r="DB54" s="110"/>
      <c r="DC54" s="110"/>
      <c r="DD54" s="110"/>
      <c r="DE54" s="110"/>
      <c r="DF54" s="110"/>
      <c r="DG54" s="110"/>
      <c r="DH54" s="110"/>
      <c r="DI54" s="110"/>
      <c r="DJ54" s="110"/>
      <c r="DK54" s="110"/>
      <c r="DL54" s="110"/>
      <c r="DM54" s="110"/>
      <c r="DN54" s="110"/>
      <c r="DO54" s="110"/>
      <c r="DP54" s="110"/>
      <c r="DQ54" s="110"/>
      <c r="DR54" s="110"/>
      <c r="DS54" s="111"/>
      <c r="DT54" s="30"/>
      <c r="DU54" s="32"/>
      <c r="DV54" s="2"/>
      <c r="DW54" s="2"/>
      <c r="DX54" s="2"/>
      <c r="DY54" s="2"/>
      <c r="DZ54" s="2"/>
      <c r="EA54" s="2"/>
      <c r="EB54" s="2"/>
      <c r="EC54" s="2"/>
      <c r="ED54" s="28"/>
      <c r="EE54" s="29"/>
      <c r="EF54" s="112"/>
      <c r="EG54" s="112"/>
      <c r="EH54" s="112"/>
      <c r="EI54" s="112"/>
      <c r="EJ54" s="112"/>
      <c r="EK54" s="112"/>
      <c r="EL54" s="112"/>
      <c r="EM54" s="112"/>
      <c r="EN54" s="112"/>
      <c r="EO54" s="112"/>
      <c r="EP54" s="112"/>
      <c r="EQ54" s="113"/>
      <c r="ER54" s="109" t="str">
        <f>データ!$B$10</f>
        <v>H27</v>
      </c>
      <c r="ES54" s="110"/>
      <c r="ET54" s="110"/>
      <c r="EU54" s="110"/>
      <c r="EV54" s="110"/>
      <c r="EW54" s="110"/>
      <c r="EX54" s="110"/>
      <c r="EY54" s="110"/>
      <c r="EZ54" s="110"/>
      <c r="FA54" s="110"/>
      <c r="FB54" s="110"/>
      <c r="FC54" s="110"/>
      <c r="FD54" s="110"/>
      <c r="FE54" s="110"/>
      <c r="FF54" s="110"/>
      <c r="FG54" s="110"/>
      <c r="FH54" s="110"/>
      <c r="FI54" s="110"/>
      <c r="FJ54" s="110"/>
      <c r="FK54" s="111"/>
      <c r="FL54" s="109" t="str">
        <f>データ!$C$10</f>
        <v>H28</v>
      </c>
      <c r="FM54" s="110"/>
      <c r="FN54" s="110"/>
      <c r="FO54" s="110"/>
      <c r="FP54" s="110"/>
      <c r="FQ54" s="110"/>
      <c r="FR54" s="110"/>
      <c r="FS54" s="110"/>
      <c r="FT54" s="110"/>
      <c r="FU54" s="110"/>
      <c r="FV54" s="110"/>
      <c r="FW54" s="110"/>
      <c r="FX54" s="110"/>
      <c r="FY54" s="110"/>
      <c r="FZ54" s="110"/>
      <c r="GA54" s="110"/>
      <c r="GB54" s="110"/>
      <c r="GC54" s="110"/>
      <c r="GD54" s="110"/>
      <c r="GE54" s="111"/>
      <c r="GF54" s="109" t="str">
        <f>データ!$D$10</f>
        <v>H29</v>
      </c>
      <c r="GG54" s="110"/>
      <c r="GH54" s="110"/>
      <c r="GI54" s="110"/>
      <c r="GJ54" s="110"/>
      <c r="GK54" s="110"/>
      <c r="GL54" s="110"/>
      <c r="GM54" s="110"/>
      <c r="GN54" s="110"/>
      <c r="GO54" s="110"/>
      <c r="GP54" s="110"/>
      <c r="GQ54" s="110"/>
      <c r="GR54" s="110"/>
      <c r="GS54" s="110"/>
      <c r="GT54" s="110"/>
      <c r="GU54" s="110"/>
      <c r="GV54" s="110"/>
      <c r="GW54" s="110"/>
      <c r="GX54" s="110"/>
      <c r="GY54" s="111"/>
      <c r="GZ54" s="109" t="str">
        <f>データ!$E$10</f>
        <v>H30</v>
      </c>
      <c r="HA54" s="110"/>
      <c r="HB54" s="110"/>
      <c r="HC54" s="110"/>
      <c r="HD54" s="110"/>
      <c r="HE54" s="110"/>
      <c r="HF54" s="110"/>
      <c r="HG54" s="110"/>
      <c r="HH54" s="110"/>
      <c r="HI54" s="110"/>
      <c r="HJ54" s="110"/>
      <c r="HK54" s="110"/>
      <c r="HL54" s="110"/>
      <c r="HM54" s="110"/>
      <c r="HN54" s="110"/>
      <c r="HO54" s="110"/>
      <c r="HP54" s="110"/>
      <c r="HQ54" s="110"/>
      <c r="HR54" s="110"/>
      <c r="HS54" s="111"/>
      <c r="HT54" s="109" t="str">
        <f>データ!$F$10</f>
        <v>R01</v>
      </c>
      <c r="HU54" s="110"/>
      <c r="HV54" s="110"/>
      <c r="HW54" s="110"/>
      <c r="HX54" s="110"/>
      <c r="HY54" s="110"/>
      <c r="HZ54" s="110"/>
      <c r="IA54" s="110"/>
      <c r="IB54" s="110"/>
      <c r="IC54" s="110"/>
      <c r="ID54" s="110"/>
      <c r="IE54" s="110"/>
      <c r="IF54" s="110"/>
      <c r="IG54" s="110"/>
      <c r="IH54" s="110"/>
      <c r="II54" s="110"/>
      <c r="IJ54" s="110"/>
      <c r="IK54" s="110"/>
      <c r="IL54" s="110"/>
      <c r="IM54" s="111"/>
      <c r="IN54" s="30"/>
      <c r="IO54" s="32"/>
      <c r="IP54" s="2"/>
      <c r="IQ54" s="2"/>
      <c r="IR54" s="2"/>
      <c r="IS54" s="2"/>
      <c r="IT54" s="2"/>
      <c r="IU54" s="2"/>
      <c r="IV54" s="2"/>
      <c r="IW54" s="2"/>
      <c r="IX54" s="28"/>
      <c r="IY54" s="29"/>
      <c r="IZ54" s="112"/>
      <c r="JA54" s="112"/>
      <c r="JB54" s="112"/>
      <c r="JC54" s="112"/>
      <c r="JD54" s="112"/>
      <c r="JE54" s="112"/>
      <c r="JF54" s="112"/>
      <c r="JG54" s="112"/>
      <c r="JH54" s="112"/>
      <c r="JI54" s="112"/>
      <c r="JJ54" s="112"/>
      <c r="JK54" s="113"/>
      <c r="JL54" s="109" t="str">
        <f>データ!$B$10</f>
        <v>H27</v>
      </c>
      <c r="JM54" s="110"/>
      <c r="JN54" s="110"/>
      <c r="JO54" s="110"/>
      <c r="JP54" s="110"/>
      <c r="JQ54" s="110"/>
      <c r="JR54" s="110"/>
      <c r="JS54" s="110"/>
      <c r="JT54" s="110"/>
      <c r="JU54" s="110"/>
      <c r="JV54" s="110"/>
      <c r="JW54" s="110"/>
      <c r="JX54" s="110"/>
      <c r="JY54" s="110"/>
      <c r="JZ54" s="110"/>
      <c r="KA54" s="110"/>
      <c r="KB54" s="110"/>
      <c r="KC54" s="110"/>
      <c r="KD54" s="110"/>
      <c r="KE54" s="111"/>
      <c r="KF54" s="109" t="str">
        <f>データ!$C$10</f>
        <v>H28</v>
      </c>
      <c r="KG54" s="110"/>
      <c r="KH54" s="110"/>
      <c r="KI54" s="110"/>
      <c r="KJ54" s="110"/>
      <c r="KK54" s="110"/>
      <c r="KL54" s="110"/>
      <c r="KM54" s="110"/>
      <c r="KN54" s="110"/>
      <c r="KO54" s="110"/>
      <c r="KP54" s="110"/>
      <c r="KQ54" s="110"/>
      <c r="KR54" s="110"/>
      <c r="KS54" s="110"/>
      <c r="KT54" s="110"/>
      <c r="KU54" s="110"/>
      <c r="KV54" s="110"/>
      <c r="KW54" s="110"/>
      <c r="KX54" s="110"/>
      <c r="KY54" s="111"/>
      <c r="KZ54" s="109" t="str">
        <f>データ!$D$10</f>
        <v>H29</v>
      </c>
      <c r="LA54" s="110"/>
      <c r="LB54" s="110"/>
      <c r="LC54" s="110"/>
      <c r="LD54" s="110"/>
      <c r="LE54" s="110"/>
      <c r="LF54" s="110"/>
      <c r="LG54" s="110"/>
      <c r="LH54" s="110"/>
      <c r="LI54" s="110"/>
      <c r="LJ54" s="110"/>
      <c r="LK54" s="110"/>
      <c r="LL54" s="110"/>
      <c r="LM54" s="110"/>
      <c r="LN54" s="110"/>
      <c r="LO54" s="110"/>
      <c r="LP54" s="110"/>
      <c r="LQ54" s="110"/>
      <c r="LR54" s="110"/>
      <c r="LS54" s="111"/>
      <c r="LT54" s="109" t="str">
        <f>データ!$E$10</f>
        <v>H30</v>
      </c>
      <c r="LU54" s="110"/>
      <c r="LV54" s="110"/>
      <c r="LW54" s="110"/>
      <c r="LX54" s="110"/>
      <c r="LY54" s="110"/>
      <c r="LZ54" s="110"/>
      <c r="MA54" s="110"/>
      <c r="MB54" s="110"/>
      <c r="MC54" s="110"/>
      <c r="MD54" s="110"/>
      <c r="ME54" s="110"/>
      <c r="MF54" s="110"/>
      <c r="MG54" s="110"/>
      <c r="MH54" s="110"/>
      <c r="MI54" s="110"/>
      <c r="MJ54" s="110"/>
      <c r="MK54" s="110"/>
      <c r="ML54" s="110"/>
      <c r="MM54" s="111"/>
      <c r="MN54" s="109" t="str">
        <f>データ!$F$10</f>
        <v>R01</v>
      </c>
      <c r="MO54" s="110"/>
      <c r="MP54" s="110"/>
      <c r="MQ54" s="110"/>
      <c r="MR54" s="110"/>
      <c r="MS54" s="110"/>
      <c r="MT54" s="110"/>
      <c r="MU54" s="110"/>
      <c r="MV54" s="110"/>
      <c r="MW54" s="110"/>
      <c r="MX54" s="110"/>
      <c r="MY54" s="110"/>
      <c r="MZ54" s="110"/>
      <c r="NA54" s="110"/>
      <c r="NB54" s="110"/>
      <c r="NC54" s="110"/>
      <c r="ND54" s="110"/>
      <c r="NE54" s="110"/>
      <c r="NF54" s="110"/>
      <c r="NG54" s="111"/>
      <c r="NH54" s="30"/>
      <c r="NI54" s="32"/>
      <c r="NJ54" s="2"/>
      <c r="NK54" s="2"/>
      <c r="NL54" s="2"/>
      <c r="NM54" s="2"/>
      <c r="NN54" s="2"/>
      <c r="NO54" s="2"/>
      <c r="NP54" s="2"/>
      <c r="NQ54" s="2"/>
      <c r="NR54" s="28"/>
      <c r="NS54" s="29"/>
      <c r="NT54" s="112"/>
      <c r="NU54" s="112"/>
      <c r="NV54" s="112"/>
      <c r="NW54" s="112"/>
      <c r="NX54" s="112"/>
      <c r="NY54" s="112"/>
      <c r="NZ54" s="112"/>
      <c r="OA54" s="112"/>
      <c r="OB54" s="112"/>
      <c r="OC54" s="112"/>
      <c r="OD54" s="112"/>
      <c r="OE54" s="113"/>
      <c r="OF54" s="109" t="str">
        <f>データ!$B$10</f>
        <v>H27</v>
      </c>
      <c r="OG54" s="110"/>
      <c r="OH54" s="110"/>
      <c r="OI54" s="110"/>
      <c r="OJ54" s="110"/>
      <c r="OK54" s="110"/>
      <c r="OL54" s="110"/>
      <c r="OM54" s="110"/>
      <c r="ON54" s="110"/>
      <c r="OO54" s="110"/>
      <c r="OP54" s="110"/>
      <c r="OQ54" s="110"/>
      <c r="OR54" s="110"/>
      <c r="OS54" s="110"/>
      <c r="OT54" s="110"/>
      <c r="OU54" s="110"/>
      <c r="OV54" s="110"/>
      <c r="OW54" s="110"/>
      <c r="OX54" s="110"/>
      <c r="OY54" s="111"/>
      <c r="OZ54" s="109" t="str">
        <f>データ!$C$10</f>
        <v>H28</v>
      </c>
      <c r="PA54" s="110"/>
      <c r="PB54" s="110"/>
      <c r="PC54" s="110"/>
      <c r="PD54" s="110"/>
      <c r="PE54" s="110"/>
      <c r="PF54" s="110"/>
      <c r="PG54" s="110"/>
      <c r="PH54" s="110"/>
      <c r="PI54" s="110"/>
      <c r="PJ54" s="110"/>
      <c r="PK54" s="110"/>
      <c r="PL54" s="110"/>
      <c r="PM54" s="110"/>
      <c r="PN54" s="110"/>
      <c r="PO54" s="110"/>
      <c r="PP54" s="110"/>
      <c r="PQ54" s="110"/>
      <c r="PR54" s="110"/>
      <c r="PS54" s="111"/>
      <c r="PT54" s="109" t="str">
        <f>データ!$D$10</f>
        <v>H29</v>
      </c>
      <c r="PU54" s="110"/>
      <c r="PV54" s="110"/>
      <c r="PW54" s="110"/>
      <c r="PX54" s="110"/>
      <c r="PY54" s="110"/>
      <c r="PZ54" s="110"/>
      <c r="QA54" s="110"/>
      <c r="QB54" s="110"/>
      <c r="QC54" s="110"/>
      <c r="QD54" s="110"/>
      <c r="QE54" s="110"/>
      <c r="QF54" s="110"/>
      <c r="QG54" s="110"/>
      <c r="QH54" s="110"/>
      <c r="QI54" s="110"/>
      <c r="QJ54" s="110"/>
      <c r="QK54" s="110"/>
      <c r="QL54" s="110"/>
      <c r="QM54" s="111"/>
      <c r="QN54" s="109" t="str">
        <f>データ!$E$10</f>
        <v>H30</v>
      </c>
      <c r="QO54" s="110"/>
      <c r="QP54" s="110"/>
      <c r="QQ54" s="110"/>
      <c r="QR54" s="110"/>
      <c r="QS54" s="110"/>
      <c r="QT54" s="110"/>
      <c r="QU54" s="110"/>
      <c r="QV54" s="110"/>
      <c r="QW54" s="110"/>
      <c r="QX54" s="110"/>
      <c r="QY54" s="110"/>
      <c r="QZ54" s="110"/>
      <c r="RA54" s="110"/>
      <c r="RB54" s="110"/>
      <c r="RC54" s="110"/>
      <c r="RD54" s="110"/>
      <c r="RE54" s="110"/>
      <c r="RF54" s="110"/>
      <c r="RG54" s="111"/>
      <c r="RH54" s="109" t="str">
        <f>データ!$F$10</f>
        <v>R01</v>
      </c>
      <c r="RI54" s="110"/>
      <c r="RJ54" s="110"/>
      <c r="RK54" s="110"/>
      <c r="RL54" s="110"/>
      <c r="RM54" s="110"/>
      <c r="RN54" s="110"/>
      <c r="RO54" s="110"/>
      <c r="RP54" s="110"/>
      <c r="RQ54" s="110"/>
      <c r="RR54" s="110"/>
      <c r="RS54" s="110"/>
      <c r="RT54" s="110"/>
      <c r="RU54" s="110"/>
      <c r="RV54" s="110"/>
      <c r="RW54" s="110"/>
      <c r="RX54" s="110"/>
      <c r="RY54" s="110"/>
      <c r="RZ54" s="110"/>
      <c r="SA54" s="111"/>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113.33</v>
      </c>
      <c r="Y55" s="107"/>
      <c r="Z55" s="107"/>
      <c r="AA55" s="107"/>
      <c r="AB55" s="107"/>
      <c r="AC55" s="107"/>
      <c r="AD55" s="107"/>
      <c r="AE55" s="107"/>
      <c r="AF55" s="107"/>
      <c r="AG55" s="107"/>
      <c r="AH55" s="107"/>
      <c r="AI55" s="107"/>
      <c r="AJ55" s="107"/>
      <c r="AK55" s="107"/>
      <c r="AL55" s="107"/>
      <c r="AM55" s="107"/>
      <c r="AN55" s="107"/>
      <c r="AO55" s="107"/>
      <c r="AP55" s="107"/>
      <c r="AQ55" s="108"/>
      <c r="AR55" s="106">
        <f>データ!BM6</f>
        <v>102.94</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104.78</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108.58</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103.88</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51.8</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56.88</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55.74</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54.09</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57.79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36.22</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35.53</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34.82</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36.369999999999997</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36.57</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71.989999999999995</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71.989999999999995</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71.989999999999995</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72.63</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63.73</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109.19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105.24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105.71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105.06</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106.98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25.13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26.03</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25.98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26.84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26.08</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40.67</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40.89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41.59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63.26</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62.7</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62.59</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61.76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62.75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7"/>
      <c r="M79" s="77"/>
      <c r="N79" s="77"/>
      <c r="O79" s="77"/>
      <c r="P79" s="77"/>
      <c r="Q79" s="77"/>
      <c r="R79" s="77"/>
      <c r="S79" s="77"/>
      <c r="T79" s="77"/>
      <c r="U79" s="77"/>
      <c r="V79" s="77"/>
      <c r="W79" s="77"/>
      <c r="X79" s="78"/>
      <c r="Y79" s="74" t="str">
        <f>データ!$B$10</f>
        <v>H27</v>
      </c>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6"/>
      <c r="AZ79" s="74" t="str">
        <f>データ!$C$10</f>
        <v>H28</v>
      </c>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c r="CA79" s="74" t="str">
        <f>データ!$D$10</f>
        <v>H29</v>
      </c>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6"/>
      <c r="DB79" s="74" t="str">
        <f>データ!$E$10</f>
        <v>H30</v>
      </c>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6"/>
      <c r="EC79" s="74" t="str">
        <f>データ!$F$10</f>
        <v>R01</v>
      </c>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6"/>
      <c r="FD79" s="29"/>
      <c r="FE79" s="32"/>
      <c r="FF79" s="2"/>
      <c r="FG79" s="2"/>
      <c r="FH79" s="2"/>
      <c r="FI79" s="2"/>
      <c r="FJ79" s="2"/>
      <c r="FK79" s="2"/>
      <c r="FL79" s="2"/>
      <c r="FM79" s="2"/>
      <c r="FN79" s="2"/>
      <c r="FO79" s="2"/>
      <c r="FP79" s="2"/>
      <c r="FQ79" s="2"/>
      <c r="FR79" s="2"/>
      <c r="FS79" s="2"/>
      <c r="FT79" s="2"/>
      <c r="FU79" s="2"/>
      <c r="FV79" s="28"/>
      <c r="FW79" s="29"/>
      <c r="FX79" s="77"/>
      <c r="FY79" s="77"/>
      <c r="FZ79" s="77"/>
      <c r="GA79" s="77"/>
      <c r="GB79" s="77"/>
      <c r="GC79" s="77"/>
      <c r="GD79" s="77"/>
      <c r="GE79" s="77"/>
      <c r="GF79" s="77"/>
      <c r="GG79" s="77"/>
      <c r="GH79" s="77"/>
      <c r="GI79" s="77"/>
      <c r="GJ79" s="78"/>
      <c r="GK79" s="74" t="str">
        <f>データ!$B$10</f>
        <v>H27</v>
      </c>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6"/>
      <c r="HL79" s="74" t="str">
        <f>データ!$C$10</f>
        <v>H28</v>
      </c>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6"/>
      <c r="IM79" s="74" t="str">
        <f>データ!$D$10</f>
        <v>H29</v>
      </c>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6"/>
      <c r="JN79" s="74" t="str">
        <f>データ!$E$10</f>
        <v>H30</v>
      </c>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6"/>
      <c r="KO79" s="74" t="str">
        <f>データ!$F$10</f>
        <v>R01</v>
      </c>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6"/>
      <c r="LP79" s="29"/>
      <c r="LQ79" s="32"/>
      <c r="LR79" s="2"/>
      <c r="LS79" s="2"/>
      <c r="LT79" s="2"/>
      <c r="LU79" s="2"/>
      <c r="LV79" s="2"/>
      <c r="LW79" s="2"/>
      <c r="LX79" s="2"/>
      <c r="LY79" s="2"/>
      <c r="LZ79" s="2"/>
      <c r="MA79" s="2"/>
      <c r="MB79" s="2"/>
      <c r="MC79" s="2"/>
      <c r="MD79" s="2"/>
      <c r="ME79" s="2"/>
      <c r="MF79" s="2"/>
      <c r="MG79" s="2"/>
      <c r="MH79" s="28"/>
      <c r="MI79" s="29"/>
      <c r="MJ79" s="77"/>
      <c r="MK79" s="77"/>
      <c r="ML79" s="77"/>
      <c r="MM79" s="77"/>
      <c r="MN79" s="77"/>
      <c r="MO79" s="77"/>
      <c r="MP79" s="77"/>
      <c r="MQ79" s="77"/>
      <c r="MR79" s="77"/>
      <c r="MS79" s="77"/>
      <c r="MT79" s="77"/>
      <c r="MU79" s="77"/>
      <c r="MV79" s="78"/>
      <c r="MW79" s="74" t="str">
        <f>データ!$B$10</f>
        <v>H27</v>
      </c>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6"/>
      <c r="NX79" s="74" t="str">
        <f>データ!$C$10</f>
        <v>H28</v>
      </c>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6"/>
      <c r="OY79" s="74" t="str">
        <f>データ!$D$10</f>
        <v>H29</v>
      </c>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6"/>
      <c r="PZ79" s="74" t="str">
        <f>データ!$E$10</f>
        <v>H30</v>
      </c>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6"/>
      <c r="RA79" s="74" t="str">
        <f>データ!$F$10</f>
        <v>R01</v>
      </c>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6"/>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3">
        <f>データ!DD6</f>
        <v>46.53</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46.41</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45.77</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47.47</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48.22</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3">
        <f>データ!DO6</f>
        <v>0</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0</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0</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0</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0</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3">
        <f>データ!DZ6</f>
        <v>4.8499999999999996</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3.18</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3.25</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0</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0</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3">
        <f>データ!DI6</f>
        <v>54.49</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55.39</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55.25</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57.11</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57.57</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3">
        <f>データ!DT6</f>
        <v>42</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43.33</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44.05</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51.87</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52.33</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3">
        <f>データ!EE6</f>
        <v>0.48</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0.52</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1.3</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0.28000000000000003</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0.77</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【119.03】</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【25.49】</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【420.52】</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【238.81】</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【115.00】</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【18.60】</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【55.21】</v>
      </c>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6" t="str">
        <f>データ!DC6</f>
        <v>【77.39】</v>
      </c>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6" t="str">
        <f>データ!DN6</f>
        <v>【59.23】</v>
      </c>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6" t="str">
        <f>データ!DY6</f>
        <v>【47.77】</v>
      </c>
      <c r="IM90" s="67"/>
      <c r="IN90" s="67"/>
      <c r="IO90" s="67"/>
      <c r="IP90" s="67"/>
      <c r="IQ90" s="67"/>
      <c r="IR90" s="67"/>
      <c r="IS90" s="67"/>
      <c r="IT90" s="67"/>
      <c r="IU90" s="67"/>
      <c r="IV90" s="67"/>
      <c r="IW90" s="67"/>
      <c r="IX90" s="67"/>
      <c r="IY90" s="67"/>
      <c r="IZ90" s="67"/>
      <c r="JA90" s="67"/>
      <c r="JB90" s="67"/>
      <c r="JC90" s="67"/>
      <c r="JD90" s="67"/>
      <c r="JE90" s="67"/>
      <c r="JF90" s="67"/>
      <c r="JG90" s="67"/>
      <c r="JH90" s="67"/>
      <c r="JI90" s="67"/>
      <c r="JJ90" s="67"/>
      <c r="JK90" s="67"/>
      <c r="JL90" s="67"/>
      <c r="JM90" s="66" t="str">
        <f>データ!EJ6</f>
        <v>【0.34】</v>
      </c>
      <c r="JN90" s="67"/>
      <c r="JO90" s="67"/>
      <c r="JP90" s="67"/>
      <c r="JQ90" s="67"/>
      <c r="JR90" s="67"/>
      <c r="JS90" s="67"/>
      <c r="JT90" s="67"/>
      <c r="JU90" s="67"/>
      <c r="JV90" s="67"/>
      <c r="JW90" s="67"/>
      <c r="JX90" s="67"/>
      <c r="JY90" s="67"/>
      <c r="JZ90" s="67"/>
      <c r="KA90" s="67"/>
      <c r="KB90" s="67"/>
      <c r="KC90" s="67"/>
      <c r="KD90" s="67"/>
      <c r="KE90" s="67"/>
      <c r="KF90" s="67"/>
      <c r="KG90" s="67"/>
      <c r="KH90" s="67"/>
      <c r="KI90" s="67"/>
      <c r="KJ90" s="67"/>
      <c r="KK90" s="67"/>
      <c r="KL90" s="67"/>
      <c r="KM90" s="6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g5k2h8SVCvXq/wPCo4ffkmhZurIRs3hh2lGyMxwM4/VcjqZ1Be2rF8h8cR1AWyMbd8BJvpgRPWl+IMMlFkGWMw==" saltValue="Mti/VEcFab/b++58zOPmm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117.6</v>
      </c>
      <c r="U6" s="52">
        <f>U7</f>
        <v>107.09</v>
      </c>
      <c r="V6" s="52">
        <f>V7</f>
        <v>108.57</v>
      </c>
      <c r="W6" s="52">
        <f>W7</f>
        <v>112.98</v>
      </c>
      <c r="X6" s="52">
        <f t="shared" si="3"/>
        <v>108.01</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109.28</v>
      </c>
      <c r="AQ6" s="52">
        <f>AQ7</f>
        <v>115.76</v>
      </c>
      <c r="AR6" s="52">
        <f>AR7</f>
        <v>127.93</v>
      </c>
      <c r="AS6" s="52">
        <f>AS7</f>
        <v>84</v>
      </c>
      <c r="AT6" s="52">
        <f t="shared" si="3"/>
        <v>160.69999999999999</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472.73</v>
      </c>
      <c r="BB6" s="52">
        <f>BB7</f>
        <v>485.52</v>
      </c>
      <c r="BC6" s="52">
        <f>BC7</f>
        <v>491.14</v>
      </c>
      <c r="BD6" s="52">
        <f>BD7</f>
        <v>499.82</v>
      </c>
      <c r="BE6" s="52">
        <f t="shared" si="3"/>
        <v>628.21</v>
      </c>
      <c r="BF6" s="52">
        <f t="shared" si="3"/>
        <v>222.22</v>
      </c>
      <c r="BG6" s="52">
        <f t="shared" si="3"/>
        <v>216.41</v>
      </c>
      <c r="BH6" s="52">
        <f t="shared" si="3"/>
        <v>208.47</v>
      </c>
      <c r="BI6" s="52">
        <f t="shared" si="3"/>
        <v>193.85</v>
      </c>
      <c r="BJ6" s="52">
        <f t="shared" si="3"/>
        <v>204.31</v>
      </c>
      <c r="BK6" s="50" t="str">
        <f>IF(BK7="-","【-】","【"&amp;SUBSTITUTE(TEXT(BK7,"#,##0.00"),"-","△")&amp;"】")</f>
        <v>【238.81】</v>
      </c>
      <c r="BL6" s="52">
        <f t="shared" si="3"/>
        <v>113.33</v>
      </c>
      <c r="BM6" s="52">
        <f>BM7</f>
        <v>102.94</v>
      </c>
      <c r="BN6" s="52">
        <f>BN7</f>
        <v>104.78</v>
      </c>
      <c r="BO6" s="52">
        <f>BO7</f>
        <v>108.58</v>
      </c>
      <c r="BP6" s="52">
        <f t="shared" si="3"/>
        <v>103.88</v>
      </c>
      <c r="BQ6" s="52">
        <f t="shared" si="3"/>
        <v>109.19</v>
      </c>
      <c r="BR6" s="52">
        <f t="shared" si="3"/>
        <v>105.24</v>
      </c>
      <c r="BS6" s="52">
        <f t="shared" si="3"/>
        <v>105.71</v>
      </c>
      <c r="BT6" s="52">
        <f t="shared" si="3"/>
        <v>105.06</v>
      </c>
      <c r="BU6" s="52">
        <f t="shared" si="3"/>
        <v>106.98</v>
      </c>
      <c r="BV6" s="50" t="str">
        <f>IF(BV7="-","【-】","【"&amp;SUBSTITUTE(TEXT(BV7,"#,##0.00"),"-","△")&amp;"】")</f>
        <v>【115.00】</v>
      </c>
      <c r="BW6" s="52">
        <f t="shared" si="3"/>
        <v>51.8</v>
      </c>
      <c r="BX6" s="52">
        <f>BX7</f>
        <v>56.88</v>
      </c>
      <c r="BY6" s="52">
        <f>BY7</f>
        <v>55.74</v>
      </c>
      <c r="BZ6" s="52">
        <f>BZ7</f>
        <v>54.09</v>
      </c>
      <c r="CA6" s="52">
        <f t="shared" si="3"/>
        <v>57.79</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36.22</v>
      </c>
      <c r="CI6" s="52">
        <f>CI7</f>
        <v>35.53</v>
      </c>
      <c r="CJ6" s="52">
        <f>CJ7</f>
        <v>34.82</v>
      </c>
      <c r="CK6" s="52">
        <f>CK7</f>
        <v>36.369999999999997</v>
      </c>
      <c r="CL6" s="52">
        <f t="shared" si="5"/>
        <v>36.57</v>
      </c>
      <c r="CM6" s="52">
        <f t="shared" si="5"/>
        <v>40.97</v>
      </c>
      <c r="CN6" s="52">
        <f t="shared" si="5"/>
        <v>40.69</v>
      </c>
      <c r="CO6" s="52">
        <f t="shared" si="5"/>
        <v>40.67</v>
      </c>
      <c r="CP6" s="52">
        <f t="shared" si="5"/>
        <v>40.89</v>
      </c>
      <c r="CQ6" s="52">
        <f t="shared" si="5"/>
        <v>41.59</v>
      </c>
      <c r="CR6" s="50" t="str">
        <f>IF(CR7="-","【-】","【"&amp;SUBSTITUTE(TEXT(CR7,"#,##0.00"),"-","△")&amp;"】")</f>
        <v>【55.21】</v>
      </c>
      <c r="CS6" s="52">
        <f t="shared" ref="CS6:DB6" si="6">CS7</f>
        <v>71.989999999999995</v>
      </c>
      <c r="CT6" s="52">
        <f>CT7</f>
        <v>71.989999999999995</v>
      </c>
      <c r="CU6" s="52">
        <f>CU7</f>
        <v>71.989999999999995</v>
      </c>
      <c r="CV6" s="52">
        <f>CV7</f>
        <v>72.63</v>
      </c>
      <c r="CW6" s="52">
        <f t="shared" si="6"/>
        <v>63.73</v>
      </c>
      <c r="CX6" s="52">
        <f t="shared" si="6"/>
        <v>63.26</v>
      </c>
      <c r="CY6" s="52">
        <f t="shared" si="6"/>
        <v>62.7</v>
      </c>
      <c r="CZ6" s="52">
        <f t="shared" si="6"/>
        <v>62.59</v>
      </c>
      <c r="DA6" s="52">
        <f t="shared" si="6"/>
        <v>61.76</v>
      </c>
      <c r="DB6" s="52">
        <f t="shared" si="6"/>
        <v>62.75</v>
      </c>
      <c r="DC6" s="50" t="str">
        <f>IF(DC7="-","【-】","【"&amp;SUBSTITUTE(TEXT(DC7,"#,##0.00"),"-","△")&amp;"】")</f>
        <v>【77.39】</v>
      </c>
      <c r="DD6" s="52">
        <f t="shared" ref="DD6:DM6" si="7">DD7</f>
        <v>46.53</v>
      </c>
      <c r="DE6" s="52">
        <f>DE7</f>
        <v>46.41</v>
      </c>
      <c r="DF6" s="52">
        <f>DF7</f>
        <v>45.77</v>
      </c>
      <c r="DG6" s="52">
        <f>DG7</f>
        <v>47.47</v>
      </c>
      <c r="DH6" s="52">
        <f t="shared" si="7"/>
        <v>48.22</v>
      </c>
      <c r="DI6" s="52">
        <f t="shared" si="7"/>
        <v>54.49</v>
      </c>
      <c r="DJ6" s="52">
        <f t="shared" si="7"/>
        <v>55.39</v>
      </c>
      <c r="DK6" s="52">
        <f t="shared" si="7"/>
        <v>55.25</v>
      </c>
      <c r="DL6" s="52">
        <f t="shared" si="7"/>
        <v>57.11</v>
      </c>
      <c r="DM6" s="52">
        <f t="shared" si="7"/>
        <v>57.57</v>
      </c>
      <c r="DN6" s="50" t="str">
        <f>IF(DN7="-","【-】","【"&amp;SUBSTITUTE(TEXT(DN7,"#,##0.00"),"-","△")&amp;"】")</f>
        <v>【59.23】</v>
      </c>
      <c r="DO6" s="52">
        <f t="shared" ref="DO6:DX6" si="8">DO7</f>
        <v>0</v>
      </c>
      <c r="DP6" s="52">
        <f>DP7</f>
        <v>0</v>
      </c>
      <c r="DQ6" s="52">
        <f>DQ7</f>
        <v>0</v>
      </c>
      <c r="DR6" s="52">
        <f>DR7</f>
        <v>0</v>
      </c>
      <c r="DS6" s="52">
        <f t="shared" si="8"/>
        <v>0</v>
      </c>
      <c r="DT6" s="52">
        <f t="shared" si="8"/>
        <v>42</v>
      </c>
      <c r="DU6" s="52">
        <f t="shared" si="8"/>
        <v>43.33</v>
      </c>
      <c r="DV6" s="52">
        <f t="shared" si="8"/>
        <v>44.05</v>
      </c>
      <c r="DW6" s="52">
        <f t="shared" si="8"/>
        <v>51.87</v>
      </c>
      <c r="DX6" s="52">
        <f t="shared" si="8"/>
        <v>52.33</v>
      </c>
      <c r="DY6" s="50" t="str">
        <f>IF(DY7="-","【-】","【"&amp;SUBSTITUTE(TEXT(DY7,"#,##0.00"),"-","△")&amp;"】")</f>
        <v>【47.77】</v>
      </c>
      <c r="DZ6" s="52">
        <f t="shared" ref="DZ6:EI6" si="9">DZ7</f>
        <v>4.8499999999999996</v>
      </c>
      <c r="EA6" s="52">
        <f>EA7</f>
        <v>3.18</v>
      </c>
      <c r="EB6" s="52">
        <f>EB7</f>
        <v>3.25</v>
      </c>
      <c r="EC6" s="52">
        <f>EC7</f>
        <v>0</v>
      </c>
      <c r="ED6" s="52">
        <f t="shared" si="9"/>
        <v>0</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54498</v>
      </c>
      <c r="L7" s="54" t="s">
        <v>96</v>
      </c>
      <c r="M7" s="55">
        <v>2</v>
      </c>
      <c r="N7" s="55">
        <v>19928</v>
      </c>
      <c r="O7" s="56" t="s">
        <v>97</v>
      </c>
      <c r="P7" s="56">
        <v>48.8</v>
      </c>
      <c r="Q7" s="55">
        <v>18</v>
      </c>
      <c r="R7" s="55">
        <v>34731</v>
      </c>
      <c r="S7" s="54" t="s">
        <v>98</v>
      </c>
      <c r="T7" s="57">
        <v>117.6</v>
      </c>
      <c r="U7" s="57">
        <v>107.09</v>
      </c>
      <c r="V7" s="57">
        <v>108.57</v>
      </c>
      <c r="W7" s="57">
        <v>112.98</v>
      </c>
      <c r="X7" s="57">
        <v>108.01</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109.28</v>
      </c>
      <c r="AQ7" s="57">
        <v>115.76</v>
      </c>
      <c r="AR7" s="57">
        <v>127.93</v>
      </c>
      <c r="AS7" s="57">
        <v>84</v>
      </c>
      <c r="AT7" s="57">
        <v>160.69999999999999</v>
      </c>
      <c r="AU7" s="57">
        <v>605.5</v>
      </c>
      <c r="AV7" s="57">
        <v>551.42999999999995</v>
      </c>
      <c r="AW7" s="57">
        <v>687.99</v>
      </c>
      <c r="AX7" s="57">
        <v>655.75</v>
      </c>
      <c r="AY7" s="57">
        <v>578.19000000000005</v>
      </c>
      <c r="AZ7" s="57">
        <v>420.52</v>
      </c>
      <c r="BA7" s="57">
        <v>472.73</v>
      </c>
      <c r="BB7" s="57">
        <v>485.52</v>
      </c>
      <c r="BC7" s="57">
        <v>491.14</v>
      </c>
      <c r="BD7" s="57">
        <v>499.82</v>
      </c>
      <c r="BE7" s="57">
        <v>628.21</v>
      </c>
      <c r="BF7" s="57">
        <v>222.22</v>
      </c>
      <c r="BG7" s="57">
        <v>216.41</v>
      </c>
      <c r="BH7" s="57">
        <v>208.47</v>
      </c>
      <c r="BI7" s="57">
        <v>193.85</v>
      </c>
      <c r="BJ7" s="57">
        <v>204.31</v>
      </c>
      <c r="BK7" s="57">
        <v>238.81</v>
      </c>
      <c r="BL7" s="57">
        <v>113.33</v>
      </c>
      <c r="BM7" s="57">
        <v>102.94</v>
      </c>
      <c r="BN7" s="57">
        <v>104.78</v>
      </c>
      <c r="BO7" s="57">
        <v>108.58</v>
      </c>
      <c r="BP7" s="57">
        <v>103.88</v>
      </c>
      <c r="BQ7" s="57">
        <v>109.19</v>
      </c>
      <c r="BR7" s="57">
        <v>105.24</v>
      </c>
      <c r="BS7" s="57">
        <v>105.71</v>
      </c>
      <c r="BT7" s="57">
        <v>105.06</v>
      </c>
      <c r="BU7" s="57">
        <v>106.98</v>
      </c>
      <c r="BV7" s="57">
        <v>115</v>
      </c>
      <c r="BW7" s="57">
        <v>51.8</v>
      </c>
      <c r="BX7" s="57">
        <v>56.88</v>
      </c>
      <c r="BY7" s="57">
        <v>55.74</v>
      </c>
      <c r="BZ7" s="57">
        <v>54.09</v>
      </c>
      <c r="CA7" s="57">
        <v>57.79</v>
      </c>
      <c r="CB7" s="57">
        <v>25.13</v>
      </c>
      <c r="CC7" s="57">
        <v>26.03</v>
      </c>
      <c r="CD7" s="57">
        <v>25.98</v>
      </c>
      <c r="CE7" s="57">
        <v>26.84</v>
      </c>
      <c r="CF7" s="57">
        <v>26.08</v>
      </c>
      <c r="CG7" s="57">
        <v>18.600000000000001</v>
      </c>
      <c r="CH7" s="57">
        <v>36.22</v>
      </c>
      <c r="CI7" s="57">
        <v>35.53</v>
      </c>
      <c r="CJ7" s="57">
        <v>34.82</v>
      </c>
      <c r="CK7" s="57">
        <v>36.369999999999997</v>
      </c>
      <c r="CL7" s="57">
        <v>36.57</v>
      </c>
      <c r="CM7" s="57">
        <v>40.97</v>
      </c>
      <c r="CN7" s="57">
        <v>40.69</v>
      </c>
      <c r="CO7" s="57">
        <v>40.67</v>
      </c>
      <c r="CP7" s="57">
        <v>40.89</v>
      </c>
      <c r="CQ7" s="57">
        <v>41.59</v>
      </c>
      <c r="CR7" s="57">
        <v>55.21</v>
      </c>
      <c r="CS7" s="57">
        <v>71.989999999999995</v>
      </c>
      <c r="CT7" s="57">
        <v>71.989999999999995</v>
      </c>
      <c r="CU7" s="57">
        <v>71.989999999999995</v>
      </c>
      <c r="CV7" s="57">
        <v>72.63</v>
      </c>
      <c r="CW7" s="57">
        <v>63.73</v>
      </c>
      <c r="CX7" s="57">
        <v>63.26</v>
      </c>
      <c r="CY7" s="57">
        <v>62.7</v>
      </c>
      <c r="CZ7" s="57">
        <v>62.59</v>
      </c>
      <c r="DA7" s="57">
        <v>61.76</v>
      </c>
      <c r="DB7" s="57">
        <v>62.75</v>
      </c>
      <c r="DC7" s="57">
        <v>77.39</v>
      </c>
      <c r="DD7" s="57">
        <v>46.53</v>
      </c>
      <c r="DE7" s="57">
        <v>46.41</v>
      </c>
      <c r="DF7" s="57">
        <v>45.77</v>
      </c>
      <c r="DG7" s="57">
        <v>47.47</v>
      </c>
      <c r="DH7" s="57">
        <v>48.22</v>
      </c>
      <c r="DI7" s="57">
        <v>54.49</v>
      </c>
      <c r="DJ7" s="57">
        <v>55.39</v>
      </c>
      <c r="DK7" s="57">
        <v>55.25</v>
      </c>
      <c r="DL7" s="57">
        <v>57.11</v>
      </c>
      <c r="DM7" s="57">
        <v>57.57</v>
      </c>
      <c r="DN7" s="57">
        <v>59.23</v>
      </c>
      <c r="DO7" s="57">
        <v>0</v>
      </c>
      <c r="DP7" s="57">
        <v>0</v>
      </c>
      <c r="DQ7" s="57">
        <v>0</v>
      </c>
      <c r="DR7" s="57">
        <v>0</v>
      </c>
      <c r="DS7" s="57">
        <v>0</v>
      </c>
      <c r="DT7" s="57">
        <v>42</v>
      </c>
      <c r="DU7" s="57">
        <v>43.33</v>
      </c>
      <c r="DV7" s="57">
        <v>44.05</v>
      </c>
      <c r="DW7" s="57">
        <v>51.87</v>
      </c>
      <c r="DX7" s="57">
        <v>52.33</v>
      </c>
      <c r="DY7" s="57">
        <v>47.77</v>
      </c>
      <c r="DZ7" s="57">
        <v>4.8499999999999996</v>
      </c>
      <c r="EA7" s="57">
        <v>3.18</v>
      </c>
      <c r="EB7" s="57">
        <v>3.25</v>
      </c>
      <c r="EC7" s="57">
        <v>0</v>
      </c>
      <c r="ED7" s="57">
        <v>0</v>
      </c>
      <c r="EE7" s="57">
        <v>0.48</v>
      </c>
      <c r="EF7" s="57">
        <v>0.52</v>
      </c>
      <c r="EG7" s="57">
        <v>1.3</v>
      </c>
      <c r="EH7" s="57">
        <v>0.28000000000000003</v>
      </c>
      <c r="EI7" s="57">
        <v>0.77</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117.6</v>
      </c>
      <c r="V11" s="65">
        <f>IF(U6="-",NA(),U6)</f>
        <v>107.09</v>
      </c>
      <c r="W11" s="65">
        <f>IF(V6="-",NA(),V6)</f>
        <v>108.57</v>
      </c>
      <c r="X11" s="65">
        <f>IF(W6="-",NA(),W6)</f>
        <v>112.98</v>
      </c>
      <c r="Y11" s="65">
        <f>IF(X6="-",NA(),X6)</f>
        <v>108.01</v>
      </c>
      <c r="AE11" s="64" t="s">
        <v>23</v>
      </c>
      <c r="AF11" s="65">
        <f>IF(AE6="-",NA(),AE6)</f>
        <v>0</v>
      </c>
      <c r="AG11" s="65">
        <f>IF(AF6="-",NA(),AF6)</f>
        <v>0</v>
      </c>
      <c r="AH11" s="65">
        <f>IF(AG6="-",NA(),AG6)</f>
        <v>0</v>
      </c>
      <c r="AI11" s="65">
        <f>IF(AH6="-",NA(),AH6)</f>
        <v>0</v>
      </c>
      <c r="AJ11" s="65">
        <f>IF(AI6="-",NA(),AI6)</f>
        <v>0</v>
      </c>
      <c r="AP11" s="64" t="s">
        <v>23</v>
      </c>
      <c r="AQ11" s="65">
        <f>IF(AP6="-",NA(),AP6)</f>
        <v>109.28</v>
      </c>
      <c r="AR11" s="65">
        <f>IF(AQ6="-",NA(),AQ6)</f>
        <v>115.76</v>
      </c>
      <c r="AS11" s="65">
        <f>IF(AR6="-",NA(),AR6)</f>
        <v>127.93</v>
      </c>
      <c r="AT11" s="65">
        <f>IF(AS6="-",NA(),AS6)</f>
        <v>84</v>
      </c>
      <c r="AU11" s="65">
        <f>IF(AT6="-",NA(),AT6)</f>
        <v>160.69999999999999</v>
      </c>
      <c r="BA11" s="64" t="s">
        <v>23</v>
      </c>
      <c r="BB11" s="65">
        <f>IF(BA6="-",NA(),BA6)</f>
        <v>472.73</v>
      </c>
      <c r="BC11" s="65">
        <f>IF(BB6="-",NA(),BB6)</f>
        <v>485.52</v>
      </c>
      <c r="BD11" s="65">
        <f>IF(BC6="-",NA(),BC6)</f>
        <v>491.14</v>
      </c>
      <c r="BE11" s="65">
        <f>IF(BD6="-",NA(),BD6)</f>
        <v>499.82</v>
      </c>
      <c r="BF11" s="65">
        <f>IF(BE6="-",NA(),BE6)</f>
        <v>628.21</v>
      </c>
      <c r="BL11" s="64" t="s">
        <v>23</v>
      </c>
      <c r="BM11" s="65">
        <f>IF(BL6="-",NA(),BL6)</f>
        <v>113.33</v>
      </c>
      <c r="BN11" s="65">
        <f>IF(BM6="-",NA(),BM6)</f>
        <v>102.94</v>
      </c>
      <c r="BO11" s="65">
        <f>IF(BN6="-",NA(),BN6)</f>
        <v>104.78</v>
      </c>
      <c r="BP11" s="65">
        <f>IF(BO6="-",NA(),BO6)</f>
        <v>108.58</v>
      </c>
      <c r="BQ11" s="65">
        <f>IF(BP6="-",NA(),BP6)</f>
        <v>103.88</v>
      </c>
      <c r="BW11" s="64" t="s">
        <v>23</v>
      </c>
      <c r="BX11" s="65">
        <f>IF(BW6="-",NA(),BW6)</f>
        <v>51.8</v>
      </c>
      <c r="BY11" s="65">
        <f>IF(BX6="-",NA(),BX6)</f>
        <v>56.88</v>
      </c>
      <c r="BZ11" s="65">
        <f>IF(BY6="-",NA(),BY6)</f>
        <v>55.74</v>
      </c>
      <c r="CA11" s="65">
        <f>IF(BZ6="-",NA(),BZ6)</f>
        <v>54.09</v>
      </c>
      <c r="CB11" s="65">
        <f>IF(CA6="-",NA(),CA6)</f>
        <v>57.79</v>
      </c>
      <c r="CH11" s="64" t="s">
        <v>23</v>
      </c>
      <c r="CI11" s="65">
        <f>IF(CH6="-",NA(),CH6)</f>
        <v>36.22</v>
      </c>
      <c r="CJ11" s="65">
        <f>IF(CI6="-",NA(),CI6)</f>
        <v>35.53</v>
      </c>
      <c r="CK11" s="65">
        <f>IF(CJ6="-",NA(),CJ6)</f>
        <v>34.82</v>
      </c>
      <c r="CL11" s="65">
        <f>IF(CK6="-",NA(),CK6)</f>
        <v>36.369999999999997</v>
      </c>
      <c r="CM11" s="65">
        <f>IF(CL6="-",NA(),CL6)</f>
        <v>36.57</v>
      </c>
      <c r="CS11" s="64" t="s">
        <v>23</v>
      </c>
      <c r="CT11" s="65">
        <f>IF(CS6="-",NA(),CS6)</f>
        <v>71.989999999999995</v>
      </c>
      <c r="CU11" s="65">
        <f>IF(CT6="-",NA(),CT6)</f>
        <v>71.989999999999995</v>
      </c>
      <c r="CV11" s="65">
        <f>IF(CU6="-",NA(),CU6)</f>
        <v>71.989999999999995</v>
      </c>
      <c r="CW11" s="65">
        <f>IF(CV6="-",NA(),CV6)</f>
        <v>72.63</v>
      </c>
      <c r="CX11" s="65">
        <f>IF(CW6="-",NA(),CW6)</f>
        <v>63.73</v>
      </c>
      <c r="DD11" s="64" t="s">
        <v>23</v>
      </c>
      <c r="DE11" s="65">
        <f>IF(DD6="-",NA(),DD6)</f>
        <v>46.53</v>
      </c>
      <c r="DF11" s="65">
        <f>IF(DE6="-",NA(),DE6)</f>
        <v>46.41</v>
      </c>
      <c r="DG11" s="65">
        <f>IF(DF6="-",NA(),DF6)</f>
        <v>45.77</v>
      </c>
      <c r="DH11" s="65">
        <f>IF(DG6="-",NA(),DG6)</f>
        <v>47.47</v>
      </c>
      <c r="DI11" s="65">
        <f>IF(DH6="-",NA(),DH6)</f>
        <v>48.22</v>
      </c>
      <c r="DO11" s="64" t="s">
        <v>23</v>
      </c>
      <c r="DP11" s="65">
        <f>IF(DO6="-",NA(),DO6)</f>
        <v>0</v>
      </c>
      <c r="DQ11" s="65">
        <f>IF(DP6="-",NA(),DP6)</f>
        <v>0</v>
      </c>
      <c r="DR11" s="65">
        <f>IF(DQ6="-",NA(),DQ6)</f>
        <v>0</v>
      </c>
      <c r="DS11" s="65">
        <f>IF(DR6="-",NA(),DR6)</f>
        <v>0</v>
      </c>
      <c r="DT11" s="65">
        <f>IF(DS6="-",NA(),DS6)</f>
        <v>0</v>
      </c>
      <c r="DZ11" s="64" t="s">
        <v>23</v>
      </c>
      <c r="EA11" s="65">
        <f>IF(DZ6="-",NA(),DZ6)</f>
        <v>4.8499999999999996</v>
      </c>
      <c r="EB11" s="65">
        <f>IF(EA6="-",NA(),EA6)</f>
        <v>3.18</v>
      </c>
      <c r="EC11" s="65">
        <f>IF(EB6="-",NA(),EB6)</f>
        <v>3.25</v>
      </c>
      <c r="ED11" s="65">
        <f>IF(EC6="-",NA(),EC6)</f>
        <v>0</v>
      </c>
      <c r="EE11" s="65">
        <f>IF(ED6="-",NA(),ED6)</f>
        <v>0</v>
      </c>
    </row>
    <row r="12" spans="1:140" x14ac:dyDescent="0.15">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GS19060047</cp:lastModifiedBy>
  <cp:lastPrinted>2021-01-22T07:48:44Z</cp:lastPrinted>
  <dcterms:created xsi:type="dcterms:W3CDTF">2020-12-04T03:41:14Z</dcterms:created>
  <dcterms:modified xsi:type="dcterms:W3CDTF">2021-01-22T08:17:36Z</dcterms:modified>
  <cp:category/>
</cp:coreProperties>
</file>