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19090003\Desktop\業務フォル\01決算関係\経営比較分析表の策定・公表\R02\02 回答\病院【経営比較分析表】2019_030007_46_060\"/>
    </mc:Choice>
  </mc:AlternateContent>
  <workbookProtection workbookAlgorithmName="SHA-512" workbookHashValue="mlmHTGZRGsrQx66lvbyB1SmzElU94GocP+KsTRePAgPyxH3Nnp8pLbT4QO4LVobHJUDftKywcYa0yODx87TIiQ==" workbookSaltValue="nOz+bvHZewEhEON+g2p/Z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KU54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FL54" i="4"/>
  <c r="FL32" i="4"/>
  <c r="CS78" i="4"/>
  <c r="BX32" i="4"/>
  <c r="HM78" i="4"/>
  <c r="BX54" i="4"/>
  <c r="D11" i="5"/>
  <c r="AE32" i="4"/>
  <c r="AE54" i="4"/>
  <c r="AN78" i="4"/>
  <c r="DS32" i="4"/>
  <c r="DS54" i="4"/>
  <c r="FH78" i="4"/>
  <c r="E11" i="5"/>
  <c r="HG32" i="4"/>
  <c r="HG54" i="4"/>
  <c r="B11" i="5"/>
  <c r="GA78" i="4" l="1"/>
  <c r="EH54" i="4"/>
  <c r="EH32" i="4"/>
  <c r="BG78" i="4"/>
  <c r="AT54" i="4"/>
  <c r="AT32" i="4"/>
  <c r="HV32" i="4"/>
  <c r="LJ54" i="4"/>
  <c r="LJ32" i="4"/>
  <c r="KV78" i="4"/>
  <c r="HV54" i="4"/>
  <c r="BZ78" i="4"/>
  <c r="BI54" i="4"/>
  <c r="BI32" i="4"/>
  <c r="GT78" i="4"/>
  <c r="EW32" i="4"/>
  <c r="LY54" i="4"/>
  <c r="LY32" i="4"/>
  <c r="IK54" i="4"/>
  <c r="IK32" i="4"/>
  <c r="LO78" i="4"/>
  <c r="EW54" i="4"/>
  <c r="KF54" i="4"/>
  <c r="KF32" i="4"/>
  <c r="P32" i="4"/>
  <c r="JJ78" i="4"/>
  <c r="GR54" i="4"/>
  <c r="GR32" i="4"/>
  <c r="EO78" i="4"/>
  <c r="DD54" i="4"/>
  <c r="DD32" i="4"/>
  <c r="U78" i="4"/>
  <c r="P54" i="4"/>
</calcChain>
</file>

<file path=xl/sharedStrings.xml><?xml version="1.0" encoding="utf-8"?>
<sst xmlns="http://schemas.openxmlformats.org/spreadsheetml/2006/main" count="323" uniqueCount="183">
  <si>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</si>
  <si>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</si>
  <si>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</si>
  <si>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</si>
  <si>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</si>
  <si>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</si>
  <si>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</si>
  <si>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</si>
  <si>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</si>
  <si>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</si>
  <si>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</si>
  <si>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</si>
  <si>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</si>
  <si>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</si>
  <si>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</si>
  <si>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</si>
  <si>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</si>
  <si>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</si>
  <si>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</si>
  <si>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</si>
  <si>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</si>
  <si>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</si>
  <si>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</si>
  <si>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</si>
  <si>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</si>
  <si>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</si>
  <si>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</si>
  <si>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</si>
  <si>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</si>
  <si>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</si>
  <si>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</si>
  <si>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</si>
  <si>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</si>
  <si>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</si>
  <si>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</si>
  <si>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</si>
  <si>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</si>
  <si>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</si>
  <si>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</si>
  <si>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</si>
  <si>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</si>
  <si>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</si>
  <si>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</si>
  <si>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</si>
  <si>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</si>
  <si>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</si>
  <si>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</si>
  <si>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</si>
  <si>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</si>
  <si>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</si>
  <si>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</si>
  <si>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</si>
  <si>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</si>
  <si>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</si>
  <si>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</si>
  <si>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</si>
  <si>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</si>
  <si>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</si>
  <si>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</si>
  <si>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</si>
  <si>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</si>
  <si>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</si>
  <si>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</si>
  <si>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</si>
  <si>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</si>
  <si>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</si>
  <si>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</si>
  <si>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</si>
  <si>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</si>
  <si>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</si>
  <si>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</si>
  <si>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</si>
  <si>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</si>
  <si>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</si>
  <si>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</si>
  <si>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</si>
  <si>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</si>
  <si>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</si>
  <si>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</si>
  <si>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</si>
  <si>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</si>
  <si>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</si>
  <si>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</si>
  <si>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</si>
  <si>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</si>
  <si>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</si>
  <si>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</si>
  <si>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</si>
  <si>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</si>
  <si>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</si>
  <si>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</si>
  <si>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</si>
  <si>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</si>
  <si>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</si>
  <si>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</si>
  <si>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</si>
  <si>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</si>
  <si>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</si>
  <si>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</si>
  <si>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</si>
  <si>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</si>
  <si>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</si>
  <si>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</si>
  <si>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</si>
  <si>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</si>
  <si>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</si>
  <si>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</si>
  <si>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</si>
  <si>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</si>
  <si>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</si>
  <si>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</si>
  <si>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</si>
  <si>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</si>
  <si>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</si>
  <si>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</si>
  <si>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</si>
  <si>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</si>
  <si>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</si>
  <si>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</si>
  <si>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</si>
  <si>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</si>
  <si>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</si>
  <si>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</si>
  <si>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</si>
  <si>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</si>
  <si>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</si>
  <si>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</si>
  <si>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</si>
  <si>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</si>
  <si>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</si>
  <si>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</si>
  <si>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</si>
  <si>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</si>
  <si>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</si>
  <si>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</si>
  <si>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</si>
  <si>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</si>
  <si>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</si>
  <si>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</si>
  <si>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</si>
  <si>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</si>
  <si>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</si>
  <si>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</si>
  <si>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</si>
  <si>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</si>
  <si>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</si>
  <si>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</si>
  <si>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</si>
  <si>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</si>
  <si>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</si>
  <si>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</si>
  <si>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</si>
  <si>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</si>
  <si>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</si>
  <si>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</si>
  <si>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</si>
  <si>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</si>
  <si>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</si>
  <si>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</si>
  <si>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</si>
  <si>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</si>
  <si>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</si>
  <si>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</si>
  <si>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岩手県</t>
  </si>
  <si>
    <t>大槌病院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</si>
  <si>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</si>
  <si>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</si>
  <si>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</si>
  <si>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</si>
  <si>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</si>
  <si>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</si>
  <si>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</si>
  <si>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</si>
  <si>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</si>
  <si>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</si>
  <si>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</si>
  <si>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</si>
  <si>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</si>
  <si>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</si>
  <si>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　②機械備品の減価償却率
　当病院は、平成28年５月に新築移転し開院したことから、類似病院の平均値を下回っている。
　今後も、経営状況を考慮しつつ、中長期的な観点から施設や設備の更新を検討していく。
③１床当たり有形固定資産
　当病院は、平成28年５月に新築移転し開院したことから、類似病院の平均値を上回っている。
　今後も、過大な設備投資とならないよう、計画的な設備投資を進めていく。</t>
    <phoneticPr fontId="5"/>
  </si>
  <si>
    <t>・圏域の地域病院として、基幹病院である釜石病院と連携しながら入院医療等を提供する。
・大槌町との連携による健康教室等への参画により、糖尿病をはじめとした生活習慣病の治療と予防にも注力している。</t>
    <phoneticPr fontId="5"/>
  </si>
  <si>
    <t>　①、②の表で、当病院の経常収支比率は類似病院と近似し医業収支比率は、上昇傾向にあり、③の表で、累積欠損金比率も減少傾向にあることから、経営は改善されつつある一方、経常収支比率に対して、医業収支比率は低い状況である。
　⑤、⑥の表で、１人当たり収益は、類似病院の平均値と同程度で推移しているが、④の表で、病床利用率は低いことから、患者確保の取組が必要である。
　⑦、⑧の表で、材料費は、本県の他県立病院とのスケールメリット等により、類似病院の平均値を下回る一方、給与費は上回っていることから、職員の適正配置や収益確保の取組が必要である。</t>
    <rPh sb="19" eb="21">
      <t>ルイジ</t>
    </rPh>
    <rPh sb="21" eb="23">
      <t>ビョウイン</t>
    </rPh>
    <rPh sb="24" eb="26">
      <t>キンジ</t>
    </rPh>
    <phoneticPr fontId="5"/>
  </si>
  <si>
    <t>　経営状況は、経常収支比率及び累積欠損金比率の状況から、単年度収支の改善が必要である。
　病床利用率は、類似病院の平均値を下回る一方、職員給与費対医業収益比率は、類似病院の平均値を上回っていることから、収支双方の経営改善が必要である。
　今後も、圏域の地域病院として、基幹病院である釜石病院と連携しながら地域の入院機能を維持し、医療・介護・福祉・行政との連携、協働により、地域包括ケアシステムの一翼を担うため、経営改善に努めていく。</t>
    <rPh sb="160" eb="162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</si>
</sst>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49.1</c:v>
                </c:pt>
                <c:pt idx="2">
                  <c:v>59</c:v>
                </c:pt>
                <c:pt idx="3">
                  <c:v>48.8</c:v>
                </c:pt>
                <c:pt idx="4">
                  <c:v>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27-406B-A30E-F4E25336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2400"/>
        <c:axId val="-18825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27-406B-A30E-F4E25336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2400"/>
        <c:axId val="-1882587840"/>
      </c:lineChart>
      <c:catAx>
        <c:axId val="-188258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7840"/>
        <c:crosses val="autoZero"/>
        <c:auto val="1"/>
        <c:lblAlgn val="ctr"/>
        <c:lblOffset val="100"/>
        <c:noMultiLvlLbl val="1"/>
      </c:catAx>
      <c:valAx>
        <c:axId val="-18825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8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7678</c:v>
                </c:pt>
                <c:pt idx="1">
                  <c:v>8389</c:v>
                </c:pt>
                <c:pt idx="2">
                  <c:v>8682</c:v>
                </c:pt>
                <c:pt idx="3">
                  <c:v>9262</c:v>
                </c:pt>
                <c:pt idx="4">
                  <c:v>8950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1-4992-8346-DEC9A776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95456"/>
        <c:axId val="-188258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1-4992-8346-DEC9A776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95456"/>
        <c:axId val="-1882589472"/>
      </c:lineChart>
      <c:catAx>
        <c:axId val="-1882595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9472"/>
        <c:crosses val="autoZero"/>
        <c:auto val="1"/>
        <c:lblAlgn val="ctr"/>
        <c:lblOffset val="100"/>
        <c:noMultiLvlLbl val="1"/>
      </c:catAx>
      <c:valAx>
        <c:axId val="-188258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9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18877</c:v>
                </c:pt>
                <c:pt idx="2">
                  <c:v>19035</c:v>
                </c:pt>
                <c:pt idx="3">
                  <c:v>25068</c:v>
                </c:pt>
                <c:pt idx="4">
                  <c:v>28530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D-4E0D-8921-16CECFCF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0768"/>
        <c:axId val="-18825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ED-4E0D-8921-16CECFCF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0768"/>
        <c:axId val="-1882588928"/>
      </c:lineChart>
      <c:catAx>
        <c:axId val="-1882580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8928"/>
        <c:crosses val="autoZero"/>
        <c:auto val="1"/>
        <c:lblAlgn val="ctr"/>
        <c:lblOffset val="100"/>
        <c:noMultiLvlLbl val="1"/>
      </c:catAx>
      <c:valAx>
        <c:axId val="-18825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8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2285.1</c:v>
                </c:pt>
                <c:pt idx="1">
                  <c:v>1283.0999999999999</c:v>
                </c:pt>
                <c:pt idx="2">
                  <c:v>1138</c:v>
                </c:pt>
                <c:pt idx="3">
                  <c:v>1094.5</c:v>
                </c:pt>
                <c:pt idx="4">
                  <c:v>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4-4078-A84E-1069523E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5664"/>
        <c:axId val="-188258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34-4078-A84E-1069523E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5664"/>
        <c:axId val="-1882581312"/>
      </c:lineChart>
      <c:catAx>
        <c:axId val="-188258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1312"/>
        <c:crosses val="autoZero"/>
        <c:auto val="1"/>
        <c:lblAlgn val="ctr"/>
        <c:lblOffset val="100"/>
        <c:noMultiLvlLbl val="1"/>
      </c:catAx>
      <c:valAx>
        <c:axId val="-188258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8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38</c:v>
                </c:pt>
                <c:pt idx="1">
                  <c:v>35</c:v>
                </c:pt>
                <c:pt idx="2">
                  <c:v>38.6</c:v>
                </c:pt>
                <c:pt idx="3">
                  <c:v>42.3</c:v>
                </c:pt>
                <c:pt idx="4">
                  <c:v>47.6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2-4669-AF8C-81B36D15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91104"/>
        <c:axId val="-188259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2-4669-AF8C-81B36D15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91104"/>
        <c:axId val="-1882590560"/>
      </c:lineChart>
      <c:catAx>
        <c:axId val="-1882591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90560"/>
        <c:crosses val="autoZero"/>
        <c:auto val="1"/>
        <c:lblAlgn val="ctr"/>
        <c:lblOffset val="100"/>
        <c:noMultiLvlLbl val="1"/>
      </c:catAx>
      <c:valAx>
        <c:axId val="-188259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9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79.400000000000006</c:v>
                </c:pt>
                <c:pt idx="1">
                  <c:v>72.400000000000006</c:v>
                </c:pt>
                <c:pt idx="2">
                  <c:v>86.6</c:v>
                </c:pt>
                <c:pt idx="3">
                  <c:v>99.3</c:v>
                </c:pt>
                <c:pt idx="4">
                  <c:v>95.3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B-4658-BE72-3FD8CC7DA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6208"/>
        <c:axId val="-188258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8B-4658-BE72-3FD8CC7DA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6208"/>
        <c:axId val="-1882585120"/>
      </c:lineChart>
      <c:catAx>
        <c:axId val="-1882586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5120"/>
        <c:crosses val="autoZero"/>
        <c:auto val="1"/>
        <c:lblAlgn val="ctr"/>
        <c:lblOffset val="100"/>
        <c:noMultiLvlLbl val="1"/>
      </c:catAx>
      <c:valAx>
        <c:axId val="-188258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-188258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0.7</c:v>
                </c:pt>
                <c:pt idx="1">
                  <c:v>4.8</c:v>
                </c:pt>
                <c:pt idx="2">
                  <c:v>9</c:v>
                </c:pt>
                <c:pt idx="3">
                  <c:v>13.2</c:v>
                </c:pt>
                <c:pt idx="4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0-455C-BF16-05E97F026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90016"/>
        <c:axId val="-18825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0-455C-BF16-05E97F026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90016"/>
        <c:axId val="-1882592192"/>
      </c:lineChart>
      <c:catAx>
        <c:axId val="-188259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92192"/>
        <c:crosses val="autoZero"/>
        <c:auto val="1"/>
        <c:lblAlgn val="ctr"/>
        <c:lblOffset val="100"/>
        <c:noMultiLvlLbl val="1"/>
      </c:catAx>
      <c:valAx>
        <c:axId val="-18825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90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11.2</c:v>
                </c:pt>
                <c:pt idx="2">
                  <c:v>19.600000000000001</c:v>
                </c:pt>
                <c:pt idx="3">
                  <c:v>29.7</c:v>
                </c:pt>
                <c:pt idx="4">
                  <c:v>38.299999999999997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0-4BC5-AC30-419030FDB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91648"/>
        <c:axId val="-18825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70-4BC5-AC30-419030FDB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91648"/>
        <c:axId val="-1882593280"/>
      </c:lineChart>
      <c:catAx>
        <c:axId val="-1882591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93280"/>
        <c:crosses val="autoZero"/>
        <c:auto val="1"/>
        <c:lblAlgn val="ctr"/>
        <c:lblOffset val="100"/>
        <c:noMultiLvlLbl val="1"/>
      </c:catAx>
      <c:valAx>
        <c:axId val="-18825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91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31904860</c:v>
                </c:pt>
                <c:pt idx="1">
                  <c:v>74354940</c:v>
                </c:pt>
                <c:pt idx="2">
                  <c:v>74461340</c:v>
                </c:pt>
                <c:pt idx="3">
                  <c:v>73470060</c:v>
                </c:pt>
                <c:pt idx="4">
                  <c:v>73698340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D-4CC0-9E02-1CC43A3D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6752"/>
        <c:axId val="-188258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D-4CC0-9E02-1CC43A3D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6752"/>
        <c:axId val="-1882584576"/>
      </c:lineChart>
      <c:catAx>
        <c:axId val="-1882586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4576"/>
        <c:crosses val="autoZero"/>
        <c:auto val="1"/>
        <c:lblAlgn val="ctr"/>
        <c:lblOffset val="100"/>
        <c:noMultiLvlLbl val="1"/>
      </c:catAx>
      <c:valAx>
        <c:axId val="-188258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8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25.9</c:v>
                </c:pt>
                <c:pt idx="1">
                  <c:v>15.9</c:v>
                </c:pt>
                <c:pt idx="2">
                  <c:v>13.8</c:v>
                </c:pt>
                <c:pt idx="3">
                  <c:v>11</c:v>
                </c:pt>
                <c:pt idx="4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C-4457-B7F5-C6ED9E17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84032"/>
        <c:axId val="-188259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C-4457-B7F5-C6ED9E17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84032"/>
        <c:axId val="-1882596000"/>
      </c:lineChart>
      <c:catAx>
        <c:axId val="-188258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96000"/>
        <c:crosses val="autoZero"/>
        <c:auto val="1"/>
        <c:lblAlgn val="ctr"/>
        <c:lblOffset val="100"/>
        <c:noMultiLvlLbl val="1"/>
      </c:catAx>
      <c:valAx>
        <c:axId val="-188259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8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175.7</c:v>
                </c:pt>
                <c:pt idx="2">
                  <c:v>159.9</c:v>
                </c:pt>
                <c:pt idx="3">
                  <c:v>144.4</c:v>
                </c:pt>
                <c:pt idx="4">
                  <c:v>128.9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E-4FEB-A076-963A1253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2592736"/>
        <c:axId val="-18825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1E-4FEB-A076-963A1253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2592736"/>
        <c:axId val="-1882583488"/>
      </c:lineChart>
      <c:catAx>
        <c:axId val="-1882592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882583488"/>
        <c:crosses val="autoZero"/>
        <c:auto val="1"/>
        <c:lblAlgn val="ctr"/>
        <c:lblOffset val="100"/>
        <c:noMultiLvlLbl val="1"/>
      </c:catAx>
      <c:valAx>
        <c:axId val="-18825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88259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A37" zoomScale="85" zoomScaleNormal="85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8" t="str">
        <f>データ!H6</f>
        <v>岩手県　大槌病院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50" t="s">
        <v>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150" t="s">
        <v>2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2"/>
      <c r="CN7" s="150" t="s">
        <v>3</v>
      </c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2"/>
      <c r="EG7" s="150" t="s">
        <v>4</v>
      </c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2"/>
      <c r="FZ7" s="150" t="s">
        <v>5</v>
      </c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2"/>
      <c r="ID7" s="150" t="s">
        <v>6</v>
      </c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  <c r="IW7" s="151"/>
      <c r="IX7" s="151"/>
      <c r="IY7" s="151"/>
      <c r="IZ7" s="151"/>
      <c r="JA7" s="151"/>
      <c r="JB7" s="151"/>
      <c r="JC7" s="151"/>
      <c r="JD7" s="151"/>
      <c r="JE7" s="151"/>
      <c r="JF7" s="151"/>
      <c r="JG7" s="151"/>
      <c r="JH7" s="151"/>
      <c r="JI7" s="151"/>
      <c r="JJ7" s="151"/>
      <c r="JK7" s="151"/>
      <c r="JL7" s="151"/>
      <c r="JM7" s="151"/>
      <c r="JN7" s="151"/>
      <c r="JO7" s="151"/>
      <c r="JP7" s="151"/>
      <c r="JQ7" s="151"/>
      <c r="JR7" s="151"/>
      <c r="JS7" s="151"/>
      <c r="JT7" s="151"/>
      <c r="JU7" s="151"/>
      <c r="JV7" s="152"/>
      <c r="JW7" s="150" t="s">
        <v>7</v>
      </c>
      <c r="JX7" s="151"/>
      <c r="JY7" s="151"/>
      <c r="JZ7" s="151"/>
      <c r="KA7" s="151"/>
      <c r="KB7" s="151"/>
      <c r="KC7" s="151"/>
      <c r="KD7" s="151"/>
      <c r="KE7" s="151"/>
      <c r="KF7" s="151"/>
      <c r="KG7" s="151"/>
      <c r="KH7" s="151"/>
      <c r="KI7" s="151"/>
      <c r="KJ7" s="151"/>
      <c r="KK7" s="151"/>
      <c r="KL7" s="151"/>
      <c r="KM7" s="151"/>
      <c r="KN7" s="151"/>
      <c r="KO7" s="151"/>
      <c r="KP7" s="151"/>
      <c r="KQ7" s="151"/>
      <c r="KR7" s="151"/>
      <c r="KS7" s="151"/>
      <c r="KT7" s="151"/>
      <c r="KU7" s="151"/>
      <c r="KV7" s="151"/>
      <c r="KW7" s="151"/>
      <c r="KX7" s="151"/>
      <c r="KY7" s="151"/>
      <c r="KZ7" s="151"/>
      <c r="LA7" s="151"/>
      <c r="LB7" s="151"/>
      <c r="LC7" s="151"/>
      <c r="LD7" s="151"/>
      <c r="LE7" s="151"/>
      <c r="LF7" s="151"/>
      <c r="LG7" s="151"/>
      <c r="LH7" s="151"/>
      <c r="LI7" s="151"/>
      <c r="LJ7" s="151"/>
      <c r="LK7" s="151"/>
      <c r="LL7" s="151"/>
      <c r="LM7" s="151"/>
      <c r="LN7" s="151"/>
      <c r="LO7" s="152"/>
      <c r="LP7" s="150" t="s">
        <v>8</v>
      </c>
      <c r="LQ7" s="151"/>
      <c r="LR7" s="151"/>
      <c r="LS7" s="151"/>
      <c r="LT7" s="151"/>
      <c r="LU7" s="151"/>
      <c r="LV7" s="151"/>
      <c r="LW7" s="151"/>
      <c r="LX7" s="151"/>
      <c r="LY7" s="151"/>
      <c r="LZ7" s="151"/>
      <c r="MA7" s="151"/>
      <c r="MB7" s="151"/>
      <c r="MC7" s="151"/>
      <c r="MD7" s="151"/>
      <c r="ME7" s="151"/>
      <c r="MF7" s="151"/>
      <c r="MG7" s="151"/>
      <c r="MH7" s="151"/>
      <c r="MI7" s="151"/>
      <c r="MJ7" s="151"/>
      <c r="MK7" s="151"/>
      <c r="ML7" s="151"/>
      <c r="MM7" s="151"/>
      <c r="MN7" s="151"/>
      <c r="MO7" s="151"/>
      <c r="MP7" s="151"/>
      <c r="MQ7" s="151"/>
      <c r="MR7" s="151"/>
      <c r="MS7" s="151"/>
      <c r="MT7" s="151"/>
      <c r="MU7" s="151"/>
      <c r="MV7" s="151"/>
      <c r="MW7" s="151"/>
      <c r="MX7" s="151"/>
      <c r="MY7" s="151"/>
      <c r="MZ7" s="151"/>
      <c r="NA7" s="151"/>
      <c r="NB7" s="151"/>
      <c r="NC7" s="151"/>
      <c r="ND7" s="151"/>
      <c r="NE7" s="151"/>
      <c r="NF7" s="151"/>
      <c r="NG7" s="151"/>
      <c r="NH7" s="15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5" t="str">
        <f>データ!K6</f>
        <v>条例全部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50床以上～100床未満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自治体職員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データ!Y6</f>
        <v>50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 t="str">
        <f>データ!Z6</f>
        <v>-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データ!AA6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5" t="s">
        <v>10</v>
      </c>
      <c r="NK8" s="15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50" t="s">
        <v>12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50" t="s">
        <v>13</v>
      </c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2"/>
      <c r="CN9" s="150" t="s">
        <v>14</v>
      </c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2"/>
      <c r="EG9" s="150" t="s">
        <v>15</v>
      </c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2"/>
      <c r="FZ9" s="150" t="s">
        <v>16</v>
      </c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2"/>
      <c r="ID9" s="150" t="s">
        <v>17</v>
      </c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  <c r="IW9" s="151"/>
      <c r="IX9" s="151"/>
      <c r="IY9" s="151"/>
      <c r="IZ9" s="151"/>
      <c r="JA9" s="151"/>
      <c r="JB9" s="151"/>
      <c r="JC9" s="151"/>
      <c r="JD9" s="151"/>
      <c r="JE9" s="151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151"/>
      <c r="JU9" s="151"/>
      <c r="JV9" s="152"/>
      <c r="JW9" s="150" t="s">
        <v>18</v>
      </c>
      <c r="JX9" s="151"/>
      <c r="JY9" s="151"/>
      <c r="JZ9" s="151"/>
      <c r="KA9" s="151"/>
      <c r="KB9" s="151"/>
      <c r="KC9" s="151"/>
      <c r="KD9" s="151"/>
      <c r="KE9" s="151"/>
      <c r="KF9" s="151"/>
      <c r="KG9" s="151"/>
      <c r="KH9" s="151"/>
      <c r="KI9" s="151"/>
      <c r="KJ9" s="151"/>
      <c r="KK9" s="151"/>
      <c r="KL9" s="151"/>
      <c r="KM9" s="151"/>
      <c r="KN9" s="151"/>
      <c r="KO9" s="151"/>
      <c r="KP9" s="151"/>
      <c r="KQ9" s="151"/>
      <c r="KR9" s="151"/>
      <c r="KS9" s="151"/>
      <c r="KT9" s="151"/>
      <c r="KU9" s="151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151"/>
      <c r="LG9" s="151"/>
      <c r="LH9" s="151"/>
      <c r="LI9" s="151"/>
      <c r="LJ9" s="151"/>
      <c r="LK9" s="151"/>
      <c r="LL9" s="151"/>
      <c r="LM9" s="151"/>
      <c r="LN9" s="151"/>
      <c r="LO9" s="152"/>
      <c r="LP9" s="150" t="s">
        <v>19</v>
      </c>
      <c r="LQ9" s="151"/>
      <c r="LR9" s="151"/>
      <c r="LS9" s="151"/>
      <c r="LT9" s="151"/>
      <c r="LU9" s="151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151"/>
      <c r="MG9" s="151"/>
      <c r="MH9" s="151"/>
      <c r="MI9" s="151"/>
      <c r="MJ9" s="151"/>
      <c r="MK9" s="151"/>
      <c r="ML9" s="151"/>
      <c r="MM9" s="151"/>
      <c r="MN9" s="151"/>
      <c r="MO9" s="151"/>
      <c r="MP9" s="151"/>
      <c r="MQ9" s="151"/>
      <c r="MR9" s="151"/>
      <c r="MS9" s="151"/>
      <c r="MT9" s="151"/>
      <c r="MU9" s="151"/>
      <c r="MV9" s="151"/>
      <c r="MW9" s="151"/>
      <c r="MX9" s="151"/>
      <c r="MY9" s="151"/>
      <c r="MZ9" s="151"/>
      <c r="NA9" s="151"/>
      <c r="NB9" s="151"/>
      <c r="NC9" s="151"/>
      <c r="ND9" s="151"/>
      <c r="NE9" s="151"/>
      <c r="NF9" s="151"/>
      <c r="NG9" s="151"/>
      <c r="NH9" s="152"/>
      <c r="NI9" s="3"/>
      <c r="NJ9" s="153" t="s">
        <v>20</v>
      </c>
      <c r="NK9" s="15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5" t="str">
        <f>データ!P6</f>
        <v>直営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6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-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訓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-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 t="str">
        <f>データ!AB6</f>
        <v>-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 t="str">
        <f>データ!AC6</f>
        <v>-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データ!AD6</f>
        <v>50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48" t="s">
        <v>22</v>
      </c>
      <c r="NK10" s="14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50" t="s">
        <v>24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  <c r="AU11" s="150" t="s">
        <v>25</v>
      </c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2"/>
      <c r="CN11" s="150" t="s">
        <v>26</v>
      </c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2"/>
      <c r="EG11" s="150" t="s">
        <v>27</v>
      </c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2"/>
      <c r="ID11" s="150" t="s">
        <v>28</v>
      </c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1"/>
      <c r="JT11" s="151"/>
      <c r="JU11" s="151"/>
      <c r="JV11" s="152"/>
      <c r="JW11" s="150" t="s">
        <v>29</v>
      </c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1"/>
      <c r="LC11" s="151"/>
      <c r="LD11" s="151"/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2"/>
      <c r="LP11" s="150" t="s">
        <v>30</v>
      </c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1"/>
      <c r="ML11" s="151"/>
      <c r="MM11" s="151"/>
      <c r="MN11" s="151"/>
      <c r="MO11" s="151"/>
      <c r="MP11" s="151"/>
      <c r="MQ11" s="151"/>
      <c r="MR11" s="151"/>
      <c r="MS11" s="151"/>
      <c r="MT11" s="151"/>
      <c r="MU11" s="151"/>
      <c r="MV11" s="151"/>
      <c r="MW11" s="151"/>
      <c r="MX11" s="151"/>
      <c r="MY11" s="151"/>
      <c r="MZ11" s="151"/>
      <c r="NA11" s="151"/>
      <c r="NB11" s="151"/>
      <c r="NC11" s="151"/>
      <c r="ND11" s="151"/>
      <c r="NE11" s="151"/>
      <c r="NF11" s="151"/>
      <c r="NG11" s="151"/>
      <c r="NH11" s="15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4">
        <f>データ!U6</f>
        <v>1235517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5352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第２種該当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１３：１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ID12" s="134">
        <f>データ!AE6</f>
        <v>50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データ!AF6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データ!AG6</f>
        <v>50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7" t="s">
        <v>32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33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35</v>
      </c>
      <c r="NK16" s="140"/>
      <c r="NL16" s="140"/>
      <c r="NM16" s="140"/>
      <c r="NN16" s="141"/>
      <c r="NO16" s="139" t="s">
        <v>36</v>
      </c>
      <c r="NP16" s="140"/>
      <c r="NQ16" s="140"/>
      <c r="NR16" s="140"/>
      <c r="NS16" s="141"/>
      <c r="NT16" s="139" t="s">
        <v>37</v>
      </c>
      <c r="NU16" s="140"/>
      <c r="NV16" s="140"/>
      <c r="NW16" s="140"/>
      <c r="NX16" s="141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38</v>
      </c>
      <c r="NK18" s="127"/>
      <c r="NL18" s="127"/>
      <c r="NM18" s="130" t="s">
        <v>39</v>
      </c>
      <c r="NN18" s="131"/>
      <c r="NO18" s="126" t="s">
        <v>38</v>
      </c>
      <c r="NP18" s="127"/>
      <c r="NQ18" s="127"/>
      <c r="NR18" s="130" t="s">
        <v>39</v>
      </c>
      <c r="NS18" s="131"/>
      <c r="NT18" s="126" t="s">
        <v>38</v>
      </c>
      <c r="NU18" s="127"/>
      <c r="NV18" s="127"/>
      <c r="NW18" s="130" t="s">
        <v>39</v>
      </c>
      <c r="NX18" s="13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32"/>
      <c r="NN19" s="133"/>
      <c r="NO19" s="128"/>
      <c r="NP19" s="129"/>
      <c r="NQ19" s="129"/>
      <c r="NR19" s="132"/>
      <c r="NS19" s="133"/>
      <c r="NT19" s="128"/>
      <c r="NU19" s="129"/>
      <c r="NV19" s="129"/>
      <c r="NW19" s="132"/>
      <c r="NX19" s="13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180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7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9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7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9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7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9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7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9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9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7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9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7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8"/>
      <c r="NX29" s="119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7"/>
      <c r="NK30" s="118"/>
      <c r="NL30" s="118"/>
      <c r="NM30" s="118"/>
      <c r="NN30" s="118"/>
      <c r="NO30" s="118"/>
      <c r="NP30" s="118"/>
      <c r="NQ30" s="118"/>
      <c r="NR30" s="118"/>
      <c r="NS30" s="118"/>
      <c r="NT30" s="118"/>
      <c r="NU30" s="118"/>
      <c r="NV30" s="118"/>
      <c r="NW30" s="118"/>
      <c r="NX30" s="119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7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8"/>
      <c r="NX31" s="119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7"/>
      <c r="NK32" s="118"/>
      <c r="NL32" s="118"/>
      <c r="NM32" s="118"/>
      <c r="NN32" s="118"/>
      <c r="NO32" s="118"/>
      <c r="NP32" s="118"/>
      <c r="NQ32" s="118"/>
      <c r="NR32" s="118"/>
      <c r="NS32" s="118"/>
      <c r="NT32" s="118"/>
      <c r="NU32" s="118"/>
      <c r="NV32" s="118"/>
      <c r="NW32" s="118"/>
      <c r="NX32" s="119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79.400000000000006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72.400000000000006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86.6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99.3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95.3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38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35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38.6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42.3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47.6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2285.1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1283.0999999999999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1138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1094.5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946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0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49.1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59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48.8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56.6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7"/>
      <c r="NK33" s="118"/>
      <c r="NL33" s="118"/>
      <c r="NM33" s="118"/>
      <c r="NN33" s="118"/>
      <c r="NO33" s="118"/>
      <c r="NP33" s="118"/>
      <c r="NQ33" s="118"/>
      <c r="NR33" s="118"/>
      <c r="NS33" s="118"/>
      <c r="NT33" s="118"/>
      <c r="NU33" s="118"/>
      <c r="NV33" s="118"/>
      <c r="NW33" s="118"/>
      <c r="NX33" s="119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98.4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98.2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77.900000000000006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78.099999999999994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77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77.099999999999994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107.2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114.4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118.8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66.8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67.900000000000006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66.900000000000006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66.099999999999994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0"/>
      <c r="NK34" s="121"/>
      <c r="NL34" s="121"/>
      <c r="NM34" s="121"/>
      <c r="NN34" s="121"/>
      <c r="NO34" s="121"/>
      <c r="NP34" s="121"/>
      <c r="NQ34" s="121"/>
      <c r="NR34" s="121"/>
      <c r="NS34" s="121"/>
      <c r="NT34" s="121"/>
      <c r="NU34" s="121"/>
      <c r="NV34" s="121"/>
      <c r="NW34" s="121"/>
      <c r="NX34" s="122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181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179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 t="str">
        <f>データ!BZ7</f>
        <v>-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18877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19035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25068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28530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7678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8389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8682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9262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8950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185.2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175.7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159.9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144.4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128.9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25.9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15.9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13.8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11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9.9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24882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25249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25711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26415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8797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8852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9060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9135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69.5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70.3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71.099999999999994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72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16.5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16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182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0.7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4.8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9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13.2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17.399999999999999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3.1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11.2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19.600000000000001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29.7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38.299999999999997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31904860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74354940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74461340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73470060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73698340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54.2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53.8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56.1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56.4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73.2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73.400000000000006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36941419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38480542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38744035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40117620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n5XWi9/uubYvbHgzCBif7d/TfiPnaAV86TcC5XvWmlIaVtPLs93ONBV8VYFEqE7D9yn38FNAINdIw94STsLP3g==" saltValue="LOCtKlHPiClOr2nbkyzOnQ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0" t="s">
        <v>107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63" t="s">
        <v>108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3" t="s">
        <v>109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0" t="s">
        <v>110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9" t="s">
        <v>111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3" t="s">
        <v>112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113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114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0" t="s">
        <v>115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9" t="s">
        <v>116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117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143</v>
      </c>
      <c r="AV5" s="62" t="s">
        <v>154</v>
      </c>
      <c r="AW5" s="62" t="s">
        <v>155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156</v>
      </c>
      <c r="BF5" s="62" t="s">
        <v>143</v>
      </c>
      <c r="BG5" s="62" t="s">
        <v>154</v>
      </c>
      <c r="BH5" s="62" t="s">
        <v>155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153</v>
      </c>
      <c r="BQ5" s="62" t="s">
        <v>157</v>
      </c>
      <c r="BR5" s="62" t="s">
        <v>154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158</v>
      </c>
      <c r="CA5" s="62" t="s">
        <v>156</v>
      </c>
      <c r="CB5" s="62" t="s">
        <v>159</v>
      </c>
      <c r="CC5" s="62" t="s">
        <v>154</v>
      </c>
      <c r="CD5" s="62" t="s">
        <v>155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153</v>
      </c>
      <c r="CM5" s="62" t="s">
        <v>157</v>
      </c>
      <c r="CN5" s="62" t="s">
        <v>154</v>
      </c>
      <c r="CO5" s="62" t="s">
        <v>155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153</v>
      </c>
      <c r="CX5" s="62" t="s">
        <v>157</v>
      </c>
      <c r="CY5" s="62" t="s">
        <v>154</v>
      </c>
      <c r="CZ5" s="62" t="s">
        <v>155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153</v>
      </c>
      <c r="DI5" s="62" t="s">
        <v>157</v>
      </c>
      <c r="DJ5" s="62" t="s">
        <v>144</v>
      </c>
      <c r="DK5" s="62" t="s">
        <v>155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156</v>
      </c>
      <c r="DT5" s="62" t="s">
        <v>143</v>
      </c>
      <c r="DU5" s="62" t="s">
        <v>154</v>
      </c>
      <c r="DV5" s="62" t="s">
        <v>155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153</v>
      </c>
      <c r="EE5" s="62" t="s">
        <v>157</v>
      </c>
      <c r="EF5" s="62" t="s">
        <v>144</v>
      </c>
      <c r="EG5" s="62" t="s">
        <v>155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160</v>
      </c>
      <c r="EN5" s="62" t="s">
        <v>158</v>
      </c>
      <c r="EO5" s="62" t="s">
        <v>153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161</v>
      </c>
      <c r="B6" s="63">
        <f>B8</f>
        <v>2019</v>
      </c>
      <c r="C6" s="63">
        <f t="shared" ref="C6:M6" si="2">C8</f>
        <v>30007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16</v>
      </c>
      <c r="H6" s="164" t="str">
        <f>IF(H8&lt;&gt;I8,H8,"")&amp;IF(I8&lt;&gt;J8,I8,"")&amp;"　"&amp;J8</f>
        <v>岩手県　大槌病院</v>
      </c>
      <c r="I6" s="165"/>
      <c r="J6" s="166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訓</v>
      </c>
      <c r="T6" s="63" t="str">
        <f t="shared" si="3"/>
        <v>-</v>
      </c>
      <c r="U6" s="64">
        <f>U8</f>
        <v>1235517</v>
      </c>
      <c r="V6" s="64">
        <f>V8</f>
        <v>5352</v>
      </c>
      <c r="W6" s="63" t="str">
        <f>W8</f>
        <v>第２種該当</v>
      </c>
      <c r="X6" s="63" t="str">
        <f t="shared" si="3"/>
        <v>１３：１</v>
      </c>
      <c r="Y6" s="64">
        <f t="shared" si="3"/>
        <v>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50</v>
      </c>
      <c r="AE6" s="64">
        <f t="shared" si="3"/>
        <v>50</v>
      </c>
      <c r="AF6" s="64" t="str">
        <f t="shared" si="3"/>
        <v>-</v>
      </c>
      <c r="AG6" s="64">
        <f t="shared" si="3"/>
        <v>50</v>
      </c>
      <c r="AH6" s="65">
        <f>IF(AH8="-",NA(),AH8)</f>
        <v>79.400000000000006</v>
      </c>
      <c r="AI6" s="65">
        <f t="shared" ref="AI6:AQ6" si="4">IF(AI8="-",NA(),AI8)</f>
        <v>72.400000000000006</v>
      </c>
      <c r="AJ6" s="65">
        <f t="shared" si="4"/>
        <v>86.6</v>
      </c>
      <c r="AK6" s="65">
        <f t="shared" si="4"/>
        <v>99.3</v>
      </c>
      <c r="AL6" s="65">
        <f t="shared" si="4"/>
        <v>95.3</v>
      </c>
      <c r="AM6" s="65">
        <f t="shared" si="4"/>
        <v>98.3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38</v>
      </c>
      <c r="AT6" s="65">
        <f t="shared" ref="AT6:BB6" si="5">IF(AT8="-",NA(),AT8)</f>
        <v>35</v>
      </c>
      <c r="AU6" s="65">
        <f t="shared" si="5"/>
        <v>38.6</v>
      </c>
      <c r="AV6" s="65">
        <f t="shared" si="5"/>
        <v>42.3</v>
      </c>
      <c r="AW6" s="65">
        <f t="shared" si="5"/>
        <v>47.6</v>
      </c>
      <c r="AX6" s="65">
        <f t="shared" si="5"/>
        <v>85.3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2285.1</v>
      </c>
      <c r="BE6" s="65">
        <f t="shared" ref="BE6:BM6" si="6">IF(BE8="-",NA(),BE8)</f>
        <v>1283.0999999999999</v>
      </c>
      <c r="BF6" s="65">
        <f t="shared" si="6"/>
        <v>1138</v>
      </c>
      <c r="BG6" s="65">
        <f t="shared" si="6"/>
        <v>1094.5</v>
      </c>
      <c r="BH6" s="65">
        <f t="shared" si="6"/>
        <v>946</v>
      </c>
      <c r="BI6" s="65">
        <f t="shared" si="6"/>
        <v>118.9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0</v>
      </c>
      <c r="BP6" s="65">
        <f t="shared" ref="BP6:BX6" si="7">IF(BP8="-",NA(),BP8)</f>
        <v>49.1</v>
      </c>
      <c r="BQ6" s="65">
        <f t="shared" si="7"/>
        <v>59</v>
      </c>
      <c r="BR6" s="65">
        <f t="shared" si="7"/>
        <v>48.8</v>
      </c>
      <c r="BS6" s="65">
        <f t="shared" si="7"/>
        <v>56.6</v>
      </c>
      <c r="BT6" s="65">
        <f t="shared" si="7"/>
        <v>67.900000000000006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 t="e">
        <f>IF(BZ8="-",NA(),BZ8)</f>
        <v>#N/A</v>
      </c>
      <c r="CA6" s="66">
        <f t="shared" ref="CA6:CI6" si="8">IF(CA8="-",NA(),CA8)</f>
        <v>18877</v>
      </c>
      <c r="CB6" s="66">
        <f t="shared" si="8"/>
        <v>19035</v>
      </c>
      <c r="CC6" s="66">
        <f t="shared" si="8"/>
        <v>25068</v>
      </c>
      <c r="CD6" s="66">
        <f t="shared" si="8"/>
        <v>28530</v>
      </c>
      <c r="CE6" s="66">
        <f t="shared" si="8"/>
        <v>32532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7678</v>
      </c>
      <c r="CL6" s="66">
        <f t="shared" ref="CL6:CT6" si="9">IF(CL8="-",NA(),CL8)</f>
        <v>8389</v>
      </c>
      <c r="CM6" s="66">
        <f t="shared" si="9"/>
        <v>8682</v>
      </c>
      <c r="CN6" s="66">
        <f t="shared" si="9"/>
        <v>9262</v>
      </c>
      <c r="CO6" s="66">
        <f t="shared" si="9"/>
        <v>8950</v>
      </c>
      <c r="CP6" s="66">
        <f t="shared" si="9"/>
        <v>10037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185.2</v>
      </c>
      <c r="CW6" s="65">
        <f t="shared" ref="CW6:DE6" si="10">IF(CW8="-",NA(),CW8)</f>
        <v>175.7</v>
      </c>
      <c r="CX6" s="65">
        <f t="shared" si="10"/>
        <v>159.9</v>
      </c>
      <c r="CY6" s="65">
        <f t="shared" si="10"/>
        <v>144.4</v>
      </c>
      <c r="CZ6" s="65">
        <f t="shared" si="10"/>
        <v>128.9</v>
      </c>
      <c r="DA6" s="65">
        <f t="shared" si="10"/>
        <v>62.5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25.9</v>
      </c>
      <c r="DH6" s="65">
        <f t="shared" ref="DH6:DP6" si="11">IF(DH8="-",NA(),DH8)</f>
        <v>15.9</v>
      </c>
      <c r="DI6" s="65">
        <f t="shared" si="11"/>
        <v>13.8</v>
      </c>
      <c r="DJ6" s="65">
        <f t="shared" si="11"/>
        <v>11</v>
      </c>
      <c r="DK6" s="65">
        <f t="shared" si="11"/>
        <v>9.9</v>
      </c>
      <c r="DL6" s="65">
        <f t="shared" si="11"/>
        <v>19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0.7</v>
      </c>
      <c r="DS6" s="65">
        <f t="shared" ref="DS6:EA6" si="12">IF(DS8="-",NA(),DS8)</f>
        <v>4.8</v>
      </c>
      <c r="DT6" s="65">
        <f t="shared" si="12"/>
        <v>9</v>
      </c>
      <c r="DU6" s="65">
        <f t="shared" si="12"/>
        <v>13.2</v>
      </c>
      <c r="DV6" s="65">
        <f t="shared" si="12"/>
        <v>17.399999999999999</v>
      </c>
      <c r="DW6" s="65">
        <f t="shared" si="12"/>
        <v>52.4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3.1</v>
      </c>
      <c r="ED6" s="65">
        <f t="shared" ref="ED6:EL6" si="13">IF(ED8="-",NA(),ED8)</f>
        <v>11.2</v>
      </c>
      <c r="EE6" s="65">
        <f t="shared" si="13"/>
        <v>19.600000000000001</v>
      </c>
      <c r="EF6" s="65">
        <f t="shared" si="13"/>
        <v>29.7</v>
      </c>
      <c r="EG6" s="65">
        <f t="shared" si="13"/>
        <v>38.299999999999997</v>
      </c>
      <c r="EH6" s="65">
        <f t="shared" si="13"/>
        <v>69.2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31904860</v>
      </c>
      <c r="EO6" s="66">
        <f t="shared" ref="EO6:EW6" si="14">IF(EO8="-",NA(),EO8)</f>
        <v>74354940</v>
      </c>
      <c r="EP6" s="66">
        <f t="shared" si="14"/>
        <v>74461340</v>
      </c>
      <c r="EQ6" s="66">
        <f t="shared" si="14"/>
        <v>73470060</v>
      </c>
      <c r="ER6" s="66">
        <f t="shared" si="14"/>
        <v>73698340</v>
      </c>
      <c r="ES6" s="66">
        <f t="shared" si="14"/>
        <v>35730958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162</v>
      </c>
      <c r="B7" s="63">
        <f t="shared" ref="B7:AG7" si="15">B8</f>
        <v>2019</v>
      </c>
      <c r="C7" s="63">
        <f t="shared" si="15"/>
        <v>30007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訓</v>
      </c>
      <c r="T7" s="63" t="str">
        <f t="shared" si="15"/>
        <v>-</v>
      </c>
      <c r="U7" s="64">
        <f>U8</f>
        <v>1235517</v>
      </c>
      <c r="V7" s="64">
        <f>V8</f>
        <v>5352</v>
      </c>
      <c r="W7" s="63" t="str">
        <f>W8</f>
        <v>第２種該当</v>
      </c>
      <c r="X7" s="63" t="str">
        <f t="shared" si="15"/>
        <v>１３：１</v>
      </c>
      <c r="Y7" s="64">
        <f t="shared" si="15"/>
        <v>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50</v>
      </c>
      <c r="AE7" s="64">
        <f t="shared" si="15"/>
        <v>50</v>
      </c>
      <c r="AF7" s="64" t="str">
        <f t="shared" si="15"/>
        <v>-</v>
      </c>
      <c r="AG7" s="64">
        <f t="shared" si="15"/>
        <v>50</v>
      </c>
      <c r="AH7" s="65">
        <f>AH8</f>
        <v>79.400000000000006</v>
      </c>
      <c r="AI7" s="65">
        <f t="shared" ref="AI7:AQ7" si="16">AI8</f>
        <v>72.400000000000006</v>
      </c>
      <c r="AJ7" s="65">
        <f t="shared" si="16"/>
        <v>86.6</v>
      </c>
      <c r="AK7" s="65">
        <f t="shared" si="16"/>
        <v>99.3</v>
      </c>
      <c r="AL7" s="65">
        <f t="shared" si="16"/>
        <v>95.3</v>
      </c>
      <c r="AM7" s="65">
        <f t="shared" si="16"/>
        <v>98.3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38</v>
      </c>
      <c r="AT7" s="65">
        <f t="shared" ref="AT7:BB7" si="17">AT8</f>
        <v>35</v>
      </c>
      <c r="AU7" s="65">
        <f t="shared" si="17"/>
        <v>38.6</v>
      </c>
      <c r="AV7" s="65">
        <f t="shared" si="17"/>
        <v>42.3</v>
      </c>
      <c r="AW7" s="65">
        <f t="shared" si="17"/>
        <v>47.6</v>
      </c>
      <c r="AX7" s="65">
        <f t="shared" si="17"/>
        <v>85.3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2285.1</v>
      </c>
      <c r="BE7" s="65">
        <f t="shared" ref="BE7:BM7" si="18">BE8</f>
        <v>1283.0999999999999</v>
      </c>
      <c r="BF7" s="65">
        <f t="shared" si="18"/>
        <v>1138</v>
      </c>
      <c r="BG7" s="65">
        <f t="shared" si="18"/>
        <v>1094.5</v>
      </c>
      <c r="BH7" s="65">
        <f t="shared" si="18"/>
        <v>946</v>
      </c>
      <c r="BI7" s="65">
        <f t="shared" si="18"/>
        <v>118.9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0</v>
      </c>
      <c r="BP7" s="65">
        <f t="shared" ref="BP7:BX7" si="19">BP8</f>
        <v>49.1</v>
      </c>
      <c r="BQ7" s="65">
        <f t="shared" si="19"/>
        <v>59</v>
      </c>
      <c r="BR7" s="65">
        <f t="shared" si="19"/>
        <v>48.8</v>
      </c>
      <c r="BS7" s="65">
        <f t="shared" si="19"/>
        <v>56.6</v>
      </c>
      <c r="BT7" s="65">
        <f t="shared" si="19"/>
        <v>67.900000000000006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 t="str">
        <f>BZ8</f>
        <v>-</v>
      </c>
      <c r="CA7" s="66">
        <f t="shared" ref="CA7:CI7" si="20">CA8</f>
        <v>18877</v>
      </c>
      <c r="CB7" s="66">
        <f t="shared" si="20"/>
        <v>19035</v>
      </c>
      <c r="CC7" s="66">
        <f t="shared" si="20"/>
        <v>25068</v>
      </c>
      <c r="CD7" s="66">
        <f t="shared" si="20"/>
        <v>28530</v>
      </c>
      <c r="CE7" s="66">
        <f t="shared" si="20"/>
        <v>32532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7678</v>
      </c>
      <c r="CL7" s="66">
        <f t="shared" ref="CL7:CT7" si="21">CL8</f>
        <v>8389</v>
      </c>
      <c r="CM7" s="66">
        <f t="shared" si="21"/>
        <v>8682</v>
      </c>
      <c r="CN7" s="66">
        <f t="shared" si="21"/>
        <v>9262</v>
      </c>
      <c r="CO7" s="66">
        <f t="shared" si="21"/>
        <v>8950</v>
      </c>
      <c r="CP7" s="66">
        <f t="shared" si="21"/>
        <v>10037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185.2</v>
      </c>
      <c r="CW7" s="65">
        <f t="shared" ref="CW7:DE7" si="22">CW8</f>
        <v>175.7</v>
      </c>
      <c r="CX7" s="65">
        <f t="shared" si="22"/>
        <v>159.9</v>
      </c>
      <c r="CY7" s="65">
        <f t="shared" si="22"/>
        <v>144.4</v>
      </c>
      <c r="CZ7" s="65">
        <f t="shared" si="22"/>
        <v>128.9</v>
      </c>
      <c r="DA7" s="65">
        <f t="shared" si="22"/>
        <v>62.5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25.9</v>
      </c>
      <c r="DH7" s="65">
        <f t="shared" ref="DH7:DP7" si="23">DH8</f>
        <v>15.9</v>
      </c>
      <c r="DI7" s="65">
        <f t="shared" si="23"/>
        <v>13.8</v>
      </c>
      <c r="DJ7" s="65">
        <f t="shared" si="23"/>
        <v>11</v>
      </c>
      <c r="DK7" s="65">
        <f t="shared" si="23"/>
        <v>9.9</v>
      </c>
      <c r="DL7" s="65">
        <f t="shared" si="23"/>
        <v>19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0.7</v>
      </c>
      <c r="DS7" s="65">
        <f t="shared" ref="DS7:EA7" si="24">DS8</f>
        <v>4.8</v>
      </c>
      <c r="DT7" s="65">
        <f t="shared" si="24"/>
        <v>9</v>
      </c>
      <c r="DU7" s="65">
        <f t="shared" si="24"/>
        <v>13.2</v>
      </c>
      <c r="DV7" s="65">
        <f t="shared" si="24"/>
        <v>17.399999999999999</v>
      </c>
      <c r="DW7" s="65">
        <f t="shared" si="24"/>
        <v>52.4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3.1</v>
      </c>
      <c r="ED7" s="65">
        <f t="shared" ref="ED7:EL7" si="25">ED8</f>
        <v>11.2</v>
      </c>
      <c r="EE7" s="65">
        <f t="shared" si="25"/>
        <v>19.600000000000001</v>
      </c>
      <c r="EF7" s="65">
        <f t="shared" si="25"/>
        <v>29.7</v>
      </c>
      <c r="EG7" s="65">
        <f t="shared" si="25"/>
        <v>38.299999999999997</v>
      </c>
      <c r="EH7" s="65">
        <f t="shared" si="25"/>
        <v>69.2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31904860</v>
      </c>
      <c r="EO7" s="66">
        <f t="shared" ref="EO7:EW7" si="26">EO8</f>
        <v>74354940</v>
      </c>
      <c r="EP7" s="66">
        <f t="shared" si="26"/>
        <v>74461340</v>
      </c>
      <c r="EQ7" s="66">
        <f t="shared" si="26"/>
        <v>73470060</v>
      </c>
      <c r="ER7" s="66">
        <f t="shared" si="26"/>
        <v>73698340</v>
      </c>
      <c r="ES7" s="66">
        <f t="shared" si="26"/>
        <v>35730958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>
      <c r="A8" s="48"/>
      <c r="B8" s="68">
        <v>2019</v>
      </c>
      <c r="C8" s="68">
        <v>30007</v>
      </c>
      <c r="D8" s="68">
        <v>46</v>
      </c>
      <c r="E8" s="68">
        <v>6</v>
      </c>
      <c r="F8" s="68">
        <v>0</v>
      </c>
      <c r="G8" s="68">
        <v>16</v>
      </c>
      <c r="H8" s="68" t="s">
        <v>163</v>
      </c>
      <c r="I8" s="68" t="s">
        <v>163</v>
      </c>
      <c r="J8" s="68" t="s">
        <v>164</v>
      </c>
      <c r="K8" s="68" t="s">
        <v>165</v>
      </c>
      <c r="L8" s="68" t="s">
        <v>166</v>
      </c>
      <c r="M8" s="68" t="s">
        <v>167</v>
      </c>
      <c r="N8" s="68" t="s">
        <v>168</v>
      </c>
      <c r="O8" s="68" t="s">
        <v>169</v>
      </c>
      <c r="P8" s="68" t="s">
        <v>170</v>
      </c>
      <c r="Q8" s="69">
        <v>6</v>
      </c>
      <c r="R8" s="68" t="s">
        <v>38</v>
      </c>
      <c r="S8" s="68" t="s">
        <v>171</v>
      </c>
      <c r="T8" s="68" t="s">
        <v>38</v>
      </c>
      <c r="U8" s="69">
        <v>1235517</v>
      </c>
      <c r="V8" s="69">
        <v>5352</v>
      </c>
      <c r="W8" s="68" t="s">
        <v>172</v>
      </c>
      <c r="X8" s="70" t="s">
        <v>173</v>
      </c>
      <c r="Y8" s="69">
        <v>50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50</v>
      </c>
      <c r="AE8" s="69">
        <v>50</v>
      </c>
      <c r="AF8" s="69" t="s">
        <v>38</v>
      </c>
      <c r="AG8" s="69">
        <v>50</v>
      </c>
      <c r="AH8" s="71">
        <v>79.400000000000006</v>
      </c>
      <c r="AI8" s="71">
        <v>72.400000000000006</v>
      </c>
      <c r="AJ8" s="71">
        <v>86.6</v>
      </c>
      <c r="AK8" s="71">
        <v>99.3</v>
      </c>
      <c r="AL8" s="71">
        <v>95.3</v>
      </c>
      <c r="AM8" s="71">
        <v>98.3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38</v>
      </c>
      <c r="AT8" s="71">
        <v>35</v>
      </c>
      <c r="AU8" s="71">
        <v>38.6</v>
      </c>
      <c r="AV8" s="71">
        <v>42.3</v>
      </c>
      <c r="AW8" s="71">
        <v>47.6</v>
      </c>
      <c r="AX8" s="71">
        <v>85.3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2285.1</v>
      </c>
      <c r="BE8" s="72">
        <v>1283.0999999999999</v>
      </c>
      <c r="BF8" s="72">
        <v>1138</v>
      </c>
      <c r="BG8" s="72">
        <v>1094.5</v>
      </c>
      <c r="BH8" s="72">
        <v>946</v>
      </c>
      <c r="BI8" s="72">
        <v>118.9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0</v>
      </c>
      <c r="BP8" s="71">
        <v>49.1</v>
      </c>
      <c r="BQ8" s="71">
        <v>59</v>
      </c>
      <c r="BR8" s="71">
        <v>48.8</v>
      </c>
      <c r="BS8" s="71">
        <v>56.6</v>
      </c>
      <c r="BT8" s="71">
        <v>67.900000000000006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 t="s">
        <v>38</v>
      </c>
      <c r="CA8" s="72">
        <v>18877</v>
      </c>
      <c r="CB8" s="72">
        <v>19035</v>
      </c>
      <c r="CC8" s="72">
        <v>25068</v>
      </c>
      <c r="CD8" s="72">
        <v>28530</v>
      </c>
      <c r="CE8" s="72">
        <v>32532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7678</v>
      </c>
      <c r="CL8" s="72">
        <v>8389</v>
      </c>
      <c r="CM8" s="72">
        <v>8682</v>
      </c>
      <c r="CN8" s="72">
        <v>9262</v>
      </c>
      <c r="CO8" s="72">
        <v>8950</v>
      </c>
      <c r="CP8" s="72">
        <v>10037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185.2</v>
      </c>
      <c r="CW8" s="72">
        <v>175.7</v>
      </c>
      <c r="CX8" s="72">
        <v>159.9</v>
      </c>
      <c r="CY8" s="72">
        <v>144.4</v>
      </c>
      <c r="CZ8" s="72">
        <v>128.9</v>
      </c>
      <c r="DA8" s="72">
        <v>62.5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25.9</v>
      </c>
      <c r="DH8" s="72">
        <v>15.9</v>
      </c>
      <c r="DI8" s="72">
        <v>13.8</v>
      </c>
      <c r="DJ8" s="72">
        <v>11</v>
      </c>
      <c r="DK8" s="72">
        <v>9.9</v>
      </c>
      <c r="DL8" s="72">
        <v>19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0.7</v>
      </c>
      <c r="DS8" s="71">
        <v>4.8</v>
      </c>
      <c r="DT8" s="71">
        <v>9</v>
      </c>
      <c r="DU8" s="71">
        <v>13.2</v>
      </c>
      <c r="DV8" s="71">
        <v>17.399999999999999</v>
      </c>
      <c r="DW8" s="71">
        <v>52.4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3.1</v>
      </c>
      <c r="ED8" s="71">
        <v>11.2</v>
      </c>
      <c r="EE8" s="71">
        <v>19.600000000000001</v>
      </c>
      <c r="EF8" s="71">
        <v>29.7</v>
      </c>
      <c r="EG8" s="71">
        <v>38.299999999999997</v>
      </c>
      <c r="EH8" s="71">
        <v>69.2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31904860</v>
      </c>
      <c r="EO8" s="72">
        <v>74354940</v>
      </c>
      <c r="EP8" s="72">
        <v>74461340</v>
      </c>
      <c r="EQ8" s="72">
        <v>73470060</v>
      </c>
      <c r="ER8" s="72">
        <v>73698340</v>
      </c>
      <c r="ES8" s="72">
        <v>35730958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174</v>
      </c>
      <c r="C10" s="77" t="s">
        <v>175</v>
      </c>
      <c r="D10" s="77" t="s">
        <v>176</v>
      </c>
      <c r="E10" s="77" t="s">
        <v>177</v>
      </c>
      <c r="F10" s="77" t="s">
        <v>178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医療局経営管理課</cp:lastModifiedBy>
  <dcterms:created xsi:type="dcterms:W3CDTF">2020-12-15T03:50:23Z</dcterms:created>
  <dcterms:modified xsi:type="dcterms:W3CDTF">2021-01-20T06:47:07Z</dcterms:modified>
  <cp:category/>
</cp:coreProperties>
</file>