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5.84\disk1\12　流域下水道班\し_照会等\よ_予算出納班\R2\8_公営企業に係る経営比較分析表（令和元年度決算）の分析等について（依頼）\"/>
    </mc:Choice>
  </mc:AlternateContent>
  <workbookProtection workbookAlgorithmName="SHA-512" workbookHashValue="pwdZYjzxB+7oh+yuLjS+nQMgB29u6dQ8408tdP2DM4Vu4fW6qZedHp1DVEVe5r3+e9bamOOL+FehuvR1uJMmAQ==" workbookSaltValue="0FZPY2b2smnyYQTl2k0PL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<sst xmlns="http://schemas.openxmlformats.org/spreadsheetml/2006/main" count="319" uniqueCount="117">
  <si>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</si>
  <si>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</si>
  <si>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</si>
  <si>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</si>
  <si>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</si>
  <si>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</si>
  <si>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</si>
  <si>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</si>
  <si>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</si>
  <si>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</si>
  <si>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</si>
  <si>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</si>
  <si>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</si>
  <si>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</si>
  <si>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</si>
  <si>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</si>
  <si>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</si>
  <si>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</si>
  <si>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</si>
  <si>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</si>
  <si>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</si>
  <si>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</si>
  <si>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</si>
  <si>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</si>
  <si>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</si>
  <si>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</si>
  <si>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</si>
  <si>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</si>
  <si>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</si>
  <si>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</si>
  <si>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</si>
  <si>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</si>
  <si>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</si>
  <si>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</si>
  <si>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</si>
  <si>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</si>
  <si>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</si>
  <si>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</si>
  <si>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</si>
  <si>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</si>
  <si>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</si>
  <si>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</si>
  <si>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</si>
  <si>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</si>
  <si>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</si>
  <si>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</si>
  <si>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</si>
  <si>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</si>
  <si>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</si>
  <si>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</si>
  <si>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</si>
  <si>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</si>
  <si>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</si>
  <si>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</si>
  <si>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</si>
  <si>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</si>
  <si>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</si>
  <si>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</si>
  <si>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</si>
  <si>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</si>
  <si>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</si>
  <si>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</si>
  <si>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</si>
  <si>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</si>
  <si>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</si>
  <si>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</si>
  <si>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</si>
  <si>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</si>
  <si>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</si>
  <si>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</si>
  <si>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</si>
  <si>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</si>
  <si>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</si>
  <si>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</si>
  <si>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</si>
  <si>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</si>
  <si>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</si>
  <si>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</si>
  <si>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</si>
  <si>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</si>
  <si>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</si>
  <si>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</si>
  <si>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</si>
  <si>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</si>
  <si>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</si>
  <si>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</si>
  <si>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</si>
  <si>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</si>
  <si>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</si>
  <si>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</si>
  <si>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</si>
  <si>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</si>
  <si>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</si>
  <si>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</si>
  <si>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</si>
  <si>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</si>
  <si>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t>
  </si>
  <si>
    <t>法適用</t>
  </si>
  <si>
    <t>下水道事業</t>
  </si>
  <si>
    <t>流域下水道</t>
  </si>
  <si>
    <t>E1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</si>
  <si>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</si>
  <si>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</si>
  <si>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</si>
  <si>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</si>
  <si>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</si>
  <si>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</si>
  <si>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</si>
  <si>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</si>
  <si>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</si>
  <si>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</si>
  <si>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</si>
  <si>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</si>
  <si>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</si>
  <si>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経常収支比率は１００％を超え，累積欠損金もなく，経営は安定していますが，より安定的な経営を継続するために下記のような取り組むべき点がみられます。
　企業債残高対事業規模比率が，東日本大震災に伴う災害復旧事業の影響により類似団体よりも高くなっています。長期的には適正な償還計画により企業債残高は減少傾向になっていきますが，引き続き，ストックマネジメント計画に基づく適切な改築更新の実施に取り組んでいきます。
　汚水処理原価が類似団体よりも高く，施設利用率が類似団体よりも低くなっていることから，引き続き維持管理費の削減，未普及地域の接続率向上などに取り組みながら，将来の汚水処理人口を考慮した施設規模の縮小（ダウンサイジング）も検討していきます。</t>
    <rPh sb="1" eb="3">
      <t>ケイジョウ</t>
    </rPh>
    <rPh sb="3" eb="5">
      <t>シュウシ</t>
    </rPh>
    <rPh sb="5" eb="7">
      <t>ヒリツ</t>
    </rPh>
    <rPh sb="13" eb="14">
      <t>コ</t>
    </rPh>
    <rPh sb="16" eb="18">
      <t>ルイセキ</t>
    </rPh>
    <rPh sb="18" eb="20">
      <t>ケッソン</t>
    </rPh>
    <rPh sb="20" eb="21">
      <t>キン</t>
    </rPh>
    <rPh sb="25" eb="27">
      <t>ケイエイ</t>
    </rPh>
    <rPh sb="28" eb="30">
      <t>アンテイ</t>
    </rPh>
    <rPh sb="39" eb="41">
      <t>アンテイ</t>
    </rPh>
    <rPh sb="41" eb="42">
      <t>テキ</t>
    </rPh>
    <rPh sb="43" eb="45">
      <t>ケイエイ</t>
    </rPh>
    <rPh sb="46" eb="48">
      <t>ケイゾク</t>
    </rPh>
    <rPh sb="53" eb="55">
      <t>カキ</t>
    </rPh>
    <rPh sb="59" eb="60">
      <t>ト</t>
    </rPh>
    <rPh sb="61" eb="62">
      <t>ク</t>
    </rPh>
    <rPh sb="65" eb="66">
      <t>テン</t>
    </rPh>
    <rPh sb="75" eb="78">
      <t>キギョウサイ</t>
    </rPh>
    <rPh sb="78" eb="80">
      <t>ザンダカ</t>
    </rPh>
    <rPh sb="80" eb="81">
      <t>タイ</t>
    </rPh>
    <rPh sb="81" eb="83">
      <t>ジギョウ</t>
    </rPh>
    <rPh sb="83" eb="85">
      <t>キボ</t>
    </rPh>
    <rPh sb="85" eb="87">
      <t>ヒリツ</t>
    </rPh>
    <rPh sb="89" eb="92">
      <t>ヒガシニホン</t>
    </rPh>
    <rPh sb="92" eb="95">
      <t>ダイシンサイ</t>
    </rPh>
    <rPh sb="96" eb="97">
      <t>トモナ</t>
    </rPh>
    <rPh sb="98" eb="100">
      <t>サイガイ</t>
    </rPh>
    <rPh sb="100" eb="102">
      <t>フッキュウ</t>
    </rPh>
    <rPh sb="102" eb="104">
      <t>ジギョウ</t>
    </rPh>
    <rPh sb="105" eb="107">
      <t>エイキョウ</t>
    </rPh>
    <rPh sb="110" eb="112">
      <t>ルイジ</t>
    </rPh>
    <rPh sb="112" eb="114">
      <t>ダンタイ</t>
    </rPh>
    <rPh sb="117" eb="118">
      <t>タカ</t>
    </rPh>
    <rPh sb="126" eb="128">
      <t>チョウキ</t>
    </rPh>
    <rPh sb="128" eb="129">
      <t>テキ</t>
    </rPh>
    <rPh sb="131" eb="133">
      <t>テキセイ</t>
    </rPh>
    <rPh sb="134" eb="136">
      <t>ショウカン</t>
    </rPh>
    <rPh sb="136" eb="138">
      <t>ケイカク</t>
    </rPh>
    <rPh sb="141" eb="144">
      <t>キギョウサイ</t>
    </rPh>
    <rPh sb="144" eb="146">
      <t>ザンダカ</t>
    </rPh>
    <rPh sb="147" eb="149">
      <t>ゲンショウ</t>
    </rPh>
    <rPh sb="149" eb="151">
      <t>ケイコウ</t>
    </rPh>
    <rPh sb="161" eb="162">
      <t>ヒ</t>
    </rPh>
    <rPh sb="163" eb="164">
      <t>ツヅ</t>
    </rPh>
    <rPh sb="182" eb="184">
      <t>テキセツ</t>
    </rPh>
    <rPh sb="193" eb="194">
      <t>ト</t>
    </rPh>
    <rPh sb="195" eb="196">
      <t>ク</t>
    </rPh>
    <rPh sb="205" eb="207">
      <t>オスイ</t>
    </rPh>
    <rPh sb="207" eb="209">
      <t>ショリ</t>
    </rPh>
    <rPh sb="209" eb="211">
      <t>ゲンカ</t>
    </rPh>
    <rPh sb="212" eb="214">
      <t>ルイジ</t>
    </rPh>
    <rPh sb="214" eb="216">
      <t>ダンタイ</t>
    </rPh>
    <rPh sb="219" eb="220">
      <t>タカ</t>
    </rPh>
    <rPh sb="222" eb="224">
      <t>シセツ</t>
    </rPh>
    <rPh sb="224" eb="227">
      <t>リヨウリツ</t>
    </rPh>
    <rPh sb="228" eb="230">
      <t>ルイジ</t>
    </rPh>
    <rPh sb="230" eb="232">
      <t>ダンタイ</t>
    </rPh>
    <rPh sb="235" eb="236">
      <t>ヒク</t>
    </rPh>
    <rPh sb="247" eb="248">
      <t>ヒ</t>
    </rPh>
    <rPh sb="249" eb="250">
      <t>ツヅ</t>
    </rPh>
    <rPh sb="251" eb="253">
      <t>イジ</t>
    </rPh>
    <rPh sb="253" eb="255">
      <t>カンリ</t>
    </rPh>
    <phoneticPr fontId="4"/>
  </si>
  <si>
    <t>　有形固定資産減価償却率は，地方公営企業法適用時の帳簿価格に伴う減価償却費に基づいているため類似団体よりも低くなっています。
　管渠については，法定耐用年数を超過したものはないものの，４０年を超えたものもあることから定期的に管渠調査を実施しています。調査結果により対策が必要な箇所については，ストックマネジメント支援制度を活用しながら計画的な改築更新に取り組んでいきます。</t>
    <rPh sb="1" eb="3">
      <t>ユウケイ</t>
    </rPh>
    <rPh sb="3" eb="7">
      <t>コテイシサン</t>
    </rPh>
    <rPh sb="7" eb="9">
      <t>ゲンカ</t>
    </rPh>
    <rPh sb="9" eb="12">
      <t>ショウキャクリツ</t>
    </rPh>
    <rPh sb="14" eb="16">
      <t>チホウ</t>
    </rPh>
    <rPh sb="16" eb="18">
      <t>コウエイ</t>
    </rPh>
    <rPh sb="18" eb="20">
      <t>キギョウ</t>
    </rPh>
    <rPh sb="25" eb="27">
      <t>チョウボ</t>
    </rPh>
    <rPh sb="27" eb="29">
      <t>カカク</t>
    </rPh>
    <rPh sb="30" eb="31">
      <t>トモナ</t>
    </rPh>
    <rPh sb="32" eb="34">
      <t>ゲンカ</t>
    </rPh>
    <rPh sb="34" eb="36">
      <t>ショウキャク</t>
    </rPh>
    <rPh sb="64" eb="66">
      <t>カンキョ</t>
    </rPh>
    <rPh sb="72" eb="74">
      <t>ホウテイ</t>
    </rPh>
    <rPh sb="74" eb="76">
      <t>タイヨウ</t>
    </rPh>
    <rPh sb="76" eb="78">
      <t>ネンスウ</t>
    </rPh>
    <rPh sb="79" eb="81">
      <t>チョウカ</t>
    </rPh>
    <rPh sb="94" eb="95">
      <t>ネン</t>
    </rPh>
    <rPh sb="96" eb="97">
      <t>コ</t>
    </rPh>
    <rPh sb="108" eb="110">
      <t>テイキ</t>
    </rPh>
    <rPh sb="110" eb="111">
      <t>テキ</t>
    </rPh>
    <rPh sb="112" eb="114">
      <t>カンキョ</t>
    </rPh>
    <rPh sb="114" eb="116">
      <t>チョウサ</t>
    </rPh>
    <rPh sb="117" eb="119">
      <t>ジッシ</t>
    </rPh>
    <rPh sb="125" eb="127">
      <t>チョウサ</t>
    </rPh>
    <rPh sb="127" eb="129">
      <t>ケッカ</t>
    </rPh>
    <rPh sb="132" eb="134">
      <t>タイサク</t>
    </rPh>
    <rPh sb="135" eb="137">
      <t>ヒツヨウ</t>
    </rPh>
    <rPh sb="138" eb="140">
      <t>カショ</t>
    </rPh>
    <rPh sb="156" eb="158">
      <t>シエン</t>
    </rPh>
    <rPh sb="158" eb="160">
      <t>セイド</t>
    </rPh>
    <rPh sb="161" eb="163">
      <t>カツヨウ</t>
    </rPh>
    <rPh sb="167" eb="170">
      <t>ケイカクテキ</t>
    </rPh>
    <rPh sb="171" eb="173">
      <t>カイチク</t>
    </rPh>
    <rPh sb="173" eb="175">
      <t>コウシン</t>
    </rPh>
    <rPh sb="176" eb="177">
      <t>ト</t>
    </rPh>
    <rPh sb="178" eb="179">
      <t>ク</t>
    </rPh>
    <phoneticPr fontId="4"/>
  </si>
  <si>
    <t>　流域下水道事業の経営状況は，経営の安定性が確保されていますが，今後は長期人口減少社会の到来等による処理水量の減少や設備の改築更新費の増加など経営を取り巻く環境は厳しさを増していきます。
　これらの諸課題に対応するため，引き続き，「宮城県流域下水道事業経営戦略」及び「宮城県流域下水道ストックマネジメント計画」に基づいた計画的な経営に取り組みながら「民の力を最大限活用」したコンセッション方式の導入に向けた手続きを進めていくこととしています。</t>
    <rPh sb="1" eb="3">
      <t>リュウイキ</t>
    </rPh>
    <rPh sb="3" eb="6">
      <t>ゲスイドウ</t>
    </rPh>
    <rPh sb="6" eb="8">
      <t>ジギョウ</t>
    </rPh>
    <rPh sb="9" eb="11">
      <t>ケイエイ</t>
    </rPh>
    <rPh sb="11" eb="13">
      <t>ジョウキョウ</t>
    </rPh>
    <rPh sb="15" eb="17">
      <t>ケイエイ</t>
    </rPh>
    <rPh sb="18" eb="21">
      <t>アンテイセイ</t>
    </rPh>
    <rPh sb="22" eb="24">
      <t>カクホ</t>
    </rPh>
    <rPh sb="32" eb="34">
      <t>コンゴ</t>
    </rPh>
    <rPh sb="35" eb="37">
      <t>チョウキ</t>
    </rPh>
    <rPh sb="37" eb="39">
      <t>ジンコウ</t>
    </rPh>
    <rPh sb="39" eb="41">
      <t>ゲンショウ</t>
    </rPh>
    <rPh sb="41" eb="43">
      <t>シャカイ</t>
    </rPh>
    <rPh sb="44" eb="46">
      <t>トウライ</t>
    </rPh>
    <rPh sb="46" eb="47">
      <t>トウ</t>
    </rPh>
    <rPh sb="50" eb="52">
      <t>ショリ</t>
    </rPh>
    <rPh sb="52" eb="54">
      <t>スイリョウ</t>
    </rPh>
    <rPh sb="55" eb="57">
      <t>ゲンショウ</t>
    </rPh>
    <rPh sb="58" eb="60">
      <t>セツビ</t>
    </rPh>
    <rPh sb="61" eb="63">
      <t>カイチク</t>
    </rPh>
    <rPh sb="63" eb="65">
      <t>コウシン</t>
    </rPh>
    <rPh sb="67" eb="69">
      <t>ゾウカ</t>
    </rPh>
    <rPh sb="71" eb="73">
      <t>ケイエイ</t>
    </rPh>
    <rPh sb="74" eb="75">
      <t>ト</t>
    </rPh>
    <rPh sb="76" eb="77">
      <t>マ</t>
    </rPh>
    <rPh sb="78" eb="80">
      <t>カンキョウ</t>
    </rPh>
    <rPh sb="81" eb="82">
      <t>キビ</t>
    </rPh>
    <rPh sb="85" eb="86">
      <t>マ</t>
    </rPh>
    <rPh sb="99" eb="100">
      <t>ショ</t>
    </rPh>
    <rPh sb="100" eb="102">
      <t>カダイ</t>
    </rPh>
    <rPh sb="103" eb="105">
      <t>タイオウ</t>
    </rPh>
    <rPh sb="110" eb="111">
      <t>ヒ</t>
    </rPh>
    <rPh sb="112" eb="113">
      <t>ツヅ</t>
    </rPh>
    <rPh sb="116" eb="119">
      <t>ミヤギケン</t>
    </rPh>
    <rPh sb="119" eb="121">
      <t>リュウイキ</t>
    </rPh>
    <rPh sb="121" eb="124">
      <t>ゲスイドウ</t>
    </rPh>
    <rPh sb="124" eb="126">
      <t>ジギョウ</t>
    </rPh>
    <rPh sb="126" eb="128">
      <t>ケイエイ</t>
    </rPh>
    <rPh sb="128" eb="130">
      <t>センリャク</t>
    </rPh>
    <rPh sb="131" eb="132">
      <t>オヨ</t>
    </rPh>
    <rPh sb="134" eb="137">
      <t>ミヤギケン</t>
    </rPh>
    <rPh sb="137" eb="139">
      <t>リュウイキ</t>
    </rPh>
    <rPh sb="139" eb="142">
      <t>ゲスイドウ</t>
    </rPh>
    <rPh sb="152" eb="154">
      <t>ケイカク</t>
    </rPh>
    <rPh sb="156" eb="157">
      <t>モト</t>
    </rPh>
    <rPh sb="160" eb="162">
      <t>ケイカク</t>
    </rPh>
    <rPh sb="162" eb="163">
      <t>テキ</t>
    </rPh>
    <rPh sb="164" eb="166">
      <t>ケイエイ</t>
    </rPh>
    <rPh sb="167" eb="168">
      <t>ト</t>
    </rPh>
    <rPh sb="169" eb="170">
      <t>ク</t>
    </rPh>
    <rPh sb="194" eb="196">
      <t>ホウシキ</t>
    </rPh>
    <rPh sb="197" eb="199">
      <t>ドウニュウ</t>
    </rPh>
    <rPh sb="200" eb="201">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</si>
</sst>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0.44</c:v>
                </c:pt>
              </c:numCache>
            </c:numRef>
          </c:val>
          <c:extLst>
            <c:ext xmlns:c16="http://schemas.microsoft.com/office/drawing/2014/chart" uri="{C3380CC4-5D6E-409C-BE32-E72D297353CC}">
              <c16:uniqueId val="{00000000-A8AB-4846-A6D4-AFFFDC3DE3B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7.0000000000000007E-2</c:v>
                </c:pt>
              </c:numCache>
            </c:numRef>
          </c:val>
          <c:smooth val="0"/>
          <c:extLst>
            <c:ext xmlns:c16="http://schemas.microsoft.com/office/drawing/2014/chart" uri="{C3380CC4-5D6E-409C-BE32-E72D297353CC}">
              <c16:uniqueId val="{00000001-A8AB-4846-A6D4-AFFFDC3DE3B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56.81</c:v>
                </c:pt>
              </c:numCache>
            </c:numRef>
          </c:val>
          <c:extLst>
            <c:ext xmlns:c16="http://schemas.microsoft.com/office/drawing/2014/chart" uri="{C3380CC4-5D6E-409C-BE32-E72D297353CC}">
              <c16:uniqueId val="{00000000-9C05-411E-89DE-0BB5F96D157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67.209999999999994</c:v>
                </c:pt>
              </c:numCache>
            </c:numRef>
          </c:val>
          <c:smooth val="0"/>
          <c:extLst>
            <c:ext xmlns:c16="http://schemas.microsoft.com/office/drawing/2014/chart" uri="{C3380CC4-5D6E-409C-BE32-E72D297353CC}">
              <c16:uniqueId val="{00000001-9C05-411E-89DE-0BB5F96D157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93.75</c:v>
                </c:pt>
              </c:numCache>
            </c:numRef>
          </c:val>
          <c:extLst>
            <c:ext xmlns:c16="http://schemas.microsoft.com/office/drawing/2014/chart" uri="{C3380CC4-5D6E-409C-BE32-E72D297353CC}">
              <c16:uniqueId val="{00000000-0F51-47F7-9701-F07BC6C33A0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93.21</c:v>
                </c:pt>
              </c:numCache>
            </c:numRef>
          </c:val>
          <c:smooth val="0"/>
          <c:extLst>
            <c:ext xmlns:c16="http://schemas.microsoft.com/office/drawing/2014/chart" uri="{C3380CC4-5D6E-409C-BE32-E72D297353CC}">
              <c16:uniqueId val="{00000001-0F51-47F7-9701-F07BC6C33A0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109.64</c:v>
                </c:pt>
              </c:numCache>
            </c:numRef>
          </c:val>
          <c:extLst>
            <c:ext xmlns:c16="http://schemas.microsoft.com/office/drawing/2014/chart" uri="{C3380CC4-5D6E-409C-BE32-E72D297353CC}">
              <c16:uniqueId val="{00000000-FF15-4BF0-B8C2-115AC6F0B0C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100.49</c:v>
                </c:pt>
              </c:numCache>
            </c:numRef>
          </c:val>
          <c:smooth val="0"/>
          <c:extLst>
            <c:ext xmlns:c16="http://schemas.microsoft.com/office/drawing/2014/chart" uri="{C3380CC4-5D6E-409C-BE32-E72D297353CC}">
              <c16:uniqueId val="{00000001-FF15-4BF0-B8C2-115AC6F0B0C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5.84</c:v>
                </c:pt>
              </c:numCache>
            </c:numRef>
          </c:val>
          <c:extLst>
            <c:ext xmlns:c16="http://schemas.microsoft.com/office/drawing/2014/chart" uri="{C3380CC4-5D6E-409C-BE32-E72D297353CC}">
              <c16:uniqueId val="{00000000-6D98-444C-83C0-0241B8E1E6D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39.35</c:v>
                </c:pt>
              </c:numCache>
            </c:numRef>
          </c:val>
          <c:smooth val="0"/>
          <c:extLst>
            <c:ext xmlns:c16="http://schemas.microsoft.com/office/drawing/2014/chart" uri="{C3380CC4-5D6E-409C-BE32-E72D297353CC}">
              <c16:uniqueId val="{00000001-6D98-444C-83C0-0241B8E1E6D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92D-49D4-A6AC-7841294C423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1.17</c:v>
                </c:pt>
              </c:numCache>
            </c:numRef>
          </c:val>
          <c:smooth val="0"/>
          <c:extLst>
            <c:ext xmlns:c16="http://schemas.microsoft.com/office/drawing/2014/chart" uri="{C3380CC4-5D6E-409C-BE32-E72D297353CC}">
              <c16:uniqueId val="{00000001-692D-49D4-A6AC-7841294C423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8FF-4E7F-B3D7-F34C70DF264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7.27</c:v>
                </c:pt>
              </c:numCache>
            </c:numRef>
          </c:val>
          <c:smooth val="0"/>
          <c:extLst>
            <c:ext xmlns:c16="http://schemas.microsoft.com/office/drawing/2014/chart" uri="{C3380CC4-5D6E-409C-BE32-E72D297353CC}">
              <c16:uniqueId val="{00000001-D8FF-4E7F-B3D7-F34C70DF264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97.96</c:v>
                </c:pt>
              </c:numCache>
            </c:numRef>
          </c:val>
          <c:extLst>
            <c:ext xmlns:c16="http://schemas.microsoft.com/office/drawing/2014/chart" uri="{C3380CC4-5D6E-409C-BE32-E72D297353CC}">
              <c16:uniqueId val="{00000000-090F-4BD2-9EC4-5E4285B8102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97.37</c:v>
                </c:pt>
              </c:numCache>
            </c:numRef>
          </c:val>
          <c:smooth val="0"/>
          <c:extLst>
            <c:ext xmlns:c16="http://schemas.microsoft.com/office/drawing/2014/chart" uri="{C3380CC4-5D6E-409C-BE32-E72D297353CC}">
              <c16:uniqueId val="{00000001-090F-4BD2-9EC4-5E4285B8102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321.25</c:v>
                </c:pt>
              </c:numCache>
            </c:numRef>
          </c:val>
          <c:extLst>
            <c:ext xmlns:c16="http://schemas.microsoft.com/office/drawing/2014/chart" uri="{C3380CC4-5D6E-409C-BE32-E72D297353CC}">
              <c16:uniqueId val="{00000000-0378-4FF0-9354-35DB2937DE1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287.39</c:v>
                </c:pt>
              </c:numCache>
            </c:numRef>
          </c:val>
          <c:smooth val="0"/>
          <c:extLst>
            <c:ext xmlns:c16="http://schemas.microsoft.com/office/drawing/2014/chart" uri="{C3380CC4-5D6E-409C-BE32-E72D297353CC}">
              <c16:uniqueId val="{00000001-0378-4FF0-9354-35DB2937DE1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93E-4725-BD08-CE877DEAA5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93E-4725-BD08-CE877DEAA5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62.84</c:v>
                </c:pt>
              </c:numCache>
            </c:numRef>
          </c:val>
          <c:extLst>
            <c:ext xmlns:c16="http://schemas.microsoft.com/office/drawing/2014/chart" uri="{C3380CC4-5D6E-409C-BE32-E72D297353CC}">
              <c16:uniqueId val="{00000000-4314-46DE-BA42-DB685693DB4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50.64</c:v>
                </c:pt>
              </c:numCache>
            </c:numRef>
          </c:val>
          <c:smooth val="0"/>
          <c:extLst>
            <c:ext xmlns:c16="http://schemas.microsoft.com/office/drawing/2014/chart" uri="{C3380CC4-5D6E-409C-BE32-E72D297353CC}">
              <c16:uniqueId val="{00000001-4314-46DE-BA42-DB685693DB4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自治体職員</v>
      </c>
      <c r="AE8" s="50"/>
      <c r="AF8" s="50"/>
      <c r="AG8" s="50"/>
      <c r="AH8" s="50"/>
      <c r="AI8" s="50"/>
      <c r="AJ8" s="50"/>
      <c r="AK8" s="3"/>
      <c r="AL8" s="51">
        <f>データ!S6</f>
        <v>2292385</v>
      </c>
      <c r="AM8" s="51"/>
      <c r="AN8" s="51"/>
      <c r="AO8" s="51"/>
      <c r="AP8" s="51"/>
      <c r="AQ8" s="51"/>
      <c r="AR8" s="51"/>
      <c r="AS8" s="51"/>
      <c r="AT8" s="46">
        <f>データ!T6</f>
        <v>7282.29</v>
      </c>
      <c r="AU8" s="46"/>
      <c r="AV8" s="46"/>
      <c r="AW8" s="46"/>
      <c r="AX8" s="46"/>
      <c r="AY8" s="46"/>
      <c r="AZ8" s="46"/>
      <c r="BA8" s="46"/>
      <c r="BB8" s="46">
        <f>データ!U6</f>
        <v>314.79000000000002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87.23</v>
      </c>
      <c r="J10" s="46"/>
      <c r="K10" s="46"/>
      <c r="L10" s="46"/>
      <c r="M10" s="46"/>
      <c r="N10" s="46"/>
      <c r="O10" s="46"/>
      <c r="P10" s="46">
        <f>データ!P6</f>
        <v>83.2</v>
      </c>
      <c r="Q10" s="46"/>
      <c r="R10" s="46"/>
      <c r="S10" s="46"/>
      <c r="T10" s="46"/>
      <c r="U10" s="46"/>
      <c r="V10" s="46"/>
      <c r="W10" s="46">
        <f>データ!Q6</f>
        <v>100</v>
      </c>
      <c r="X10" s="46"/>
      <c r="Y10" s="46"/>
      <c r="Z10" s="46"/>
      <c r="AA10" s="46"/>
      <c r="AB10" s="46"/>
      <c r="AC10" s="46"/>
      <c r="AD10" s="51">
        <f>データ!R6</f>
        <v>0</v>
      </c>
      <c r="AE10" s="51"/>
      <c r="AF10" s="51"/>
      <c r="AG10" s="51"/>
      <c r="AH10" s="51"/>
      <c r="AI10" s="51"/>
      <c r="AJ10" s="51"/>
      <c r="AK10" s="2"/>
      <c r="AL10" s="51">
        <f>データ!V6</f>
        <v>894081</v>
      </c>
      <c r="AM10" s="51"/>
      <c r="AN10" s="51"/>
      <c r="AO10" s="51"/>
      <c r="AP10" s="51"/>
      <c r="AQ10" s="51"/>
      <c r="AR10" s="51"/>
      <c r="AS10" s="51"/>
      <c r="AT10" s="46">
        <f>データ!W6</f>
        <v>255.73</v>
      </c>
      <c r="AU10" s="46"/>
      <c r="AV10" s="46"/>
      <c r="AW10" s="46"/>
      <c r="AX10" s="46"/>
      <c r="AY10" s="46"/>
      <c r="AZ10" s="46"/>
      <c r="BA10" s="46"/>
      <c r="BB10" s="46">
        <f>データ!X6</f>
        <v>3496.19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【100.50】</v>
      </c>
      <c r="F85" s="26" t="str">
        <f>データ!AT6</f>
        <v>【7.23】</v>
      </c>
      <c r="G85" s="26" t="str">
        <f>データ!BE6</f>
        <v>【97.06】</v>
      </c>
      <c r="H85" s="26" t="str">
        <f>データ!BP6</f>
        <v>【291.40】</v>
      </c>
      <c r="I85" s="26" t="str">
        <f>データ!CA6</f>
        <v>【0.00】</v>
      </c>
      <c r="J85" s="26" t="str">
        <f>データ!CL6</f>
        <v>【51.39】</v>
      </c>
      <c r="K85" s="26" t="str">
        <f>データ!CW6</f>
        <v>【66.94】</v>
      </c>
      <c r="L85" s="26" t="str">
        <f>データ!DH6</f>
        <v>【93.03】</v>
      </c>
      <c r="M85" s="26" t="str">
        <f>データ!DS6</f>
        <v>【39.03】</v>
      </c>
      <c r="N85" s="26" t="str">
        <f>データ!ED6</f>
        <v>【1.16】</v>
      </c>
      <c r="O85" s="26" t="str">
        <f>データ!EO6</f>
        <v>【0.09】</v>
      </c>
    </row>
  </sheetData>
  <sheetProtection algorithmName="SHA-512" hashValue="FUahqXcpyauq9wBDGZ1pMKQ9xv460xET4MUYZAEYb+QpGK6MUP9s4XtEi7KpF/k0+Mu7T4SxiZ+zle8jWY+DXg==" saltValue="rd83uWrkTuufmKJ+N+Wm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40002</v>
      </c>
      <c r="D6" s="33">
        <f t="shared" si="3"/>
        <v>46</v>
      </c>
      <c r="E6" s="33">
        <f t="shared" si="3"/>
        <v>17</v>
      </c>
      <c r="F6" s="33">
        <f t="shared" si="3"/>
        <v>3</v>
      </c>
      <c r="G6" s="33">
        <f t="shared" si="3"/>
        <v>0</v>
      </c>
      <c r="H6" s="33" t="str">
        <f t="shared" si="3"/>
        <v>宮城県</v>
      </c>
      <c r="I6" s="33" t="str">
        <f t="shared" si="3"/>
        <v>法適用</v>
      </c>
      <c r="J6" s="33" t="str">
        <f t="shared" si="3"/>
        <v>下水道事業</v>
      </c>
      <c r="K6" s="33" t="str">
        <f t="shared" si="3"/>
        <v>流域下水道</v>
      </c>
      <c r="L6" s="33" t="str">
        <f t="shared" si="3"/>
        <v>E1</v>
      </c>
      <c r="M6" s="33" t="str">
        <f t="shared" si="3"/>
        <v>自治体職員</v>
      </c>
      <c r="N6" s="34" t="str">
        <f t="shared" si="3"/>
        <v>-</v>
      </c>
      <c r="O6" s="34">
        <f t="shared" si="3"/>
        <v>87.23</v>
      </c>
      <c r="P6" s="34">
        <f t="shared" si="3"/>
        <v>83.2</v>
      </c>
      <c r="Q6" s="34">
        <f t="shared" si="3"/>
        <v>100</v>
      </c>
      <c r="R6" s="34">
        <f t="shared" si="3"/>
        <v>0</v>
      </c>
      <c r="S6" s="34">
        <f t="shared" si="3"/>
        <v>2292385</v>
      </c>
      <c r="T6" s="34">
        <f t="shared" si="3"/>
        <v>7282.29</v>
      </c>
      <c r="U6" s="34">
        <f t="shared" si="3"/>
        <v>314.79000000000002</v>
      </c>
      <c r="V6" s="34">
        <f t="shared" si="3"/>
        <v>894081</v>
      </c>
      <c r="W6" s="34">
        <f t="shared" si="3"/>
        <v>255.73</v>
      </c>
      <c r="X6" s="34">
        <f t="shared" si="3"/>
        <v>3496.19</v>
      </c>
      <c r="Y6" s="35" t="str">
        <f>IF(Y7="",NA(),Y7)</f>
        <v>-</v>
      </c>
      <c r="Z6" s="35" t="str">
        <f t="shared" ref="Z6:AH6" si="4">IF(Z7="",NA(),Z7)</f>
        <v>-</v>
      </c>
      <c r="AA6" s="35" t="str">
        <f t="shared" si="4"/>
        <v>-</v>
      </c>
      <c r="AB6" s="35" t="str">
        <f t="shared" si="4"/>
        <v>-</v>
      </c>
      <c r="AC6" s="35">
        <f t="shared" si="4"/>
        <v>109.64</v>
      </c>
      <c r="AD6" s="35" t="str">
        <f t="shared" si="4"/>
        <v>-</v>
      </c>
      <c r="AE6" s="35" t="str">
        <f t="shared" si="4"/>
        <v>-</v>
      </c>
      <c r="AF6" s="35" t="str">
        <f t="shared" si="4"/>
        <v>-</v>
      </c>
      <c r="AG6" s="35" t="str">
        <f t="shared" si="4"/>
        <v>-</v>
      </c>
      <c r="AH6" s="35">
        <f t="shared" si="4"/>
        <v>100.49</v>
      </c>
      <c r="AI6" s="34" t="str">
        <f>IF(AI7="","",IF(AI7="-","【-】","【"&amp;SUBSTITUTE(TEXT(AI7,"#,##0.00"),"-","△")&amp;"】"))</f>
        <v>【100.50】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7.27</v>
      </c>
      <c r="AT6" s="34" t="str">
        <f>IF(AT7="","",IF(AT7="-","【-】","【"&amp;SUBSTITUTE(TEXT(AT7,"#,##0.00"),"-","△")&amp;"】"))</f>
        <v>【7.23】</v>
      </c>
      <c r="AU6" s="35" t="str">
        <f>IF(AU7="",NA(),AU7)</f>
        <v>-</v>
      </c>
      <c r="AV6" s="35" t="str">
        <f t="shared" ref="AV6:BD6" si="6">IF(AV7="",NA(),AV7)</f>
        <v>-</v>
      </c>
      <c r="AW6" s="35" t="str">
        <f t="shared" si="6"/>
        <v>-</v>
      </c>
      <c r="AX6" s="35" t="str">
        <f t="shared" si="6"/>
        <v>-</v>
      </c>
      <c r="AY6" s="35">
        <f t="shared" si="6"/>
        <v>97.96</v>
      </c>
      <c r="AZ6" s="35" t="str">
        <f t="shared" si="6"/>
        <v>-</v>
      </c>
      <c r="BA6" s="35" t="str">
        <f t="shared" si="6"/>
        <v>-</v>
      </c>
      <c r="BB6" s="35" t="str">
        <f t="shared" si="6"/>
        <v>-</v>
      </c>
      <c r="BC6" s="35" t="str">
        <f t="shared" si="6"/>
        <v>-</v>
      </c>
      <c r="BD6" s="35">
        <f t="shared" si="6"/>
        <v>97.37</v>
      </c>
      <c r="BE6" s="34" t="str">
        <f>IF(BE7="","",IF(BE7="-","【-】","【"&amp;SUBSTITUTE(TEXT(BE7,"#,##0.00"),"-","△")&amp;"】"))</f>
        <v>【97.06】</v>
      </c>
      <c r="BF6" s="35" t="str">
        <f>IF(BF7="",NA(),BF7)</f>
        <v>-</v>
      </c>
      <c r="BG6" s="35" t="str">
        <f t="shared" ref="BG6:BO6" si="7">IF(BG7="",NA(),BG7)</f>
        <v>-</v>
      </c>
      <c r="BH6" s="35" t="str">
        <f t="shared" si="7"/>
        <v>-</v>
      </c>
      <c r="BI6" s="35" t="str">
        <f t="shared" si="7"/>
        <v>-</v>
      </c>
      <c r="BJ6" s="35">
        <f t="shared" si="7"/>
        <v>321.25</v>
      </c>
      <c r="BK6" s="35" t="str">
        <f t="shared" si="7"/>
        <v>-</v>
      </c>
      <c r="BL6" s="35" t="str">
        <f t="shared" si="7"/>
        <v>-</v>
      </c>
      <c r="BM6" s="35" t="str">
        <f t="shared" si="7"/>
        <v>-</v>
      </c>
      <c r="BN6" s="35" t="str">
        <f t="shared" si="7"/>
        <v>-</v>
      </c>
      <c r="BO6" s="35">
        <f t="shared" si="7"/>
        <v>287.39</v>
      </c>
      <c r="BP6" s="34" t="str">
        <f>IF(BP7="","",IF(BP7="-","【-】","【"&amp;SUBSTITUTE(TEXT(BP7,"#,##0.00"),"-","△")&amp;"】"))</f>
        <v>【291.40】</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62.84</v>
      </c>
      <c r="CG6" s="35" t="str">
        <f t="shared" si="9"/>
        <v>-</v>
      </c>
      <c r="CH6" s="35" t="str">
        <f t="shared" si="9"/>
        <v>-</v>
      </c>
      <c r="CI6" s="35" t="str">
        <f t="shared" si="9"/>
        <v>-</v>
      </c>
      <c r="CJ6" s="35" t="str">
        <f t="shared" si="9"/>
        <v>-</v>
      </c>
      <c r="CK6" s="35">
        <f t="shared" si="9"/>
        <v>50.64</v>
      </c>
      <c r="CL6" s="34" t="str">
        <f>IF(CL7="","",IF(CL7="-","【-】","【"&amp;SUBSTITUTE(TEXT(CL7,"#,##0.00"),"-","△")&amp;"】"))</f>
        <v>【51.39】</v>
      </c>
      <c r="CM6" s="35" t="str">
        <f>IF(CM7="",NA(),CM7)</f>
        <v>-</v>
      </c>
      <c r="CN6" s="35" t="str">
        <f t="shared" ref="CN6:CV6" si="10">IF(CN7="",NA(),CN7)</f>
        <v>-</v>
      </c>
      <c r="CO6" s="35" t="str">
        <f t="shared" si="10"/>
        <v>-</v>
      </c>
      <c r="CP6" s="35" t="str">
        <f t="shared" si="10"/>
        <v>-</v>
      </c>
      <c r="CQ6" s="35">
        <f t="shared" si="10"/>
        <v>56.81</v>
      </c>
      <c r="CR6" s="35" t="str">
        <f t="shared" si="10"/>
        <v>-</v>
      </c>
      <c r="CS6" s="35" t="str">
        <f t="shared" si="10"/>
        <v>-</v>
      </c>
      <c r="CT6" s="35" t="str">
        <f t="shared" si="10"/>
        <v>-</v>
      </c>
      <c r="CU6" s="35" t="str">
        <f t="shared" si="10"/>
        <v>-</v>
      </c>
      <c r="CV6" s="35">
        <f t="shared" si="10"/>
        <v>67.209999999999994</v>
      </c>
      <c r="CW6" s="34" t="str">
        <f>IF(CW7="","",IF(CW7="-","【-】","【"&amp;SUBSTITUTE(TEXT(CW7,"#,##0.00"),"-","△")&amp;"】"))</f>
        <v>【66.94】</v>
      </c>
      <c r="CX6" s="35" t="str">
        <f>IF(CX7="",NA(),CX7)</f>
        <v>-</v>
      </c>
      <c r="CY6" s="35" t="str">
        <f t="shared" ref="CY6:DG6" si="11">IF(CY7="",NA(),CY7)</f>
        <v>-</v>
      </c>
      <c r="CZ6" s="35" t="str">
        <f t="shared" si="11"/>
        <v>-</v>
      </c>
      <c r="DA6" s="35" t="str">
        <f t="shared" si="11"/>
        <v>-</v>
      </c>
      <c r="DB6" s="35">
        <f t="shared" si="11"/>
        <v>93.75</v>
      </c>
      <c r="DC6" s="35" t="str">
        <f t="shared" si="11"/>
        <v>-</v>
      </c>
      <c r="DD6" s="35" t="str">
        <f t="shared" si="11"/>
        <v>-</v>
      </c>
      <c r="DE6" s="35" t="str">
        <f t="shared" si="11"/>
        <v>-</v>
      </c>
      <c r="DF6" s="35" t="str">
        <f t="shared" si="11"/>
        <v>-</v>
      </c>
      <c r="DG6" s="35">
        <f t="shared" si="11"/>
        <v>93.21</v>
      </c>
      <c r="DH6" s="34" t="str">
        <f>IF(DH7="","",IF(DH7="-","【-】","【"&amp;SUBSTITUTE(TEXT(DH7,"#,##0.00"),"-","△")&amp;"】"))</f>
        <v>【93.03】</v>
      </c>
      <c r="DI6" s="35" t="str">
        <f>IF(DI7="",NA(),DI7)</f>
        <v>-</v>
      </c>
      <c r="DJ6" s="35" t="str">
        <f t="shared" ref="DJ6:DR6" si="12">IF(DJ7="",NA(),DJ7)</f>
        <v>-</v>
      </c>
      <c r="DK6" s="35" t="str">
        <f t="shared" si="12"/>
        <v>-</v>
      </c>
      <c r="DL6" s="35" t="str">
        <f t="shared" si="12"/>
        <v>-</v>
      </c>
      <c r="DM6" s="35">
        <f t="shared" si="12"/>
        <v>5.84</v>
      </c>
      <c r="DN6" s="35" t="str">
        <f t="shared" si="12"/>
        <v>-</v>
      </c>
      <c r="DO6" s="35" t="str">
        <f t="shared" si="12"/>
        <v>-</v>
      </c>
      <c r="DP6" s="35" t="str">
        <f t="shared" si="12"/>
        <v>-</v>
      </c>
      <c r="DQ6" s="35" t="str">
        <f t="shared" si="12"/>
        <v>-</v>
      </c>
      <c r="DR6" s="35">
        <f t="shared" si="12"/>
        <v>39.35</v>
      </c>
      <c r="DS6" s="34" t="str">
        <f>IF(DS7="","",IF(DS7="-","【-】","【"&amp;SUBSTITUTE(TEXT(DS7,"#,##0.00"),"-","△")&amp;"】"))</f>
        <v>【39.03】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1.17</v>
      </c>
      <c r="ED6" s="34" t="str">
        <f>IF(ED7="","",IF(ED7="-","【-】","【"&amp;SUBSTITUTE(TEXT(ED7,"#,##0.00"),"-","△")&amp;"】"))</f>
        <v>【1.16】</v>
      </c>
      <c r="EE6" s="35" t="str">
        <f>IF(EE7="",NA(),EE7)</f>
        <v>-</v>
      </c>
      <c r="EF6" s="35" t="str">
        <f t="shared" ref="EF6:EN6" si="14">IF(EF7="",NA(),EF7)</f>
        <v>-</v>
      </c>
      <c r="EG6" s="35" t="str">
        <f t="shared" si="14"/>
        <v>-</v>
      </c>
      <c r="EH6" s="35" t="str">
        <f t="shared" si="14"/>
        <v>-</v>
      </c>
      <c r="EI6" s="35">
        <f t="shared" si="14"/>
        <v>0.44</v>
      </c>
      <c r="EJ6" s="35" t="str">
        <f t="shared" si="14"/>
        <v>-</v>
      </c>
      <c r="EK6" s="35" t="str">
        <f t="shared" si="14"/>
        <v>-</v>
      </c>
      <c r="EL6" s="35" t="str">
        <f t="shared" si="14"/>
        <v>-</v>
      </c>
      <c r="EM6" s="35" t="str">
        <f t="shared" si="14"/>
        <v>-</v>
      </c>
      <c r="EN6" s="35">
        <f t="shared" si="14"/>
        <v>7.0000000000000007E-2</v>
      </c>
      <c r="EO6" s="34" t="str">
        <f>IF(EO7="","",IF(EO7="-","【-】","【"&amp;SUBSTITUTE(TEXT(EO7,"#,##0.00"),"-","△")&amp;"】"))</f>
        <v>【0.09】</v>
      </c>
    </row>
    <row r="7" spans="1:148" s="36" customFormat="1" x14ac:dyDescent="0.15">
      <c r="A7" s="28"/>
      <c r="B7" s="37">
        <v>2019</v>
      </c>
      <c r="C7" s="37">
        <v>40002</v>
      </c>
      <c r="D7" s="37">
        <v>46</v>
      </c>
      <c r="E7" s="37">
        <v>17</v>
      </c>
      <c r="F7" s="37">
        <v>3</v>
      </c>
      <c r="G7" s="37">
        <v>0</v>
      </c>
      <c r="H7" s="37" t="s">
        <v>96</v>
      </c>
      <c r="I7" s="37" t="s">
        <v>97</v>
      </c>
      <c r="J7" s="37" t="s">
        <v>98</v>
      </c>
      <c r="K7" s="37" t="s">
        <v>99</v>
      </c>
      <c r="L7" s="37" t="s">
        <v>100</v>
      </c>
      <c r="M7" s="37" t="s">
        <v>101</v>
      </c>
      <c r="N7" s="38" t="s">
        <v>102</v>
      </c>
      <c r="O7" s="38">
        <v>87.23</v>
      </c>
      <c r="P7" s="38">
        <v>83.2</v>
      </c>
      <c r="Q7" s="38">
        <v>100</v>
      </c>
      <c r="R7" s="38">
        <v>0</v>
      </c>
      <c r="S7" s="38">
        <v>2292385</v>
      </c>
      <c r="T7" s="38">
        <v>7282.29</v>
      </c>
      <c r="U7" s="38">
        <v>314.79000000000002</v>
      </c>
      <c r="V7" s="38">
        <v>894081</v>
      </c>
      <c r="W7" s="38">
        <v>255.73</v>
      </c>
      <c r="X7" s="38">
        <v>3496.19</v>
      </c>
      <c r="Y7" s="38" t="s">
        <v>102</v>
      </c>
      <c r="Z7" s="38" t="s">
        <v>102</v>
      </c>
      <c r="AA7" s="38" t="s">
        <v>102</v>
      </c>
      <c r="AB7" s="38" t="s">
        <v>102</v>
      </c>
      <c r="AC7" s="38">
        <v>109.64</v>
      </c>
      <c r="AD7" s="38" t="s">
        <v>102</v>
      </c>
      <c r="AE7" s="38" t="s">
        <v>102</v>
      </c>
      <c r="AF7" s="38" t="s">
        <v>102</v>
      </c>
      <c r="AG7" s="38" t="s">
        <v>102</v>
      </c>
      <c r="AH7" s="38">
        <v>100.49</v>
      </c>
      <c r="AI7" s="38">
        <v>100.5</v>
      </c>
      <c r="AJ7" s="38" t="s">
        <v>102</v>
      </c>
      <c r="AK7" s="38" t="s">
        <v>102</v>
      </c>
      <c r="AL7" s="38" t="s">
        <v>102</v>
      </c>
      <c r="AM7" s="38" t="s">
        <v>102</v>
      </c>
      <c r="AN7" s="38">
        <v>0</v>
      </c>
      <c r="AO7" s="38" t="s">
        <v>102</v>
      </c>
      <c r="AP7" s="38" t="s">
        <v>102</v>
      </c>
      <c r="AQ7" s="38" t="s">
        <v>102</v>
      </c>
      <c r="AR7" s="38" t="s">
        <v>102</v>
      </c>
      <c r="AS7" s="38">
        <v>7.27</v>
      </c>
      <c r="AT7" s="38">
        <v>7.23</v>
      </c>
      <c r="AU7" s="38" t="s">
        <v>102</v>
      </c>
      <c r="AV7" s="38" t="s">
        <v>102</v>
      </c>
      <c r="AW7" s="38" t="s">
        <v>102</v>
      </c>
      <c r="AX7" s="38" t="s">
        <v>102</v>
      </c>
      <c r="AY7" s="38">
        <v>97.96</v>
      </c>
      <c r="AZ7" s="38" t="s">
        <v>102</v>
      </c>
      <c r="BA7" s="38" t="s">
        <v>102</v>
      </c>
      <c r="BB7" s="38" t="s">
        <v>102</v>
      </c>
      <c r="BC7" s="38" t="s">
        <v>102</v>
      </c>
      <c r="BD7" s="38">
        <v>97.37</v>
      </c>
      <c r="BE7" s="38">
        <v>97.06</v>
      </c>
      <c r="BF7" s="38" t="s">
        <v>102</v>
      </c>
      <c r="BG7" s="38" t="s">
        <v>102</v>
      </c>
      <c r="BH7" s="38" t="s">
        <v>102</v>
      </c>
      <c r="BI7" s="38" t="s">
        <v>102</v>
      </c>
      <c r="BJ7" s="38">
        <v>321.25</v>
      </c>
      <c r="BK7" s="38" t="s">
        <v>102</v>
      </c>
      <c r="BL7" s="38" t="s">
        <v>102</v>
      </c>
      <c r="BM7" s="38" t="s">
        <v>102</v>
      </c>
      <c r="BN7" s="38" t="s">
        <v>102</v>
      </c>
      <c r="BO7" s="38">
        <v>287.39</v>
      </c>
      <c r="BP7" s="38">
        <v>291.39999999999998</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62.84</v>
      </c>
      <c r="CG7" s="38" t="s">
        <v>102</v>
      </c>
      <c r="CH7" s="38" t="s">
        <v>102</v>
      </c>
      <c r="CI7" s="38" t="s">
        <v>102</v>
      </c>
      <c r="CJ7" s="38" t="s">
        <v>102</v>
      </c>
      <c r="CK7" s="38">
        <v>50.64</v>
      </c>
      <c r="CL7" s="38">
        <v>51.39</v>
      </c>
      <c r="CM7" s="38" t="s">
        <v>102</v>
      </c>
      <c r="CN7" s="38" t="s">
        <v>102</v>
      </c>
      <c r="CO7" s="38" t="s">
        <v>102</v>
      </c>
      <c r="CP7" s="38" t="s">
        <v>102</v>
      </c>
      <c r="CQ7" s="38">
        <v>56.81</v>
      </c>
      <c r="CR7" s="38" t="s">
        <v>102</v>
      </c>
      <c r="CS7" s="38" t="s">
        <v>102</v>
      </c>
      <c r="CT7" s="38" t="s">
        <v>102</v>
      </c>
      <c r="CU7" s="38" t="s">
        <v>102</v>
      </c>
      <c r="CV7" s="38">
        <v>67.209999999999994</v>
      </c>
      <c r="CW7" s="38">
        <v>66.94</v>
      </c>
      <c r="CX7" s="38" t="s">
        <v>102</v>
      </c>
      <c r="CY7" s="38" t="s">
        <v>102</v>
      </c>
      <c r="CZ7" s="38" t="s">
        <v>102</v>
      </c>
      <c r="DA7" s="38" t="s">
        <v>102</v>
      </c>
      <c r="DB7" s="38">
        <v>93.75</v>
      </c>
      <c r="DC7" s="38" t="s">
        <v>102</v>
      </c>
      <c r="DD7" s="38" t="s">
        <v>102</v>
      </c>
      <c r="DE7" s="38" t="s">
        <v>102</v>
      </c>
      <c r="DF7" s="38" t="s">
        <v>102</v>
      </c>
      <c r="DG7" s="38">
        <v>93.21</v>
      </c>
      <c r="DH7" s="38">
        <v>93.03</v>
      </c>
      <c r="DI7" s="38" t="s">
        <v>102</v>
      </c>
      <c r="DJ7" s="38" t="s">
        <v>102</v>
      </c>
      <c r="DK7" s="38" t="s">
        <v>102</v>
      </c>
      <c r="DL7" s="38" t="s">
        <v>102</v>
      </c>
      <c r="DM7" s="38">
        <v>5.84</v>
      </c>
      <c r="DN7" s="38" t="s">
        <v>102</v>
      </c>
      <c r="DO7" s="38" t="s">
        <v>102</v>
      </c>
      <c r="DP7" s="38" t="s">
        <v>102</v>
      </c>
      <c r="DQ7" s="38" t="s">
        <v>102</v>
      </c>
      <c r="DR7" s="38">
        <v>39.35</v>
      </c>
      <c r="DS7" s="38">
        <v>39.03</v>
      </c>
      <c r="DT7" s="38" t="s">
        <v>102</v>
      </c>
      <c r="DU7" s="38" t="s">
        <v>102</v>
      </c>
      <c r="DV7" s="38" t="s">
        <v>102</v>
      </c>
      <c r="DW7" s="38" t="s">
        <v>102</v>
      </c>
      <c r="DX7" s="38">
        <v>0</v>
      </c>
      <c r="DY7" s="38" t="s">
        <v>102</v>
      </c>
      <c r="DZ7" s="38" t="s">
        <v>102</v>
      </c>
      <c r="EA7" s="38" t="s">
        <v>102</v>
      </c>
      <c r="EB7" s="38" t="s">
        <v>102</v>
      </c>
      <c r="EC7" s="38">
        <v>1.17</v>
      </c>
      <c r="ED7" s="38">
        <v>1.1599999999999999</v>
      </c>
      <c r="EE7" s="38" t="s">
        <v>102</v>
      </c>
      <c r="EF7" s="38" t="s">
        <v>102</v>
      </c>
      <c r="EG7" s="38" t="s">
        <v>102</v>
      </c>
      <c r="EH7" s="38" t="s">
        <v>102</v>
      </c>
      <c r="EI7" s="38">
        <v>0.44</v>
      </c>
      <c r="EJ7" s="38" t="s">
        <v>102</v>
      </c>
      <c r="EK7" s="38" t="s">
        <v>102</v>
      </c>
      <c r="EL7" s="38" t="s">
        <v>102</v>
      </c>
      <c r="EM7" s="38" t="s">
        <v>102</v>
      </c>
      <c r="EN7" s="38">
        <v>7.0000000000000007E-2</v>
      </c>
      <c r="EO7" s="38">
        <v>0.09</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2020-12-04T02:31:17Z</dcterms:created>
  <dcterms:modified xsi:type="dcterms:W3CDTF">2021-01-25T05:15:26Z</dcterms:modified>
  <cp:category/>
</cp:coreProperties>
</file>