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a3\文書サーバー\経理係 （新サーバー）\フォルダ2019【経営】\総務省決算（H31(R元)年度対象）\07_経営比較分析表＜病院事業＞（R1決算）\02 回答\送付資料一式\"/>
    </mc:Choice>
  </mc:AlternateContent>
  <workbookProtection workbookAlgorithmName="SHA-512" workbookHashValue="7F1sGy6YHnIhlyCJnj3mokVMl/3Vi6t+51purgbZwBtMHbwA7KUlMLCGNzfmeSgXDZNJgGtWFZb/tpRUB5TDNA==" workbookSaltValue="U2BYTRVeMkUdT3C7mXVSp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FL32" i="4"/>
  <c r="MN32" i="4"/>
  <c r="HM78" i="4"/>
  <c r="FL54" i="4"/>
  <c r="CS78" i="4"/>
  <c r="BX54" i="4"/>
  <c r="BX32" i="4"/>
  <c r="C11" i="5"/>
  <c r="D11" i="5"/>
  <c r="E11" i="5"/>
  <c r="B11" i="5"/>
  <c r="FH78" i="4" l="1"/>
  <c r="DS54" i="4"/>
  <c r="DS32" i="4"/>
  <c r="AN78" i="4"/>
  <c r="HG54" i="4"/>
  <c r="AE54" i="4"/>
  <c r="AE32" i="4"/>
  <c r="KC78" i="4"/>
  <c r="HG32" i="4"/>
  <c r="KU54" i="4"/>
  <c r="KU32" i="4"/>
  <c r="BI32" i="4"/>
  <c r="LY54" i="4"/>
  <c r="LY32" i="4"/>
  <c r="LO78" i="4"/>
  <c r="IK54" i="4"/>
  <c r="IK32" i="4"/>
  <c r="BZ78" i="4"/>
  <c r="BI54" i="4"/>
  <c r="GT78" i="4"/>
  <c r="EW54" i="4"/>
  <c r="EW32" i="4"/>
  <c r="JJ78" i="4"/>
  <c r="GR54" i="4"/>
  <c r="GR32" i="4"/>
  <c r="EO78" i="4"/>
  <c r="DD54" i="4"/>
  <c r="DD32" i="4"/>
  <c r="U78" i="4"/>
  <c r="P54" i="4"/>
  <c r="P32" i="4"/>
  <c r="KF54" i="4"/>
  <c r="KF32" i="4"/>
  <c r="BG78" i="4"/>
  <c r="AT54" i="4"/>
  <c r="AT32" i="4"/>
  <c r="LJ54" i="4"/>
  <c r="LJ32" i="4"/>
  <c r="EH54" i="4"/>
  <c r="EH32" i="4"/>
  <c r="KV78" i="4"/>
  <c r="HV54" i="4"/>
  <c r="HV32" i="4"/>
  <c r="GA78" i="4"/>
</calcChain>
</file>

<file path=xl/sharedStrings.xml><?xml version="1.0" encoding="utf-8"?>
<sst xmlns="http://schemas.openxmlformats.org/spreadsheetml/2006/main" count="322" uniqueCount="179">
  <si>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</si>
  <si>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</si>
  <si>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</si>
  <si>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</si>
  <si>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</si>
  <si>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</si>
  <si>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</si>
  <si>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</si>
  <si>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</si>
  <si>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</si>
  <si>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</si>
  <si>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</si>
  <si>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</si>
  <si>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</si>
  <si>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</si>
  <si>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</si>
  <si>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</si>
  <si>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</si>
  <si>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</si>
  <si>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</si>
  <si>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</si>
  <si>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</si>
  <si>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</si>
  <si>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</si>
  <si>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</si>
  <si>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</si>
  <si>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</si>
  <si>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</si>
  <si>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</si>
  <si>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</si>
  <si>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</si>
  <si>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</si>
  <si>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</si>
  <si>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</si>
  <si>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</si>
  <si>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</si>
  <si>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</si>
  <si>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</si>
  <si>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</si>
  <si>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</si>
  <si>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</si>
  <si>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</si>
  <si>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</si>
  <si>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</si>
  <si>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</si>
  <si>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</si>
  <si>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</si>
  <si>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</si>
  <si>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</si>
  <si>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</si>
  <si>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</si>
  <si>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</si>
  <si>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</si>
  <si>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</si>
  <si>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</si>
  <si>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</si>
  <si>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</si>
  <si>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</si>
  <si>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</si>
  <si>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</si>
  <si>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</si>
  <si>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</si>
  <si>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</si>
  <si>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</si>
  <si>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</si>
  <si>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</si>
  <si>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</si>
  <si>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</si>
  <si>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</si>
  <si>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</si>
  <si>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</si>
  <si>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</si>
  <si>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</si>
  <si>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</si>
  <si>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</si>
  <si>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</si>
  <si>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</si>
  <si>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</si>
  <si>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</si>
  <si>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</si>
  <si>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</si>
  <si>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</si>
  <si>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</si>
  <si>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</si>
  <si>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</si>
  <si>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</si>
  <si>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</si>
  <si>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</si>
  <si>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</si>
  <si>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</si>
  <si>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</si>
  <si>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</si>
  <si>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</si>
  <si>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</si>
  <si>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</si>
  <si>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</si>
  <si>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</si>
  <si>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</si>
  <si>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</si>
  <si>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</si>
  <si>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</si>
  <si>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</si>
  <si>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</si>
  <si>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</si>
  <si>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</si>
  <si>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</si>
  <si>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</si>
  <si>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</si>
  <si>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</si>
  <si>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</si>
  <si>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</si>
  <si>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</si>
  <si>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</si>
  <si>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</si>
  <si>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</si>
  <si>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</si>
  <si>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</si>
  <si>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</si>
  <si>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</si>
  <si>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</si>
  <si>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</si>
  <si>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</si>
  <si>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</si>
  <si>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</si>
  <si>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</si>
  <si>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</si>
  <si>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</si>
  <si>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</si>
  <si>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</si>
  <si>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</si>
  <si>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</si>
  <si>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</si>
  <si>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</si>
  <si>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</si>
  <si>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</si>
  <si>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</si>
  <si>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</si>
  <si>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</si>
  <si>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</si>
  <si>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</si>
  <si>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</si>
  <si>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</si>
  <si>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</si>
  <si>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</si>
  <si>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</si>
  <si>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</si>
  <si>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</si>
  <si>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</si>
  <si>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</si>
  <si>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</si>
  <si>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</si>
  <si>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</si>
  <si>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</si>
  <si>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</si>
  <si>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</si>
  <si>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</si>
  <si>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</si>
  <si>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</si>
  <si>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</si>
  <si>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宮下病院</t>
  </si>
  <si>
    <t>条例全部</t>
  </si>
  <si>
    <t>病院事業</t>
  </si>
  <si>
    <t>一般病院</t>
  </si>
  <si>
    <t>50床未満</t>
  </si>
  <si>
    <t>自治体職員</t>
  </si>
  <si>
    <t>直営</t>
  </si>
  <si>
    <t>ド 訓</t>
  </si>
  <si>
    <t>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</si>
  <si>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</si>
  <si>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</si>
  <si>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</si>
  <si>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</si>
  <si>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</si>
  <si>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</si>
  <si>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</si>
  <si>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①救急医療等の確保
②地域包括ケアの構築支援
③地域づくりへのチャレンジ</t>
    <phoneticPr fontId="5"/>
  </si>
  <si>
    <t>地域の高齢化や人口減少の影響により、医業収益の確保が難しい状況が続いている。また、施設全体の老朽化が進行しており、今後、病院経営と併せて、その対応を検討していくこととしている。</t>
    <rPh sb="60" eb="62">
      <t>ビョウイン</t>
    </rPh>
    <rPh sb="62" eb="64">
      <t>ケイエイ</t>
    </rPh>
    <rPh sb="65" eb="66">
      <t>アワ</t>
    </rPh>
    <phoneticPr fontId="5"/>
  </si>
  <si>
    <t>①②③前年より当該数値がやや高くなっており、老朽化が進んでいる。
なお、今後もこの地域の医療等を提供していくため、施設の全面建替を含めた検討を進めているところ。</t>
    <rPh sb="7" eb="9">
      <t>トウガイ</t>
    </rPh>
    <rPh sb="9" eb="11">
      <t>スウチ</t>
    </rPh>
    <rPh sb="14" eb="15">
      <t>タカ</t>
    </rPh>
    <rPh sb="22" eb="24">
      <t>ロウキュウ</t>
    </rPh>
    <rPh sb="24" eb="25">
      <t>カ</t>
    </rPh>
    <rPh sb="26" eb="27">
      <t>スス</t>
    </rPh>
    <rPh sb="36" eb="38">
      <t>コンゴ</t>
    </rPh>
    <rPh sb="41" eb="43">
      <t>チイキ</t>
    </rPh>
    <rPh sb="44" eb="46">
      <t>イリョウ</t>
    </rPh>
    <rPh sb="46" eb="47">
      <t>トウ</t>
    </rPh>
    <rPh sb="48" eb="50">
      <t>テイキョウ</t>
    </rPh>
    <rPh sb="57" eb="59">
      <t>シセツ</t>
    </rPh>
    <rPh sb="60" eb="62">
      <t>ゼンメン</t>
    </rPh>
    <rPh sb="62" eb="64">
      <t>タテカ</t>
    </rPh>
    <rPh sb="65" eb="66">
      <t>フク</t>
    </rPh>
    <rPh sb="68" eb="70">
      <t>ケントウ</t>
    </rPh>
    <rPh sb="71" eb="72">
      <t>スス</t>
    </rPh>
    <phoneticPr fontId="5"/>
  </si>
  <si>
    <t>①一般会計繰入金の減による医業外収益の減に加え、入院収益が減少したため、R1の数値は類似病院を下回っている。
②高齢過疎化、人口減少による患者減の影響で、医業収益の減少が続き、類似病院を下回って推移している。
③医業収益の減により、前年を上回って推移している。
④高齢過疎化、人口減少により入院患者が減少しており、前年を下回っている。
⑤入院患者減の影響で、前年をやや下回っている。
⑥外来患者は減少しているものの、整形外科の稼働額増による診療単価の増に伴い、前年をやや上回っている。
⑦医業収益は減少傾向にあるが、R1は医師減に伴う給与費減等の影響で前年をやや下回っている。
⑧患者減により材料費は減少しているが、医業収益の減少が大きいため、前年とほぼ横ばいとなった。</t>
    <rPh sb="21" eb="22">
      <t>クワ</t>
    </rPh>
    <rPh sb="24" eb="26">
      <t>ニュウイン</t>
    </rPh>
    <rPh sb="26" eb="28">
      <t>シュウエキ</t>
    </rPh>
    <rPh sb="39" eb="41">
      <t>スウチ</t>
    </rPh>
    <rPh sb="47" eb="48">
      <t>シタ</t>
    </rPh>
    <rPh sb="132" eb="134">
      <t>コウレイ</t>
    </rPh>
    <rPh sb="134" eb="137">
      <t>カソカ</t>
    </rPh>
    <rPh sb="171" eb="173">
      <t>カンジャ</t>
    </rPh>
    <rPh sb="173" eb="174">
      <t>ゲン</t>
    </rPh>
    <rPh sb="175" eb="177">
      <t>エイキョウ</t>
    </rPh>
    <rPh sb="184" eb="185">
      <t>シタ</t>
    </rPh>
    <rPh sb="185" eb="186">
      <t>マワ</t>
    </rPh>
    <rPh sb="198" eb="200">
      <t>ゲンショウ</t>
    </rPh>
    <rPh sb="208" eb="210">
      <t>セイケイ</t>
    </rPh>
    <rPh sb="210" eb="212">
      <t>ゲカ</t>
    </rPh>
    <rPh sb="213" eb="215">
      <t>カドウ</t>
    </rPh>
    <rPh sb="215" eb="216">
      <t>ガク</t>
    </rPh>
    <rPh sb="216" eb="217">
      <t>フ</t>
    </rPh>
    <rPh sb="235" eb="236">
      <t>ウエ</t>
    </rPh>
    <rPh sb="251" eb="253">
      <t>ケイコウ</t>
    </rPh>
    <rPh sb="261" eb="263">
      <t>イシ</t>
    </rPh>
    <rPh sb="263" eb="264">
      <t>ゲン</t>
    </rPh>
    <rPh sb="269" eb="270">
      <t>ヒ</t>
    </rPh>
    <rPh sb="270" eb="271">
      <t>ゲン</t>
    </rPh>
    <rPh sb="271" eb="272">
      <t>トウ</t>
    </rPh>
    <rPh sb="273" eb="275">
      <t>エイキョウ</t>
    </rPh>
    <rPh sb="276" eb="277">
      <t>マエ</t>
    </rPh>
    <rPh sb="277" eb="278">
      <t>ネン</t>
    </rPh>
    <rPh sb="281" eb="282">
      <t>シタ</t>
    </rPh>
    <rPh sb="282" eb="283">
      <t>マワ</t>
    </rPh>
    <rPh sb="290" eb="292">
      <t>カンジャ</t>
    </rPh>
    <rPh sb="292" eb="293">
      <t>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</si>
</sst>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41.5</c:v>
                </c:pt>
                <c:pt idx="1">
                  <c:v>42.6</c:v>
                </c:pt>
                <c:pt idx="2">
                  <c:v>40.1</c:v>
                </c:pt>
                <c:pt idx="3">
                  <c:v>31.9</c:v>
                </c:pt>
                <c:pt idx="4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E70-989C-BB0CA6D2A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64.900000000000006</c:v>
                </c:pt>
                <c:pt idx="1">
                  <c:v>63.4</c:v>
                </c:pt>
                <c:pt idx="2">
                  <c:v>62.3</c:v>
                </c:pt>
                <c:pt idx="3">
                  <c:v>59.4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C-4E70-989C-BB0CA6D2A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7180</c:v>
                </c:pt>
                <c:pt idx="1">
                  <c:v>6730</c:v>
                </c:pt>
                <c:pt idx="2">
                  <c:v>6647</c:v>
                </c:pt>
                <c:pt idx="3">
                  <c:v>6729</c:v>
                </c:pt>
                <c:pt idx="4">
                  <c:v>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C-40C6-98D9-3A08B379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8159</c:v>
                </c:pt>
                <c:pt idx="1">
                  <c:v>8000</c:v>
                </c:pt>
                <c:pt idx="2">
                  <c:v>8023</c:v>
                </c:pt>
                <c:pt idx="3">
                  <c:v>8109</c:v>
                </c:pt>
                <c:pt idx="4">
                  <c:v>8307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C-40C6-98D9-3A08B379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25763</c:v>
                </c:pt>
                <c:pt idx="1">
                  <c:v>22883</c:v>
                </c:pt>
                <c:pt idx="2">
                  <c:v>24461</c:v>
                </c:pt>
                <c:pt idx="3">
                  <c:v>25943</c:v>
                </c:pt>
                <c:pt idx="4">
                  <c:v>25712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6-414C-B8EF-21EA75522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25920</c:v>
                </c:pt>
                <c:pt idx="1">
                  <c:v>24479</c:v>
                </c:pt>
                <c:pt idx="2">
                  <c:v>25136</c:v>
                </c:pt>
                <c:pt idx="3">
                  <c:v>26485</c:v>
                </c:pt>
                <c:pt idx="4">
                  <c:v>27761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6-414C-B8EF-21EA75522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126.1</c:v>
                </c:pt>
                <c:pt idx="1">
                  <c:v>136.69999999999999</c:v>
                </c:pt>
                <c:pt idx="2">
                  <c:v>152.1</c:v>
                </c:pt>
                <c:pt idx="3">
                  <c:v>154.9</c:v>
                </c:pt>
                <c:pt idx="4">
                  <c:v>237.8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3-4AAD-B5C8-7331E029A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139.9</c:v>
                </c:pt>
                <c:pt idx="1">
                  <c:v>156.6</c:v>
                </c:pt>
                <c:pt idx="2">
                  <c:v>106</c:v>
                </c:pt>
                <c:pt idx="3">
                  <c:v>118.7</c:v>
                </c:pt>
                <c:pt idx="4">
                  <c:v>121.7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3-4AAD-B5C8-7331E029A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32.9</c:v>
                </c:pt>
                <c:pt idx="3">
                  <c:v>31.8</c:v>
                </c:pt>
                <c:pt idx="4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A-4C4F-AF41-7B2806D47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69.5</c:v>
                </c:pt>
                <c:pt idx="2">
                  <c:v>67.7</c:v>
                </c:pt>
                <c:pt idx="3">
                  <c:v>66.8</c:v>
                </c:pt>
                <c:pt idx="4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A-4C4F-AF41-7B2806D47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101.9</c:v>
                </c:pt>
                <c:pt idx="1">
                  <c:v>125.2</c:v>
                </c:pt>
                <c:pt idx="2">
                  <c:v>111.4</c:v>
                </c:pt>
                <c:pt idx="3">
                  <c:v>99.6</c:v>
                </c:pt>
                <c:pt idx="4">
                  <c:v>91.8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7-4215-A5C2-E2D68207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96.2</c:v>
                </c:pt>
                <c:pt idx="2">
                  <c:v>94.8</c:v>
                </c:pt>
                <c:pt idx="3">
                  <c:v>96.1</c:v>
                </c:pt>
                <c:pt idx="4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7-4215-A5C2-E2D68207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67.5</c:v>
                </c:pt>
                <c:pt idx="2">
                  <c:v>68</c:v>
                </c:pt>
                <c:pt idx="3">
                  <c:v>70.599999999999994</c:v>
                </c:pt>
                <c:pt idx="4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0-4130-A98F-B1B783B65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50.2</c:v>
                </c:pt>
                <c:pt idx="1">
                  <c:v>52.7</c:v>
                </c:pt>
                <c:pt idx="2">
                  <c:v>52.8</c:v>
                </c:pt>
                <c:pt idx="3">
                  <c:v>54.2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0-4130-A98F-B1B783B65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62.5</c:v>
                </c:pt>
                <c:pt idx="2">
                  <c:v>61.1</c:v>
                </c:pt>
                <c:pt idx="3">
                  <c:v>65.599999999999994</c:v>
                </c:pt>
                <c:pt idx="4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8-4C37-8FA5-9FB8F0CE8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70.5</c:v>
                </c:pt>
                <c:pt idx="2">
                  <c:v>68.900000000000006</c:v>
                </c:pt>
                <c:pt idx="3">
                  <c:v>70.2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8-4C37-8FA5-9FB8F0CE8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35622938</c:v>
                </c:pt>
                <c:pt idx="1">
                  <c:v>35403781</c:v>
                </c:pt>
                <c:pt idx="2">
                  <c:v>35121781</c:v>
                </c:pt>
                <c:pt idx="3">
                  <c:v>35600875</c:v>
                </c:pt>
                <c:pt idx="4">
                  <c:v>35918063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9-4BC2-899E-1479611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42228890</c:v>
                </c:pt>
                <c:pt idx="1">
                  <c:v>41785853</c:v>
                </c:pt>
                <c:pt idx="2">
                  <c:v>44571078</c:v>
                </c:pt>
                <c:pt idx="3">
                  <c:v>45346697</c:v>
                </c:pt>
                <c:pt idx="4">
                  <c:v>44774257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9-4BC2-899E-1479611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14.6</c:v>
                </c:pt>
                <c:pt idx="1">
                  <c:v>13.7</c:v>
                </c:pt>
                <c:pt idx="2">
                  <c:v>14.5</c:v>
                </c:pt>
                <c:pt idx="3">
                  <c:v>14.5</c:v>
                </c:pt>
                <c:pt idx="4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2-4943-8064-C2B09ED13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17.600000000000001</c:v>
                </c:pt>
                <c:pt idx="2">
                  <c:v>17.399999999999999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2-4943-8064-C2B09ED13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152.5</c:v>
                </c:pt>
                <c:pt idx="1">
                  <c:v>166.8</c:v>
                </c:pt>
                <c:pt idx="2">
                  <c:v>186.7</c:v>
                </c:pt>
                <c:pt idx="3">
                  <c:v>199.6</c:v>
                </c:pt>
                <c:pt idx="4">
                  <c:v>193.2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4-4042-B641-7AC0696B4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79.5</c:v>
                </c:pt>
                <c:pt idx="2">
                  <c:v>81.099999999999994</c:v>
                </c:pt>
                <c:pt idx="3">
                  <c:v>81.599999999999994</c:v>
                </c:pt>
                <c:pt idx="4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4-4042-B641-7AC0696B4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54" zoomScaleNormal="100" zoomScaleSheetLayoutView="70" workbookViewId="0">
      <selection activeCell="NJ70" sqref="NJ70:NX8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</row>
    <row r="3" spans="1:388" ht="9.75" customHeight="1" x14ac:dyDescent="0.15">
      <c r="A3" s="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  <c r="IW3" s="163"/>
      <c r="IX3" s="163"/>
      <c r="IY3" s="163"/>
      <c r="IZ3" s="163"/>
      <c r="JA3" s="163"/>
      <c r="JB3" s="163"/>
      <c r="JC3" s="163"/>
      <c r="JD3" s="163"/>
      <c r="JE3" s="163"/>
      <c r="JF3" s="163"/>
      <c r="JG3" s="163"/>
      <c r="JH3" s="163"/>
      <c r="JI3" s="163"/>
      <c r="JJ3" s="163"/>
      <c r="JK3" s="163"/>
      <c r="JL3" s="163"/>
      <c r="JM3" s="163"/>
      <c r="JN3" s="163"/>
      <c r="JO3" s="163"/>
      <c r="JP3" s="163"/>
      <c r="JQ3" s="163"/>
      <c r="JR3" s="163"/>
      <c r="JS3" s="163"/>
      <c r="JT3" s="163"/>
      <c r="JU3" s="163"/>
      <c r="JV3" s="163"/>
      <c r="JW3" s="163"/>
      <c r="JX3" s="163"/>
      <c r="JY3" s="163"/>
      <c r="JZ3" s="163"/>
      <c r="KA3" s="163"/>
      <c r="KB3" s="163"/>
      <c r="KC3" s="163"/>
      <c r="KD3" s="163"/>
      <c r="KE3" s="163"/>
      <c r="KF3" s="163"/>
      <c r="KG3" s="163"/>
      <c r="KH3" s="163"/>
      <c r="KI3" s="163"/>
      <c r="KJ3" s="163"/>
      <c r="KK3" s="163"/>
      <c r="KL3" s="163"/>
      <c r="KM3" s="163"/>
      <c r="KN3" s="163"/>
      <c r="KO3" s="163"/>
      <c r="KP3" s="163"/>
      <c r="KQ3" s="163"/>
      <c r="KR3" s="163"/>
      <c r="KS3" s="163"/>
      <c r="KT3" s="163"/>
      <c r="KU3" s="163"/>
      <c r="KV3" s="163"/>
      <c r="KW3" s="163"/>
      <c r="KX3" s="163"/>
      <c r="KY3" s="163"/>
      <c r="KZ3" s="163"/>
      <c r="LA3" s="163"/>
      <c r="LB3" s="163"/>
      <c r="LC3" s="163"/>
      <c r="LD3" s="163"/>
      <c r="LE3" s="163"/>
      <c r="LF3" s="163"/>
      <c r="LG3" s="163"/>
      <c r="LH3" s="163"/>
      <c r="LI3" s="163"/>
      <c r="LJ3" s="163"/>
      <c r="LK3" s="163"/>
      <c r="LL3" s="163"/>
      <c r="LM3" s="163"/>
      <c r="LN3" s="163"/>
      <c r="LO3" s="163"/>
      <c r="LP3" s="163"/>
      <c r="LQ3" s="163"/>
      <c r="LR3" s="163"/>
      <c r="LS3" s="163"/>
      <c r="LT3" s="163"/>
      <c r="LU3" s="163"/>
      <c r="LV3" s="163"/>
      <c r="LW3" s="163"/>
      <c r="LX3" s="163"/>
      <c r="LY3" s="163"/>
      <c r="LZ3" s="163"/>
      <c r="MA3" s="163"/>
      <c r="MB3" s="163"/>
      <c r="MC3" s="163"/>
      <c r="MD3" s="163"/>
      <c r="ME3" s="163"/>
      <c r="MF3" s="163"/>
      <c r="MG3" s="163"/>
      <c r="MH3" s="163"/>
      <c r="MI3" s="163"/>
      <c r="MJ3" s="163"/>
      <c r="MK3" s="163"/>
      <c r="ML3" s="163"/>
      <c r="MM3" s="163"/>
      <c r="MN3" s="163"/>
      <c r="MO3" s="163"/>
      <c r="MP3" s="163"/>
      <c r="MQ3" s="163"/>
      <c r="MR3" s="163"/>
      <c r="MS3" s="163"/>
      <c r="MT3" s="163"/>
      <c r="MU3" s="163"/>
      <c r="MV3" s="163"/>
      <c r="MW3" s="163"/>
      <c r="MX3" s="163"/>
      <c r="MY3" s="163"/>
      <c r="MZ3" s="163"/>
      <c r="NA3" s="163"/>
      <c r="NB3" s="163"/>
      <c r="NC3" s="163"/>
      <c r="ND3" s="163"/>
      <c r="NE3" s="163"/>
      <c r="NF3" s="163"/>
      <c r="NG3" s="163"/>
      <c r="NH3" s="163"/>
      <c r="NI3" s="163"/>
      <c r="NJ3" s="163"/>
      <c r="NK3" s="163"/>
      <c r="NL3" s="163"/>
      <c r="NM3" s="163"/>
      <c r="NN3" s="163"/>
      <c r="NO3" s="163"/>
      <c r="NP3" s="163"/>
      <c r="NQ3" s="163"/>
      <c r="NR3" s="163"/>
      <c r="NS3" s="163"/>
      <c r="NT3" s="163"/>
      <c r="NU3" s="163"/>
      <c r="NV3" s="163"/>
      <c r="NW3" s="163"/>
      <c r="NX3" s="163"/>
    </row>
    <row r="4" spans="1:388" ht="9.75" customHeight="1" x14ac:dyDescent="0.15">
      <c r="A4" s="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64" t="str">
        <f>データ!H6</f>
        <v>福島県　宮下病院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6" t="s">
        <v>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156" t="s">
        <v>2</v>
      </c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8"/>
      <c r="CN7" s="156" t="s">
        <v>3</v>
      </c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8"/>
      <c r="EG7" s="156" t="s">
        <v>4</v>
      </c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8"/>
      <c r="FZ7" s="156" t="s">
        <v>5</v>
      </c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8"/>
      <c r="ID7" s="156" t="s">
        <v>6</v>
      </c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7"/>
      <c r="JD7" s="157"/>
      <c r="JE7" s="157"/>
      <c r="JF7" s="157"/>
      <c r="JG7" s="157"/>
      <c r="JH7" s="157"/>
      <c r="JI7" s="157"/>
      <c r="JJ7" s="157"/>
      <c r="JK7" s="157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8"/>
      <c r="JW7" s="156" t="s">
        <v>7</v>
      </c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7"/>
      <c r="KV7" s="157"/>
      <c r="KW7" s="157"/>
      <c r="KX7" s="157"/>
      <c r="KY7" s="157"/>
      <c r="KZ7" s="157"/>
      <c r="LA7" s="157"/>
      <c r="LB7" s="157"/>
      <c r="LC7" s="157"/>
      <c r="LD7" s="157"/>
      <c r="LE7" s="157"/>
      <c r="LF7" s="157"/>
      <c r="LG7" s="157"/>
      <c r="LH7" s="157"/>
      <c r="LI7" s="157"/>
      <c r="LJ7" s="157"/>
      <c r="LK7" s="157"/>
      <c r="LL7" s="157"/>
      <c r="LM7" s="157"/>
      <c r="LN7" s="157"/>
      <c r="LO7" s="158"/>
      <c r="LP7" s="156" t="s">
        <v>8</v>
      </c>
      <c r="LQ7" s="157"/>
      <c r="LR7" s="157"/>
      <c r="LS7" s="157"/>
      <c r="LT7" s="157"/>
      <c r="LU7" s="157"/>
      <c r="LV7" s="157"/>
      <c r="LW7" s="157"/>
      <c r="LX7" s="157"/>
      <c r="LY7" s="157"/>
      <c r="LZ7" s="157"/>
      <c r="MA7" s="157"/>
      <c r="MB7" s="157"/>
      <c r="MC7" s="157"/>
      <c r="MD7" s="157"/>
      <c r="ME7" s="157"/>
      <c r="MF7" s="157"/>
      <c r="MG7" s="157"/>
      <c r="MH7" s="157"/>
      <c r="MI7" s="157"/>
      <c r="MJ7" s="157"/>
      <c r="MK7" s="157"/>
      <c r="ML7" s="157"/>
      <c r="MM7" s="157"/>
      <c r="MN7" s="157"/>
      <c r="MO7" s="157"/>
      <c r="MP7" s="157"/>
      <c r="MQ7" s="157"/>
      <c r="MR7" s="157"/>
      <c r="MS7" s="157"/>
      <c r="MT7" s="157"/>
      <c r="MU7" s="157"/>
      <c r="MV7" s="157"/>
      <c r="MW7" s="157"/>
      <c r="MX7" s="157"/>
      <c r="MY7" s="157"/>
      <c r="MZ7" s="157"/>
      <c r="NA7" s="157"/>
      <c r="NB7" s="157"/>
      <c r="NC7" s="157"/>
      <c r="ND7" s="157"/>
      <c r="NE7" s="157"/>
      <c r="NF7" s="157"/>
      <c r="NG7" s="157"/>
      <c r="NH7" s="15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51" t="str">
        <f>データ!K6</f>
        <v>条例全部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3"/>
      <c r="AU8" s="151" t="str">
        <f>データ!L6</f>
        <v>病院事業</v>
      </c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3"/>
      <c r="CN8" s="151" t="str">
        <f>データ!M6</f>
        <v>一般病院</v>
      </c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3"/>
      <c r="EG8" s="151" t="str">
        <f>データ!N6</f>
        <v>50床未満</v>
      </c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3"/>
      <c r="FZ8" s="151" t="str">
        <f>データ!O7</f>
        <v>自治体職員</v>
      </c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3"/>
      <c r="ID8" s="140">
        <f>データ!Y6</f>
        <v>32</v>
      </c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2"/>
      <c r="JW8" s="140" t="str">
        <f>データ!Z6</f>
        <v>-</v>
      </c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2"/>
      <c r="LP8" s="140" t="str">
        <f>データ!AA6</f>
        <v>-</v>
      </c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1"/>
      <c r="ML8" s="141"/>
      <c r="MM8" s="141"/>
      <c r="MN8" s="141"/>
      <c r="MO8" s="141"/>
      <c r="MP8" s="141"/>
      <c r="MQ8" s="141"/>
      <c r="MR8" s="141"/>
      <c r="MS8" s="141"/>
      <c r="MT8" s="141"/>
      <c r="MU8" s="141"/>
      <c r="MV8" s="141"/>
      <c r="MW8" s="141"/>
      <c r="MX8" s="141"/>
      <c r="MY8" s="141"/>
      <c r="MZ8" s="141"/>
      <c r="NA8" s="141"/>
      <c r="NB8" s="141"/>
      <c r="NC8" s="141"/>
      <c r="ND8" s="141"/>
      <c r="NE8" s="141"/>
      <c r="NF8" s="141"/>
      <c r="NG8" s="141"/>
      <c r="NH8" s="142"/>
      <c r="NI8" s="3"/>
      <c r="NJ8" s="161" t="s">
        <v>10</v>
      </c>
      <c r="NK8" s="16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6" t="s">
        <v>12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8"/>
      <c r="AU9" s="156" t="s">
        <v>13</v>
      </c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8"/>
      <c r="CN9" s="156" t="s">
        <v>14</v>
      </c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8"/>
      <c r="EG9" s="156" t="s">
        <v>15</v>
      </c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8"/>
      <c r="FZ9" s="156" t="s">
        <v>16</v>
      </c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8"/>
      <c r="ID9" s="156" t="s">
        <v>17</v>
      </c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8"/>
      <c r="JW9" s="156" t="s">
        <v>18</v>
      </c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8"/>
      <c r="LP9" s="156" t="s">
        <v>19</v>
      </c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8"/>
      <c r="NI9" s="3"/>
      <c r="NJ9" s="159" t="s">
        <v>20</v>
      </c>
      <c r="NK9" s="16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51" t="str">
        <f>データ!P6</f>
        <v>直営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3"/>
      <c r="AU10" s="140">
        <f>データ!Q6</f>
        <v>6</v>
      </c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2"/>
      <c r="CN10" s="151" t="str">
        <f>データ!R6</f>
        <v>-</v>
      </c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3"/>
      <c r="EG10" s="151" t="str">
        <f>データ!S6</f>
        <v>ド 訓</v>
      </c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3"/>
      <c r="FZ10" s="151" t="str">
        <f>データ!T6</f>
        <v>へ</v>
      </c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3"/>
      <c r="ID10" s="140" t="str">
        <f>データ!AB6</f>
        <v>-</v>
      </c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  <c r="IX10" s="141"/>
      <c r="IY10" s="141"/>
      <c r="IZ10" s="141"/>
      <c r="JA10" s="141"/>
      <c r="JB10" s="141"/>
      <c r="JC10" s="141"/>
      <c r="JD10" s="141"/>
      <c r="JE10" s="141"/>
      <c r="JF10" s="141"/>
      <c r="JG10" s="141"/>
      <c r="JH10" s="141"/>
      <c r="JI10" s="141"/>
      <c r="JJ10" s="141"/>
      <c r="JK10" s="141"/>
      <c r="JL10" s="141"/>
      <c r="JM10" s="141"/>
      <c r="JN10" s="141"/>
      <c r="JO10" s="141"/>
      <c r="JP10" s="141"/>
      <c r="JQ10" s="141"/>
      <c r="JR10" s="141"/>
      <c r="JS10" s="141"/>
      <c r="JT10" s="141"/>
      <c r="JU10" s="141"/>
      <c r="JV10" s="142"/>
      <c r="JW10" s="140" t="str">
        <f>データ!AC6</f>
        <v>-</v>
      </c>
      <c r="JX10" s="141"/>
      <c r="JY10" s="141"/>
      <c r="JZ10" s="141"/>
      <c r="KA10" s="141"/>
      <c r="KB10" s="141"/>
      <c r="KC10" s="141"/>
      <c r="KD10" s="141"/>
      <c r="KE10" s="141"/>
      <c r="KF10" s="141"/>
      <c r="KG10" s="141"/>
      <c r="KH10" s="141"/>
      <c r="KI10" s="141"/>
      <c r="KJ10" s="141"/>
      <c r="KK10" s="141"/>
      <c r="KL10" s="141"/>
      <c r="KM10" s="141"/>
      <c r="KN10" s="141"/>
      <c r="KO10" s="141"/>
      <c r="KP10" s="141"/>
      <c r="KQ10" s="141"/>
      <c r="KR10" s="141"/>
      <c r="KS10" s="141"/>
      <c r="KT10" s="141"/>
      <c r="KU10" s="141"/>
      <c r="KV10" s="141"/>
      <c r="KW10" s="141"/>
      <c r="KX10" s="141"/>
      <c r="KY10" s="141"/>
      <c r="KZ10" s="141"/>
      <c r="LA10" s="141"/>
      <c r="LB10" s="141"/>
      <c r="LC10" s="141"/>
      <c r="LD10" s="141"/>
      <c r="LE10" s="141"/>
      <c r="LF10" s="141"/>
      <c r="LG10" s="141"/>
      <c r="LH10" s="141"/>
      <c r="LI10" s="141"/>
      <c r="LJ10" s="141"/>
      <c r="LK10" s="141"/>
      <c r="LL10" s="141"/>
      <c r="LM10" s="141"/>
      <c r="LN10" s="141"/>
      <c r="LO10" s="142"/>
      <c r="LP10" s="140">
        <f>データ!AD6</f>
        <v>32</v>
      </c>
      <c r="LQ10" s="141"/>
      <c r="LR10" s="141"/>
      <c r="LS10" s="141"/>
      <c r="LT10" s="141"/>
      <c r="LU10" s="141"/>
      <c r="LV10" s="141"/>
      <c r="LW10" s="141"/>
      <c r="LX10" s="141"/>
      <c r="LY10" s="141"/>
      <c r="LZ10" s="141"/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2"/>
      <c r="NI10" s="2"/>
      <c r="NJ10" s="154" t="s">
        <v>22</v>
      </c>
      <c r="NK10" s="15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6" t="s">
        <v>24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8"/>
      <c r="AU11" s="156" t="s">
        <v>25</v>
      </c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8"/>
      <c r="CN11" s="156" t="s">
        <v>26</v>
      </c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8"/>
      <c r="EG11" s="156" t="s">
        <v>27</v>
      </c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8"/>
      <c r="ID11" s="156" t="s">
        <v>28</v>
      </c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8"/>
      <c r="JW11" s="156" t="s">
        <v>29</v>
      </c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8"/>
      <c r="LP11" s="156" t="s">
        <v>30</v>
      </c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40">
        <f>データ!U6</f>
        <v>1881981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40">
        <f>データ!V6</f>
        <v>2205</v>
      </c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2"/>
      <c r="CN12" s="151" t="str">
        <f>データ!W6</f>
        <v>第１種該当</v>
      </c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3"/>
      <c r="EG12" s="151" t="str">
        <f>データ!X6</f>
        <v>１０：１</v>
      </c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3"/>
      <c r="ID12" s="140">
        <f>データ!AE6</f>
        <v>32</v>
      </c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  <c r="JF12" s="141"/>
      <c r="JG12" s="141"/>
      <c r="JH12" s="141"/>
      <c r="JI12" s="141"/>
      <c r="JJ12" s="141"/>
      <c r="JK12" s="141"/>
      <c r="JL12" s="141"/>
      <c r="JM12" s="141"/>
      <c r="JN12" s="141"/>
      <c r="JO12" s="141"/>
      <c r="JP12" s="141"/>
      <c r="JQ12" s="141"/>
      <c r="JR12" s="141"/>
      <c r="JS12" s="141"/>
      <c r="JT12" s="141"/>
      <c r="JU12" s="141"/>
      <c r="JV12" s="142"/>
      <c r="JW12" s="140" t="str">
        <f>データ!AF6</f>
        <v>-</v>
      </c>
      <c r="JX12" s="141"/>
      <c r="JY12" s="141"/>
      <c r="JZ12" s="141"/>
      <c r="KA12" s="141"/>
      <c r="KB12" s="141"/>
      <c r="KC12" s="141"/>
      <c r="KD12" s="141"/>
      <c r="KE12" s="141"/>
      <c r="KF12" s="141"/>
      <c r="KG12" s="141"/>
      <c r="KH12" s="141"/>
      <c r="KI12" s="141"/>
      <c r="KJ12" s="141"/>
      <c r="KK12" s="141"/>
      <c r="KL12" s="141"/>
      <c r="KM12" s="141"/>
      <c r="KN12" s="141"/>
      <c r="KO12" s="141"/>
      <c r="KP12" s="141"/>
      <c r="KQ12" s="141"/>
      <c r="KR12" s="141"/>
      <c r="KS12" s="141"/>
      <c r="KT12" s="141"/>
      <c r="KU12" s="141"/>
      <c r="KV12" s="141"/>
      <c r="KW12" s="141"/>
      <c r="KX12" s="141"/>
      <c r="KY12" s="141"/>
      <c r="KZ12" s="141"/>
      <c r="LA12" s="141"/>
      <c r="LB12" s="141"/>
      <c r="LC12" s="141"/>
      <c r="LD12" s="141"/>
      <c r="LE12" s="141"/>
      <c r="LF12" s="141"/>
      <c r="LG12" s="141"/>
      <c r="LH12" s="141"/>
      <c r="LI12" s="141"/>
      <c r="LJ12" s="141"/>
      <c r="LK12" s="141"/>
      <c r="LL12" s="141"/>
      <c r="LM12" s="141"/>
      <c r="LN12" s="141"/>
      <c r="LO12" s="142"/>
      <c r="LP12" s="140">
        <f>データ!AG6</f>
        <v>32</v>
      </c>
      <c r="LQ12" s="141"/>
      <c r="LR12" s="141"/>
      <c r="LS12" s="141"/>
      <c r="LT12" s="141"/>
      <c r="LU12" s="141"/>
      <c r="LV12" s="141"/>
      <c r="LW12" s="141"/>
      <c r="LX12" s="141"/>
      <c r="LY12" s="141"/>
      <c r="LZ12" s="141"/>
      <c r="MA12" s="141"/>
      <c r="MB12" s="141"/>
      <c r="MC12" s="141"/>
      <c r="MD12" s="141"/>
      <c r="ME12" s="141"/>
      <c r="MF12" s="141"/>
      <c r="MG12" s="141"/>
      <c r="MH12" s="141"/>
      <c r="MI12" s="141"/>
      <c r="MJ12" s="141"/>
      <c r="MK12" s="141"/>
      <c r="ML12" s="141"/>
      <c r="MM12" s="141"/>
      <c r="MN12" s="141"/>
      <c r="MO12" s="141"/>
      <c r="MP12" s="141"/>
      <c r="MQ12" s="141"/>
      <c r="MR12" s="141"/>
      <c r="MS12" s="141"/>
      <c r="MT12" s="141"/>
      <c r="MU12" s="141"/>
      <c r="MV12" s="141"/>
      <c r="MW12" s="141"/>
      <c r="MX12" s="141"/>
      <c r="MY12" s="141"/>
      <c r="MZ12" s="141"/>
      <c r="NA12" s="141"/>
      <c r="NB12" s="141"/>
      <c r="NC12" s="141"/>
      <c r="ND12" s="141"/>
      <c r="NE12" s="141"/>
      <c r="NF12" s="141"/>
      <c r="NG12" s="141"/>
      <c r="NH12" s="14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43" t="s">
        <v>31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  <c r="IW13" s="143"/>
      <c r="IX13" s="143"/>
      <c r="IY13" s="143"/>
      <c r="IZ13" s="143"/>
      <c r="JA13" s="143"/>
      <c r="JB13" s="143"/>
      <c r="JC13" s="143"/>
      <c r="JD13" s="143"/>
      <c r="JE13" s="143"/>
      <c r="JF13" s="143"/>
      <c r="JG13" s="143"/>
      <c r="JH13" s="143"/>
      <c r="JI13" s="143"/>
      <c r="JJ13" s="143"/>
      <c r="JK13" s="143"/>
      <c r="JL13" s="143"/>
      <c r="JM13" s="143"/>
      <c r="JN13" s="143"/>
      <c r="JO13" s="143"/>
      <c r="JP13" s="143"/>
      <c r="JQ13" s="143"/>
      <c r="JR13" s="143"/>
      <c r="JS13" s="143"/>
      <c r="JT13" s="143"/>
      <c r="JU13" s="143"/>
      <c r="JV13" s="143"/>
      <c r="JW13" s="143"/>
      <c r="JX13" s="143"/>
      <c r="JY13" s="143"/>
      <c r="JZ13" s="143"/>
      <c r="KA13" s="143"/>
      <c r="KB13" s="143"/>
      <c r="KC13" s="143"/>
      <c r="KD13" s="143"/>
      <c r="KE13" s="143"/>
      <c r="KF13" s="143"/>
      <c r="KG13" s="143"/>
      <c r="KH13" s="143"/>
      <c r="KI13" s="143"/>
      <c r="KJ13" s="143"/>
      <c r="KK13" s="143"/>
      <c r="KL13" s="143"/>
      <c r="KM13" s="143"/>
      <c r="KN13" s="143"/>
      <c r="KO13" s="143"/>
      <c r="KP13" s="143"/>
      <c r="KQ13" s="143"/>
      <c r="KR13" s="143"/>
      <c r="KS13" s="143"/>
      <c r="KT13" s="143"/>
      <c r="KU13" s="143"/>
      <c r="KV13" s="143"/>
      <c r="KW13" s="143"/>
      <c r="KX13" s="143"/>
      <c r="KY13" s="143"/>
      <c r="KZ13" s="143"/>
      <c r="LA13" s="143"/>
      <c r="LB13" s="143"/>
      <c r="LC13" s="143"/>
      <c r="LD13" s="143"/>
      <c r="LE13" s="143"/>
      <c r="LF13" s="143"/>
      <c r="LG13" s="143"/>
      <c r="LH13" s="143"/>
      <c r="LI13" s="143"/>
      <c r="LJ13" s="143"/>
      <c r="LK13" s="143"/>
      <c r="LL13" s="143"/>
      <c r="LM13" s="143"/>
      <c r="LN13" s="143"/>
      <c r="LO13" s="143"/>
      <c r="LP13" s="143"/>
      <c r="LQ13" s="143"/>
      <c r="LR13" s="143"/>
      <c r="LS13" s="143"/>
      <c r="LT13" s="143"/>
      <c r="LU13" s="143"/>
      <c r="LV13" s="143"/>
      <c r="LW13" s="143"/>
      <c r="LX13" s="143"/>
      <c r="LY13" s="143"/>
      <c r="LZ13" s="143"/>
      <c r="MA13" s="143"/>
      <c r="MB13" s="143"/>
      <c r="MC13" s="143"/>
      <c r="MD13" s="143"/>
      <c r="ME13" s="143"/>
      <c r="MF13" s="143"/>
      <c r="MG13" s="143"/>
      <c r="MH13" s="143"/>
      <c r="MI13" s="143"/>
      <c r="MJ13" s="143"/>
      <c r="MK13" s="143"/>
      <c r="ML13" s="143"/>
      <c r="MM13" s="143"/>
      <c r="MN13" s="143"/>
      <c r="MO13" s="143"/>
      <c r="MP13" s="143"/>
      <c r="MQ13" s="143"/>
      <c r="MR13" s="143"/>
      <c r="MS13" s="143"/>
      <c r="MT13" s="143"/>
      <c r="MU13" s="143"/>
      <c r="MV13" s="143"/>
      <c r="MW13" s="143"/>
      <c r="MX13" s="143"/>
      <c r="MY13" s="143"/>
      <c r="MZ13" s="143"/>
      <c r="NA13" s="143"/>
      <c r="NB13" s="143"/>
      <c r="NC13" s="143"/>
      <c r="ND13" s="143"/>
      <c r="NE13" s="143"/>
      <c r="NF13" s="143"/>
      <c r="NG13" s="143"/>
      <c r="NH13" s="14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43" t="s">
        <v>32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9"/>
      <c r="NJ14" s="144" t="s">
        <v>33</v>
      </c>
      <c r="NK14" s="144"/>
      <c r="NL14" s="144"/>
      <c r="NM14" s="144"/>
      <c r="NN14" s="144"/>
      <c r="NO14" s="144"/>
      <c r="NP14" s="144"/>
      <c r="NQ14" s="144"/>
      <c r="NR14" s="144"/>
      <c r="NS14" s="144"/>
      <c r="NT14" s="144"/>
      <c r="NU14" s="144"/>
      <c r="NV14" s="144"/>
      <c r="NW14" s="144"/>
      <c r="NX14" s="14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4"/>
      <c r="NK15" s="144"/>
      <c r="NL15" s="144"/>
      <c r="NM15" s="144"/>
      <c r="NN15" s="144"/>
      <c r="NO15" s="144"/>
      <c r="NP15" s="144"/>
      <c r="NQ15" s="144"/>
      <c r="NR15" s="144"/>
      <c r="NS15" s="144"/>
      <c r="NT15" s="144"/>
      <c r="NU15" s="144"/>
      <c r="NV15" s="144"/>
      <c r="NW15" s="144"/>
      <c r="NX15" s="144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45" t="s">
        <v>35</v>
      </c>
      <c r="NK16" s="146"/>
      <c r="NL16" s="146"/>
      <c r="NM16" s="146"/>
      <c r="NN16" s="147"/>
      <c r="NO16" s="145" t="s">
        <v>36</v>
      </c>
      <c r="NP16" s="146"/>
      <c r="NQ16" s="146"/>
      <c r="NR16" s="146"/>
      <c r="NS16" s="147"/>
      <c r="NT16" s="145" t="s">
        <v>37</v>
      </c>
      <c r="NU16" s="146"/>
      <c r="NV16" s="146"/>
      <c r="NW16" s="146"/>
      <c r="NX16" s="147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8"/>
      <c r="NK17" s="149"/>
      <c r="NL17" s="149"/>
      <c r="NM17" s="149"/>
      <c r="NN17" s="150"/>
      <c r="NO17" s="148"/>
      <c r="NP17" s="149"/>
      <c r="NQ17" s="149"/>
      <c r="NR17" s="149"/>
      <c r="NS17" s="150"/>
      <c r="NT17" s="148"/>
      <c r="NU17" s="149"/>
      <c r="NV17" s="149"/>
      <c r="NW17" s="149"/>
      <c r="NX17" s="150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2" t="s">
        <v>38</v>
      </c>
      <c r="NK18" s="133"/>
      <c r="NL18" s="133"/>
      <c r="NM18" s="136" t="s">
        <v>39</v>
      </c>
      <c r="NN18" s="137"/>
      <c r="NO18" s="132" t="s">
        <v>38</v>
      </c>
      <c r="NP18" s="133"/>
      <c r="NQ18" s="133"/>
      <c r="NR18" s="136" t="s">
        <v>39</v>
      </c>
      <c r="NS18" s="137"/>
      <c r="NT18" s="132" t="s">
        <v>38</v>
      </c>
      <c r="NU18" s="133"/>
      <c r="NV18" s="133"/>
      <c r="NW18" s="136" t="s">
        <v>39</v>
      </c>
      <c r="NX18" s="137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4"/>
      <c r="NK19" s="135"/>
      <c r="NL19" s="135"/>
      <c r="NM19" s="138"/>
      <c r="NN19" s="139"/>
      <c r="NO19" s="134"/>
      <c r="NP19" s="135"/>
      <c r="NQ19" s="135"/>
      <c r="NR19" s="138"/>
      <c r="NS19" s="139"/>
      <c r="NT19" s="134"/>
      <c r="NU19" s="135"/>
      <c r="NV19" s="135"/>
      <c r="NW19" s="138"/>
      <c r="NX19" s="139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3" t="s">
        <v>175</v>
      </c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5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6"/>
      <c r="NK23" s="127"/>
      <c r="NL23" s="127"/>
      <c r="NM23" s="127"/>
      <c r="NN23" s="127"/>
      <c r="NO23" s="127"/>
      <c r="NP23" s="127"/>
      <c r="NQ23" s="127"/>
      <c r="NR23" s="127"/>
      <c r="NS23" s="127"/>
      <c r="NT23" s="127"/>
      <c r="NU23" s="127"/>
      <c r="NV23" s="127"/>
      <c r="NW23" s="127"/>
      <c r="NX23" s="128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6"/>
      <c r="NK24" s="127"/>
      <c r="NL24" s="127"/>
      <c r="NM24" s="127"/>
      <c r="NN24" s="127"/>
      <c r="NO24" s="127"/>
      <c r="NP24" s="127"/>
      <c r="NQ24" s="127"/>
      <c r="NR24" s="127"/>
      <c r="NS24" s="127"/>
      <c r="NT24" s="127"/>
      <c r="NU24" s="127"/>
      <c r="NV24" s="127"/>
      <c r="NW24" s="127"/>
      <c r="NX24" s="128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6"/>
      <c r="NK25" s="127"/>
      <c r="NL25" s="127"/>
      <c r="NM25" s="127"/>
      <c r="NN25" s="127"/>
      <c r="NO25" s="127"/>
      <c r="NP25" s="127"/>
      <c r="NQ25" s="127"/>
      <c r="NR25" s="127"/>
      <c r="NS25" s="127"/>
      <c r="NT25" s="127"/>
      <c r="NU25" s="127"/>
      <c r="NV25" s="127"/>
      <c r="NW25" s="127"/>
      <c r="NX25" s="128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6"/>
      <c r="NK26" s="127"/>
      <c r="NL26" s="127"/>
      <c r="NM26" s="127"/>
      <c r="NN26" s="127"/>
      <c r="NO26" s="127"/>
      <c r="NP26" s="127"/>
      <c r="NQ26" s="127"/>
      <c r="NR26" s="127"/>
      <c r="NS26" s="127"/>
      <c r="NT26" s="127"/>
      <c r="NU26" s="127"/>
      <c r="NV26" s="127"/>
      <c r="NW26" s="127"/>
      <c r="NX26" s="128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6"/>
      <c r="NK27" s="127"/>
      <c r="NL27" s="127"/>
      <c r="NM27" s="127"/>
      <c r="NN27" s="127"/>
      <c r="NO27" s="127"/>
      <c r="NP27" s="127"/>
      <c r="NQ27" s="127"/>
      <c r="NR27" s="127"/>
      <c r="NS27" s="127"/>
      <c r="NT27" s="127"/>
      <c r="NU27" s="127"/>
      <c r="NV27" s="127"/>
      <c r="NW27" s="127"/>
      <c r="NX27" s="128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6"/>
      <c r="NK28" s="127"/>
      <c r="NL28" s="127"/>
      <c r="NM28" s="127"/>
      <c r="NN28" s="127"/>
      <c r="NO28" s="127"/>
      <c r="NP28" s="127"/>
      <c r="NQ28" s="127"/>
      <c r="NR28" s="127"/>
      <c r="NS28" s="127"/>
      <c r="NT28" s="127"/>
      <c r="NU28" s="127"/>
      <c r="NV28" s="127"/>
      <c r="NW28" s="127"/>
      <c r="NX28" s="128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6"/>
      <c r="NK29" s="127"/>
      <c r="NL29" s="127"/>
      <c r="NM29" s="127"/>
      <c r="NN29" s="127"/>
      <c r="NO29" s="127"/>
      <c r="NP29" s="127"/>
      <c r="NQ29" s="127"/>
      <c r="NR29" s="127"/>
      <c r="NS29" s="127"/>
      <c r="NT29" s="127"/>
      <c r="NU29" s="127"/>
      <c r="NV29" s="127"/>
      <c r="NW29" s="127"/>
      <c r="NX29" s="128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6"/>
      <c r="NK30" s="127"/>
      <c r="NL30" s="127"/>
      <c r="NM30" s="127"/>
      <c r="NN30" s="127"/>
      <c r="NO30" s="127"/>
      <c r="NP30" s="127"/>
      <c r="NQ30" s="127"/>
      <c r="NR30" s="127"/>
      <c r="NS30" s="127"/>
      <c r="NT30" s="127"/>
      <c r="NU30" s="127"/>
      <c r="NV30" s="127"/>
      <c r="NW30" s="127"/>
      <c r="NX30" s="128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6"/>
      <c r="NK31" s="127"/>
      <c r="NL31" s="127"/>
      <c r="NM31" s="127"/>
      <c r="NN31" s="127"/>
      <c r="NO31" s="127"/>
      <c r="NP31" s="127"/>
      <c r="NQ31" s="127"/>
      <c r="NR31" s="127"/>
      <c r="NS31" s="127"/>
      <c r="NT31" s="127"/>
      <c r="NU31" s="127"/>
      <c r="NV31" s="127"/>
      <c r="NW31" s="127"/>
      <c r="NX31" s="128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26"/>
      <c r="NK32" s="127"/>
      <c r="NL32" s="127"/>
      <c r="NM32" s="127"/>
      <c r="NN32" s="127"/>
      <c r="NO32" s="127"/>
      <c r="NP32" s="127"/>
      <c r="NQ32" s="127"/>
      <c r="NR32" s="127"/>
      <c r="NS32" s="127"/>
      <c r="NT32" s="127"/>
      <c r="NU32" s="127"/>
      <c r="NV32" s="127"/>
      <c r="NW32" s="127"/>
      <c r="NX32" s="128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101.9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125.2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111.4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99.6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91.8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40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39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32.9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31.8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31.3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126.1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136.69999999999999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152.1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154.9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237.8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41.5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42.6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40.1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31.9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29.4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6"/>
      <c r="NK33" s="127"/>
      <c r="NL33" s="127"/>
      <c r="NM33" s="127"/>
      <c r="NN33" s="127"/>
      <c r="NO33" s="127"/>
      <c r="NP33" s="127"/>
      <c r="NQ33" s="127"/>
      <c r="NR33" s="127"/>
      <c r="NS33" s="127"/>
      <c r="NT33" s="127"/>
      <c r="NU33" s="127"/>
      <c r="NV33" s="127"/>
      <c r="NW33" s="127"/>
      <c r="NX33" s="128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97.7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96.2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94.8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96.1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96.7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72.2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69.5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67.7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66.8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67.8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139.9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156.6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106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118.7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121.7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64.900000000000006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63.4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62.3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59.4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61.4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9"/>
      <c r="NK34" s="130"/>
      <c r="NL34" s="130"/>
      <c r="NM34" s="130"/>
      <c r="NN34" s="130"/>
      <c r="NO34" s="130"/>
      <c r="NP34" s="130"/>
      <c r="NQ34" s="130"/>
      <c r="NR34" s="130"/>
      <c r="NS34" s="130"/>
      <c r="NT34" s="130"/>
      <c r="NU34" s="130"/>
      <c r="NV34" s="130"/>
      <c r="NW34" s="130"/>
      <c r="NX34" s="131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178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177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25763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22883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24461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25943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25712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7180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6730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6647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6729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7240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152.5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166.8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186.7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199.6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193.2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14.6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13.7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14.5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14.5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14.4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7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25920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24479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25136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26485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27761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8159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8000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8023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8109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8307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75.2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79.5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81.099999999999994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81.599999999999994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80.099999999999994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19.3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17.600000000000001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17.399999999999999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16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7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7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7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7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7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7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7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7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7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7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7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0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2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68.5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67.5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68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70.599999999999994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71.3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67.400000000000006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62.5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61.1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65.599999999999994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67.5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35622938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35403781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35121781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35600875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35918063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50.2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52.7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52.8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54.2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55.4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67.2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70.5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68.900000000000006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70.2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72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42228890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41785853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44571078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45346697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44774257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OhPV3vJyxN9t8v70ihSmJDo8PBXJzR8tZFAyNTSvYfsUgMHW1smt2yMn9AYeoB3YjKmgmHHIUTKJSmBhH5XZOw==" saltValue="pHSy35NpNRg8ZCI1E+fvmQ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6" t="s">
        <v>105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9" t="s">
        <v>106</v>
      </c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9" t="s">
        <v>107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6" t="s">
        <v>108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5" t="s">
        <v>109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9" t="s">
        <v>110</v>
      </c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 t="s">
        <v>111</v>
      </c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 t="s">
        <v>112</v>
      </c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6" t="s">
        <v>113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5" t="s">
        <v>114</v>
      </c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 t="s">
        <v>115</v>
      </c>
      <c r="EO4" s="165"/>
      <c r="EP4" s="165"/>
      <c r="EQ4" s="165"/>
      <c r="ER4" s="165"/>
      <c r="ES4" s="165"/>
      <c r="ET4" s="165"/>
      <c r="EU4" s="165"/>
      <c r="EV4" s="165"/>
      <c r="EW4" s="165"/>
      <c r="EX4" s="165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150</v>
      </c>
      <c r="AT5" s="62" t="s">
        <v>140</v>
      </c>
      <c r="AU5" s="62" t="s">
        <v>141</v>
      </c>
      <c r="AV5" s="62" t="s">
        <v>142</v>
      </c>
      <c r="AW5" s="62" t="s">
        <v>151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152</v>
      </c>
      <c r="BF5" s="62" t="s">
        <v>153</v>
      </c>
      <c r="BG5" s="62" t="s">
        <v>154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154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150</v>
      </c>
      <c r="CA5" s="62" t="s">
        <v>152</v>
      </c>
      <c r="CB5" s="62" t="s">
        <v>141</v>
      </c>
      <c r="CC5" s="62" t="s">
        <v>142</v>
      </c>
      <c r="CD5" s="62" t="s">
        <v>151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152</v>
      </c>
      <c r="CM5" s="62" t="s">
        <v>141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152</v>
      </c>
      <c r="CX5" s="62" t="s">
        <v>141</v>
      </c>
      <c r="CY5" s="62" t="s">
        <v>154</v>
      </c>
      <c r="CZ5" s="62" t="s">
        <v>151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150</v>
      </c>
      <c r="DH5" s="62" t="s">
        <v>152</v>
      </c>
      <c r="DI5" s="62" t="s">
        <v>141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150</v>
      </c>
      <c r="DS5" s="62" t="s">
        <v>140</v>
      </c>
      <c r="DT5" s="62" t="s">
        <v>153</v>
      </c>
      <c r="DU5" s="62" t="s">
        <v>154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150</v>
      </c>
      <c r="ED5" s="62" t="s">
        <v>140</v>
      </c>
      <c r="EE5" s="62" t="s">
        <v>153</v>
      </c>
      <c r="EF5" s="62" t="s">
        <v>154</v>
      </c>
      <c r="EG5" s="62" t="s">
        <v>151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155</v>
      </c>
      <c r="EN5" s="62" t="s">
        <v>150</v>
      </c>
      <c r="EO5" s="62" t="s">
        <v>140</v>
      </c>
      <c r="EP5" s="62" t="s">
        <v>141</v>
      </c>
      <c r="EQ5" s="62" t="s">
        <v>154</v>
      </c>
      <c r="ER5" s="62" t="s">
        <v>151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156</v>
      </c>
      <c r="B6" s="63">
        <f>B8</f>
        <v>2019</v>
      </c>
      <c r="C6" s="63">
        <f t="shared" ref="C6:M6" si="2">C8</f>
        <v>70009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70" t="str">
        <f>IF(H8&lt;&gt;I8,H8,"")&amp;IF(I8&lt;&gt;J8,I8,"")&amp;"　"&amp;J8</f>
        <v>福島県　宮下病院</v>
      </c>
      <c r="I6" s="171"/>
      <c r="J6" s="172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6</v>
      </c>
      <c r="R6" s="63" t="str">
        <f t="shared" si="3"/>
        <v>-</v>
      </c>
      <c r="S6" s="63" t="str">
        <f t="shared" si="3"/>
        <v>ド 訓</v>
      </c>
      <c r="T6" s="63" t="str">
        <f t="shared" si="3"/>
        <v>へ</v>
      </c>
      <c r="U6" s="64">
        <f>U8</f>
        <v>1881981</v>
      </c>
      <c r="V6" s="64">
        <f>V8</f>
        <v>2205</v>
      </c>
      <c r="W6" s="63" t="str">
        <f>W8</f>
        <v>第１種該当</v>
      </c>
      <c r="X6" s="63" t="str">
        <f t="shared" si="3"/>
        <v>１０：１</v>
      </c>
      <c r="Y6" s="64">
        <f t="shared" si="3"/>
        <v>32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32</v>
      </c>
      <c r="AE6" s="64">
        <f t="shared" si="3"/>
        <v>32</v>
      </c>
      <c r="AF6" s="64" t="str">
        <f t="shared" si="3"/>
        <v>-</v>
      </c>
      <c r="AG6" s="64">
        <f t="shared" si="3"/>
        <v>32</v>
      </c>
      <c r="AH6" s="65">
        <f>IF(AH8="-",NA(),AH8)</f>
        <v>101.9</v>
      </c>
      <c r="AI6" s="65">
        <f t="shared" ref="AI6:AQ6" si="4">IF(AI8="-",NA(),AI8)</f>
        <v>125.2</v>
      </c>
      <c r="AJ6" s="65">
        <f t="shared" si="4"/>
        <v>111.4</v>
      </c>
      <c r="AK6" s="65">
        <f t="shared" si="4"/>
        <v>99.6</v>
      </c>
      <c r="AL6" s="65">
        <f t="shared" si="4"/>
        <v>91.8</v>
      </c>
      <c r="AM6" s="65">
        <f t="shared" si="4"/>
        <v>97.7</v>
      </c>
      <c r="AN6" s="65">
        <f t="shared" si="4"/>
        <v>96.2</v>
      </c>
      <c r="AO6" s="65">
        <f t="shared" si="4"/>
        <v>94.8</v>
      </c>
      <c r="AP6" s="65">
        <f t="shared" si="4"/>
        <v>96.1</v>
      </c>
      <c r="AQ6" s="65">
        <f t="shared" si="4"/>
        <v>96.7</v>
      </c>
      <c r="AR6" s="65" t="str">
        <f>IF(AR8="-","【-】","【"&amp;SUBSTITUTE(TEXT(AR8,"#,##0.0"),"-","△")&amp;"】")</f>
        <v>【98.2】</v>
      </c>
      <c r="AS6" s="65">
        <f>IF(AS8="-",NA(),AS8)</f>
        <v>40</v>
      </c>
      <c r="AT6" s="65">
        <f t="shared" ref="AT6:BB6" si="5">IF(AT8="-",NA(),AT8)</f>
        <v>39</v>
      </c>
      <c r="AU6" s="65">
        <f t="shared" si="5"/>
        <v>32.9</v>
      </c>
      <c r="AV6" s="65">
        <f t="shared" si="5"/>
        <v>31.8</v>
      </c>
      <c r="AW6" s="65">
        <f t="shared" si="5"/>
        <v>31.3</v>
      </c>
      <c r="AX6" s="65">
        <f t="shared" si="5"/>
        <v>72.2</v>
      </c>
      <c r="AY6" s="65">
        <f t="shared" si="5"/>
        <v>69.5</v>
      </c>
      <c r="AZ6" s="65">
        <f t="shared" si="5"/>
        <v>67.7</v>
      </c>
      <c r="BA6" s="65">
        <f t="shared" si="5"/>
        <v>66.8</v>
      </c>
      <c r="BB6" s="65">
        <f t="shared" si="5"/>
        <v>67.8</v>
      </c>
      <c r="BC6" s="65" t="str">
        <f>IF(BC8="-","【-】","【"&amp;SUBSTITUTE(TEXT(BC8,"#,##0.0"),"-","△")&amp;"】")</f>
        <v>【89.5】</v>
      </c>
      <c r="BD6" s="65">
        <f>IF(BD8="-",NA(),BD8)</f>
        <v>126.1</v>
      </c>
      <c r="BE6" s="65">
        <f t="shared" ref="BE6:BM6" si="6">IF(BE8="-",NA(),BE8)</f>
        <v>136.69999999999999</v>
      </c>
      <c r="BF6" s="65">
        <f t="shared" si="6"/>
        <v>152.1</v>
      </c>
      <c r="BG6" s="65">
        <f t="shared" si="6"/>
        <v>154.9</v>
      </c>
      <c r="BH6" s="65">
        <f t="shared" si="6"/>
        <v>237.8</v>
      </c>
      <c r="BI6" s="65">
        <f t="shared" si="6"/>
        <v>139.9</v>
      </c>
      <c r="BJ6" s="65">
        <f t="shared" si="6"/>
        <v>156.6</v>
      </c>
      <c r="BK6" s="65">
        <f t="shared" si="6"/>
        <v>106</v>
      </c>
      <c r="BL6" s="65">
        <f t="shared" si="6"/>
        <v>118.7</v>
      </c>
      <c r="BM6" s="65">
        <f t="shared" si="6"/>
        <v>121.7</v>
      </c>
      <c r="BN6" s="65" t="str">
        <f>IF(BN8="-","【-】","【"&amp;SUBSTITUTE(TEXT(BN8,"#,##0.0"),"-","△")&amp;"】")</f>
        <v>【59.6】</v>
      </c>
      <c r="BO6" s="65">
        <f>IF(BO8="-",NA(),BO8)</f>
        <v>41.5</v>
      </c>
      <c r="BP6" s="65">
        <f t="shared" ref="BP6:BX6" si="7">IF(BP8="-",NA(),BP8)</f>
        <v>42.6</v>
      </c>
      <c r="BQ6" s="65">
        <f t="shared" si="7"/>
        <v>40.1</v>
      </c>
      <c r="BR6" s="65">
        <f t="shared" si="7"/>
        <v>31.9</v>
      </c>
      <c r="BS6" s="65">
        <f t="shared" si="7"/>
        <v>29.4</v>
      </c>
      <c r="BT6" s="65">
        <f t="shared" si="7"/>
        <v>64.900000000000006</v>
      </c>
      <c r="BU6" s="65">
        <f t="shared" si="7"/>
        <v>63.4</v>
      </c>
      <c r="BV6" s="65">
        <f t="shared" si="7"/>
        <v>62.3</v>
      </c>
      <c r="BW6" s="65">
        <f t="shared" si="7"/>
        <v>59.4</v>
      </c>
      <c r="BX6" s="65">
        <f t="shared" si="7"/>
        <v>61.4</v>
      </c>
      <c r="BY6" s="65" t="str">
        <f>IF(BY8="-","【-】","【"&amp;SUBSTITUTE(TEXT(BY8,"#,##0.0"),"-","△")&amp;"】")</f>
        <v>【74.7】</v>
      </c>
      <c r="BZ6" s="66">
        <f>IF(BZ8="-",NA(),BZ8)</f>
        <v>25763</v>
      </c>
      <c r="CA6" s="66">
        <f t="shared" ref="CA6:CI6" si="8">IF(CA8="-",NA(),CA8)</f>
        <v>22883</v>
      </c>
      <c r="CB6" s="66">
        <f t="shared" si="8"/>
        <v>24461</v>
      </c>
      <c r="CC6" s="66">
        <f t="shared" si="8"/>
        <v>25943</v>
      </c>
      <c r="CD6" s="66">
        <f t="shared" si="8"/>
        <v>25712</v>
      </c>
      <c r="CE6" s="66">
        <f t="shared" si="8"/>
        <v>25920</v>
      </c>
      <c r="CF6" s="66">
        <f t="shared" si="8"/>
        <v>24479</v>
      </c>
      <c r="CG6" s="66">
        <f t="shared" si="8"/>
        <v>25136</v>
      </c>
      <c r="CH6" s="66">
        <f t="shared" si="8"/>
        <v>26485</v>
      </c>
      <c r="CI6" s="66">
        <f t="shared" si="8"/>
        <v>27761</v>
      </c>
      <c r="CJ6" s="65" t="str">
        <f>IF(CJ8="-","【-】","【"&amp;SUBSTITUTE(TEXT(CJ8,"#,##0"),"-","△")&amp;"】")</f>
        <v>【53,621】</v>
      </c>
      <c r="CK6" s="66">
        <f>IF(CK8="-",NA(),CK8)</f>
        <v>7180</v>
      </c>
      <c r="CL6" s="66">
        <f t="shared" ref="CL6:CT6" si="9">IF(CL8="-",NA(),CL8)</f>
        <v>6730</v>
      </c>
      <c r="CM6" s="66">
        <f t="shared" si="9"/>
        <v>6647</v>
      </c>
      <c r="CN6" s="66">
        <f t="shared" si="9"/>
        <v>6729</v>
      </c>
      <c r="CO6" s="66">
        <f t="shared" si="9"/>
        <v>7240</v>
      </c>
      <c r="CP6" s="66">
        <f t="shared" si="9"/>
        <v>8159</v>
      </c>
      <c r="CQ6" s="66">
        <f t="shared" si="9"/>
        <v>8000</v>
      </c>
      <c r="CR6" s="66">
        <f t="shared" si="9"/>
        <v>8023</v>
      </c>
      <c r="CS6" s="66">
        <f t="shared" si="9"/>
        <v>8109</v>
      </c>
      <c r="CT6" s="66">
        <f t="shared" si="9"/>
        <v>8307</v>
      </c>
      <c r="CU6" s="65" t="str">
        <f>IF(CU8="-","【-】","【"&amp;SUBSTITUTE(TEXT(CU8,"#,##0"),"-","△")&amp;"】")</f>
        <v>【15,586】</v>
      </c>
      <c r="CV6" s="65">
        <f>IF(CV8="-",NA(),CV8)</f>
        <v>152.5</v>
      </c>
      <c r="CW6" s="65">
        <f t="shared" ref="CW6:DE6" si="10">IF(CW8="-",NA(),CW8)</f>
        <v>166.8</v>
      </c>
      <c r="CX6" s="65">
        <f t="shared" si="10"/>
        <v>186.7</v>
      </c>
      <c r="CY6" s="65">
        <f t="shared" si="10"/>
        <v>199.6</v>
      </c>
      <c r="CZ6" s="65">
        <f t="shared" si="10"/>
        <v>193.2</v>
      </c>
      <c r="DA6" s="65">
        <f t="shared" si="10"/>
        <v>75.2</v>
      </c>
      <c r="DB6" s="65">
        <f t="shared" si="10"/>
        <v>79.5</v>
      </c>
      <c r="DC6" s="65">
        <f t="shared" si="10"/>
        <v>81.099999999999994</v>
      </c>
      <c r="DD6" s="65">
        <f t="shared" si="10"/>
        <v>81.599999999999994</v>
      </c>
      <c r="DE6" s="65">
        <f t="shared" si="10"/>
        <v>80.099999999999994</v>
      </c>
      <c r="DF6" s="65" t="str">
        <f>IF(DF8="-","【-】","【"&amp;SUBSTITUTE(TEXT(DF8,"#,##0.0"),"-","△")&amp;"】")</f>
        <v>【54.6】</v>
      </c>
      <c r="DG6" s="65">
        <f>IF(DG8="-",NA(),DG8)</f>
        <v>14.6</v>
      </c>
      <c r="DH6" s="65">
        <f t="shared" ref="DH6:DP6" si="11">IF(DH8="-",NA(),DH8)</f>
        <v>13.7</v>
      </c>
      <c r="DI6" s="65">
        <f t="shared" si="11"/>
        <v>14.5</v>
      </c>
      <c r="DJ6" s="65">
        <f t="shared" si="11"/>
        <v>14.5</v>
      </c>
      <c r="DK6" s="65">
        <f t="shared" si="11"/>
        <v>14.4</v>
      </c>
      <c r="DL6" s="65">
        <f t="shared" si="11"/>
        <v>19.3</v>
      </c>
      <c r="DM6" s="65">
        <f t="shared" si="11"/>
        <v>17.600000000000001</v>
      </c>
      <c r="DN6" s="65">
        <f t="shared" si="11"/>
        <v>17.399999999999999</v>
      </c>
      <c r="DO6" s="65">
        <f t="shared" si="11"/>
        <v>16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68.5</v>
      </c>
      <c r="DS6" s="65">
        <f t="shared" ref="DS6:EA6" si="12">IF(DS8="-",NA(),DS8)</f>
        <v>67.5</v>
      </c>
      <c r="DT6" s="65">
        <f t="shared" si="12"/>
        <v>68</v>
      </c>
      <c r="DU6" s="65">
        <f t="shared" si="12"/>
        <v>70.599999999999994</v>
      </c>
      <c r="DV6" s="65">
        <f t="shared" si="12"/>
        <v>71.3</v>
      </c>
      <c r="DW6" s="65">
        <f t="shared" si="12"/>
        <v>50.2</v>
      </c>
      <c r="DX6" s="65">
        <f t="shared" si="12"/>
        <v>52.7</v>
      </c>
      <c r="DY6" s="65">
        <f t="shared" si="12"/>
        <v>52.8</v>
      </c>
      <c r="DZ6" s="65">
        <f t="shared" si="12"/>
        <v>54.2</v>
      </c>
      <c r="EA6" s="65">
        <f t="shared" si="12"/>
        <v>55.4</v>
      </c>
      <c r="EB6" s="65" t="str">
        <f>IF(EB8="-","【-】","【"&amp;SUBSTITUTE(TEXT(EB8,"#,##0.0"),"-","△")&amp;"】")</f>
        <v>【53.5】</v>
      </c>
      <c r="EC6" s="65">
        <f>IF(EC8="-",NA(),EC8)</f>
        <v>67.400000000000006</v>
      </c>
      <c r="ED6" s="65">
        <f t="shared" ref="ED6:EL6" si="13">IF(ED8="-",NA(),ED8)</f>
        <v>62.5</v>
      </c>
      <c r="EE6" s="65">
        <f t="shared" si="13"/>
        <v>61.1</v>
      </c>
      <c r="EF6" s="65">
        <f t="shared" si="13"/>
        <v>65.599999999999994</v>
      </c>
      <c r="EG6" s="65">
        <f t="shared" si="13"/>
        <v>67.5</v>
      </c>
      <c r="EH6" s="65">
        <f t="shared" si="13"/>
        <v>67.2</v>
      </c>
      <c r="EI6" s="65">
        <f t="shared" si="13"/>
        <v>70.5</v>
      </c>
      <c r="EJ6" s="65">
        <f t="shared" si="13"/>
        <v>68.900000000000006</v>
      </c>
      <c r="EK6" s="65">
        <f t="shared" si="13"/>
        <v>70.2</v>
      </c>
      <c r="EL6" s="65">
        <f t="shared" si="13"/>
        <v>72</v>
      </c>
      <c r="EM6" s="65" t="str">
        <f>IF(EM8="-","【-】","【"&amp;SUBSTITUTE(TEXT(EM8,"#,##0.0"),"-","△")&amp;"】")</f>
        <v>【70.0】</v>
      </c>
      <c r="EN6" s="66">
        <f>IF(EN8="-",NA(),EN8)</f>
        <v>35622938</v>
      </c>
      <c r="EO6" s="66">
        <f t="shared" ref="EO6:EW6" si="14">IF(EO8="-",NA(),EO8)</f>
        <v>35403781</v>
      </c>
      <c r="EP6" s="66">
        <f t="shared" si="14"/>
        <v>35121781</v>
      </c>
      <c r="EQ6" s="66">
        <f t="shared" si="14"/>
        <v>35600875</v>
      </c>
      <c r="ER6" s="66">
        <f t="shared" si="14"/>
        <v>35918063</v>
      </c>
      <c r="ES6" s="66">
        <f t="shared" si="14"/>
        <v>42228890</v>
      </c>
      <c r="ET6" s="66">
        <f t="shared" si="14"/>
        <v>41785853</v>
      </c>
      <c r="EU6" s="66">
        <f t="shared" si="14"/>
        <v>44571078</v>
      </c>
      <c r="EV6" s="66">
        <f t="shared" si="14"/>
        <v>45346697</v>
      </c>
      <c r="EW6" s="66">
        <f t="shared" si="14"/>
        <v>44774257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157</v>
      </c>
      <c r="B7" s="63">
        <f t="shared" ref="B7:AG7" si="15">B8</f>
        <v>2019</v>
      </c>
      <c r="C7" s="63">
        <f t="shared" si="15"/>
        <v>70009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6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50床未満</v>
      </c>
      <c r="O7" s="63" t="str">
        <f>O8</f>
        <v>自治体職員</v>
      </c>
      <c r="P7" s="63" t="str">
        <f>P8</f>
        <v>直営</v>
      </c>
      <c r="Q7" s="64">
        <f t="shared" si="15"/>
        <v>6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へ</v>
      </c>
      <c r="U7" s="64">
        <f>U8</f>
        <v>1881981</v>
      </c>
      <c r="V7" s="64">
        <f>V8</f>
        <v>2205</v>
      </c>
      <c r="W7" s="63" t="str">
        <f>W8</f>
        <v>第１種該当</v>
      </c>
      <c r="X7" s="63" t="str">
        <f t="shared" si="15"/>
        <v>１０：１</v>
      </c>
      <c r="Y7" s="64">
        <f t="shared" si="15"/>
        <v>32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32</v>
      </c>
      <c r="AE7" s="64">
        <f t="shared" si="15"/>
        <v>32</v>
      </c>
      <c r="AF7" s="64" t="str">
        <f t="shared" si="15"/>
        <v>-</v>
      </c>
      <c r="AG7" s="64">
        <f t="shared" si="15"/>
        <v>32</v>
      </c>
      <c r="AH7" s="65">
        <f>AH8</f>
        <v>101.9</v>
      </c>
      <c r="AI7" s="65">
        <f t="shared" ref="AI7:AQ7" si="16">AI8</f>
        <v>125.2</v>
      </c>
      <c r="AJ7" s="65">
        <f t="shared" si="16"/>
        <v>111.4</v>
      </c>
      <c r="AK7" s="65">
        <f t="shared" si="16"/>
        <v>99.6</v>
      </c>
      <c r="AL7" s="65">
        <f t="shared" si="16"/>
        <v>91.8</v>
      </c>
      <c r="AM7" s="65">
        <f t="shared" si="16"/>
        <v>97.7</v>
      </c>
      <c r="AN7" s="65">
        <f t="shared" si="16"/>
        <v>96.2</v>
      </c>
      <c r="AO7" s="65">
        <f t="shared" si="16"/>
        <v>94.8</v>
      </c>
      <c r="AP7" s="65">
        <f t="shared" si="16"/>
        <v>96.1</v>
      </c>
      <c r="AQ7" s="65">
        <f t="shared" si="16"/>
        <v>96.7</v>
      </c>
      <c r="AR7" s="65"/>
      <c r="AS7" s="65">
        <f>AS8</f>
        <v>40</v>
      </c>
      <c r="AT7" s="65">
        <f t="shared" ref="AT7:BB7" si="17">AT8</f>
        <v>39</v>
      </c>
      <c r="AU7" s="65">
        <f t="shared" si="17"/>
        <v>32.9</v>
      </c>
      <c r="AV7" s="65">
        <f t="shared" si="17"/>
        <v>31.8</v>
      </c>
      <c r="AW7" s="65">
        <f t="shared" si="17"/>
        <v>31.3</v>
      </c>
      <c r="AX7" s="65">
        <f t="shared" si="17"/>
        <v>72.2</v>
      </c>
      <c r="AY7" s="65">
        <f t="shared" si="17"/>
        <v>69.5</v>
      </c>
      <c r="AZ7" s="65">
        <f t="shared" si="17"/>
        <v>67.7</v>
      </c>
      <c r="BA7" s="65">
        <f t="shared" si="17"/>
        <v>66.8</v>
      </c>
      <c r="BB7" s="65">
        <f t="shared" si="17"/>
        <v>67.8</v>
      </c>
      <c r="BC7" s="65"/>
      <c r="BD7" s="65">
        <f>BD8</f>
        <v>126.1</v>
      </c>
      <c r="BE7" s="65">
        <f t="shared" ref="BE7:BM7" si="18">BE8</f>
        <v>136.69999999999999</v>
      </c>
      <c r="BF7" s="65">
        <f t="shared" si="18"/>
        <v>152.1</v>
      </c>
      <c r="BG7" s="65">
        <f t="shared" si="18"/>
        <v>154.9</v>
      </c>
      <c r="BH7" s="65">
        <f t="shared" si="18"/>
        <v>237.8</v>
      </c>
      <c r="BI7" s="65">
        <f t="shared" si="18"/>
        <v>139.9</v>
      </c>
      <c r="BJ7" s="65">
        <f t="shared" si="18"/>
        <v>156.6</v>
      </c>
      <c r="BK7" s="65">
        <f t="shared" si="18"/>
        <v>106</v>
      </c>
      <c r="BL7" s="65">
        <f t="shared" si="18"/>
        <v>118.7</v>
      </c>
      <c r="BM7" s="65">
        <f t="shared" si="18"/>
        <v>121.7</v>
      </c>
      <c r="BN7" s="65"/>
      <c r="BO7" s="65">
        <f>BO8</f>
        <v>41.5</v>
      </c>
      <c r="BP7" s="65">
        <f t="shared" ref="BP7:BX7" si="19">BP8</f>
        <v>42.6</v>
      </c>
      <c r="BQ7" s="65">
        <f t="shared" si="19"/>
        <v>40.1</v>
      </c>
      <c r="BR7" s="65">
        <f t="shared" si="19"/>
        <v>31.9</v>
      </c>
      <c r="BS7" s="65">
        <f t="shared" si="19"/>
        <v>29.4</v>
      </c>
      <c r="BT7" s="65">
        <f t="shared" si="19"/>
        <v>64.900000000000006</v>
      </c>
      <c r="BU7" s="65">
        <f t="shared" si="19"/>
        <v>63.4</v>
      </c>
      <c r="BV7" s="65">
        <f t="shared" si="19"/>
        <v>62.3</v>
      </c>
      <c r="BW7" s="65">
        <f t="shared" si="19"/>
        <v>59.4</v>
      </c>
      <c r="BX7" s="65">
        <f t="shared" si="19"/>
        <v>61.4</v>
      </c>
      <c r="BY7" s="65"/>
      <c r="BZ7" s="66">
        <f>BZ8</f>
        <v>25763</v>
      </c>
      <c r="CA7" s="66">
        <f t="shared" ref="CA7:CI7" si="20">CA8</f>
        <v>22883</v>
      </c>
      <c r="CB7" s="66">
        <f t="shared" si="20"/>
        <v>24461</v>
      </c>
      <c r="CC7" s="66">
        <f t="shared" si="20"/>
        <v>25943</v>
      </c>
      <c r="CD7" s="66">
        <f t="shared" si="20"/>
        <v>25712</v>
      </c>
      <c r="CE7" s="66">
        <f t="shared" si="20"/>
        <v>25920</v>
      </c>
      <c r="CF7" s="66">
        <f t="shared" si="20"/>
        <v>24479</v>
      </c>
      <c r="CG7" s="66">
        <f t="shared" si="20"/>
        <v>25136</v>
      </c>
      <c r="CH7" s="66">
        <f t="shared" si="20"/>
        <v>26485</v>
      </c>
      <c r="CI7" s="66">
        <f t="shared" si="20"/>
        <v>27761</v>
      </c>
      <c r="CJ7" s="65"/>
      <c r="CK7" s="66">
        <f>CK8</f>
        <v>7180</v>
      </c>
      <c r="CL7" s="66">
        <f t="shared" ref="CL7:CT7" si="21">CL8</f>
        <v>6730</v>
      </c>
      <c r="CM7" s="66">
        <f t="shared" si="21"/>
        <v>6647</v>
      </c>
      <c r="CN7" s="66">
        <f t="shared" si="21"/>
        <v>6729</v>
      </c>
      <c r="CO7" s="66">
        <f t="shared" si="21"/>
        <v>7240</v>
      </c>
      <c r="CP7" s="66">
        <f t="shared" si="21"/>
        <v>8159</v>
      </c>
      <c r="CQ7" s="66">
        <f t="shared" si="21"/>
        <v>8000</v>
      </c>
      <c r="CR7" s="66">
        <f t="shared" si="21"/>
        <v>8023</v>
      </c>
      <c r="CS7" s="66">
        <f t="shared" si="21"/>
        <v>8109</v>
      </c>
      <c r="CT7" s="66">
        <f t="shared" si="21"/>
        <v>8307</v>
      </c>
      <c r="CU7" s="65"/>
      <c r="CV7" s="65">
        <f>CV8</f>
        <v>152.5</v>
      </c>
      <c r="CW7" s="65">
        <f t="shared" ref="CW7:DE7" si="22">CW8</f>
        <v>166.8</v>
      </c>
      <c r="CX7" s="65">
        <f t="shared" si="22"/>
        <v>186.7</v>
      </c>
      <c r="CY7" s="65">
        <f t="shared" si="22"/>
        <v>199.6</v>
      </c>
      <c r="CZ7" s="65">
        <f t="shared" si="22"/>
        <v>193.2</v>
      </c>
      <c r="DA7" s="65">
        <f t="shared" si="22"/>
        <v>75.2</v>
      </c>
      <c r="DB7" s="65">
        <f t="shared" si="22"/>
        <v>79.5</v>
      </c>
      <c r="DC7" s="65">
        <f t="shared" si="22"/>
        <v>81.099999999999994</v>
      </c>
      <c r="DD7" s="65">
        <f t="shared" si="22"/>
        <v>81.599999999999994</v>
      </c>
      <c r="DE7" s="65">
        <f t="shared" si="22"/>
        <v>80.099999999999994</v>
      </c>
      <c r="DF7" s="65"/>
      <c r="DG7" s="65">
        <f>DG8</f>
        <v>14.6</v>
      </c>
      <c r="DH7" s="65">
        <f t="shared" ref="DH7:DP7" si="23">DH8</f>
        <v>13.7</v>
      </c>
      <c r="DI7" s="65">
        <f t="shared" si="23"/>
        <v>14.5</v>
      </c>
      <c r="DJ7" s="65">
        <f t="shared" si="23"/>
        <v>14.5</v>
      </c>
      <c r="DK7" s="65">
        <f t="shared" si="23"/>
        <v>14.4</v>
      </c>
      <c r="DL7" s="65">
        <f t="shared" si="23"/>
        <v>19.3</v>
      </c>
      <c r="DM7" s="65">
        <f t="shared" si="23"/>
        <v>17.600000000000001</v>
      </c>
      <c r="DN7" s="65">
        <f t="shared" si="23"/>
        <v>17.399999999999999</v>
      </c>
      <c r="DO7" s="65">
        <f t="shared" si="23"/>
        <v>16</v>
      </c>
      <c r="DP7" s="65">
        <f t="shared" si="23"/>
        <v>16</v>
      </c>
      <c r="DQ7" s="65"/>
      <c r="DR7" s="65">
        <f>DR8</f>
        <v>68.5</v>
      </c>
      <c r="DS7" s="65">
        <f t="shared" ref="DS7:EA7" si="24">DS8</f>
        <v>67.5</v>
      </c>
      <c r="DT7" s="65">
        <f t="shared" si="24"/>
        <v>68</v>
      </c>
      <c r="DU7" s="65">
        <f t="shared" si="24"/>
        <v>70.599999999999994</v>
      </c>
      <c r="DV7" s="65">
        <f t="shared" si="24"/>
        <v>71.3</v>
      </c>
      <c r="DW7" s="65">
        <f t="shared" si="24"/>
        <v>50.2</v>
      </c>
      <c r="DX7" s="65">
        <f t="shared" si="24"/>
        <v>52.7</v>
      </c>
      <c r="DY7" s="65">
        <f t="shared" si="24"/>
        <v>52.8</v>
      </c>
      <c r="DZ7" s="65">
        <f t="shared" si="24"/>
        <v>54.2</v>
      </c>
      <c r="EA7" s="65">
        <f t="shared" si="24"/>
        <v>55.4</v>
      </c>
      <c r="EB7" s="65"/>
      <c r="EC7" s="65">
        <f>EC8</f>
        <v>67.400000000000006</v>
      </c>
      <c r="ED7" s="65">
        <f t="shared" ref="ED7:EL7" si="25">ED8</f>
        <v>62.5</v>
      </c>
      <c r="EE7" s="65">
        <f t="shared" si="25"/>
        <v>61.1</v>
      </c>
      <c r="EF7" s="65">
        <f t="shared" si="25"/>
        <v>65.599999999999994</v>
      </c>
      <c r="EG7" s="65">
        <f t="shared" si="25"/>
        <v>67.5</v>
      </c>
      <c r="EH7" s="65">
        <f t="shared" si="25"/>
        <v>67.2</v>
      </c>
      <c r="EI7" s="65">
        <f t="shared" si="25"/>
        <v>70.5</v>
      </c>
      <c r="EJ7" s="65">
        <f t="shared" si="25"/>
        <v>68.900000000000006</v>
      </c>
      <c r="EK7" s="65">
        <f t="shared" si="25"/>
        <v>70.2</v>
      </c>
      <c r="EL7" s="65">
        <f t="shared" si="25"/>
        <v>72</v>
      </c>
      <c r="EM7" s="65"/>
      <c r="EN7" s="66">
        <f>EN8</f>
        <v>35622938</v>
      </c>
      <c r="EO7" s="66">
        <f t="shared" ref="EO7:EW7" si="26">EO8</f>
        <v>35403781</v>
      </c>
      <c r="EP7" s="66">
        <f t="shared" si="26"/>
        <v>35121781</v>
      </c>
      <c r="EQ7" s="66">
        <f t="shared" si="26"/>
        <v>35600875</v>
      </c>
      <c r="ER7" s="66">
        <f t="shared" si="26"/>
        <v>35918063</v>
      </c>
      <c r="ES7" s="66">
        <f t="shared" si="26"/>
        <v>42228890</v>
      </c>
      <c r="ET7" s="66">
        <f t="shared" si="26"/>
        <v>41785853</v>
      </c>
      <c r="EU7" s="66">
        <f t="shared" si="26"/>
        <v>44571078</v>
      </c>
      <c r="EV7" s="66">
        <f t="shared" si="26"/>
        <v>45346697</v>
      </c>
      <c r="EW7" s="66">
        <f t="shared" si="26"/>
        <v>44774257</v>
      </c>
      <c r="EX7" s="66"/>
    </row>
    <row r="8" spans="1:154" s="67" customFormat="1" x14ac:dyDescent="0.15">
      <c r="A8" s="48"/>
      <c r="B8" s="68">
        <v>2019</v>
      </c>
      <c r="C8" s="68">
        <v>70009</v>
      </c>
      <c r="D8" s="68">
        <v>46</v>
      </c>
      <c r="E8" s="68">
        <v>6</v>
      </c>
      <c r="F8" s="68">
        <v>0</v>
      </c>
      <c r="G8" s="68">
        <v>6</v>
      </c>
      <c r="H8" s="68" t="s">
        <v>158</v>
      </c>
      <c r="I8" s="68" t="s">
        <v>158</v>
      </c>
      <c r="J8" s="68" t="s">
        <v>159</v>
      </c>
      <c r="K8" s="68" t="s">
        <v>160</v>
      </c>
      <c r="L8" s="68" t="s">
        <v>161</v>
      </c>
      <c r="M8" s="68" t="s">
        <v>162</v>
      </c>
      <c r="N8" s="68" t="s">
        <v>163</v>
      </c>
      <c r="O8" s="68" t="s">
        <v>164</v>
      </c>
      <c r="P8" s="68" t="s">
        <v>165</v>
      </c>
      <c r="Q8" s="69">
        <v>6</v>
      </c>
      <c r="R8" s="68" t="s">
        <v>38</v>
      </c>
      <c r="S8" s="68" t="s">
        <v>166</v>
      </c>
      <c r="T8" s="68" t="s">
        <v>167</v>
      </c>
      <c r="U8" s="69">
        <v>1881981</v>
      </c>
      <c r="V8" s="69">
        <v>2205</v>
      </c>
      <c r="W8" s="68" t="s">
        <v>168</v>
      </c>
      <c r="X8" s="70" t="s">
        <v>169</v>
      </c>
      <c r="Y8" s="69">
        <v>32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32</v>
      </c>
      <c r="AE8" s="69">
        <v>32</v>
      </c>
      <c r="AF8" s="69" t="s">
        <v>38</v>
      </c>
      <c r="AG8" s="69">
        <v>32</v>
      </c>
      <c r="AH8" s="71">
        <v>101.9</v>
      </c>
      <c r="AI8" s="71">
        <v>125.2</v>
      </c>
      <c r="AJ8" s="71">
        <v>111.4</v>
      </c>
      <c r="AK8" s="71">
        <v>99.6</v>
      </c>
      <c r="AL8" s="71">
        <v>91.8</v>
      </c>
      <c r="AM8" s="71">
        <v>97.7</v>
      </c>
      <c r="AN8" s="71">
        <v>96.2</v>
      </c>
      <c r="AO8" s="71">
        <v>94.8</v>
      </c>
      <c r="AP8" s="71">
        <v>96.1</v>
      </c>
      <c r="AQ8" s="71">
        <v>96.7</v>
      </c>
      <c r="AR8" s="71">
        <v>98.2</v>
      </c>
      <c r="AS8" s="71">
        <v>40</v>
      </c>
      <c r="AT8" s="71">
        <v>39</v>
      </c>
      <c r="AU8" s="71">
        <v>32.9</v>
      </c>
      <c r="AV8" s="71">
        <v>31.8</v>
      </c>
      <c r="AW8" s="71">
        <v>31.3</v>
      </c>
      <c r="AX8" s="71">
        <v>72.2</v>
      </c>
      <c r="AY8" s="71">
        <v>69.5</v>
      </c>
      <c r="AZ8" s="71">
        <v>67.7</v>
      </c>
      <c r="BA8" s="71">
        <v>66.8</v>
      </c>
      <c r="BB8" s="71">
        <v>67.8</v>
      </c>
      <c r="BC8" s="71">
        <v>89.5</v>
      </c>
      <c r="BD8" s="72">
        <v>126.1</v>
      </c>
      <c r="BE8" s="72">
        <v>136.69999999999999</v>
      </c>
      <c r="BF8" s="72">
        <v>152.1</v>
      </c>
      <c r="BG8" s="72">
        <v>154.9</v>
      </c>
      <c r="BH8" s="72">
        <v>237.8</v>
      </c>
      <c r="BI8" s="72">
        <v>139.9</v>
      </c>
      <c r="BJ8" s="72">
        <v>156.6</v>
      </c>
      <c r="BK8" s="72">
        <v>106</v>
      </c>
      <c r="BL8" s="72">
        <v>118.7</v>
      </c>
      <c r="BM8" s="72">
        <v>121.7</v>
      </c>
      <c r="BN8" s="72">
        <v>59.6</v>
      </c>
      <c r="BO8" s="71">
        <v>41.5</v>
      </c>
      <c r="BP8" s="71">
        <v>42.6</v>
      </c>
      <c r="BQ8" s="71">
        <v>40.1</v>
      </c>
      <c r="BR8" s="71">
        <v>31.9</v>
      </c>
      <c r="BS8" s="71">
        <v>29.4</v>
      </c>
      <c r="BT8" s="71">
        <v>64.900000000000006</v>
      </c>
      <c r="BU8" s="71">
        <v>63.4</v>
      </c>
      <c r="BV8" s="71">
        <v>62.3</v>
      </c>
      <c r="BW8" s="71">
        <v>59.4</v>
      </c>
      <c r="BX8" s="71">
        <v>61.4</v>
      </c>
      <c r="BY8" s="71">
        <v>74.7</v>
      </c>
      <c r="BZ8" s="72">
        <v>25763</v>
      </c>
      <c r="CA8" s="72">
        <v>22883</v>
      </c>
      <c r="CB8" s="72">
        <v>24461</v>
      </c>
      <c r="CC8" s="72">
        <v>25943</v>
      </c>
      <c r="CD8" s="72">
        <v>25712</v>
      </c>
      <c r="CE8" s="72">
        <v>25920</v>
      </c>
      <c r="CF8" s="72">
        <v>24479</v>
      </c>
      <c r="CG8" s="72">
        <v>25136</v>
      </c>
      <c r="CH8" s="72">
        <v>26485</v>
      </c>
      <c r="CI8" s="72">
        <v>27761</v>
      </c>
      <c r="CJ8" s="71">
        <v>53621</v>
      </c>
      <c r="CK8" s="72">
        <v>7180</v>
      </c>
      <c r="CL8" s="72">
        <v>6730</v>
      </c>
      <c r="CM8" s="72">
        <v>6647</v>
      </c>
      <c r="CN8" s="72">
        <v>6729</v>
      </c>
      <c r="CO8" s="72">
        <v>7240</v>
      </c>
      <c r="CP8" s="72">
        <v>8159</v>
      </c>
      <c r="CQ8" s="72">
        <v>8000</v>
      </c>
      <c r="CR8" s="72">
        <v>8023</v>
      </c>
      <c r="CS8" s="72">
        <v>8109</v>
      </c>
      <c r="CT8" s="72">
        <v>8307</v>
      </c>
      <c r="CU8" s="71">
        <v>15586</v>
      </c>
      <c r="CV8" s="72">
        <v>152.5</v>
      </c>
      <c r="CW8" s="72">
        <v>166.8</v>
      </c>
      <c r="CX8" s="72">
        <v>186.7</v>
      </c>
      <c r="CY8" s="72">
        <v>199.6</v>
      </c>
      <c r="CZ8" s="72">
        <v>193.2</v>
      </c>
      <c r="DA8" s="72">
        <v>75.2</v>
      </c>
      <c r="DB8" s="72">
        <v>79.5</v>
      </c>
      <c r="DC8" s="72">
        <v>81.099999999999994</v>
      </c>
      <c r="DD8" s="72">
        <v>81.599999999999994</v>
      </c>
      <c r="DE8" s="72">
        <v>80.099999999999994</v>
      </c>
      <c r="DF8" s="72">
        <v>54.6</v>
      </c>
      <c r="DG8" s="72">
        <v>14.6</v>
      </c>
      <c r="DH8" s="72">
        <v>13.7</v>
      </c>
      <c r="DI8" s="72">
        <v>14.5</v>
      </c>
      <c r="DJ8" s="72">
        <v>14.5</v>
      </c>
      <c r="DK8" s="72">
        <v>14.4</v>
      </c>
      <c r="DL8" s="72">
        <v>19.3</v>
      </c>
      <c r="DM8" s="72">
        <v>17.600000000000001</v>
      </c>
      <c r="DN8" s="72">
        <v>17.399999999999999</v>
      </c>
      <c r="DO8" s="72">
        <v>16</v>
      </c>
      <c r="DP8" s="72">
        <v>16</v>
      </c>
      <c r="DQ8" s="72">
        <v>25</v>
      </c>
      <c r="DR8" s="71">
        <v>68.5</v>
      </c>
      <c r="DS8" s="71">
        <v>67.5</v>
      </c>
      <c r="DT8" s="71">
        <v>68</v>
      </c>
      <c r="DU8" s="71">
        <v>70.599999999999994</v>
      </c>
      <c r="DV8" s="71">
        <v>71.3</v>
      </c>
      <c r="DW8" s="71">
        <v>50.2</v>
      </c>
      <c r="DX8" s="71">
        <v>52.7</v>
      </c>
      <c r="DY8" s="71">
        <v>52.8</v>
      </c>
      <c r="DZ8" s="71">
        <v>54.2</v>
      </c>
      <c r="EA8" s="71">
        <v>55.4</v>
      </c>
      <c r="EB8" s="71">
        <v>53.5</v>
      </c>
      <c r="EC8" s="71">
        <v>67.400000000000006</v>
      </c>
      <c r="ED8" s="71">
        <v>62.5</v>
      </c>
      <c r="EE8" s="71">
        <v>61.1</v>
      </c>
      <c r="EF8" s="71">
        <v>65.599999999999994</v>
      </c>
      <c r="EG8" s="71">
        <v>67.5</v>
      </c>
      <c r="EH8" s="71">
        <v>67.2</v>
      </c>
      <c r="EI8" s="71">
        <v>70.5</v>
      </c>
      <c r="EJ8" s="71">
        <v>68.900000000000006</v>
      </c>
      <c r="EK8" s="71">
        <v>70.2</v>
      </c>
      <c r="EL8" s="71">
        <v>72</v>
      </c>
      <c r="EM8" s="71">
        <v>70</v>
      </c>
      <c r="EN8" s="72">
        <v>35622938</v>
      </c>
      <c r="EO8" s="72">
        <v>35403781</v>
      </c>
      <c r="EP8" s="72">
        <v>35121781</v>
      </c>
      <c r="EQ8" s="72">
        <v>35600875</v>
      </c>
      <c r="ER8" s="72">
        <v>35918063</v>
      </c>
      <c r="ES8" s="72">
        <v>42228890</v>
      </c>
      <c r="ET8" s="72">
        <v>41785853</v>
      </c>
      <c r="EU8" s="72">
        <v>44571078</v>
      </c>
      <c r="EV8" s="72">
        <v>45346697</v>
      </c>
      <c r="EW8" s="72">
        <v>44774257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日下部 勉</cp:lastModifiedBy>
  <cp:lastPrinted>2021-01-18T07:41:16Z</cp:lastPrinted>
  <dcterms:created xsi:type="dcterms:W3CDTF">2020-12-15T03:51:19Z</dcterms:created>
  <dcterms:modified xsi:type="dcterms:W3CDTF">2021-01-18T07:41:18Z</dcterms:modified>
  <cp:category/>
</cp:coreProperties>
</file>