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raNQGGwAZEld0C/WvI15mLFlZwMuXCwJdzvg+VDKurS1S1vDZE0ZctIeSRkQzUb78KtYlTStixJu3JHCcTW8Q==" workbookSaltValue="27EDvZRZXSL8X6N1J6tp4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<sst xmlns="http://schemas.openxmlformats.org/spreadsheetml/2006/main" count="297" uniqueCount="116">
  <si>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</si>
  <si>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</si>
  <si>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</si>
  <si>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</si>
  <si>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</si>
  <si>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</si>
  <si>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</si>
  <si>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</si>
  <si>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</si>
  <si>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</si>
  <si>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</si>
  <si>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</si>
  <si>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</si>
  <si>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</si>
  <si>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</si>
  <si>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</si>
  <si>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</si>
  <si>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</si>
  <si>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</si>
  <si>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</si>
  <si>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</si>
  <si>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</si>
  <si>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</si>
  <si>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</si>
  <si>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</si>
  <si>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</si>
  <si>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</si>
  <si>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</si>
  <si>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</si>
  <si>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</si>
  <si>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</si>
  <si>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</si>
  <si>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</si>
  <si>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</si>
  <si>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</si>
  <si>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</si>
  <si>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</si>
  <si>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</si>
  <si>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</si>
  <si>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</si>
  <si>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</si>
  <si>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</si>
  <si>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</si>
  <si>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</si>
  <si>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</si>
  <si>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</si>
  <si>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</si>
  <si>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</si>
  <si>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</si>
  <si>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</si>
  <si>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</si>
  <si>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</si>
  <si>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</si>
  <si>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</si>
  <si>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</si>
  <si>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</si>
  <si>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</si>
  <si>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</si>
  <si>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</si>
  <si>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</si>
  <si>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</si>
  <si>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</si>
  <si>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</si>
  <si>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</si>
  <si>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</si>
  <si>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</si>
  <si>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</si>
  <si>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</si>
  <si>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</si>
  <si>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</si>
  <si>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</si>
  <si>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</si>
  <si>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</si>
  <si>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</si>
  <si>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</si>
  <si>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</si>
  <si>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</si>
  <si>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</si>
  <si>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</si>
  <si>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</si>
  <si>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</si>
  <si>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</si>
  <si>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</si>
  <si>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</si>
  <si>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</si>
  <si>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</si>
  <si>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</si>
  <si>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</si>
  <si>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</si>
  <si>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</si>
  <si>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</si>
  <si>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</si>
  <si>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</si>
  <si>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</si>
  <si>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</si>
  <si>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</si>
  <si>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</si>
  <si>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</si>
  <si>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</si>
  <si>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</si>
  <si>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</si>
  <si>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</si>
  <si>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</si>
  <si>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</si>
  <si>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</si>
  <si>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</si>
  <si>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</si>
  <si>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</si>
  <si>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</si>
  <si>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</si>
  <si>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</si>
  <si>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</si>
  <si>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</si>
  <si>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①経常収支比率・②累積欠損金比率
　経常収支比率は100%超の水準で推移し、累積欠損金も発生していないため、健全な状況である。
③流動比率
　500%超の水準で、当面の支払能力に問題はない。
④企業債残高対事業規模比率
　平均より高い状況だが、新規の借入は行っておらず，返済計画に基づき着実に返済しており、企業債残高は減少している。
⑤経費回収率
　120％の水準で推移し、健全な状況である。
⑥汚水処理原価
　接続企業数増や生産活動増により汚水量は増加傾向であり、平均を下回っている。</t>
    <rPh sb="34" eb="36">
      <t>スイイ</t>
    </rPh>
    <rPh sb="183" eb="185">
      <t>スイイ</t>
    </rPh>
    <phoneticPr fontId="4"/>
  </si>
  <si>
    <t>　①有形固定資産償却率は60%超の水準で、法定耐用年数の上限に徐々に近づき、供用開始から50年近く経過し、管渠や施設の老朽化により、劣化が著しい状況である。
　②③管渠老朽化率及び管渠改善率についても、法定耐用年数を超えて管渠を供用しているものもある。
　このため、ストックマネジメント計画により、計画的に改築・更新を行い、老朽化対策を行っていく。</t>
    <rPh sb="53" eb="55">
      <t>カンキョ</t>
    </rPh>
    <rPh sb="82" eb="84">
      <t>カンキョ</t>
    </rPh>
    <rPh sb="84" eb="87">
      <t>ロウキュウカ</t>
    </rPh>
    <rPh sb="87" eb="88">
      <t>リツ</t>
    </rPh>
    <rPh sb="88" eb="89">
      <t>オヨ</t>
    </rPh>
    <rPh sb="90" eb="92">
      <t>カンキョ</t>
    </rPh>
    <rPh sb="92" eb="94">
      <t>カイゼン</t>
    </rPh>
    <rPh sb="94" eb="95">
      <t>リツ</t>
    </rPh>
    <rPh sb="101" eb="103">
      <t>ホウテイ</t>
    </rPh>
    <rPh sb="103" eb="105">
      <t>タイヨウ</t>
    </rPh>
    <rPh sb="105" eb="107">
      <t>ネンスウ</t>
    </rPh>
    <rPh sb="108" eb="109">
      <t>コ</t>
    </rPh>
    <rPh sb="111" eb="113">
      <t>カンキョ</t>
    </rPh>
    <rPh sb="114" eb="116">
      <t>キョウヨウ</t>
    </rPh>
    <rPh sb="159" eb="160">
      <t>オコナ</t>
    </rPh>
    <rPh sb="162" eb="165">
      <t>ロウキュウカ</t>
    </rPh>
    <rPh sb="165" eb="167">
      <t>タイサク</t>
    </rPh>
    <rPh sb="168" eb="169">
      <t>オコナ</t>
    </rPh>
    <phoneticPr fontId="4"/>
  </si>
  <si>
    <t>　経営状況は良好であるが，供用開始から50年近く経過し，老朽化対策として処理場の全面的な再構築を含めた検討が迫られている。
　また、各地域のコンビナート間の競争激化や、コロナに伴う企業の生産活動の変化などにより、今後の経営状況に影響を及ぼすことが懸念される。
　このため、ストックマネジメント計画により、計画的に改築・更新を図っていくとともに、一層の経営の効率化に努めていく必要がある。</t>
    <rPh sb="1" eb="3">
      <t>ケイエイ</t>
    </rPh>
    <rPh sb="3" eb="5">
      <t>ジョウキョウ</t>
    </rPh>
    <rPh sb="6" eb="8">
      <t>リョウコウ</t>
    </rPh>
    <rPh sb="13" eb="15">
      <t>キョウヨウ</t>
    </rPh>
    <rPh sb="15" eb="17">
      <t>カイシ</t>
    </rPh>
    <rPh sb="21" eb="22">
      <t>ネン</t>
    </rPh>
    <rPh sb="22" eb="23">
      <t>チカ</t>
    </rPh>
    <rPh sb="24" eb="26">
      <t>ケイカ</t>
    </rPh>
    <rPh sb="28" eb="31">
      <t>ロウキュウカ</t>
    </rPh>
    <rPh sb="31" eb="33">
      <t>タイサク</t>
    </rPh>
    <rPh sb="36" eb="39">
      <t>ショリジョウ</t>
    </rPh>
    <rPh sb="40" eb="43">
      <t>ゼンメンテキ</t>
    </rPh>
    <rPh sb="44" eb="47">
      <t>サイコウチク</t>
    </rPh>
    <rPh sb="48" eb="49">
      <t>フク</t>
    </rPh>
    <rPh sb="51" eb="53">
      <t>ケントウ</t>
    </rPh>
    <rPh sb="54" eb="55">
      <t>セマ</t>
    </rPh>
    <rPh sb="66" eb="69">
      <t>カクチイキ</t>
    </rPh>
    <rPh sb="76" eb="77">
      <t>カン</t>
    </rPh>
    <rPh sb="78" eb="80">
      <t>キョウソウ</t>
    </rPh>
    <rPh sb="80" eb="82">
      <t>ゲキカ</t>
    </rPh>
    <rPh sb="88" eb="89">
      <t>トモナ</t>
    </rPh>
    <rPh sb="90" eb="92">
      <t>キギョウ</t>
    </rPh>
    <rPh sb="93" eb="95">
      <t>セイサン</t>
    </rPh>
    <rPh sb="95" eb="97">
      <t>カツドウ</t>
    </rPh>
    <rPh sb="98" eb="100">
      <t>ヘンカ</t>
    </rPh>
    <rPh sb="106" eb="108">
      <t>コンゴ</t>
    </rPh>
    <rPh sb="109" eb="111">
      <t>ケイエイ</t>
    </rPh>
    <rPh sb="111" eb="113">
      <t>ジョウキョウ</t>
    </rPh>
    <rPh sb="114" eb="116">
      <t>エイキョウ</t>
    </rPh>
    <rPh sb="117" eb="118">
      <t>オヨ</t>
    </rPh>
    <rPh sb="123" eb="125">
      <t>ケネン</t>
    </rPh>
    <rPh sb="172" eb="174">
      <t>イッソウ</t>
    </rPh>
    <rPh sb="175" eb="177">
      <t>ケイエイ</t>
    </rPh>
    <rPh sb="178" eb="181">
      <t>コウリツカ</t>
    </rPh>
    <rPh sb="182" eb="183">
      <t>ツト</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</si>
</sst>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c:v>0.14000000000000001</c:v>
                </c:pt>
              </c:numCache>
            </c:numRef>
          </c:val>
          <c:extLst xmlns:c16r2="http://schemas.microsoft.com/office/drawing/2015/06/chart">
            <c:ext xmlns:c16="http://schemas.microsoft.com/office/drawing/2014/chart" uri="{C3380CC4-5D6E-409C-BE32-E72D297353CC}">
              <c16:uniqueId val="{00000000-97DE-4DAF-A33D-0B1D0BC61B93}"/>
            </c:ext>
          </c:extLst>
        </c:ser>
        <c:dLbls>
          <c:showLegendKey val="0"/>
          <c:showVal val="0"/>
          <c:showCatName val="0"/>
          <c:showSerName val="0"/>
          <c:showPercent val="0"/>
          <c:showBubbleSize val="0"/>
        </c:dLbls>
        <c:gapWidth val="150"/>
        <c:axId val="167082240"/>
        <c:axId val="1671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0.3</c:v>
                </c:pt>
              </c:numCache>
            </c:numRef>
          </c:val>
          <c:smooth val="0"/>
          <c:extLst xmlns:c16r2="http://schemas.microsoft.com/office/drawing/2015/06/chart">
            <c:ext xmlns:c16="http://schemas.microsoft.com/office/drawing/2014/chart" uri="{C3380CC4-5D6E-409C-BE32-E72D297353CC}">
              <c16:uniqueId val="{00000001-97DE-4DAF-A33D-0B1D0BC61B93}"/>
            </c:ext>
          </c:extLst>
        </c:ser>
        <c:dLbls>
          <c:showLegendKey val="0"/>
          <c:showVal val="0"/>
          <c:showCatName val="0"/>
          <c:showSerName val="0"/>
          <c:showPercent val="0"/>
          <c:showBubbleSize val="0"/>
        </c:dLbls>
        <c:marker val="1"/>
        <c:smooth val="0"/>
        <c:axId val="167082240"/>
        <c:axId val="167100800"/>
      </c:lineChart>
      <c:dateAx>
        <c:axId val="167082240"/>
        <c:scaling>
          <c:orientation val="minMax"/>
        </c:scaling>
        <c:delete val="1"/>
        <c:axPos val="b"/>
        <c:numFmt formatCode="&quot;H&quot;yy" sourceLinked="1"/>
        <c:majorTickMark val="none"/>
        <c:minorTickMark val="none"/>
        <c:tickLblPos val="none"/>
        <c:crossAx val="167100800"/>
        <c:crosses val="autoZero"/>
        <c:auto val="1"/>
        <c:lblOffset val="100"/>
        <c:baseTimeUnit val="years"/>
      </c:dateAx>
      <c:valAx>
        <c:axId val="167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875-4E77-9109-AA5BAA20F838}"/>
            </c:ext>
          </c:extLst>
        </c:ser>
        <c:dLbls>
          <c:showLegendKey val="0"/>
          <c:showVal val="0"/>
          <c:showCatName val="0"/>
          <c:showSerName val="0"/>
          <c:showPercent val="0"/>
          <c:showBubbleSize val="0"/>
        </c:dLbls>
        <c:gapWidth val="150"/>
        <c:axId val="168167680"/>
        <c:axId val="16817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9.5</c:v>
                </c:pt>
                <c:pt idx="4">
                  <c:v>8.93</c:v>
                </c:pt>
              </c:numCache>
            </c:numRef>
          </c:val>
          <c:smooth val="0"/>
          <c:extLst xmlns:c16r2="http://schemas.microsoft.com/office/drawing/2015/06/chart">
            <c:ext xmlns:c16="http://schemas.microsoft.com/office/drawing/2014/chart" uri="{C3380CC4-5D6E-409C-BE32-E72D297353CC}">
              <c16:uniqueId val="{00000001-3875-4E77-9109-AA5BAA20F838}"/>
            </c:ext>
          </c:extLst>
        </c:ser>
        <c:dLbls>
          <c:showLegendKey val="0"/>
          <c:showVal val="0"/>
          <c:showCatName val="0"/>
          <c:showSerName val="0"/>
          <c:showPercent val="0"/>
          <c:showBubbleSize val="0"/>
        </c:dLbls>
        <c:marker val="1"/>
        <c:smooth val="0"/>
        <c:axId val="168167680"/>
        <c:axId val="168173952"/>
      </c:lineChart>
      <c:dateAx>
        <c:axId val="168167680"/>
        <c:scaling>
          <c:orientation val="minMax"/>
        </c:scaling>
        <c:delete val="1"/>
        <c:axPos val="b"/>
        <c:numFmt formatCode="&quot;H&quot;yy" sourceLinked="1"/>
        <c:majorTickMark val="none"/>
        <c:minorTickMark val="none"/>
        <c:tickLblPos val="none"/>
        <c:crossAx val="168173952"/>
        <c:crosses val="autoZero"/>
        <c:auto val="1"/>
        <c:lblOffset val="100"/>
        <c:baseTimeUnit val="years"/>
      </c:dateAx>
      <c:valAx>
        <c:axId val="16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A3B-4DC3-8168-6532CC69685B}"/>
            </c:ext>
          </c:extLst>
        </c:ser>
        <c:dLbls>
          <c:showLegendKey val="0"/>
          <c:showVal val="0"/>
          <c:showCatName val="0"/>
          <c:showSerName val="0"/>
          <c:showPercent val="0"/>
          <c:showBubbleSize val="0"/>
        </c:dLbls>
        <c:gapWidth val="150"/>
        <c:axId val="168217216"/>
        <c:axId val="1682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0.53</c:v>
                </c:pt>
                <c:pt idx="4">
                  <c:v>0.54</c:v>
                </c:pt>
              </c:numCache>
            </c:numRef>
          </c:val>
          <c:smooth val="0"/>
          <c:extLst xmlns:c16r2="http://schemas.microsoft.com/office/drawing/2015/06/chart">
            <c:ext xmlns:c16="http://schemas.microsoft.com/office/drawing/2014/chart" uri="{C3380CC4-5D6E-409C-BE32-E72D297353CC}">
              <c16:uniqueId val="{00000001-AA3B-4DC3-8168-6532CC69685B}"/>
            </c:ext>
          </c:extLst>
        </c:ser>
        <c:dLbls>
          <c:showLegendKey val="0"/>
          <c:showVal val="0"/>
          <c:showCatName val="0"/>
          <c:showSerName val="0"/>
          <c:showPercent val="0"/>
          <c:showBubbleSize val="0"/>
        </c:dLbls>
        <c:marker val="1"/>
        <c:smooth val="0"/>
        <c:axId val="168217216"/>
        <c:axId val="168231680"/>
      </c:lineChart>
      <c:dateAx>
        <c:axId val="168217216"/>
        <c:scaling>
          <c:orientation val="minMax"/>
        </c:scaling>
        <c:delete val="1"/>
        <c:axPos val="b"/>
        <c:numFmt formatCode="&quot;H&quot;yy" sourceLinked="1"/>
        <c:majorTickMark val="none"/>
        <c:minorTickMark val="none"/>
        <c:tickLblPos val="none"/>
        <c:crossAx val="168231680"/>
        <c:crosses val="autoZero"/>
        <c:auto val="1"/>
        <c:lblOffset val="100"/>
        <c:baseTimeUnit val="years"/>
      </c:dateAx>
      <c:valAx>
        <c:axId val="1682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116.86</c:v>
                </c:pt>
                <c:pt idx="4">
                  <c:v>117.07</c:v>
                </c:pt>
              </c:numCache>
            </c:numRef>
          </c:val>
          <c:extLst xmlns:c16r2="http://schemas.microsoft.com/office/drawing/2015/06/chart">
            <c:ext xmlns:c16="http://schemas.microsoft.com/office/drawing/2014/chart" uri="{C3380CC4-5D6E-409C-BE32-E72D297353CC}">
              <c16:uniqueId val="{00000000-D4AF-4488-9104-25AA8936193F}"/>
            </c:ext>
          </c:extLst>
        </c:ser>
        <c:dLbls>
          <c:showLegendKey val="0"/>
          <c:showVal val="0"/>
          <c:showCatName val="0"/>
          <c:showSerName val="0"/>
          <c:showPercent val="0"/>
          <c:showBubbleSize val="0"/>
        </c:dLbls>
        <c:gapWidth val="150"/>
        <c:axId val="167983744"/>
        <c:axId val="1679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118.49</c:v>
                </c:pt>
                <c:pt idx="4">
                  <c:v>117.78</c:v>
                </c:pt>
              </c:numCache>
            </c:numRef>
          </c:val>
          <c:smooth val="0"/>
          <c:extLst xmlns:c16r2="http://schemas.microsoft.com/office/drawing/2015/06/chart">
            <c:ext xmlns:c16="http://schemas.microsoft.com/office/drawing/2014/chart" uri="{C3380CC4-5D6E-409C-BE32-E72D297353CC}">
              <c16:uniqueId val="{00000001-D4AF-4488-9104-25AA8936193F}"/>
            </c:ext>
          </c:extLst>
        </c:ser>
        <c:dLbls>
          <c:showLegendKey val="0"/>
          <c:showVal val="0"/>
          <c:showCatName val="0"/>
          <c:showSerName val="0"/>
          <c:showPercent val="0"/>
          <c:showBubbleSize val="0"/>
        </c:dLbls>
        <c:marker val="1"/>
        <c:smooth val="0"/>
        <c:axId val="167983744"/>
        <c:axId val="167990016"/>
      </c:lineChart>
      <c:dateAx>
        <c:axId val="167983744"/>
        <c:scaling>
          <c:orientation val="minMax"/>
        </c:scaling>
        <c:delete val="1"/>
        <c:axPos val="b"/>
        <c:numFmt formatCode="&quot;H&quot;yy" sourceLinked="1"/>
        <c:majorTickMark val="none"/>
        <c:minorTickMark val="none"/>
        <c:tickLblPos val="none"/>
        <c:crossAx val="167990016"/>
        <c:crosses val="autoZero"/>
        <c:auto val="1"/>
        <c:lblOffset val="100"/>
        <c:baseTimeUnit val="years"/>
      </c:dateAx>
      <c:valAx>
        <c:axId val="1679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60.59</c:v>
                </c:pt>
                <c:pt idx="4">
                  <c:v>62.2</c:v>
                </c:pt>
              </c:numCache>
            </c:numRef>
          </c:val>
          <c:extLst xmlns:c16r2="http://schemas.microsoft.com/office/drawing/2015/06/chart">
            <c:ext xmlns:c16="http://schemas.microsoft.com/office/drawing/2014/chart" uri="{C3380CC4-5D6E-409C-BE32-E72D297353CC}">
              <c16:uniqueId val="{00000000-9BDE-4CE1-B038-D5D674E11CD8}"/>
            </c:ext>
          </c:extLst>
        </c:ser>
        <c:dLbls>
          <c:showLegendKey val="0"/>
          <c:showVal val="0"/>
          <c:showCatName val="0"/>
          <c:showSerName val="0"/>
          <c:showPercent val="0"/>
          <c:showBubbleSize val="0"/>
        </c:dLbls>
        <c:gapWidth val="150"/>
        <c:axId val="167776256"/>
        <c:axId val="1677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55.83</c:v>
                </c:pt>
                <c:pt idx="4">
                  <c:v>56.82</c:v>
                </c:pt>
              </c:numCache>
            </c:numRef>
          </c:val>
          <c:smooth val="0"/>
          <c:extLst xmlns:c16r2="http://schemas.microsoft.com/office/drawing/2015/06/chart">
            <c:ext xmlns:c16="http://schemas.microsoft.com/office/drawing/2014/chart" uri="{C3380CC4-5D6E-409C-BE32-E72D297353CC}">
              <c16:uniqueId val="{00000001-9BDE-4CE1-B038-D5D674E11CD8}"/>
            </c:ext>
          </c:extLst>
        </c:ser>
        <c:dLbls>
          <c:showLegendKey val="0"/>
          <c:showVal val="0"/>
          <c:showCatName val="0"/>
          <c:showSerName val="0"/>
          <c:showPercent val="0"/>
          <c:showBubbleSize val="0"/>
        </c:dLbls>
        <c:marker val="1"/>
        <c:smooth val="0"/>
        <c:axId val="167776256"/>
        <c:axId val="167777792"/>
      </c:lineChart>
      <c:dateAx>
        <c:axId val="167776256"/>
        <c:scaling>
          <c:orientation val="minMax"/>
        </c:scaling>
        <c:delete val="1"/>
        <c:axPos val="b"/>
        <c:numFmt formatCode="&quot;H&quot;yy" sourceLinked="1"/>
        <c:majorTickMark val="none"/>
        <c:minorTickMark val="none"/>
        <c:tickLblPos val="none"/>
        <c:crossAx val="167777792"/>
        <c:crosses val="autoZero"/>
        <c:auto val="1"/>
        <c:lblOffset val="100"/>
        <c:baseTimeUnit val="years"/>
      </c:dateAx>
      <c:valAx>
        <c:axId val="1677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c:v>18.45</c:v>
                </c:pt>
              </c:numCache>
            </c:numRef>
          </c:val>
          <c:extLst xmlns:c16r2="http://schemas.microsoft.com/office/drawing/2015/06/chart">
            <c:ext xmlns:c16="http://schemas.microsoft.com/office/drawing/2014/chart" uri="{C3380CC4-5D6E-409C-BE32-E72D297353CC}">
              <c16:uniqueId val="{00000000-F35F-43E7-A2D6-920D1D78C0A5}"/>
            </c:ext>
          </c:extLst>
        </c:ser>
        <c:dLbls>
          <c:showLegendKey val="0"/>
          <c:showVal val="0"/>
          <c:showCatName val="0"/>
          <c:showSerName val="0"/>
          <c:showPercent val="0"/>
          <c:showBubbleSize val="0"/>
        </c:dLbls>
        <c:gapWidth val="150"/>
        <c:axId val="167792000"/>
        <c:axId val="1678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6.92</c:v>
                </c:pt>
              </c:numCache>
            </c:numRef>
          </c:val>
          <c:smooth val="0"/>
          <c:extLst xmlns:c16r2="http://schemas.microsoft.com/office/drawing/2015/06/chart">
            <c:ext xmlns:c16="http://schemas.microsoft.com/office/drawing/2014/chart" uri="{C3380CC4-5D6E-409C-BE32-E72D297353CC}">
              <c16:uniqueId val="{00000001-F35F-43E7-A2D6-920D1D78C0A5}"/>
            </c:ext>
          </c:extLst>
        </c:ser>
        <c:dLbls>
          <c:showLegendKey val="0"/>
          <c:showVal val="0"/>
          <c:showCatName val="0"/>
          <c:showSerName val="0"/>
          <c:showPercent val="0"/>
          <c:showBubbleSize val="0"/>
        </c:dLbls>
        <c:marker val="1"/>
        <c:smooth val="0"/>
        <c:axId val="167792000"/>
        <c:axId val="167802368"/>
      </c:lineChart>
      <c:dateAx>
        <c:axId val="167792000"/>
        <c:scaling>
          <c:orientation val="minMax"/>
        </c:scaling>
        <c:delete val="1"/>
        <c:axPos val="b"/>
        <c:numFmt formatCode="&quot;H&quot;yy" sourceLinked="1"/>
        <c:majorTickMark val="none"/>
        <c:minorTickMark val="none"/>
        <c:tickLblPos val="none"/>
        <c:crossAx val="167802368"/>
        <c:crosses val="autoZero"/>
        <c:auto val="1"/>
        <c:lblOffset val="100"/>
        <c:baseTimeUnit val="years"/>
      </c:dateAx>
      <c:valAx>
        <c:axId val="1678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E89-496B-9D6D-D2E3DB51809C}"/>
            </c:ext>
          </c:extLst>
        </c:ser>
        <c:dLbls>
          <c:showLegendKey val="0"/>
          <c:showVal val="0"/>
          <c:showCatName val="0"/>
          <c:showSerName val="0"/>
          <c:showPercent val="0"/>
          <c:showBubbleSize val="0"/>
        </c:dLbls>
        <c:gapWidth val="150"/>
        <c:axId val="167846272"/>
        <c:axId val="1678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0.55000000000000004</c:v>
                </c:pt>
                <c:pt idx="4">
                  <c:v>0.67</c:v>
                </c:pt>
              </c:numCache>
            </c:numRef>
          </c:val>
          <c:smooth val="0"/>
          <c:extLst xmlns:c16r2="http://schemas.microsoft.com/office/drawing/2015/06/chart">
            <c:ext xmlns:c16="http://schemas.microsoft.com/office/drawing/2014/chart" uri="{C3380CC4-5D6E-409C-BE32-E72D297353CC}">
              <c16:uniqueId val="{00000001-BE89-496B-9D6D-D2E3DB51809C}"/>
            </c:ext>
          </c:extLst>
        </c:ser>
        <c:dLbls>
          <c:showLegendKey val="0"/>
          <c:showVal val="0"/>
          <c:showCatName val="0"/>
          <c:showSerName val="0"/>
          <c:showPercent val="0"/>
          <c:showBubbleSize val="0"/>
        </c:dLbls>
        <c:marker val="1"/>
        <c:smooth val="0"/>
        <c:axId val="167846272"/>
        <c:axId val="167848192"/>
      </c:lineChart>
      <c:dateAx>
        <c:axId val="167846272"/>
        <c:scaling>
          <c:orientation val="minMax"/>
        </c:scaling>
        <c:delete val="1"/>
        <c:axPos val="b"/>
        <c:numFmt formatCode="&quot;H&quot;yy" sourceLinked="1"/>
        <c:majorTickMark val="none"/>
        <c:minorTickMark val="none"/>
        <c:tickLblPos val="none"/>
        <c:crossAx val="167848192"/>
        <c:crosses val="autoZero"/>
        <c:auto val="1"/>
        <c:lblOffset val="100"/>
        <c:baseTimeUnit val="years"/>
      </c:dateAx>
      <c:valAx>
        <c:axId val="1678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623.48</c:v>
                </c:pt>
                <c:pt idx="4">
                  <c:v>563.57000000000005</c:v>
                </c:pt>
              </c:numCache>
            </c:numRef>
          </c:val>
          <c:extLst xmlns:c16r2="http://schemas.microsoft.com/office/drawing/2015/06/chart">
            <c:ext xmlns:c16="http://schemas.microsoft.com/office/drawing/2014/chart" uri="{C3380CC4-5D6E-409C-BE32-E72D297353CC}">
              <c16:uniqueId val="{00000000-718E-4A37-AD14-E6C1E9BE2DA2}"/>
            </c:ext>
          </c:extLst>
        </c:ser>
        <c:dLbls>
          <c:showLegendKey val="0"/>
          <c:showVal val="0"/>
          <c:showCatName val="0"/>
          <c:showSerName val="0"/>
          <c:showPercent val="0"/>
          <c:showBubbleSize val="0"/>
        </c:dLbls>
        <c:gapWidth val="150"/>
        <c:axId val="167893632"/>
        <c:axId val="1678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611.66</c:v>
                </c:pt>
                <c:pt idx="4">
                  <c:v>574.59</c:v>
                </c:pt>
              </c:numCache>
            </c:numRef>
          </c:val>
          <c:smooth val="0"/>
          <c:extLst xmlns:c16r2="http://schemas.microsoft.com/office/drawing/2015/06/chart">
            <c:ext xmlns:c16="http://schemas.microsoft.com/office/drawing/2014/chart" uri="{C3380CC4-5D6E-409C-BE32-E72D297353CC}">
              <c16:uniqueId val="{00000001-718E-4A37-AD14-E6C1E9BE2DA2}"/>
            </c:ext>
          </c:extLst>
        </c:ser>
        <c:dLbls>
          <c:showLegendKey val="0"/>
          <c:showVal val="0"/>
          <c:showCatName val="0"/>
          <c:showSerName val="0"/>
          <c:showPercent val="0"/>
          <c:showBubbleSize val="0"/>
        </c:dLbls>
        <c:marker val="1"/>
        <c:smooth val="0"/>
        <c:axId val="167893632"/>
        <c:axId val="167895808"/>
      </c:lineChart>
      <c:dateAx>
        <c:axId val="167893632"/>
        <c:scaling>
          <c:orientation val="minMax"/>
        </c:scaling>
        <c:delete val="1"/>
        <c:axPos val="b"/>
        <c:numFmt formatCode="&quot;H&quot;yy" sourceLinked="1"/>
        <c:majorTickMark val="none"/>
        <c:minorTickMark val="none"/>
        <c:tickLblPos val="none"/>
        <c:crossAx val="167895808"/>
        <c:crosses val="autoZero"/>
        <c:auto val="1"/>
        <c:lblOffset val="100"/>
        <c:baseTimeUnit val="years"/>
      </c:dateAx>
      <c:valAx>
        <c:axId val="167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139.15</c:v>
                </c:pt>
                <c:pt idx="4">
                  <c:v>125.18</c:v>
                </c:pt>
              </c:numCache>
            </c:numRef>
          </c:val>
          <c:extLst xmlns:c16r2="http://schemas.microsoft.com/office/drawing/2015/06/chart">
            <c:ext xmlns:c16="http://schemas.microsoft.com/office/drawing/2014/chart" uri="{C3380CC4-5D6E-409C-BE32-E72D297353CC}">
              <c16:uniqueId val="{00000000-4288-4676-B9FB-DCB238640811}"/>
            </c:ext>
          </c:extLst>
        </c:ser>
        <c:dLbls>
          <c:showLegendKey val="0"/>
          <c:showVal val="0"/>
          <c:showCatName val="0"/>
          <c:showSerName val="0"/>
          <c:showPercent val="0"/>
          <c:showBubbleSize val="0"/>
        </c:dLbls>
        <c:gapWidth val="150"/>
        <c:axId val="167930880"/>
        <c:axId val="1679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119.35</c:v>
                </c:pt>
                <c:pt idx="4">
                  <c:v>114.02</c:v>
                </c:pt>
              </c:numCache>
            </c:numRef>
          </c:val>
          <c:smooth val="0"/>
          <c:extLst xmlns:c16r2="http://schemas.microsoft.com/office/drawing/2015/06/chart">
            <c:ext xmlns:c16="http://schemas.microsoft.com/office/drawing/2014/chart" uri="{C3380CC4-5D6E-409C-BE32-E72D297353CC}">
              <c16:uniqueId val="{00000001-4288-4676-B9FB-DCB238640811}"/>
            </c:ext>
          </c:extLst>
        </c:ser>
        <c:dLbls>
          <c:showLegendKey val="0"/>
          <c:showVal val="0"/>
          <c:showCatName val="0"/>
          <c:showSerName val="0"/>
          <c:showPercent val="0"/>
          <c:showBubbleSize val="0"/>
        </c:dLbls>
        <c:marker val="1"/>
        <c:smooth val="0"/>
        <c:axId val="167930880"/>
        <c:axId val="167937152"/>
      </c:lineChart>
      <c:dateAx>
        <c:axId val="167930880"/>
        <c:scaling>
          <c:orientation val="minMax"/>
        </c:scaling>
        <c:delete val="1"/>
        <c:axPos val="b"/>
        <c:numFmt formatCode="&quot;H&quot;yy" sourceLinked="1"/>
        <c:majorTickMark val="none"/>
        <c:minorTickMark val="none"/>
        <c:tickLblPos val="none"/>
        <c:crossAx val="167937152"/>
        <c:crosses val="autoZero"/>
        <c:auto val="1"/>
        <c:lblOffset val="100"/>
        <c:baseTimeUnit val="years"/>
      </c:dateAx>
      <c:valAx>
        <c:axId val="1679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120.72</c:v>
                </c:pt>
                <c:pt idx="4">
                  <c:v>120.56</c:v>
                </c:pt>
              </c:numCache>
            </c:numRef>
          </c:val>
          <c:extLst xmlns:c16r2="http://schemas.microsoft.com/office/drawing/2015/06/chart">
            <c:ext xmlns:c16="http://schemas.microsoft.com/office/drawing/2014/chart" uri="{C3380CC4-5D6E-409C-BE32-E72D297353CC}">
              <c16:uniqueId val="{00000000-F3A6-4675-8F42-85E9034EBD54}"/>
            </c:ext>
          </c:extLst>
        </c:ser>
        <c:dLbls>
          <c:showLegendKey val="0"/>
          <c:showVal val="0"/>
          <c:showCatName val="0"/>
          <c:showSerName val="0"/>
          <c:showPercent val="0"/>
          <c:showBubbleSize val="0"/>
        </c:dLbls>
        <c:gapWidth val="150"/>
        <c:axId val="167950208"/>
        <c:axId val="1681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117.7</c:v>
                </c:pt>
                <c:pt idx="4">
                  <c:v>117.91</c:v>
                </c:pt>
              </c:numCache>
            </c:numRef>
          </c:val>
          <c:smooth val="0"/>
          <c:extLst xmlns:c16r2="http://schemas.microsoft.com/office/drawing/2015/06/chart">
            <c:ext xmlns:c16="http://schemas.microsoft.com/office/drawing/2014/chart" uri="{C3380CC4-5D6E-409C-BE32-E72D297353CC}">
              <c16:uniqueId val="{00000001-F3A6-4675-8F42-85E9034EBD54}"/>
            </c:ext>
          </c:extLst>
        </c:ser>
        <c:dLbls>
          <c:showLegendKey val="0"/>
          <c:showVal val="0"/>
          <c:showCatName val="0"/>
          <c:showSerName val="0"/>
          <c:showPercent val="0"/>
          <c:showBubbleSize val="0"/>
        </c:dLbls>
        <c:marker val="1"/>
        <c:smooth val="0"/>
        <c:axId val="167950208"/>
        <c:axId val="168108032"/>
      </c:lineChart>
      <c:dateAx>
        <c:axId val="167950208"/>
        <c:scaling>
          <c:orientation val="minMax"/>
        </c:scaling>
        <c:delete val="1"/>
        <c:axPos val="b"/>
        <c:numFmt formatCode="&quot;H&quot;yy" sourceLinked="1"/>
        <c:majorTickMark val="none"/>
        <c:minorTickMark val="none"/>
        <c:tickLblPos val="none"/>
        <c:crossAx val="168108032"/>
        <c:crosses val="autoZero"/>
        <c:auto val="1"/>
        <c:lblOffset val="100"/>
        <c:baseTimeUnit val="years"/>
      </c:dateAx>
      <c:valAx>
        <c:axId val="1681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51.68</c:v>
                </c:pt>
                <c:pt idx="4">
                  <c:v>51.23</c:v>
                </c:pt>
              </c:numCache>
            </c:numRef>
          </c:val>
          <c:extLst xmlns:c16r2="http://schemas.microsoft.com/office/drawing/2015/06/chart">
            <c:ext xmlns:c16="http://schemas.microsoft.com/office/drawing/2014/chart" uri="{C3380CC4-5D6E-409C-BE32-E72D297353CC}">
              <c16:uniqueId val="{00000000-EEF4-42FC-8155-A7E4C261F8F7}"/>
            </c:ext>
          </c:extLst>
        </c:ser>
        <c:dLbls>
          <c:showLegendKey val="0"/>
          <c:showVal val="0"/>
          <c:showCatName val="0"/>
          <c:showSerName val="0"/>
          <c:showPercent val="0"/>
          <c:showBubbleSize val="0"/>
        </c:dLbls>
        <c:gapWidth val="150"/>
        <c:axId val="168139008"/>
        <c:axId val="1681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57.92</c:v>
                </c:pt>
                <c:pt idx="4">
                  <c:v>56.8</c:v>
                </c:pt>
              </c:numCache>
            </c:numRef>
          </c:val>
          <c:smooth val="0"/>
          <c:extLst xmlns:c16r2="http://schemas.microsoft.com/office/drawing/2015/06/chart">
            <c:ext xmlns:c16="http://schemas.microsoft.com/office/drawing/2014/chart" uri="{C3380CC4-5D6E-409C-BE32-E72D297353CC}">
              <c16:uniqueId val="{00000001-EEF4-42FC-8155-A7E4C261F8F7}"/>
            </c:ext>
          </c:extLst>
        </c:ser>
        <c:dLbls>
          <c:showLegendKey val="0"/>
          <c:showVal val="0"/>
          <c:showCatName val="0"/>
          <c:showSerName val="0"/>
          <c:showPercent val="0"/>
          <c:showBubbleSize val="0"/>
        </c:dLbls>
        <c:marker val="1"/>
        <c:smooth val="0"/>
        <c:axId val="168139008"/>
        <c:axId val="168145280"/>
      </c:lineChart>
      <c:dateAx>
        <c:axId val="168139008"/>
        <c:scaling>
          <c:orientation val="minMax"/>
        </c:scaling>
        <c:delete val="1"/>
        <c:axPos val="b"/>
        <c:numFmt formatCode="&quot;H&quot;yy" sourceLinked="1"/>
        <c:majorTickMark val="none"/>
        <c:minorTickMark val="none"/>
        <c:tickLblPos val="none"/>
        <c:crossAx val="168145280"/>
        <c:crosses val="autoZero"/>
        <c:auto val="1"/>
        <c:lblOffset val="100"/>
        <c:baseTimeUnit val="years"/>
      </c:dateAx>
      <c:valAx>
        <c:axId val="16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06" zoomScaleNormal="106" workbookViewId="0">
      <selection activeCell="BQ92" sqref="BQ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茨城県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特定公共下水道</v>
      </c>
      <c r="Q8" s="49"/>
      <c r="R8" s="49"/>
      <c r="S8" s="49"/>
      <c r="T8" s="49"/>
      <c r="U8" s="49"/>
      <c r="V8" s="49"/>
      <c r="W8" s="49" t="str">
        <f>
データ!L6</f>
        <v>
-</v>
      </c>
      <c r="X8" s="49"/>
      <c r="Y8" s="49"/>
      <c r="Z8" s="49"/>
      <c r="AA8" s="49"/>
      <c r="AB8" s="49"/>
      <c r="AC8" s="49"/>
      <c r="AD8" s="50" t="str">
        <f>
データ!$M$6</f>
        <v>
非設置</v>
      </c>
      <c r="AE8" s="50"/>
      <c r="AF8" s="50"/>
      <c r="AG8" s="50"/>
      <c r="AH8" s="50"/>
      <c r="AI8" s="50"/>
      <c r="AJ8" s="50"/>
      <c r="AK8" s="3"/>
      <c r="AL8" s="51">
        <f>
データ!S6</f>
        <v>
2921436</v>
      </c>
      <c r="AM8" s="51"/>
      <c r="AN8" s="51"/>
      <c r="AO8" s="51"/>
      <c r="AP8" s="51"/>
      <c r="AQ8" s="51"/>
      <c r="AR8" s="51"/>
      <c r="AS8" s="51"/>
      <c r="AT8" s="46">
        <f>
データ!T6</f>
        <v>
6097.39</v>
      </c>
      <c r="AU8" s="46"/>
      <c r="AV8" s="46"/>
      <c r="AW8" s="46"/>
      <c r="AX8" s="46"/>
      <c r="AY8" s="46"/>
      <c r="AZ8" s="46"/>
      <c r="BA8" s="46"/>
      <c r="BB8" s="46">
        <f>
データ!U6</f>
        <v>
479.13</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80.180000000000007</v>
      </c>
      <c r="J10" s="46"/>
      <c r="K10" s="46"/>
      <c r="L10" s="46"/>
      <c r="M10" s="46"/>
      <c r="N10" s="46"/>
      <c r="O10" s="46"/>
      <c r="P10" s="46">
        <f>
データ!P6</f>
        <v>
1.41</v>
      </c>
      <c r="Q10" s="46"/>
      <c r="R10" s="46"/>
      <c r="S10" s="46"/>
      <c r="T10" s="46"/>
      <c r="U10" s="46"/>
      <c r="V10" s="46"/>
      <c r="W10" s="46">
        <f>
データ!Q6</f>
        <v>
95.48</v>
      </c>
      <c r="X10" s="46"/>
      <c r="Y10" s="46"/>
      <c r="Z10" s="46"/>
      <c r="AA10" s="46"/>
      <c r="AB10" s="46"/>
      <c r="AC10" s="46"/>
      <c r="AD10" s="51">
        <f>
データ!R6</f>
        <v>
0</v>
      </c>
      <c r="AE10" s="51"/>
      <c r="AF10" s="51"/>
      <c r="AG10" s="51"/>
      <c r="AH10" s="51"/>
      <c r="AI10" s="51"/>
      <c r="AJ10" s="51"/>
      <c r="AK10" s="2"/>
      <c r="AL10" s="51">
        <f>
データ!V6</f>
        <v>
40356</v>
      </c>
      <c r="AM10" s="51"/>
      <c r="AN10" s="51"/>
      <c r="AO10" s="51"/>
      <c r="AP10" s="51"/>
      <c r="AQ10" s="51"/>
      <c r="AR10" s="51"/>
      <c r="AS10" s="51"/>
      <c r="AT10" s="46">
        <f>
データ!W6</f>
        <v>
41.95</v>
      </c>
      <c r="AU10" s="46"/>
      <c r="AV10" s="46"/>
      <c r="AW10" s="46"/>
      <c r="AX10" s="46"/>
      <c r="AY10" s="46"/>
      <c r="AZ10" s="46"/>
      <c r="BA10" s="46"/>
      <c r="BB10" s="46">
        <f>
データ!X6</f>
        <v>
962</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c>
      <c r="F85" s="26" t="str">
        <f>
データ!AT6</f>
        <v/>
      </c>
      <c r="G85" s="26" t="str">
        <f>
データ!BE6</f>
        <v/>
      </c>
      <c r="H85" s="26" t="str">
        <f>
データ!BP6</f>
        <v/>
      </c>
      <c r="I85" s="26" t="str">
        <f>
データ!CA6</f>
        <v/>
      </c>
      <c r="J85" s="26" t="str">
        <f>
データ!CL6</f>
        <v/>
      </c>
      <c r="K85" s="26" t="str">
        <f>
データ!CW6</f>
        <v/>
      </c>
      <c r="L85" s="26" t="str">
        <f>
データ!DH6</f>
        <v/>
      </c>
      <c r="M85" s="26" t="str">
        <f>
データ!DS6</f>
        <v/>
      </c>
      <c r="N85" s="26" t="str">
        <f>
データ!ED6</f>
        <v/>
      </c>
      <c r="O85" s="26" t="str">
        <f>
データ!EO6</f>
        <v/>
      </c>
    </row>
  </sheetData>
  <sheetProtection algorithmName="SHA-512" hashValue="sJFNVi2G0Pn1bDJndrgn5nhkQT560r7fV4qtr+SLJla7CBZvdoFyxgB2cfRSu0SKrx5sgHZeQVGJR/ikztmWRw==" saltValue="rOENI/6FnPy7eoCkI4yJ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80004</v>
      </c>
      <c r="D6" s="33">
        <f t="shared" si="3"/>
        <v>
46</v>
      </c>
      <c r="E6" s="33">
        <f t="shared" si="3"/>
        <v>
17</v>
      </c>
      <c r="F6" s="33">
        <f t="shared" si="3"/>
        <v>
2</v>
      </c>
      <c r="G6" s="33">
        <f t="shared" si="3"/>
        <v>
0</v>
      </c>
      <c r="H6" s="33" t="str">
        <f t="shared" si="3"/>
        <v>
茨城県</v>
      </c>
      <c r="I6" s="33" t="str">
        <f t="shared" si="3"/>
        <v>
法適用</v>
      </c>
      <c r="J6" s="33" t="str">
        <f t="shared" si="3"/>
        <v>
下水道事業</v>
      </c>
      <c r="K6" s="33" t="str">
        <f t="shared" si="3"/>
        <v>
特定公共下水道</v>
      </c>
      <c r="L6" s="33" t="str">
        <f t="shared" si="3"/>
        <v>
-</v>
      </c>
      <c r="M6" s="33" t="str">
        <f t="shared" si="3"/>
        <v>
非設置</v>
      </c>
      <c r="N6" s="34" t="str">
        <f t="shared" si="3"/>
        <v>
-</v>
      </c>
      <c r="O6" s="34">
        <f t="shared" si="3"/>
        <v>
80.180000000000007</v>
      </c>
      <c r="P6" s="34">
        <f t="shared" si="3"/>
        <v>
1.41</v>
      </c>
      <c r="Q6" s="34">
        <f t="shared" si="3"/>
        <v>
95.48</v>
      </c>
      <c r="R6" s="34">
        <f t="shared" si="3"/>
        <v>
0</v>
      </c>
      <c r="S6" s="34">
        <f t="shared" si="3"/>
        <v>
2921436</v>
      </c>
      <c r="T6" s="34">
        <f t="shared" si="3"/>
        <v>
6097.39</v>
      </c>
      <c r="U6" s="34">
        <f t="shared" si="3"/>
        <v>
479.13</v>
      </c>
      <c r="V6" s="34">
        <f t="shared" si="3"/>
        <v>
40356</v>
      </c>
      <c r="W6" s="34">
        <f t="shared" si="3"/>
        <v>
41.95</v>
      </c>
      <c r="X6" s="34">
        <f t="shared" si="3"/>
        <v>
962</v>
      </c>
      <c r="Y6" s="35" t="str">
        <f>
IF(Y7="",NA(),Y7)</f>
        <v>
-</v>
      </c>
      <c r="Z6" s="35" t="str">
        <f t="shared" ref="Z6:AH6" si="4">
IF(Z7="",NA(),Z7)</f>
        <v>
-</v>
      </c>
      <c r="AA6" s="35" t="str">
        <f t="shared" si="4"/>
        <v>
-</v>
      </c>
      <c r="AB6" s="35">
        <f t="shared" si="4"/>
        <v>
116.86</v>
      </c>
      <c r="AC6" s="35">
        <f t="shared" si="4"/>
        <v>
117.07</v>
      </c>
      <c r="AD6" s="35" t="str">
        <f t="shared" si="4"/>
        <v>
-</v>
      </c>
      <c r="AE6" s="35" t="str">
        <f t="shared" si="4"/>
        <v>
-</v>
      </c>
      <c r="AF6" s="35" t="str">
        <f t="shared" si="4"/>
        <v>
-</v>
      </c>
      <c r="AG6" s="35">
        <f t="shared" si="4"/>
        <v>
118.49</v>
      </c>
      <c r="AH6" s="35">
        <f t="shared" si="4"/>
        <v>
117.78</v>
      </c>
      <c r="AI6" s="34" t="str">
        <f>
IF(AI7="","",IF(AI7="-","【-】","【"&amp;SUBSTITUTE(TEXT(AI7,"#,##0.00"),"-","△")&amp;"】"))</f>
        <v/>
      </c>
      <c r="AJ6" s="35" t="str">
        <f>
IF(AJ7="",NA(),AJ7)</f>
        <v>
-</v>
      </c>
      <c r="AK6" s="35" t="str">
        <f t="shared" ref="AK6:AS6" si="5">
IF(AK7="",NA(),AK7)</f>
        <v>
-</v>
      </c>
      <c r="AL6" s="35" t="str">
        <f t="shared" si="5"/>
        <v>
-</v>
      </c>
      <c r="AM6" s="34">
        <f t="shared" si="5"/>
        <v>
0</v>
      </c>
      <c r="AN6" s="34">
        <f t="shared" si="5"/>
        <v>
0</v>
      </c>
      <c r="AO6" s="35" t="str">
        <f t="shared" si="5"/>
        <v>
-</v>
      </c>
      <c r="AP6" s="35" t="str">
        <f t="shared" si="5"/>
        <v>
-</v>
      </c>
      <c r="AQ6" s="35" t="str">
        <f t="shared" si="5"/>
        <v>
-</v>
      </c>
      <c r="AR6" s="35">
        <f t="shared" si="5"/>
        <v>
0.55000000000000004</v>
      </c>
      <c r="AS6" s="35">
        <f t="shared" si="5"/>
        <v>
0.67</v>
      </c>
      <c r="AT6" s="34" t="str">
        <f>
IF(AT7="","",IF(AT7="-","【-】","【"&amp;SUBSTITUTE(TEXT(AT7,"#,##0.00"),"-","△")&amp;"】"))</f>
        <v/>
      </c>
      <c r="AU6" s="35" t="str">
        <f>
IF(AU7="",NA(),AU7)</f>
        <v>
-</v>
      </c>
      <c r="AV6" s="35" t="str">
        <f t="shared" ref="AV6:BD6" si="6">
IF(AV7="",NA(),AV7)</f>
        <v>
-</v>
      </c>
      <c r="AW6" s="35" t="str">
        <f t="shared" si="6"/>
        <v>
-</v>
      </c>
      <c r="AX6" s="35">
        <f t="shared" si="6"/>
        <v>
623.48</v>
      </c>
      <c r="AY6" s="35">
        <f t="shared" si="6"/>
        <v>
563.57000000000005</v>
      </c>
      <c r="AZ6" s="35" t="str">
        <f t="shared" si="6"/>
        <v>
-</v>
      </c>
      <c r="BA6" s="35" t="str">
        <f t="shared" si="6"/>
        <v>
-</v>
      </c>
      <c r="BB6" s="35" t="str">
        <f t="shared" si="6"/>
        <v>
-</v>
      </c>
      <c r="BC6" s="35">
        <f t="shared" si="6"/>
        <v>
611.66</v>
      </c>
      <c r="BD6" s="35">
        <f t="shared" si="6"/>
        <v>
574.59</v>
      </c>
      <c r="BE6" s="34" t="str">
        <f>
IF(BE7="","",IF(BE7="-","【-】","【"&amp;SUBSTITUTE(TEXT(BE7,"#,##0.00"),"-","△")&amp;"】"))</f>
        <v/>
      </c>
      <c r="BF6" s="35" t="str">
        <f>
IF(BF7="",NA(),BF7)</f>
        <v>
-</v>
      </c>
      <c r="BG6" s="35" t="str">
        <f t="shared" ref="BG6:BO6" si="7">
IF(BG7="",NA(),BG7)</f>
        <v>
-</v>
      </c>
      <c r="BH6" s="35" t="str">
        <f t="shared" si="7"/>
        <v>
-</v>
      </c>
      <c r="BI6" s="35">
        <f t="shared" si="7"/>
        <v>
139.15</v>
      </c>
      <c r="BJ6" s="35">
        <f t="shared" si="7"/>
        <v>
125.18</v>
      </c>
      <c r="BK6" s="35" t="str">
        <f t="shared" si="7"/>
        <v>
-</v>
      </c>
      <c r="BL6" s="35" t="str">
        <f t="shared" si="7"/>
        <v>
-</v>
      </c>
      <c r="BM6" s="35" t="str">
        <f t="shared" si="7"/>
        <v>
-</v>
      </c>
      <c r="BN6" s="35">
        <f t="shared" si="7"/>
        <v>
119.35</v>
      </c>
      <c r="BO6" s="35">
        <f t="shared" si="7"/>
        <v>
114.02</v>
      </c>
      <c r="BP6" s="34" t="str">
        <f>
IF(BP7="","",IF(BP7="-","【-】","【"&amp;SUBSTITUTE(TEXT(BP7,"#,##0.00"),"-","△")&amp;"】"))</f>
        <v/>
      </c>
      <c r="BQ6" s="35" t="str">
        <f>
IF(BQ7="",NA(),BQ7)</f>
        <v>
-</v>
      </c>
      <c r="BR6" s="35" t="str">
        <f t="shared" ref="BR6:BZ6" si="8">
IF(BR7="",NA(),BR7)</f>
        <v>
-</v>
      </c>
      <c r="BS6" s="35" t="str">
        <f t="shared" si="8"/>
        <v>
-</v>
      </c>
      <c r="BT6" s="35">
        <f t="shared" si="8"/>
        <v>
120.72</v>
      </c>
      <c r="BU6" s="35">
        <f t="shared" si="8"/>
        <v>
120.56</v>
      </c>
      <c r="BV6" s="35" t="str">
        <f t="shared" si="8"/>
        <v>
-</v>
      </c>
      <c r="BW6" s="35" t="str">
        <f t="shared" si="8"/>
        <v>
-</v>
      </c>
      <c r="BX6" s="35" t="str">
        <f t="shared" si="8"/>
        <v>
-</v>
      </c>
      <c r="BY6" s="35">
        <f t="shared" si="8"/>
        <v>
117.7</v>
      </c>
      <c r="BZ6" s="35">
        <f t="shared" si="8"/>
        <v>
117.91</v>
      </c>
      <c r="CA6" s="34" t="str">
        <f>
IF(CA7="","",IF(CA7="-","【-】","【"&amp;SUBSTITUTE(TEXT(CA7,"#,##0.00"),"-","△")&amp;"】"))</f>
        <v/>
      </c>
      <c r="CB6" s="35" t="str">
        <f>
IF(CB7="",NA(),CB7)</f>
        <v>
-</v>
      </c>
      <c r="CC6" s="35" t="str">
        <f t="shared" ref="CC6:CK6" si="9">
IF(CC7="",NA(),CC7)</f>
        <v>
-</v>
      </c>
      <c r="CD6" s="35" t="str">
        <f t="shared" si="9"/>
        <v>
-</v>
      </c>
      <c r="CE6" s="35">
        <f t="shared" si="9"/>
        <v>
51.68</v>
      </c>
      <c r="CF6" s="35">
        <f t="shared" si="9"/>
        <v>
51.23</v>
      </c>
      <c r="CG6" s="35" t="str">
        <f t="shared" si="9"/>
        <v>
-</v>
      </c>
      <c r="CH6" s="35" t="str">
        <f t="shared" si="9"/>
        <v>
-</v>
      </c>
      <c r="CI6" s="35" t="str">
        <f t="shared" si="9"/>
        <v>
-</v>
      </c>
      <c r="CJ6" s="35">
        <f t="shared" si="9"/>
        <v>
57.92</v>
      </c>
      <c r="CK6" s="35">
        <f t="shared" si="9"/>
        <v>
56.8</v>
      </c>
      <c r="CL6" s="34" t="str">
        <f>
IF(CL7="","",IF(CL7="-","【-】","【"&amp;SUBSTITUTE(TEXT(CL7,"#,##0.00"),"-","△")&amp;"】"))</f>
        <v/>
      </c>
      <c r="CM6" s="35" t="str">
        <f>
IF(CM7="",NA(),CM7)</f>
        <v>
-</v>
      </c>
      <c r="CN6" s="35" t="str">
        <f t="shared" ref="CN6:CV6" si="10">
IF(CN7="",NA(),CN7)</f>
        <v>
-</v>
      </c>
      <c r="CO6" s="35" t="str">
        <f t="shared" si="10"/>
        <v>
-</v>
      </c>
      <c r="CP6" s="34">
        <f t="shared" si="10"/>
        <v>
0</v>
      </c>
      <c r="CQ6" s="34">
        <f t="shared" si="10"/>
        <v>
0</v>
      </c>
      <c r="CR6" s="35" t="str">
        <f t="shared" si="10"/>
        <v>
-</v>
      </c>
      <c r="CS6" s="35" t="str">
        <f t="shared" si="10"/>
        <v>
-</v>
      </c>
      <c r="CT6" s="35" t="str">
        <f t="shared" si="10"/>
        <v>
-</v>
      </c>
      <c r="CU6" s="35">
        <f t="shared" si="10"/>
        <v>
9.5</v>
      </c>
      <c r="CV6" s="35">
        <f t="shared" si="10"/>
        <v>
8.93</v>
      </c>
      <c r="CW6" s="34" t="str">
        <f>
IF(CW7="","",IF(CW7="-","【-】","【"&amp;SUBSTITUTE(TEXT(CW7,"#,##0.00"),"-","△")&amp;"】"))</f>
        <v/>
      </c>
      <c r="CX6" s="35" t="str">
        <f>
IF(CX7="",NA(),CX7)</f>
        <v>
-</v>
      </c>
      <c r="CY6" s="35" t="str">
        <f t="shared" ref="CY6:DG6" si="11">
IF(CY7="",NA(),CY7)</f>
        <v>
-</v>
      </c>
      <c r="CZ6" s="35" t="str">
        <f t="shared" si="11"/>
        <v>
-</v>
      </c>
      <c r="DA6" s="34">
        <f t="shared" si="11"/>
        <v>
0</v>
      </c>
      <c r="DB6" s="34">
        <f t="shared" si="11"/>
        <v>
0</v>
      </c>
      <c r="DC6" s="35" t="str">
        <f t="shared" si="11"/>
        <v>
-</v>
      </c>
      <c r="DD6" s="35" t="str">
        <f t="shared" si="11"/>
        <v>
-</v>
      </c>
      <c r="DE6" s="35" t="str">
        <f t="shared" si="11"/>
        <v>
-</v>
      </c>
      <c r="DF6" s="35">
        <f t="shared" si="11"/>
        <v>
0.53</v>
      </c>
      <c r="DG6" s="35">
        <f t="shared" si="11"/>
        <v>
0.54</v>
      </c>
      <c r="DH6" s="34" t="str">
        <f>
IF(DH7="","",IF(DH7="-","【-】","【"&amp;SUBSTITUTE(TEXT(DH7,"#,##0.00"),"-","△")&amp;"】"))</f>
        <v/>
      </c>
      <c r="DI6" s="35" t="str">
        <f>
IF(DI7="",NA(),DI7)</f>
        <v>
-</v>
      </c>
      <c r="DJ6" s="35" t="str">
        <f t="shared" ref="DJ6:DR6" si="12">
IF(DJ7="",NA(),DJ7)</f>
        <v>
-</v>
      </c>
      <c r="DK6" s="35" t="str">
        <f t="shared" si="12"/>
        <v>
-</v>
      </c>
      <c r="DL6" s="35">
        <f t="shared" si="12"/>
        <v>
60.59</v>
      </c>
      <c r="DM6" s="35">
        <f t="shared" si="12"/>
        <v>
62.2</v>
      </c>
      <c r="DN6" s="35" t="str">
        <f t="shared" si="12"/>
        <v>
-</v>
      </c>
      <c r="DO6" s="35" t="str">
        <f t="shared" si="12"/>
        <v>
-</v>
      </c>
      <c r="DP6" s="35" t="str">
        <f t="shared" si="12"/>
        <v>
-</v>
      </c>
      <c r="DQ6" s="35">
        <f t="shared" si="12"/>
        <v>
55.83</v>
      </c>
      <c r="DR6" s="35">
        <f t="shared" si="12"/>
        <v>
56.82</v>
      </c>
      <c r="DS6" s="34" t="str">
        <f>
IF(DS7="","",IF(DS7="-","【-】","【"&amp;SUBSTITUTE(TEXT(DS7,"#,##0.00"),"-","△")&amp;"】"))</f>
        <v/>
      </c>
      <c r="DT6" s="35" t="str">
        <f>
IF(DT7="",NA(),DT7)</f>
        <v>
-</v>
      </c>
      <c r="DU6" s="35" t="str">
        <f t="shared" ref="DU6:EC6" si="13">
IF(DU7="",NA(),DU7)</f>
        <v>
-</v>
      </c>
      <c r="DV6" s="35" t="str">
        <f t="shared" si="13"/>
        <v>
-</v>
      </c>
      <c r="DW6" s="34">
        <f t="shared" si="13"/>
        <v>
0</v>
      </c>
      <c r="DX6" s="35">
        <f t="shared" si="13"/>
        <v>
18.45</v>
      </c>
      <c r="DY6" s="35" t="str">
        <f t="shared" si="13"/>
        <v>
-</v>
      </c>
      <c r="DZ6" s="35" t="str">
        <f t="shared" si="13"/>
        <v>
-</v>
      </c>
      <c r="EA6" s="35" t="str">
        <f t="shared" si="13"/>
        <v>
-</v>
      </c>
      <c r="EB6" s="34">
        <f t="shared" si="13"/>
        <v>
0</v>
      </c>
      <c r="EC6" s="35">
        <f t="shared" si="13"/>
        <v>
6.92</v>
      </c>
      <c r="ED6" s="34" t="str">
        <f>
IF(ED7="","",IF(ED7="-","【-】","【"&amp;SUBSTITUTE(TEXT(ED7,"#,##0.00"),"-","△")&amp;"】"))</f>
        <v/>
      </c>
      <c r="EE6" s="35" t="str">
        <f>
IF(EE7="",NA(),EE7)</f>
        <v>
-</v>
      </c>
      <c r="EF6" s="35" t="str">
        <f t="shared" ref="EF6:EN6" si="14">
IF(EF7="",NA(),EF7)</f>
        <v>
-</v>
      </c>
      <c r="EG6" s="35" t="str">
        <f t="shared" si="14"/>
        <v>
-</v>
      </c>
      <c r="EH6" s="34">
        <f t="shared" si="14"/>
        <v>
0</v>
      </c>
      <c r="EI6" s="35">
        <f t="shared" si="14"/>
        <v>
0.14000000000000001</v>
      </c>
      <c r="EJ6" s="35" t="str">
        <f t="shared" si="14"/>
        <v>
-</v>
      </c>
      <c r="EK6" s="35" t="str">
        <f t="shared" si="14"/>
        <v>
-</v>
      </c>
      <c r="EL6" s="35" t="str">
        <f t="shared" si="14"/>
        <v>
-</v>
      </c>
      <c r="EM6" s="35">
        <f t="shared" si="14"/>
        <v>
0.06</v>
      </c>
      <c r="EN6" s="35">
        <f t="shared" si="14"/>
        <v>
0.3</v>
      </c>
      <c r="EO6" s="34" t="str">
        <f>
IF(EO7="","",IF(EO7="-","【-】","【"&amp;SUBSTITUTE(TEXT(EO7,"#,##0.00"),"-","△")&amp;"】"))</f>
        <v/>
      </c>
    </row>
    <row r="7" spans="1:148" s="36" customFormat="1" x14ac:dyDescent="0.15">
      <c r="A7" s="28"/>
      <c r="B7" s="37">
        <v>
2019</v>
      </c>
      <c r="C7" s="37">
        <v>
80004</v>
      </c>
      <c r="D7" s="37">
        <v>
46</v>
      </c>
      <c r="E7" s="37">
        <v>
17</v>
      </c>
      <c r="F7" s="37">
        <v>
2</v>
      </c>
      <c r="G7" s="37">
        <v>
0</v>
      </c>
      <c r="H7" s="37" t="s">
        <v>
96</v>
      </c>
      <c r="I7" s="37" t="s">
        <v>
97</v>
      </c>
      <c r="J7" s="37" t="s">
        <v>
98</v>
      </c>
      <c r="K7" s="37" t="s">
        <v>
99</v>
      </c>
      <c r="L7" s="37" t="s">
        <v>
100</v>
      </c>
      <c r="M7" s="37" t="s">
        <v>
101</v>
      </c>
      <c r="N7" s="38" t="s">
        <v>
100</v>
      </c>
      <c r="O7" s="38">
        <v>
80.180000000000007</v>
      </c>
      <c r="P7" s="38">
        <v>
1.41</v>
      </c>
      <c r="Q7" s="38">
        <v>
95.48</v>
      </c>
      <c r="R7" s="38">
        <v>
0</v>
      </c>
      <c r="S7" s="38">
        <v>
2921436</v>
      </c>
      <c r="T7" s="38">
        <v>
6097.39</v>
      </c>
      <c r="U7" s="38">
        <v>
479.13</v>
      </c>
      <c r="V7" s="38">
        <v>
40356</v>
      </c>
      <c r="W7" s="38">
        <v>
41.95</v>
      </c>
      <c r="X7" s="38">
        <v>
962</v>
      </c>
      <c r="Y7" s="38" t="s">
        <v>
100</v>
      </c>
      <c r="Z7" s="38" t="s">
        <v>
100</v>
      </c>
      <c r="AA7" s="38" t="s">
        <v>
100</v>
      </c>
      <c r="AB7" s="38">
        <v>
116.86</v>
      </c>
      <c r="AC7" s="38">
        <v>
117.07</v>
      </c>
      <c r="AD7" s="38" t="s">
        <v>
100</v>
      </c>
      <c r="AE7" s="38" t="s">
        <v>
100</v>
      </c>
      <c r="AF7" s="38" t="s">
        <v>
100</v>
      </c>
      <c r="AG7" s="38">
        <v>
118.49</v>
      </c>
      <c r="AH7" s="38">
        <v>
117.78</v>
      </c>
      <c r="AI7" s="38"/>
      <c r="AJ7" s="38" t="s">
        <v>
100</v>
      </c>
      <c r="AK7" s="38" t="s">
        <v>
100</v>
      </c>
      <c r="AL7" s="38" t="s">
        <v>
100</v>
      </c>
      <c r="AM7" s="38">
        <v>
0</v>
      </c>
      <c r="AN7" s="38">
        <v>
0</v>
      </c>
      <c r="AO7" s="38" t="s">
        <v>
100</v>
      </c>
      <c r="AP7" s="38" t="s">
        <v>
100</v>
      </c>
      <c r="AQ7" s="38" t="s">
        <v>
100</v>
      </c>
      <c r="AR7" s="38">
        <v>
0.55000000000000004</v>
      </c>
      <c r="AS7" s="38">
        <v>
0.67</v>
      </c>
      <c r="AT7" s="38"/>
      <c r="AU7" s="38" t="s">
        <v>
100</v>
      </c>
      <c r="AV7" s="38" t="s">
        <v>
100</v>
      </c>
      <c r="AW7" s="38" t="s">
        <v>
100</v>
      </c>
      <c r="AX7" s="38">
        <v>
623.48</v>
      </c>
      <c r="AY7" s="38">
        <v>
563.57000000000005</v>
      </c>
      <c r="AZ7" s="38" t="s">
        <v>
100</v>
      </c>
      <c r="BA7" s="38" t="s">
        <v>
100</v>
      </c>
      <c r="BB7" s="38" t="s">
        <v>
100</v>
      </c>
      <c r="BC7" s="38">
        <v>
611.66</v>
      </c>
      <c r="BD7" s="38">
        <v>
574.59</v>
      </c>
      <c r="BE7" s="38"/>
      <c r="BF7" s="38" t="s">
        <v>
100</v>
      </c>
      <c r="BG7" s="38" t="s">
        <v>
100</v>
      </c>
      <c r="BH7" s="38" t="s">
        <v>
100</v>
      </c>
      <c r="BI7" s="38">
        <v>
139.15</v>
      </c>
      <c r="BJ7" s="38">
        <v>
125.18</v>
      </c>
      <c r="BK7" s="38" t="s">
        <v>
100</v>
      </c>
      <c r="BL7" s="38" t="s">
        <v>
100</v>
      </c>
      <c r="BM7" s="38" t="s">
        <v>
100</v>
      </c>
      <c r="BN7" s="38">
        <v>
119.35</v>
      </c>
      <c r="BO7" s="38">
        <v>
114.02</v>
      </c>
      <c r="BP7" s="38"/>
      <c r="BQ7" s="38" t="s">
        <v>
100</v>
      </c>
      <c r="BR7" s="38" t="s">
        <v>
100</v>
      </c>
      <c r="BS7" s="38" t="s">
        <v>
100</v>
      </c>
      <c r="BT7" s="38">
        <v>
120.72</v>
      </c>
      <c r="BU7" s="38">
        <v>
120.56</v>
      </c>
      <c r="BV7" s="38" t="s">
        <v>
100</v>
      </c>
      <c r="BW7" s="38" t="s">
        <v>
100</v>
      </c>
      <c r="BX7" s="38" t="s">
        <v>
100</v>
      </c>
      <c r="BY7" s="38">
        <v>
117.7</v>
      </c>
      <c r="BZ7" s="38">
        <v>
117.91</v>
      </c>
      <c r="CA7" s="38"/>
      <c r="CB7" s="38" t="s">
        <v>
100</v>
      </c>
      <c r="CC7" s="38" t="s">
        <v>
100</v>
      </c>
      <c r="CD7" s="38" t="s">
        <v>
100</v>
      </c>
      <c r="CE7" s="38">
        <v>
51.68</v>
      </c>
      <c r="CF7" s="38">
        <v>
51.23</v>
      </c>
      <c r="CG7" s="38" t="s">
        <v>
100</v>
      </c>
      <c r="CH7" s="38" t="s">
        <v>
100</v>
      </c>
      <c r="CI7" s="38" t="s">
        <v>
100</v>
      </c>
      <c r="CJ7" s="38">
        <v>
57.92</v>
      </c>
      <c r="CK7" s="38">
        <v>
56.8</v>
      </c>
      <c r="CL7" s="38"/>
      <c r="CM7" s="38" t="s">
        <v>
100</v>
      </c>
      <c r="CN7" s="38" t="s">
        <v>
100</v>
      </c>
      <c r="CO7" s="38" t="s">
        <v>
100</v>
      </c>
      <c r="CP7" s="38">
        <v>
0</v>
      </c>
      <c r="CQ7" s="38">
        <v>
0</v>
      </c>
      <c r="CR7" s="38" t="s">
        <v>
100</v>
      </c>
      <c r="CS7" s="38" t="s">
        <v>
100</v>
      </c>
      <c r="CT7" s="38" t="s">
        <v>
100</v>
      </c>
      <c r="CU7" s="38">
        <v>
9.5</v>
      </c>
      <c r="CV7" s="38">
        <v>
8.93</v>
      </c>
      <c r="CW7" s="38"/>
      <c r="CX7" s="38" t="s">
        <v>
100</v>
      </c>
      <c r="CY7" s="38" t="s">
        <v>
100</v>
      </c>
      <c r="CZ7" s="38" t="s">
        <v>
100</v>
      </c>
      <c r="DA7" s="38">
        <v>
0</v>
      </c>
      <c r="DB7" s="38">
        <v>
0</v>
      </c>
      <c r="DC7" s="38" t="s">
        <v>
100</v>
      </c>
      <c r="DD7" s="38" t="s">
        <v>
100</v>
      </c>
      <c r="DE7" s="38" t="s">
        <v>
100</v>
      </c>
      <c r="DF7" s="38">
        <v>
0.53</v>
      </c>
      <c r="DG7" s="38">
        <v>
0.54</v>
      </c>
      <c r="DH7" s="38"/>
      <c r="DI7" s="38" t="s">
        <v>
100</v>
      </c>
      <c r="DJ7" s="38" t="s">
        <v>
100</v>
      </c>
      <c r="DK7" s="38" t="s">
        <v>
100</v>
      </c>
      <c r="DL7" s="38">
        <v>
60.59</v>
      </c>
      <c r="DM7" s="38">
        <v>
62.2</v>
      </c>
      <c r="DN7" s="38" t="s">
        <v>
100</v>
      </c>
      <c r="DO7" s="38" t="s">
        <v>
100</v>
      </c>
      <c r="DP7" s="38" t="s">
        <v>
100</v>
      </c>
      <c r="DQ7" s="38">
        <v>
55.83</v>
      </c>
      <c r="DR7" s="38">
        <v>
56.82</v>
      </c>
      <c r="DS7" s="38"/>
      <c r="DT7" s="38" t="s">
        <v>
100</v>
      </c>
      <c r="DU7" s="38" t="s">
        <v>
100</v>
      </c>
      <c r="DV7" s="38" t="s">
        <v>
100</v>
      </c>
      <c r="DW7" s="38">
        <v>
0</v>
      </c>
      <c r="DX7" s="38">
        <v>
18.45</v>
      </c>
      <c r="DY7" s="38" t="s">
        <v>
100</v>
      </c>
      <c r="DZ7" s="38" t="s">
        <v>
100</v>
      </c>
      <c r="EA7" s="38" t="s">
        <v>
100</v>
      </c>
      <c r="EB7" s="38">
        <v>
0</v>
      </c>
      <c r="EC7" s="38">
        <v>
6.92</v>
      </c>
      <c r="ED7" s="38"/>
      <c r="EE7" s="38" t="s">
        <v>
100</v>
      </c>
      <c r="EF7" s="38" t="s">
        <v>
100</v>
      </c>
      <c r="EG7" s="38" t="s">
        <v>
100</v>
      </c>
      <c r="EH7" s="38">
        <v>
0</v>
      </c>
      <c r="EI7" s="38">
        <v>
0.14000000000000001</v>
      </c>
      <c r="EJ7" s="38" t="s">
        <v>
100</v>
      </c>
      <c r="EK7" s="38" t="s">
        <v>
100</v>
      </c>
      <c r="EL7" s="38" t="s">
        <v>
100</v>
      </c>
      <c r="EM7" s="38">
        <v>
0.06</v>
      </c>
      <c r="EN7" s="38">
        <v>
0.3</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107</v>
      </c>
    </row>
    <row r="12" spans="1:148" x14ac:dyDescent="0.15">
      <c r="B12">
        <v>
1</v>
      </c>
      <c r="C12">
        <v>
1</v>
      </c>
      <c r="D12">
        <v>
1</v>
      </c>
      <c r="E12">
        <v>
1</v>
      </c>
      <c r="F12">
        <v>
1</v>
      </c>
      <c r="G12" t="s">
        <v>
108</v>
      </c>
    </row>
    <row r="13" spans="1:148" x14ac:dyDescent="0.15">
      <c r="B13" t="s">
        <v>
109</v>
      </c>
      <c r="C13" t="s">
        <v>
110</v>
      </c>
      <c r="D13" t="s">
        <v>
110</v>
      </c>
      <c r="E13" t="s">
        <v>
109</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2020-12-04T02:31:13Z</dcterms:created>
  <dcterms:modified xsi:type="dcterms:W3CDTF">2021-01-27T01:57:08Z</dcterms:modified>
  <cp:category/>
</cp:coreProperties>
</file>