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R2\20210129団体回答\01_都道府県\15新潟（済）\"/>
    </mc:Choice>
  </mc:AlternateContent>
  <workbookProtection workbookAlgorithmName="SHA-512" workbookHashValue="xgdUpgaseaGsVEqFfxQIyr8oSsS9vFfODpLAbRJBIBz9AgwTtci0myDL258+PtL2S1FQ7TEVCe5xwAsvtxijhA==" workbookSaltValue="mFqcNVuq3hofVsz5Exq61A==" workbookSpinCount="100000" lockStructure="1"/>
  <bookViews>
    <workbookView xWindow="0" yWindow="0" windowWidth="15360" windowHeight="7640"/>
  </bookViews>
  <sheets>
    <sheet name="法適用_病院事業" sheetId="4" r:id="rId1"/>
    <sheet name="データ" sheetId="5" state="hidden" r:id="rId2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FL32" i="4"/>
  <c r="HM78" i="4"/>
  <c r="FL54" i="4"/>
  <c r="CS78" i="4"/>
  <c r="BX54" i="4"/>
  <c r="BX32" i="4"/>
  <c r="MN32" i="4"/>
  <c r="C11" i="5"/>
  <c r="D11" i="5"/>
  <c r="E11" i="5"/>
  <c r="B11" i="5"/>
  <c r="KC78" i="4" l="1"/>
  <c r="HG54" i="4"/>
  <c r="HG32" i="4"/>
  <c r="FH78" i="4"/>
  <c r="DS54" i="4"/>
  <c r="DS32" i="4"/>
  <c r="AE32" i="4"/>
  <c r="AN78" i="4"/>
  <c r="AE54" i="4"/>
  <c r="KU54" i="4"/>
  <c r="KU32" i="4"/>
  <c r="BZ78" i="4"/>
  <c r="BI54" i="4"/>
  <c r="BI32" i="4"/>
  <c r="LY54" i="4"/>
  <c r="LY32" i="4"/>
  <c r="IK54" i="4"/>
  <c r="IK32" i="4"/>
  <c r="LO78" i="4"/>
  <c r="GT78" i="4"/>
  <c r="EW54" i="4"/>
  <c r="EW32" i="4"/>
  <c r="KF54" i="4"/>
  <c r="KF32" i="4"/>
  <c r="JJ78" i="4"/>
  <c r="GR54" i="4"/>
  <c r="GR32" i="4"/>
  <c r="DD54" i="4"/>
  <c r="EO78" i="4"/>
  <c r="DD32" i="4"/>
  <c r="U78" i="4"/>
  <c r="P54" i="4"/>
  <c r="P32" i="4"/>
  <c r="GA78" i="4"/>
  <c r="EH54" i="4"/>
  <c r="BG78" i="4"/>
  <c r="AT54" i="4"/>
  <c r="AT32" i="4"/>
  <c r="LJ32" i="4"/>
  <c r="LJ54" i="4"/>
  <c r="KV78" i="4"/>
  <c r="HV54" i="4"/>
  <c r="HV32" i="4"/>
  <c r="EH32" i="4"/>
</calcChain>
</file>

<file path=xl/sharedStrings.xml><?xml version="1.0" encoding="utf-8"?>
<sst xmlns="http://schemas.openxmlformats.org/spreadsheetml/2006/main" count="322" uniqueCount="178">
  <si>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</si>
  <si>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</si>
  <si>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</si>
  <si>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</si>
  <si>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</si>
  <si>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</si>
  <si>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</si>
  <si>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</si>
  <si>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</si>
  <si>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</si>
  <si>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</si>
  <si>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</si>
  <si>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</si>
  <si>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</si>
  <si>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</si>
  <si>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</si>
  <si>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</si>
  <si>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</si>
  <si>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</si>
  <si>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</si>
  <si>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</si>
  <si>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</si>
  <si>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</si>
  <si>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</si>
  <si>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</si>
  <si>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</si>
  <si>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</si>
  <si>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</si>
  <si>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</si>
  <si>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</si>
  <si>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</si>
  <si>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</si>
  <si>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</si>
  <si>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</si>
  <si>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</si>
  <si>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</si>
  <si>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</si>
  <si>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</si>
  <si>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</si>
  <si>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</si>
  <si>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</si>
  <si>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</si>
  <si>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</si>
  <si>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</si>
  <si>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</si>
  <si>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</si>
  <si>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</si>
  <si>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</si>
  <si>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</si>
  <si>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</si>
  <si>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</si>
  <si>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</si>
  <si>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</si>
  <si>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</si>
  <si>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</si>
  <si>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</si>
  <si>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</si>
  <si>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</si>
  <si>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</si>
  <si>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</si>
  <si>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</si>
  <si>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</si>
  <si>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</si>
  <si>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</si>
  <si>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</si>
  <si>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</si>
  <si>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</si>
  <si>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</si>
  <si>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</si>
  <si>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</si>
  <si>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</si>
  <si>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</si>
  <si>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</si>
  <si>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</si>
  <si>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</si>
  <si>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</si>
  <si>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</si>
  <si>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</si>
  <si>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</si>
  <si>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</si>
  <si>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</si>
  <si>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</si>
  <si>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</si>
  <si>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</si>
  <si>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</si>
  <si>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</si>
  <si>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</si>
  <si>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</si>
  <si>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</si>
  <si>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</si>
  <si>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</si>
  <si>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</si>
  <si>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</si>
  <si>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</si>
  <si>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</si>
  <si>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</si>
  <si>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</si>
  <si>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</si>
  <si>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</si>
  <si>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</si>
  <si>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</si>
  <si>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</si>
  <si>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</si>
  <si>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</si>
  <si>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</si>
  <si>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</si>
  <si>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</si>
  <si>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</si>
  <si>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</si>
  <si>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</si>
  <si>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</si>
  <si>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</si>
  <si>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</si>
  <si>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</si>
  <si>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</si>
  <si>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</si>
  <si>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</si>
  <si>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</si>
  <si>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</si>
  <si>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</si>
  <si>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</si>
  <si>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</si>
  <si>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</si>
  <si>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</si>
  <si>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</si>
  <si>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</si>
  <si>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</si>
  <si>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</si>
  <si>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</si>
  <si>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</si>
  <si>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</si>
  <si>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</si>
  <si>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</si>
  <si>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</si>
  <si>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</si>
  <si>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</si>
  <si>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</si>
  <si>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</si>
  <si>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</si>
  <si>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</si>
  <si>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</si>
  <si>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</si>
  <si>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</si>
  <si>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</si>
  <si>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</si>
  <si>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</si>
  <si>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</si>
  <si>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</si>
  <si>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</si>
  <si>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</si>
  <si>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</si>
  <si>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当該値(N-4)</t>
    <phoneticPr fontId="5"/>
  </si>
  <si>
    <t>当該値(N-1)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</si>
  <si>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</si>
  <si>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</si>
  <si>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</si>
  <si>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</si>
  <si>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</si>
  <si>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坂町病院</t>
  </si>
  <si>
    <t>条例全部</t>
  </si>
  <si>
    <t>病院事業</t>
  </si>
  <si>
    <t>一般病院</t>
  </si>
  <si>
    <t>100床以上～200床未満</t>
  </si>
  <si>
    <t>自治体職員</t>
  </si>
  <si>
    <t>直営</t>
  </si>
  <si>
    <t>ド 透 訓</t>
  </si>
  <si>
    <t>救 臨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</si>
  <si>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</si>
  <si>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</si>
  <si>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</si>
  <si>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</si>
  <si>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</si>
  <si>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</si>
  <si>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</si>
  <si>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急性期及び回復期病床の機能を担い、急性期患者の早期安定化と在宅療養に向けた医療を提供する。</t>
    <phoneticPr fontId="5"/>
  </si>
  <si>
    <t>　施設全体として、建物を中心に、老朽化が一定程度進んでいる状況にある。
（各指標の類似病院平均との比較等）
①有形固定資産減価償却率：数値が高い
②器械備品減価償却率：数値が高い
③１床当たり有形固定資産：数値が低い</t>
    <phoneticPr fontId="5"/>
  </si>
  <si>
    <t>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</si>
  <si>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不採算地区病院に該当しており、一般会計繰入金を受けて、経常収支比率は概ね100％を上回っているが、医業収支比率が低下傾向にあり、一般会計負担縮減の観点から、一層効率的な運営が求められる状況にある。
（各指標の類似病院平均との比較等）
①経常収支比率：数値が高い
②医業収支比率：R1では数値が低く低下傾向
③累積欠損金比率：数値が高い
④病床利用率：数値が高い
⑤入院患者１人１日当たり収益：数値が低い
⑥外来患者１人１日当たり収益：同水準
⑦職員給与費対医業収益比率：数値が高く上昇傾向
⑧材料費対医業収益比率：数値が高い</t>
    <rPh sb="149" eb="151">
      <t>テイカ</t>
    </rPh>
    <rPh sb="151" eb="153">
      <t>ケイコウ</t>
    </rPh>
    <rPh sb="218" eb="221">
      <t>ドウスイジュン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</si>
</sst>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94.3</c:v>
                </c:pt>
                <c:pt idx="1">
                  <c:v>89.1</c:v>
                </c:pt>
                <c:pt idx="2">
                  <c:v>85.9</c:v>
                </c:pt>
                <c:pt idx="3">
                  <c:v>83.2</c:v>
                </c:pt>
                <c:pt idx="4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1-4BE7-AE7A-F64EBBDAD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1-4BE7-AE7A-F64EBBDAD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10067</c:v>
                </c:pt>
                <c:pt idx="1">
                  <c:v>10406</c:v>
                </c:pt>
                <c:pt idx="2">
                  <c:v>10527</c:v>
                </c:pt>
                <c:pt idx="3">
                  <c:v>10701</c:v>
                </c:pt>
                <c:pt idx="4">
                  <c:v>10676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4-4E51-BCA2-5FBC32A09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4-4E51-BCA2-5FBC32A09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32570</c:v>
                </c:pt>
                <c:pt idx="1">
                  <c:v>33402</c:v>
                </c:pt>
                <c:pt idx="2">
                  <c:v>32880</c:v>
                </c:pt>
                <c:pt idx="3">
                  <c:v>32990</c:v>
                </c:pt>
                <c:pt idx="4">
                  <c:v>33015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7-4435-8317-A57D3F917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7-4435-8317-A57D3F917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228.8</c:v>
                </c:pt>
                <c:pt idx="1">
                  <c:v>237.8</c:v>
                </c:pt>
                <c:pt idx="2">
                  <c:v>248.8</c:v>
                </c:pt>
                <c:pt idx="3">
                  <c:v>254.4</c:v>
                </c:pt>
                <c:pt idx="4">
                  <c:v>269.89999999999998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9-4278-882D-55D006D51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4278-882D-55D006D51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87.7</c:v>
                </c:pt>
                <c:pt idx="2">
                  <c:v>85.1</c:v>
                </c:pt>
                <c:pt idx="3">
                  <c:v>83.2</c:v>
                </c:pt>
                <c:pt idx="4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6-4ABC-AF66-09F330E87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6-4ABC-AF66-09F330E87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101.8</c:v>
                </c:pt>
                <c:pt idx="1">
                  <c:v>103.6</c:v>
                </c:pt>
                <c:pt idx="2">
                  <c:v>100.8</c:v>
                </c:pt>
                <c:pt idx="3">
                  <c:v>101.8</c:v>
                </c:pt>
                <c:pt idx="4">
                  <c:v>100.4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1-40CD-B550-0DC71D10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1-40CD-B550-0DC71D10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72.900000000000006</c:v>
                </c:pt>
                <c:pt idx="1">
                  <c:v>73.2</c:v>
                </c:pt>
                <c:pt idx="2">
                  <c:v>74.7</c:v>
                </c:pt>
                <c:pt idx="3">
                  <c:v>75.099999999999994</c:v>
                </c:pt>
                <c:pt idx="4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B-45DB-816D-8EC9787A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B-45DB-816D-8EC9787A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77</c:v>
                </c:pt>
                <c:pt idx="2">
                  <c:v>77</c:v>
                </c:pt>
                <c:pt idx="3">
                  <c:v>75.2</c:v>
                </c:pt>
                <c:pt idx="4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3-4724-83BB-C70883A18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3-4724-83BB-C70883A18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31695409</c:v>
                </c:pt>
                <c:pt idx="1">
                  <c:v>31254691</c:v>
                </c:pt>
                <c:pt idx="2">
                  <c:v>31163399</c:v>
                </c:pt>
                <c:pt idx="3">
                  <c:v>31160730</c:v>
                </c:pt>
                <c:pt idx="4">
                  <c:v>32350851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3-460C-9CA9-3FE0A3B12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3-460C-9CA9-3FE0A3B12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21.7</c:v>
                </c:pt>
                <c:pt idx="1">
                  <c:v>21.8</c:v>
                </c:pt>
                <c:pt idx="2">
                  <c:v>21.1</c:v>
                </c:pt>
                <c:pt idx="3">
                  <c:v>20</c:v>
                </c:pt>
                <c:pt idx="4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7-4B8A-8870-B6CAC62D4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7-4B8A-8870-B6CAC62D4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67</c:v>
                </c:pt>
                <c:pt idx="2">
                  <c:v>69.400000000000006</c:v>
                </c:pt>
                <c:pt idx="3">
                  <c:v>73.400000000000006</c:v>
                </c:pt>
                <c:pt idx="4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C-48D4-9298-DAE7F7226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C-48D4-9298-DAE7F7226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70" zoomScaleNormal="70" zoomScaleSheetLayoutView="70" workbookViewId="0">
      <selection activeCell="NJ54" sqref="NJ54:NX67"/>
    </sheetView>
  </sheetViews>
  <sheetFormatPr defaultColWidth="2.6328125" defaultRowHeight="13" x14ac:dyDescent="0.2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  <col min="393" max="393" width="2.63281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 x14ac:dyDescent="0.2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 x14ac:dyDescent="0.2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52" t="str">
        <f>データ!H6</f>
        <v>新潟県　坂町病院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139" t="str">
        <f>データ!K6</f>
        <v>条例全部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100床以上～200床未満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自治体職員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データ!Y6</f>
        <v>148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データ!Z6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データ!AA6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47" t="s">
        <v>20</v>
      </c>
      <c r="NK9" s="14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13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透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臨 輪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データ!AB6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データ!AC6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データ!AD6</f>
        <v>148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2" t="s">
        <v>22</v>
      </c>
      <c r="NK10" s="14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ID11" s="144" t="s">
        <v>28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29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30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28">
        <f>データ!U6</f>
        <v>2236042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9223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第２種該当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１０：１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ID12" s="128">
        <f>データ!AE6</f>
        <v>145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データ!AF6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データ!AG6</f>
        <v>145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5">
      <c r="A13" s="2"/>
      <c r="B13" s="131" t="s">
        <v>31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31" t="s">
        <v>32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33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 x14ac:dyDescent="0.2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35</v>
      </c>
      <c r="NK16" s="134"/>
      <c r="NL16" s="134"/>
      <c r="NM16" s="134"/>
      <c r="NN16" s="135"/>
      <c r="NO16" s="133" t="s">
        <v>36</v>
      </c>
      <c r="NP16" s="134"/>
      <c r="NQ16" s="134"/>
      <c r="NR16" s="134"/>
      <c r="NS16" s="135"/>
      <c r="NT16" s="133" t="s">
        <v>37</v>
      </c>
      <c r="NU16" s="134"/>
      <c r="NV16" s="134"/>
      <c r="NW16" s="134"/>
      <c r="NX16" s="135"/>
    </row>
    <row r="17" spans="1:393" ht="13.5" customHeight="1" x14ac:dyDescent="0.2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0" t="s">
        <v>38</v>
      </c>
      <c r="NK18" s="121"/>
      <c r="NL18" s="121"/>
      <c r="NM18" s="124" t="s">
        <v>39</v>
      </c>
      <c r="NN18" s="125"/>
      <c r="NO18" s="120" t="s">
        <v>38</v>
      </c>
      <c r="NP18" s="121"/>
      <c r="NQ18" s="121"/>
      <c r="NR18" s="124" t="s">
        <v>39</v>
      </c>
      <c r="NS18" s="125"/>
      <c r="NT18" s="120" t="s">
        <v>38</v>
      </c>
      <c r="NU18" s="121"/>
      <c r="NV18" s="121"/>
      <c r="NW18" s="124" t="s">
        <v>39</v>
      </c>
      <c r="NX18" s="125"/>
      <c r="OC18" s="2" t="s">
        <v>40</v>
      </c>
    </row>
    <row r="19" spans="1:393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2"/>
      <c r="NK19" s="123"/>
      <c r="NL19" s="123"/>
      <c r="NM19" s="126"/>
      <c r="NN19" s="127"/>
      <c r="NO19" s="122"/>
      <c r="NP19" s="123"/>
      <c r="NQ19" s="123"/>
      <c r="NR19" s="126"/>
      <c r="NS19" s="127"/>
      <c r="NT19" s="122"/>
      <c r="NU19" s="123"/>
      <c r="NV19" s="123"/>
      <c r="NW19" s="126"/>
      <c r="NX19" s="127"/>
      <c r="OC19" s="28" t="s">
        <v>41</v>
      </c>
    </row>
    <row r="20" spans="1:393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1" t="s">
        <v>174</v>
      </c>
      <c r="NK22" s="112"/>
      <c r="NL22" s="112"/>
      <c r="NM22" s="112"/>
      <c r="NN22" s="112"/>
      <c r="NO22" s="112"/>
      <c r="NP22" s="112"/>
      <c r="NQ22" s="112"/>
      <c r="NR22" s="112"/>
      <c r="NS22" s="112"/>
      <c r="NT22" s="112"/>
      <c r="NU22" s="112"/>
      <c r="NV22" s="112"/>
      <c r="NW22" s="112"/>
      <c r="NX22" s="113"/>
      <c r="OC22" s="28" t="s">
        <v>45</v>
      </c>
    </row>
    <row r="23" spans="1:393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4"/>
      <c r="NK23" s="115"/>
      <c r="NL23" s="115"/>
      <c r="NM23" s="115"/>
      <c r="NN23" s="115"/>
      <c r="NO23" s="115"/>
      <c r="NP23" s="115"/>
      <c r="NQ23" s="115"/>
      <c r="NR23" s="115"/>
      <c r="NS23" s="115"/>
      <c r="NT23" s="115"/>
      <c r="NU23" s="115"/>
      <c r="NV23" s="115"/>
      <c r="NW23" s="115"/>
      <c r="NX23" s="116"/>
      <c r="OC23" s="28" t="s">
        <v>46</v>
      </c>
    </row>
    <row r="24" spans="1:393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4"/>
      <c r="NK24" s="115"/>
      <c r="NL24" s="115"/>
      <c r="NM24" s="115"/>
      <c r="NN24" s="115"/>
      <c r="NO24" s="115"/>
      <c r="NP24" s="115"/>
      <c r="NQ24" s="115"/>
      <c r="NR24" s="115"/>
      <c r="NS24" s="115"/>
      <c r="NT24" s="115"/>
      <c r="NU24" s="115"/>
      <c r="NV24" s="115"/>
      <c r="NW24" s="115"/>
      <c r="NX24" s="116"/>
      <c r="OC24" s="28" t="s">
        <v>47</v>
      </c>
    </row>
    <row r="25" spans="1:393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4"/>
      <c r="NK25" s="115"/>
      <c r="NL25" s="115"/>
      <c r="NM25" s="115"/>
      <c r="NN25" s="115"/>
      <c r="NO25" s="115"/>
      <c r="NP25" s="115"/>
      <c r="NQ25" s="115"/>
      <c r="NR25" s="115"/>
      <c r="NS25" s="115"/>
      <c r="NT25" s="115"/>
      <c r="NU25" s="115"/>
      <c r="NV25" s="115"/>
      <c r="NW25" s="115"/>
      <c r="NX25" s="116"/>
      <c r="OC25" s="28" t="s">
        <v>48</v>
      </c>
    </row>
    <row r="26" spans="1:393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4"/>
      <c r="NK26" s="115"/>
      <c r="NL26" s="115"/>
      <c r="NM26" s="115"/>
      <c r="NN26" s="115"/>
      <c r="NO26" s="115"/>
      <c r="NP26" s="115"/>
      <c r="NQ26" s="115"/>
      <c r="NR26" s="115"/>
      <c r="NS26" s="115"/>
      <c r="NT26" s="115"/>
      <c r="NU26" s="115"/>
      <c r="NV26" s="115"/>
      <c r="NW26" s="115"/>
      <c r="NX26" s="116"/>
      <c r="OC26" s="28" t="s">
        <v>49</v>
      </c>
    </row>
    <row r="27" spans="1:393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4"/>
      <c r="NK27" s="115"/>
      <c r="NL27" s="115"/>
      <c r="NM27" s="115"/>
      <c r="NN27" s="115"/>
      <c r="NO27" s="115"/>
      <c r="NP27" s="115"/>
      <c r="NQ27" s="115"/>
      <c r="NR27" s="115"/>
      <c r="NS27" s="115"/>
      <c r="NT27" s="115"/>
      <c r="NU27" s="115"/>
      <c r="NV27" s="115"/>
      <c r="NW27" s="115"/>
      <c r="NX27" s="116"/>
      <c r="OC27" s="28" t="s">
        <v>50</v>
      </c>
    </row>
    <row r="28" spans="1:393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4"/>
      <c r="NK28" s="115"/>
      <c r="NL28" s="115"/>
      <c r="NM28" s="115"/>
      <c r="NN28" s="115"/>
      <c r="NO28" s="115"/>
      <c r="NP28" s="115"/>
      <c r="NQ28" s="115"/>
      <c r="NR28" s="115"/>
      <c r="NS28" s="115"/>
      <c r="NT28" s="115"/>
      <c r="NU28" s="115"/>
      <c r="NV28" s="115"/>
      <c r="NW28" s="115"/>
      <c r="NX28" s="116"/>
      <c r="OC28" s="28" t="s">
        <v>51</v>
      </c>
    </row>
    <row r="29" spans="1:393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4"/>
      <c r="NK29" s="115"/>
      <c r="NL29" s="115"/>
      <c r="NM29" s="115"/>
      <c r="NN29" s="115"/>
      <c r="NO29" s="115"/>
      <c r="NP29" s="115"/>
      <c r="NQ29" s="115"/>
      <c r="NR29" s="115"/>
      <c r="NS29" s="115"/>
      <c r="NT29" s="115"/>
      <c r="NU29" s="115"/>
      <c r="NV29" s="115"/>
      <c r="NW29" s="115"/>
      <c r="NX29" s="116"/>
      <c r="OC29" s="28" t="s">
        <v>52</v>
      </c>
    </row>
    <row r="30" spans="1:393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4"/>
      <c r="NK30" s="115"/>
      <c r="NL30" s="115"/>
      <c r="NM30" s="115"/>
      <c r="NN30" s="115"/>
      <c r="NO30" s="115"/>
      <c r="NP30" s="115"/>
      <c r="NQ30" s="115"/>
      <c r="NR30" s="115"/>
      <c r="NS30" s="115"/>
      <c r="NT30" s="115"/>
      <c r="NU30" s="115"/>
      <c r="NV30" s="115"/>
      <c r="NW30" s="115"/>
      <c r="NX30" s="116"/>
      <c r="OC30" s="28" t="s">
        <v>53</v>
      </c>
    </row>
    <row r="31" spans="1:393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4"/>
      <c r="NK31" s="115"/>
      <c r="NL31" s="115"/>
      <c r="NM31" s="115"/>
      <c r="NN31" s="115"/>
      <c r="NO31" s="115"/>
      <c r="NP31" s="115"/>
      <c r="NQ31" s="115"/>
      <c r="NR31" s="115"/>
      <c r="NS31" s="115"/>
      <c r="NT31" s="115"/>
      <c r="NU31" s="115"/>
      <c r="NV31" s="115"/>
      <c r="NW31" s="115"/>
      <c r="NX31" s="116"/>
      <c r="OC31" s="28" t="s">
        <v>54</v>
      </c>
    </row>
    <row r="32" spans="1:393" ht="13.5" customHeight="1" x14ac:dyDescent="0.2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4"/>
      <c r="NK32" s="115"/>
      <c r="NL32" s="115"/>
      <c r="NM32" s="115"/>
      <c r="NN32" s="115"/>
      <c r="NO32" s="115"/>
      <c r="NP32" s="115"/>
      <c r="NQ32" s="115"/>
      <c r="NR32" s="115"/>
      <c r="NS32" s="115"/>
      <c r="NT32" s="115"/>
      <c r="NU32" s="115"/>
      <c r="NV32" s="115"/>
      <c r="NW32" s="115"/>
      <c r="NX32" s="116"/>
      <c r="OC32" s="28" t="s">
        <v>55</v>
      </c>
    </row>
    <row r="33" spans="1:393" ht="13.5" customHeight="1" x14ac:dyDescent="0.2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101.8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103.6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100.8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101.8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100.4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90.2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87.7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85.1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83.2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79.400000000000006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228.8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237.8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248.8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254.4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269.89999999999998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94.3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89.1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85.9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83.2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76.8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4"/>
      <c r="NK33" s="115"/>
      <c r="NL33" s="115"/>
      <c r="NM33" s="115"/>
      <c r="NN33" s="115"/>
      <c r="NO33" s="115"/>
      <c r="NP33" s="115"/>
      <c r="NQ33" s="115"/>
      <c r="NR33" s="115"/>
      <c r="NS33" s="115"/>
      <c r="NT33" s="115"/>
      <c r="NU33" s="115"/>
      <c r="NV33" s="115"/>
      <c r="NW33" s="115"/>
      <c r="NX33" s="116"/>
      <c r="OC33" s="28" t="s">
        <v>57</v>
      </c>
    </row>
    <row r="34" spans="1:393" ht="13.5" customHeight="1" x14ac:dyDescent="0.2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98.3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96.7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96.6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97.2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96.9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85.3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84.2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83.9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84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84.3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118.9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119.5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116.9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117.1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120.5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67.900000000000006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69.8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69.7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70.099999999999994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70.400000000000006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7"/>
      <c r="NK34" s="118"/>
      <c r="NL34" s="118"/>
      <c r="NM34" s="118"/>
      <c r="NN34" s="118"/>
      <c r="NO34" s="118"/>
      <c r="NP34" s="118"/>
      <c r="NQ34" s="118"/>
      <c r="NR34" s="118"/>
      <c r="NS34" s="118"/>
      <c r="NT34" s="118"/>
      <c r="NU34" s="118"/>
      <c r="NV34" s="118"/>
      <c r="NW34" s="118"/>
      <c r="NX34" s="119"/>
      <c r="OC34" s="28" t="s">
        <v>59</v>
      </c>
    </row>
    <row r="35" spans="1:393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61" t="s">
        <v>177</v>
      </c>
      <c r="NK39" s="162"/>
      <c r="NL39" s="162"/>
      <c r="NM39" s="162"/>
      <c r="NN39" s="162"/>
      <c r="NO39" s="162"/>
      <c r="NP39" s="162"/>
      <c r="NQ39" s="162"/>
      <c r="NR39" s="162"/>
      <c r="NS39" s="162"/>
      <c r="NT39" s="162"/>
      <c r="NU39" s="162"/>
      <c r="NV39" s="162"/>
      <c r="NW39" s="162"/>
      <c r="NX39" s="163"/>
      <c r="OC39" s="28" t="s">
        <v>66</v>
      </c>
    </row>
    <row r="40" spans="1:393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61"/>
      <c r="NK40" s="162"/>
      <c r="NL40" s="162"/>
      <c r="NM40" s="162"/>
      <c r="NN40" s="162"/>
      <c r="NO40" s="162"/>
      <c r="NP40" s="162"/>
      <c r="NQ40" s="162"/>
      <c r="NR40" s="162"/>
      <c r="NS40" s="162"/>
      <c r="NT40" s="162"/>
      <c r="NU40" s="162"/>
      <c r="NV40" s="162"/>
      <c r="NW40" s="162"/>
      <c r="NX40" s="163"/>
      <c r="OC40" s="28" t="s">
        <v>67</v>
      </c>
    </row>
    <row r="41" spans="1:393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61"/>
      <c r="NK41" s="162"/>
      <c r="NL41" s="162"/>
      <c r="NM41" s="162"/>
      <c r="NN41" s="162"/>
      <c r="NO41" s="162"/>
      <c r="NP41" s="162"/>
      <c r="NQ41" s="162"/>
      <c r="NR41" s="162"/>
      <c r="NS41" s="162"/>
      <c r="NT41" s="162"/>
      <c r="NU41" s="162"/>
      <c r="NV41" s="162"/>
      <c r="NW41" s="162"/>
      <c r="NX41" s="163"/>
      <c r="OC41" s="28" t="s">
        <v>68</v>
      </c>
    </row>
    <row r="42" spans="1:393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61"/>
      <c r="NK42" s="162"/>
      <c r="NL42" s="162"/>
      <c r="NM42" s="162"/>
      <c r="NN42" s="162"/>
      <c r="NO42" s="162"/>
      <c r="NP42" s="162"/>
      <c r="NQ42" s="162"/>
      <c r="NR42" s="162"/>
      <c r="NS42" s="162"/>
      <c r="NT42" s="162"/>
      <c r="NU42" s="162"/>
      <c r="NV42" s="162"/>
      <c r="NW42" s="162"/>
      <c r="NX42" s="163"/>
      <c r="OC42" s="28" t="s">
        <v>69</v>
      </c>
    </row>
    <row r="43" spans="1:393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61"/>
      <c r="NK43" s="162"/>
      <c r="NL43" s="162"/>
      <c r="NM43" s="162"/>
      <c r="NN43" s="162"/>
      <c r="NO43" s="162"/>
      <c r="NP43" s="162"/>
      <c r="NQ43" s="162"/>
      <c r="NR43" s="162"/>
      <c r="NS43" s="162"/>
      <c r="NT43" s="162"/>
      <c r="NU43" s="162"/>
      <c r="NV43" s="162"/>
      <c r="NW43" s="162"/>
      <c r="NX43" s="163"/>
      <c r="OC43" s="28" t="s">
        <v>70</v>
      </c>
    </row>
    <row r="44" spans="1:393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61"/>
      <c r="NK44" s="162"/>
      <c r="NL44" s="162"/>
      <c r="NM44" s="162"/>
      <c r="NN44" s="162"/>
      <c r="NO44" s="162"/>
      <c r="NP44" s="162"/>
      <c r="NQ44" s="162"/>
      <c r="NR44" s="162"/>
      <c r="NS44" s="162"/>
      <c r="NT44" s="162"/>
      <c r="NU44" s="162"/>
      <c r="NV44" s="162"/>
      <c r="NW44" s="162"/>
      <c r="NX44" s="163"/>
      <c r="OC44" s="28" t="s">
        <v>71</v>
      </c>
    </row>
    <row r="45" spans="1:393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61"/>
      <c r="NK45" s="162"/>
      <c r="NL45" s="162"/>
      <c r="NM45" s="162"/>
      <c r="NN45" s="162"/>
      <c r="NO45" s="162"/>
      <c r="NP45" s="162"/>
      <c r="NQ45" s="162"/>
      <c r="NR45" s="162"/>
      <c r="NS45" s="162"/>
      <c r="NT45" s="162"/>
      <c r="NU45" s="162"/>
      <c r="NV45" s="162"/>
      <c r="NW45" s="162"/>
      <c r="NX45" s="163"/>
      <c r="OC45" s="28" t="s">
        <v>72</v>
      </c>
    </row>
    <row r="46" spans="1:393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61"/>
      <c r="NK46" s="162"/>
      <c r="NL46" s="162"/>
      <c r="NM46" s="162"/>
      <c r="NN46" s="162"/>
      <c r="NO46" s="162"/>
      <c r="NP46" s="162"/>
      <c r="NQ46" s="162"/>
      <c r="NR46" s="162"/>
      <c r="NS46" s="162"/>
      <c r="NT46" s="162"/>
      <c r="NU46" s="162"/>
      <c r="NV46" s="162"/>
      <c r="NW46" s="162"/>
      <c r="NX46" s="163"/>
      <c r="OC46" s="28" t="s">
        <v>73</v>
      </c>
    </row>
    <row r="47" spans="1:393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61"/>
      <c r="NK47" s="162"/>
      <c r="NL47" s="162"/>
      <c r="NM47" s="162"/>
      <c r="NN47" s="162"/>
      <c r="NO47" s="162"/>
      <c r="NP47" s="162"/>
      <c r="NQ47" s="162"/>
      <c r="NR47" s="162"/>
      <c r="NS47" s="162"/>
      <c r="NT47" s="162"/>
      <c r="NU47" s="162"/>
      <c r="NV47" s="162"/>
      <c r="NW47" s="162"/>
      <c r="NX47" s="163"/>
      <c r="OC47" s="28" t="s">
        <v>74</v>
      </c>
    </row>
    <row r="48" spans="1:393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61"/>
      <c r="NK48" s="162"/>
      <c r="NL48" s="162"/>
      <c r="NM48" s="162"/>
      <c r="NN48" s="162"/>
      <c r="NO48" s="162"/>
      <c r="NP48" s="162"/>
      <c r="NQ48" s="162"/>
      <c r="NR48" s="162"/>
      <c r="NS48" s="162"/>
      <c r="NT48" s="162"/>
      <c r="NU48" s="162"/>
      <c r="NV48" s="162"/>
      <c r="NW48" s="162"/>
      <c r="NX48" s="163"/>
      <c r="OC48" s="28" t="s">
        <v>75</v>
      </c>
    </row>
    <row r="49" spans="1:393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61"/>
      <c r="NK49" s="162"/>
      <c r="NL49" s="162"/>
      <c r="NM49" s="162"/>
      <c r="NN49" s="162"/>
      <c r="NO49" s="162"/>
      <c r="NP49" s="162"/>
      <c r="NQ49" s="162"/>
      <c r="NR49" s="162"/>
      <c r="NS49" s="162"/>
      <c r="NT49" s="162"/>
      <c r="NU49" s="162"/>
      <c r="NV49" s="162"/>
      <c r="NW49" s="162"/>
      <c r="NX49" s="163"/>
      <c r="OC49" s="28" t="s">
        <v>76</v>
      </c>
    </row>
    <row r="50" spans="1:393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61"/>
      <c r="NK50" s="162"/>
      <c r="NL50" s="162"/>
      <c r="NM50" s="162"/>
      <c r="NN50" s="162"/>
      <c r="NO50" s="162"/>
      <c r="NP50" s="162"/>
      <c r="NQ50" s="162"/>
      <c r="NR50" s="162"/>
      <c r="NS50" s="162"/>
      <c r="NT50" s="162"/>
      <c r="NU50" s="162"/>
      <c r="NV50" s="162"/>
      <c r="NW50" s="162"/>
      <c r="NX50" s="163"/>
      <c r="OC50" s="28" t="s">
        <v>77</v>
      </c>
    </row>
    <row r="51" spans="1:393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4"/>
      <c r="NK51" s="165"/>
      <c r="NL51" s="165"/>
      <c r="NM51" s="165"/>
      <c r="NN51" s="165"/>
      <c r="NO51" s="165"/>
      <c r="NP51" s="165"/>
      <c r="NQ51" s="165"/>
      <c r="NR51" s="165"/>
      <c r="NS51" s="165"/>
      <c r="NT51" s="165"/>
      <c r="NU51" s="165"/>
      <c r="NV51" s="165"/>
      <c r="NW51" s="165"/>
      <c r="NX51" s="166"/>
      <c r="OC51" s="28" t="s">
        <v>78</v>
      </c>
    </row>
    <row r="52" spans="1:393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 x14ac:dyDescent="0.2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4" t="s">
        <v>175</v>
      </c>
      <c r="NK54" s="115"/>
      <c r="NL54" s="115"/>
      <c r="NM54" s="115"/>
      <c r="NN54" s="115"/>
      <c r="NO54" s="115"/>
      <c r="NP54" s="115"/>
      <c r="NQ54" s="115"/>
      <c r="NR54" s="115"/>
      <c r="NS54" s="115"/>
      <c r="NT54" s="115"/>
      <c r="NU54" s="115"/>
      <c r="NV54" s="115"/>
      <c r="NW54" s="115"/>
      <c r="NX54" s="116"/>
    </row>
    <row r="55" spans="1:393" ht="13.5" customHeight="1" x14ac:dyDescent="0.2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32570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33402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32880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32990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33015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10067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10406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10527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10701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10676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65.400000000000006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67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69.400000000000006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73.400000000000006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77.7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21.7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21.8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21.1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20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19.3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4"/>
      <c r="NK55" s="115"/>
      <c r="NL55" s="115"/>
      <c r="NM55" s="115"/>
      <c r="NN55" s="115"/>
      <c r="NO55" s="115"/>
      <c r="NP55" s="115"/>
      <c r="NQ55" s="115"/>
      <c r="NR55" s="115"/>
      <c r="NS55" s="115"/>
      <c r="NT55" s="115"/>
      <c r="NU55" s="115"/>
      <c r="NV55" s="115"/>
      <c r="NW55" s="115"/>
      <c r="NX55" s="116"/>
    </row>
    <row r="56" spans="1:393" ht="13.5" customHeight="1" x14ac:dyDescent="0.2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32532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33492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34136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34924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35788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10037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9976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10130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10244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10602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62.5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63.4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63.7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63.3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18.7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18.3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17.7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17.5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4"/>
      <c r="NK56" s="115"/>
      <c r="NL56" s="115"/>
      <c r="NM56" s="115"/>
      <c r="NN56" s="115"/>
      <c r="NO56" s="115"/>
      <c r="NP56" s="115"/>
      <c r="NQ56" s="115"/>
      <c r="NR56" s="115"/>
      <c r="NS56" s="115"/>
      <c r="NT56" s="115"/>
      <c r="NU56" s="115"/>
      <c r="NV56" s="115"/>
      <c r="NW56" s="115"/>
      <c r="NX56" s="116"/>
    </row>
    <row r="57" spans="1:393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4"/>
      <c r="NK57" s="115"/>
      <c r="NL57" s="115"/>
      <c r="NM57" s="115"/>
      <c r="NN57" s="115"/>
      <c r="NO57" s="115"/>
      <c r="NP57" s="115"/>
      <c r="NQ57" s="115"/>
      <c r="NR57" s="115"/>
      <c r="NS57" s="115"/>
      <c r="NT57" s="115"/>
      <c r="NU57" s="115"/>
      <c r="NV57" s="115"/>
      <c r="NW57" s="115"/>
      <c r="NX57" s="116"/>
    </row>
    <row r="58" spans="1:393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4"/>
      <c r="NK58" s="115"/>
      <c r="NL58" s="115"/>
      <c r="NM58" s="115"/>
      <c r="NN58" s="115"/>
      <c r="NO58" s="115"/>
      <c r="NP58" s="115"/>
      <c r="NQ58" s="115"/>
      <c r="NR58" s="115"/>
      <c r="NS58" s="115"/>
      <c r="NT58" s="115"/>
      <c r="NU58" s="115"/>
      <c r="NV58" s="115"/>
      <c r="NW58" s="115"/>
      <c r="NX58" s="116"/>
    </row>
    <row r="59" spans="1:393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4"/>
      <c r="NK59" s="115"/>
      <c r="NL59" s="115"/>
      <c r="NM59" s="115"/>
      <c r="NN59" s="115"/>
      <c r="NO59" s="115"/>
      <c r="NP59" s="115"/>
      <c r="NQ59" s="115"/>
      <c r="NR59" s="115"/>
      <c r="NS59" s="115"/>
      <c r="NT59" s="115"/>
      <c r="NU59" s="115"/>
      <c r="NV59" s="115"/>
      <c r="NW59" s="115"/>
      <c r="NX59" s="116"/>
    </row>
    <row r="60" spans="1:393" ht="13.5" customHeight="1" x14ac:dyDescent="0.2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4"/>
      <c r="NK60" s="115"/>
      <c r="NL60" s="115"/>
      <c r="NM60" s="115"/>
      <c r="NN60" s="115"/>
      <c r="NO60" s="115"/>
      <c r="NP60" s="115"/>
      <c r="NQ60" s="115"/>
      <c r="NR60" s="115"/>
      <c r="NS60" s="115"/>
      <c r="NT60" s="115"/>
      <c r="NU60" s="115"/>
      <c r="NV60" s="115"/>
      <c r="NW60" s="115"/>
      <c r="NX60" s="116"/>
    </row>
    <row r="61" spans="1:393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4"/>
      <c r="NK61" s="115"/>
      <c r="NL61" s="115"/>
      <c r="NM61" s="115"/>
      <c r="NN61" s="115"/>
      <c r="NO61" s="115"/>
      <c r="NP61" s="115"/>
      <c r="NQ61" s="115"/>
      <c r="NR61" s="115"/>
      <c r="NS61" s="115"/>
      <c r="NT61" s="115"/>
      <c r="NU61" s="115"/>
      <c r="NV61" s="115"/>
      <c r="NW61" s="115"/>
      <c r="NX61" s="116"/>
    </row>
    <row r="62" spans="1:393" ht="13.5" customHeight="1" x14ac:dyDescent="0.2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4"/>
      <c r="NK62" s="115"/>
      <c r="NL62" s="115"/>
      <c r="NM62" s="115"/>
      <c r="NN62" s="115"/>
      <c r="NO62" s="115"/>
      <c r="NP62" s="115"/>
      <c r="NQ62" s="115"/>
      <c r="NR62" s="115"/>
      <c r="NS62" s="115"/>
      <c r="NT62" s="115"/>
      <c r="NU62" s="115"/>
      <c r="NV62" s="115"/>
      <c r="NW62" s="115"/>
      <c r="NX62" s="116"/>
    </row>
    <row r="63" spans="1:393" ht="13.5" customHeight="1" x14ac:dyDescent="0.2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4"/>
      <c r="NK63" s="115"/>
      <c r="NL63" s="115"/>
      <c r="NM63" s="115"/>
      <c r="NN63" s="115"/>
      <c r="NO63" s="115"/>
      <c r="NP63" s="115"/>
      <c r="NQ63" s="115"/>
      <c r="NR63" s="115"/>
      <c r="NS63" s="115"/>
      <c r="NT63" s="115"/>
      <c r="NU63" s="115"/>
      <c r="NV63" s="115"/>
      <c r="NW63" s="115"/>
      <c r="NX63" s="116"/>
    </row>
    <row r="64" spans="1:393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4"/>
      <c r="NK64" s="115"/>
      <c r="NL64" s="115"/>
      <c r="NM64" s="115"/>
      <c r="NN64" s="115"/>
      <c r="NO64" s="115"/>
      <c r="NP64" s="115"/>
      <c r="NQ64" s="115"/>
      <c r="NR64" s="115"/>
      <c r="NS64" s="115"/>
      <c r="NT64" s="115"/>
      <c r="NU64" s="115"/>
      <c r="NV64" s="115"/>
      <c r="NW64" s="115"/>
      <c r="NX64" s="116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4"/>
      <c r="NK65" s="115"/>
      <c r="NL65" s="115"/>
      <c r="NM65" s="115"/>
      <c r="NN65" s="115"/>
      <c r="NO65" s="115"/>
      <c r="NP65" s="115"/>
      <c r="NQ65" s="115"/>
      <c r="NR65" s="115"/>
      <c r="NS65" s="115"/>
      <c r="NT65" s="115"/>
      <c r="NU65" s="115"/>
      <c r="NV65" s="115"/>
      <c r="NW65" s="115"/>
      <c r="NX65" s="116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4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6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7"/>
      <c r="NK67" s="118"/>
      <c r="NL67" s="118"/>
      <c r="NM67" s="118"/>
      <c r="NN67" s="118"/>
      <c r="NO67" s="118"/>
      <c r="NP67" s="118"/>
      <c r="NQ67" s="118"/>
      <c r="NR67" s="118"/>
      <c r="NS67" s="118"/>
      <c r="NT67" s="118"/>
      <c r="NU67" s="118"/>
      <c r="NV67" s="118"/>
      <c r="NW67" s="118"/>
      <c r="NX67" s="119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176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2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2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2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72.900000000000006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73.2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74.7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75.099999999999994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73.099999999999994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77.900000000000006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77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77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75.2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73.2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31695409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31254691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31163399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31160730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32350851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52.4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52.5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53.5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54.1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54.6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69.2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69.7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71.3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71.400000000000006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71.7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35730958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37752628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39094598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40683727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41891213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2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2">
      <c r="B85" t="s">
        <v>83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2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2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2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EkW574pksZ5iYEjE8xQJsnbyAaC+b5vloNr3DDFwzBKpw3wW7wmy9v4t/b6xbF10hVLJ337BOGoYiZvPUICJiQ==" saltValue="PsrQOyuoTlDCPaWIk7gXZQ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" x14ac:dyDescent="0.2"/>
  <cols>
    <col min="1" max="1" width="14.6328125" customWidth="1"/>
    <col min="2" max="7" width="11.90625" customWidth="1"/>
    <col min="8" max="10" width="15.90625" bestFit="1" customWidth="1"/>
    <col min="11" max="153" width="11.90625" customWidth="1"/>
    <col min="154" max="154" width="10.90625" customWidth="1"/>
  </cols>
  <sheetData>
    <row r="1" spans="1:154" x14ac:dyDescent="0.2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2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2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2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4" t="s">
        <v>105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57" t="s">
        <v>106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7" t="s">
        <v>107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4" t="s">
        <v>108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53" t="s">
        <v>109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7" t="s">
        <v>110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111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112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4" t="s">
        <v>113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53" t="s">
        <v>114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115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 x14ac:dyDescent="0.2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140</v>
      </c>
      <c r="AU5" s="62" t="s">
        <v>150</v>
      </c>
      <c r="AV5" s="62" t="s">
        <v>142</v>
      </c>
      <c r="AW5" s="62" t="s">
        <v>143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151</v>
      </c>
      <c r="BE5" s="62" t="s">
        <v>140</v>
      </c>
      <c r="BF5" s="62" t="s">
        <v>141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140</v>
      </c>
      <c r="BQ5" s="62" t="s">
        <v>150</v>
      </c>
      <c r="BR5" s="62" t="s">
        <v>152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151</v>
      </c>
      <c r="CA5" s="62" t="s">
        <v>153</v>
      </c>
      <c r="CB5" s="62" t="s">
        <v>141</v>
      </c>
      <c r="CC5" s="62" t="s">
        <v>142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140</v>
      </c>
      <c r="CM5" s="62" t="s">
        <v>141</v>
      </c>
      <c r="CN5" s="62" t="s">
        <v>142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139</v>
      </c>
      <c r="CW5" s="62" t="s">
        <v>140</v>
      </c>
      <c r="CX5" s="62" t="s">
        <v>141</v>
      </c>
      <c r="CY5" s="62" t="s">
        <v>152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139</v>
      </c>
      <c r="DH5" s="62" t="s">
        <v>140</v>
      </c>
      <c r="DI5" s="62" t="s">
        <v>150</v>
      </c>
      <c r="DJ5" s="62" t="s">
        <v>142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153</v>
      </c>
      <c r="DT5" s="62" t="s">
        <v>141</v>
      </c>
      <c r="DU5" s="62" t="s">
        <v>142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140</v>
      </c>
      <c r="EE5" s="62" t="s">
        <v>141</v>
      </c>
      <c r="EF5" s="62" t="s">
        <v>142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154</v>
      </c>
      <c r="EN5" s="62" t="s">
        <v>139</v>
      </c>
      <c r="EO5" s="62" t="s">
        <v>140</v>
      </c>
      <c r="EP5" s="62" t="s">
        <v>141</v>
      </c>
      <c r="EQ5" s="62" t="s">
        <v>142</v>
      </c>
      <c r="ER5" s="62" t="s">
        <v>143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2">
      <c r="A6" s="48" t="s">
        <v>155</v>
      </c>
      <c r="B6" s="63">
        <f>B8</f>
        <v>2019</v>
      </c>
      <c r="C6" s="63">
        <f t="shared" ref="C6:M6" si="2">C8</f>
        <v>150002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6</v>
      </c>
      <c r="H6" s="158" t="str">
        <f>IF(H8&lt;&gt;I8,H8,"")&amp;IF(I8&lt;&gt;J8,I8,"")&amp;"　"&amp;J8</f>
        <v>新潟県　坂町病院</v>
      </c>
      <c r="I6" s="159"/>
      <c r="J6" s="16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13</v>
      </c>
      <c r="R6" s="63" t="str">
        <f t="shared" si="3"/>
        <v>-</v>
      </c>
      <c r="S6" s="63" t="str">
        <f t="shared" si="3"/>
        <v>ド 透 訓</v>
      </c>
      <c r="T6" s="63" t="str">
        <f t="shared" si="3"/>
        <v>救 臨 輪</v>
      </c>
      <c r="U6" s="64">
        <f>U8</f>
        <v>2236042</v>
      </c>
      <c r="V6" s="64">
        <f>V8</f>
        <v>9223</v>
      </c>
      <c r="W6" s="63" t="str">
        <f>W8</f>
        <v>第２種該当</v>
      </c>
      <c r="X6" s="63" t="str">
        <f t="shared" si="3"/>
        <v>１０：１</v>
      </c>
      <c r="Y6" s="64">
        <f t="shared" si="3"/>
        <v>148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148</v>
      </c>
      <c r="AE6" s="64">
        <f t="shared" si="3"/>
        <v>145</v>
      </c>
      <c r="AF6" s="64" t="str">
        <f t="shared" si="3"/>
        <v>-</v>
      </c>
      <c r="AG6" s="64">
        <f t="shared" si="3"/>
        <v>145</v>
      </c>
      <c r="AH6" s="65">
        <f>IF(AH8="-",NA(),AH8)</f>
        <v>101.8</v>
      </c>
      <c r="AI6" s="65">
        <f t="shared" ref="AI6:AQ6" si="4">IF(AI8="-",NA(),AI8)</f>
        <v>103.6</v>
      </c>
      <c r="AJ6" s="65">
        <f t="shared" si="4"/>
        <v>100.8</v>
      </c>
      <c r="AK6" s="65">
        <f t="shared" si="4"/>
        <v>101.8</v>
      </c>
      <c r="AL6" s="65">
        <f t="shared" si="4"/>
        <v>100.4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90.2</v>
      </c>
      <c r="AT6" s="65">
        <f t="shared" ref="AT6:BB6" si="5">IF(AT8="-",NA(),AT8)</f>
        <v>87.7</v>
      </c>
      <c r="AU6" s="65">
        <f t="shared" si="5"/>
        <v>85.1</v>
      </c>
      <c r="AV6" s="65">
        <f t="shared" si="5"/>
        <v>83.2</v>
      </c>
      <c r="AW6" s="65">
        <f t="shared" si="5"/>
        <v>79.400000000000006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228.8</v>
      </c>
      <c r="BE6" s="65">
        <f t="shared" ref="BE6:BM6" si="6">IF(BE8="-",NA(),BE8)</f>
        <v>237.8</v>
      </c>
      <c r="BF6" s="65">
        <f t="shared" si="6"/>
        <v>248.8</v>
      </c>
      <c r="BG6" s="65">
        <f t="shared" si="6"/>
        <v>254.4</v>
      </c>
      <c r="BH6" s="65">
        <f t="shared" si="6"/>
        <v>269.89999999999998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94.3</v>
      </c>
      <c r="BP6" s="65">
        <f t="shared" ref="BP6:BX6" si="7">IF(BP8="-",NA(),BP8)</f>
        <v>89.1</v>
      </c>
      <c r="BQ6" s="65">
        <f t="shared" si="7"/>
        <v>85.9</v>
      </c>
      <c r="BR6" s="65">
        <f t="shared" si="7"/>
        <v>83.2</v>
      </c>
      <c r="BS6" s="65">
        <f t="shared" si="7"/>
        <v>76.8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32570</v>
      </c>
      <c r="CA6" s="66">
        <f t="shared" ref="CA6:CI6" si="8">IF(CA8="-",NA(),CA8)</f>
        <v>33402</v>
      </c>
      <c r="CB6" s="66">
        <f t="shared" si="8"/>
        <v>32880</v>
      </c>
      <c r="CC6" s="66">
        <f t="shared" si="8"/>
        <v>32990</v>
      </c>
      <c r="CD6" s="66">
        <f t="shared" si="8"/>
        <v>33015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10067</v>
      </c>
      <c r="CL6" s="66">
        <f t="shared" ref="CL6:CT6" si="9">IF(CL8="-",NA(),CL8)</f>
        <v>10406</v>
      </c>
      <c r="CM6" s="66">
        <f t="shared" si="9"/>
        <v>10527</v>
      </c>
      <c r="CN6" s="66">
        <f t="shared" si="9"/>
        <v>10701</v>
      </c>
      <c r="CO6" s="66">
        <f t="shared" si="9"/>
        <v>10676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65.400000000000006</v>
      </c>
      <c r="CW6" s="65">
        <f t="shared" ref="CW6:DE6" si="10">IF(CW8="-",NA(),CW8)</f>
        <v>67</v>
      </c>
      <c r="CX6" s="65">
        <f t="shared" si="10"/>
        <v>69.400000000000006</v>
      </c>
      <c r="CY6" s="65">
        <f t="shared" si="10"/>
        <v>73.400000000000006</v>
      </c>
      <c r="CZ6" s="65">
        <f t="shared" si="10"/>
        <v>77.7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21.7</v>
      </c>
      <c r="DH6" s="65">
        <f t="shared" ref="DH6:DP6" si="11">IF(DH8="-",NA(),DH8)</f>
        <v>21.8</v>
      </c>
      <c r="DI6" s="65">
        <f t="shared" si="11"/>
        <v>21.1</v>
      </c>
      <c r="DJ6" s="65">
        <f t="shared" si="11"/>
        <v>20</v>
      </c>
      <c r="DK6" s="65">
        <f t="shared" si="11"/>
        <v>19.3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72.900000000000006</v>
      </c>
      <c r="DS6" s="65">
        <f t="shared" ref="DS6:EA6" si="12">IF(DS8="-",NA(),DS8)</f>
        <v>73.2</v>
      </c>
      <c r="DT6" s="65">
        <f t="shared" si="12"/>
        <v>74.7</v>
      </c>
      <c r="DU6" s="65">
        <f t="shared" si="12"/>
        <v>75.099999999999994</v>
      </c>
      <c r="DV6" s="65">
        <f t="shared" si="12"/>
        <v>73.099999999999994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77.900000000000006</v>
      </c>
      <c r="ED6" s="65">
        <f t="shared" ref="ED6:EL6" si="13">IF(ED8="-",NA(),ED8)</f>
        <v>77</v>
      </c>
      <c r="EE6" s="65">
        <f t="shared" si="13"/>
        <v>77</v>
      </c>
      <c r="EF6" s="65">
        <f t="shared" si="13"/>
        <v>75.2</v>
      </c>
      <c r="EG6" s="65">
        <f t="shared" si="13"/>
        <v>73.2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31695409</v>
      </c>
      <c r="EO6" s="66">
        <f t="shared" ref="EO6:EW6" si="14">IF(EO8="-",NA(),EO8)</f>
        <v>31254691</v>
      </c>
      <c r="EP6" s="66">
        <f t="shared" si="14"/>
        <v>31163399</v>
      </c>
      <c r="EQ6" s="66">
        <f t="shared" si="14"/>
        <v>31160730</v>
      </c>
      <c r="ER6" s="66">
        <f t="shared" si="14"/>
        <v>32350851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 x14ac:dyDescent="0.2">
      <c r="A7" s="48" t="s">
        <v>156</v>
      </c>
      <c r="B7" s="63">
        <f t="shared" ref="B7:AG7" si="15">B8</f>
        <v>2019</v>
      </c>
      <c r="C7" s="63">
        <f t="shared" si="15"/>
        <v>150002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6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自治体職員</v>
      </c>
      <c r="P7" s="63" t="str">
        <f>P8</f>
        <v>直営</v>
      </c>
      <c r="Q7" s="64">
        <f t="shared" si="15"/>
        <v>13</v>
      </c>
      <c r="R7" s="63" t="str">
        <f t="shared" si="15"/>
        <v>-</v>
      </c>
      <c r="S7" s="63" t="str">
        <f t="shared" si="15"/>
        <v>ド 透 訓</v>
      </c>
      <c r="T7" s="63" t="str">
        <f t="shared" si="15"/>
        <v>救 臨 輪</v>
      </c>
      <c r="U7" s="64">
        <f>U8</f>
        <v>2236042</v>
      </c>
      <c r="V7" s="64">
        <f>V8</f>
        <v>9223</v>
      </c>
      <c r="W7" s="63" t="str">
        <f>W8</f>
        <v>第２種該当</v>
      </c>
      <c r="X7" s="63" t="str">
        <f t="shared" si="15"/>
        <v>１０：１</v>
      </c>
      <c r="Y7" s="64">
        <f t="shared" si="15"/>
        <v>148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148</v>
      </c>
      <c r="AE7" s="64">
        <f t="shared" si="15"/>
        <v>145</v>
      </c>
      <c r="AF7" s="64" t="str">
        <f t="shared" si="15"/>
        <v>-</v>
      </c>
      <c r="AG7" s="64">
        <f t="shared" si="15"/>
        <v>145</v>
      </c>
      <c r="AH7" s="65">
        <f>AH8</f>
        <v>101.8</v>
      </c>
      <c r="AI7" s="65">
        <f t="shared" ref="AI7:AQ7" si="16">AI8</f>
        <v>103.6</v>
      </c>
      <c r="AJ7" s="65">
        <f t="shared" si="16"/>
        <v>100.8</v>
      </c>
      <c r="AK7" s="65">
        <f t="shared" si="16"/>
        <v>101.8</v>
      </c>
      <c r="AL7" s="65">
        <f t="shared" si="16"/>
        <v>100.4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90.2</v>
      </c>
      <c r="AT7" s="65">
        <f t="shared" ref="AT7:BB7" si="17">AT8</f>
        <v>87.7</v>
      </c>
      <c r="AU7" s="65">
        <f t="shared" si="17"/>
        <v>85.1</v>
      </c>
      <c r="AV7" s="65">
        <f t="shared" si="17"/>
        <v>83.2</v>
      </c>
      <c r="AW7" s="65">
        <f t="shared" si="17"/>
        <v>79.400000000000006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228.8</v>
      </c>
      <c r="BE7" s="65">
        <f t="shared" ref="BE7:BM7" si="18">BE8</f>
        <v>237.8</v>
      </c>
      <c r="BF7" s="65">
        <f t="shared" si="18"/>
        <v>248.8</v>
      </c>
      <c r="BG7" s="65">
        <f t="shared" si="18"/>
        <v>254.4</v>
      </c>
      <c r="BH7" s="65">
        <f t="shared" si="18"/>
        <v>269.89999999999998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94.3</v>
      </c>
      <c r="BP7" s="65">
        <f t="shared" ref="BP7:BX7" si="19">BP8</f>
        <v>89.1</v>
      </c>
      <c r="BQ7" s="65">
        <f t="shared" si="19"/>
        <v>85.9</v>
      </c>
      <c r="BR7" s="65">
        <f t="shared" si="19"/>
        <v>83.2</v>
      </c>
      <c r="BS7" s="65">
        <f t="shared" si="19"/>
        <v>76.8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32570</v>
      </c>
      <c r="CA7" s="66">
        <f t="shared" ref="CA7:CI7" si="20">CA8</f>
        <v>33402</v>
      </c>
      <c r="CB7" s="66">
        <f t="shared" si="20"/>
        <v>32880</v>
      </c>
      <c r="CC7" s="66">
        <f t="shared" si="20"/>
        <v>32990</v>
      </c>
      <c r="CD7" s="66">
        <f t="shared" si="20"/>
        <v>33015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10067</v>
      </c>
      <c r="CL7" s="66">
        <f t="shared" ref="CL7:CT7" si="21">CL8</f>
        <v>10406</v>
      </c>
      <c r="CM7" s="66">
        <f t="shared" si="21"/>
        <v>10527</v>
      </c>
      <c r="CN7" s="66">
        <f t="shared" si="21"/>
        <v>10701</v>
      </c>
      <c r="CO7" s="66">
        <f t="shared" si="21"/>
        <v>10676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65.400000000000006</v>
      </c>
      <c r="CW7" s="65">
        <f t="shared" ref="CW7:DE7" si="22">CW8</f>
        <v>67</v>
      </c>
      <c r="CX7" s="65">
        <f t="shared" si="22"/>
        <v>69.400000000000006</v>
      </c>
      <c r="CY7" s="65">
        <f t="shared" si="22"/>
        <v>73.400000000000006</v>
      </c>
      <c r="CZ7" s="65">
        <f t="shared" si="22"/>
        <v>77.7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21.7</v>
      </c>
      <c r="DH7" s="65">
        <f t="shared" ref="DH7:DP7" si="23">DH8</f>
        <v>21.8</v>
      </c>
      <c r="DI7" s="65">
        <f t="shared" si="23"/>
        <v>21.1</v>
      </c>
      <c r="DJ7" s="65">
        <f t="shared" si="23"/>
        <v>20</v>
      </c>
      <c r="DK7" s="65">
        <f t="shared" si="23"/>
        <v>19.3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72.900000000000006</v>
      </c>
      <c r="DS7" s="65">
        <f t="shared" ref="DS7:EA7" si="24">DS8</f>
        <v>73.2</v>
      </c>
      <c r="DT7" s="65">
        <f t="shared" si="24"/>
        <v>74.7</v>
      </c>
      <c r="DU7" s="65">
        <f t="shared" si="24"/>
        <v>75.099999999999994</v>
      </c>
      <c r="DV7" s="65">
        <f t="shared" si="24"/>
        <v>73.099999999999994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77.900000000000006</v>
      </c>
      <c r="ED7" s="65">
        <f t="shared" ref="ED7:EL7" si="25">ED8</f>
        <v>77</v>
      </c>
      <c r="EE7" s="65">
        <f t="shared" si="25"/>
        <v>77</v>
      </c>
      <c r="EF7" s="65">
        <f t="shared" si="25"/>
        <v>75.2</v>
      </c>
      <c r="EG7" s="65">
        <f t="shared" si="25"/>
        <v>73.2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31695409</v>
      </c>
      <c r="EO7" s="66">
        <f t="shared" ref="EO7:EW7" si="26">EO8</f>
        <v>31254691</v>
      </c>
      <c r="EP7" s="66">
        <f t="shared" si="26"/>
        <v>31163399</v>
      </c>
      <c r="EQ7" s="66">
        <f t="shared" si="26"/>
        <v>31160730</v>
      </c>
      <c r="ER7" s="66">
        <f t="shared" si="26"/>
        <v>32350851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 x14ac:dyDescent="0.2">
      <c r="A8" s="48"/>
      <c r="B8" s="68">
        <v>2019</v>
      </c>
      <c r="C8" s="68">
        <v>150002</v>
      </c>
      <c r="D8" s="68">
        <v>46</v>
      </c>
      <c r="E8" s="68">
        <v>6</v>
      </c>
      <c r="F8" s="68">
        <v>0</v>
      </c>
      <c r="G8" s="68">
        <v>6</v>
      </c>
      <c r="H8" s="68" t="s">
        <v>157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13</v>
      </c>
      <c r="R8" s="68" t="s">
        <v>38</v>
      </c>
      <c r="S8" s="68" t="s">
        <v>165</v>
      </c>
      <c r="T8" s="68" t="s">
        <v>166</v>
      </c>
      <c r="U8" s="69">
        <v>2236042</v>
      </c>
      <c r="V8" s="69">
        <v>9223</v>
      </c>
      <c r="W8" s="68" t="s">
        <v>167</v>
      </c>
      <c r="X8" s="70" t="s">
        <v>168</v>
      </c>
      <c r="Y8" s="69">
        <v>148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148</v>
      </c>
      <c r="AE8" s="69">
        <v>145</v>
      </c>
      <c r="AF8" s="69" t="s">
        <v>38</v>
      </c>
      <c r="AG8" s="69">
        <v>145</v>
      </c>
      <c r="AH8" s="71">
        <v>101.8</v>
      </c>
      <c r="AI8" s="71">
        <v>103.6</v>
      </c>
      <c r="AJ8" s="71">
        <v>100.8</v>
      </c>
      <c r="AK8" s="71">
        <v>101.8</v>
      </c>
      <c r="AL8" s="71">
        <v>100.4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90.2</v>
      </c>
      <c r="AT8" s="71">
        <v>87.7</v>
      </c>
      <c r="AU8" s="71">
        <v>85.1</v>
      </c>
      <c r="AV8" s="71">
        <v>83.2</v>
      </c>
      <c r="AW8" s="71">
        <v>79.400000000000006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228.8</v>
      </c>
      <c r="BE8" s="72">
        <v>237.8</v>
      </c>
      <c r="BF8" s="72">
        <v>248.8</v>
      </c>
      <c r="BG8" s="72">
        <v>254.4</v>
      </c>
      <c r="BH8" s="72">
        <v>269.89999999999998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94.3</v>
      </c>
      <c r="BP8" s="71">
        <v>89.1</v>
      </c>
      <c r="BQ8" s="71">
        <v>85.9</v>
      </c>
      <c r="BR8" s="71">
        <v>83.2</v>
      </c>
      <c r="BS8" s="71">
        <v>76.8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32570</v>
      </c>
      <c r="CA8" s="72">
        <v>33402</v>
      </c>
      <c r="CB8" s="72">
        <v>32880</v>
      </c>
      <c r="CC8" s="72">
        <v>32990</v>
      </c>
      <c r="CD8" s="72">
        <v>33015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10067</v>
      </c>
      <c r="CL8" s="72">
        <v>10406</v>
      </c>
      <c r="CM8" s="72">
        <v>10527</v>
      </c>
      <c r="CN8" s="72">
        <v>10701</v>
      </c>
      <c r="CO8" s="72">
        <v>10676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65.400000000000006</v>
      </c>
      <c r="CW8" s="72">
        <v>67</v>
      </c>
      <c r="CX8" s="72">
        <v>69.400000000000006</v>
      </c>
      <c r="CY8" s="72">
        <v>73.400000000000006</v>
      </c>
      <c r="CZ8" s="72">
        <v>77.7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21.7</v>
      </c>
      <c r="DH8" s="72">
        <v>21.8</v>
      </c>
      <c r="DI8" s="72">
        <v>21.1</v>
      </c>
      <c r="DJ8" s="72">
        <v>20</v>
      </c>
      <c r="DK8" s="72">
        <v>19.3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72.900000000000006</v>
      </c>
      <c r="DS8" s="71">
        <v>73.2</v>
      </c>
      <c r="DT8" s="71">
        <v>74.7</v>
      </c>
      <c r="DU8" s="71">
        <v>75.099999999999994</v>
      </c>
      <c r="DV8" s="71">
        <v>73.099999999999994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77.900000000000006</v>
      </c>
      <c r="ED8" s="71">
        <v>77</v>
      </c>
      <c r="EE8" s="71">
        <v>77</v>
      </c>
      <c r="EF8" s="71">
        <v>75.2</v>
      </c>
      <c r="EG8" s="71">
        <v>73.2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31695409</v>
      </c>
      <c r="EO8" s="72">
        <v>31254691</v>
      </c>
      <c r="EP8" s="72">
        <v>31163399</v>
      </c>
      <c r="EQ8" s="72">
        <v>31160730</v>
      </c>
      <c r="ER8" s="72">
        <v>32350851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 x14ac:dyDescent="0.2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2">
      <c r="A10" s="77"/>
      <c r="B10" s="77" t="s">
        <v>169</v>
      </c>
      <c r="C10" s="77" t="s">
        <v>170</v>
      </c>
      <c r="D10" s="77" t="s">
        <v>171</v>
      </c>
      <c r="E10" s="77" t="s">
        <v>172</v>
      </c>
      <c r="F10" s="77" t="s">
        <v>173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2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2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2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2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2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2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2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2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2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2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関端　広希(911851)</cp:lastModifiedBy>
  <dcterms:created xsi:type="dcterms:W3CDTF">2020-12-15T03:52:51Z</dcterms:created>
  <dcterms:modified xsi:type="dcterms:W3CDTF">2021-02-10T09:22:37Z</dcterms:modified>
  <cp:category/>
</cp:coreProperties>
</file>