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2経営管理担当\501  照会\経営管理担当\□85 公営企業に係る経営比較分析表（令和元年度決算）の分析等について\01回答\"/>
    </mc:Choice>
  </mc:AlternateContent>
  <xr:revisionPtr revIDLastSave="0" documentId="13_ncr:81_{34FF3E26-BB54-49A3-9750-910ACD85AE0A}" xr6:coauthVersionLast="36" xr6:coauthVersionMax="36" xr10:uidLastSave="{00000000-0000-0000-0000-000000000000}"/>
  <workbookProtection workbookAlgorithmName="SHA-512" workbookHashValue="RENmnCxarU59UL8lEwAvtCAobMmy9uZUN2IGo2flbpMZssjx8kPn0Z0il6FmO3V7BIoOIS0CjF060skKhf5Tgw==" workbookSaltValue="Qg5yXa2X6sQH+pUrm1EaRQ==" workbookSpinCount="100000" lockStructure="1"/>
  <bookViews>
    <workbookView xWindow="0" yWindow="0" windowWidth="20490" windowHeight="6975" xr2:uid="{00000000-000D-0000-FFFF-FFFF00000000}"/>
  </bookViews>
  <sheets>
    <sheet name="法適用_工業用水道事業" sheetId="1" r:id="rId1"/>
    <sheet name="データ" sheetId="2" state="hidden" r:id="rId2"/>
  </sheets>
  <definedNames>
    <definedName name="Z_61821499_2989_4E28_BDF9_3FD7647848EE_.wvu.Rows" localSheetId="0" hidden="1">法適用_工業用水道事業!$88:$90</definedName>
  </definedNames>
  <calcPr calcId="191029"/>
  <customWorkbookViews>
    <customWorkbookView name="Administrator - 個人用ビュー" guid="{61821499-2989-4E28-BDF9-3FD7647848E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DI10" i="2" s="1"/>
  <c r="E10" i="2"/>
  <c r="DS10" i="2" s="1"/>
  <c r="D10" i="2"/>
  <c r="EC10" i="2" s="1"/>
  <c r="C10" i="2"/>
  <c r="CU10" i="2" s="1"/>
  <c r="B10" i="2"/>
  <c r="DE10" i="2" s="1"/>
  <c r="DZ9" i="2"/>
  <c r="DO9" i="2"/>
  <c r="DD9" i="2"/>
  <c r="CS9" i="2"/>
  <c r="CH9" i="2"/>
  <c r="BW9" i="2"/>
  <c r="BL9" i="2"/>
  <c r="BA9" i="2"/>
  <c r="AP9" i="2"/>
  <c r="AE9" i="2"/>
  <c r="T9" i="2"/>
  <c r="EJ6" i="2"/>
  <c r="EI6" i="2"/>
  <c r="EE12" i="2" s="1"/>
  <c r="EH6" i="2"/>
  <c r="ED12" i="2" s="1"/>
  <c r="EG6" i="2"/>
  <c r="EC12" i="2" s="1"/>
  <c r="EF6" i="2"/>
  <c r="EB12" i="2" s="1"/>
  <c r="EE6" i="2"/>
  <c r="EA12" i="2" s="1"/>
  <c r="ED6" i="2"/>
  <c r="EE11" i="2" s="1"/>
  <c r="EC6" i="2"/>
  <c r="ED11" i="2" s="1"/>
  <c r="EB6" i="2"/>
  <c r="EC11" i="2" s="1"/>
  <c r="EA6" i="2"/>
  <c r="EB11" i="2" s="1"/>
  <c r="DZ6" i="2"/>
  <c r="EA11" i="2" s="1"/>
  <c r="DY6" i="2"/>
  <c r="DX6" i="2"/>
  <c r="DT12" i="2" s="1"/>
  <c r="DW6" i="2"/>
  <c r="DS12" i="2" s="1"/>
  <c r="DV6" i="2"/>
  <c r="DR12" i="2" s="1"/>
  <c r="DU6" i="2"/>
  <c r="DQ12" i="2" s="1"/>
  <c r="DT6" i="2"/>
  <c r="DP12" i="2" s="1"/>
  <c r="DS6" i="2"/>
  <c r="DT11" i="2" s="1"/>
  <c r="DR6" i="2"/>
  <c r="DS11" i="2" s="1"/>
  <c r="DQ6" i="2"/>
  <c r="DR11" i="2" s="1"/>
  <c r="DP6" i="2"/>
  <c r="DQ11" i="2" s="1"/>
  <c r="DO6" i="2"/>
  <c r="DP11" i="2" s="1"/>
  <c r="DN6" i="2"/>
  <c r="DM6" i="2"/>
  <c r="DI12" i="2" s="1"/>
  <c r="DL6" i="2"/>
  <c r="DH12" i="2" s="1"/>
  <c r="DK6" i="2"/>
  <c r="DG12" i="2" s="1"/>
  <c r="DJ6" i="2"/>
  <c r="DF12" i="2" s="1"/>
  <c r="DI6" i="2"/>
  <c r="DE12" i="2" s="1"/>
  <c r="DH6" i="2"/>
  <c r="DI11" i="2" s="1"/>
  <c r="DG6" i="2"/>
  <c r="DH11" i="2" s="1"/>
  <c r="DF6" i="2"/>
  <c r="DG11" i="2" s="1"/>
  <c r="DE6" i="2"/>
  <c r="DF11" i="2" s="1"/>
  <c r="DD6" i="2"/>
  <c r="DE11" i="2" s="1"/>
  <c r="DC6" i="2"/>
  <c r="DB6" i="2"/>
  <c r="CX12" i="2" s="1"/>
  <c r="DA6" i="2"/>
  <c r="CW12" i="2" s="1"/>
  <c r="CZ6" i="2"/>
  <c r="CV12" i="2" s="1"/>
  <c r="CY6" i="2"/>
  <c r="CU12" i="2" s="1"/>
  <c r="CX6" i="2"/>
  <c r="CT12" i="2" s="1"/>
  <c r="CW6" i="2"/>
  <c r="CX11" i="2" s="1"/>
  <c r="CV6" i="2"/>
  <c r="CW11" i="2" s="1"/>
  <c r="CU6" i="2"/>
  <c r="CV11" i="2" s="1"/>
  <c r="CT6" i="2"/>
  <c r="CU11" i="2" s="1"/>
  <c r="CS6" i="2"/>
  <c r="CT11" i="2" s="1"/>
  <c r="CR6" i="2"/>
  <c r="CQ6" i="2"/>
  <c r="CM12" i="2" s="1"/>
  <c r="CP6" i="2"/>
  <c r="CL12" i="2" s="1"/>
  <c r="CO6" i="2"/>
  <c r="CK12" i="2" s="1"/>
  <c r="CN6" i="2"/>
  <c r="CJ12" i="2" s="1"/>
  <c r="CM6" i="2"/>
  <c r="CI12" i="2" s="1"/>
  <c r="CL6" i="2"/>
  <c r="CM11" i="2" s="1"/>
  <c r="CK6" i="2"/>
  <c r="CL11" i="2" s="1"/>
  <c r="CJ6" i="2"/>
  <c r="CK11" i="2" s="1"/>
  <c r="CI6" i="2"/>
  <c r="CJ11" i="2" s="1"/>
  <c r="CH6" i="2"/>
  <c r="CI11" i="2" s="1"/>
  <c r="CG6" i="2"/>
  <c r="CF6" i="2"/>
  <c r="CB12" i="2" s="1"/>
  <c r="CE6" i="2"/>
  <c r="CA12" i="2" s="1"/>
  <c r="CD6" i="2"/>
  <c r="BZ12" i="2" s="1"/>
  <c r="CC6" i="2"/>
  <c r="BY12" i="2" s="1"/>
  <c r="CB6" i="2"/>
  <c r="BX12" i="2" s="1"/>
  <c r="CA6" i="2"/>
  <c r="CB11" i="2" s="1"/>
  <c r="BZ6" i="2"/>
  <c r="CA11" i="2" s="1"/>
  <c r="BY6" i="2"/>
  <c r="BZ11" i="2" s="1"/>
  <c r="BX6" i="2"/>
  <c r="BY11" i="2" s="1"/>
  <c r="BW6" i="2"/>
  <c r="BX11" i="2" s="1"/>
  <c r="BV6" i="2"/>
  <c r="BU6" i="2"/>
  <c r="BQ12" i="2" s="1"/>
  <c r="BT6" i="2"/>
  <c r="BP12" i="2" s="1"/>
  <c r="BS6" i="2"/>
  <c r="BO12" i="2" s="1"/>
  <c r="BR6" i="2"/>
  <c r="BN12" i="2" s="1"/>
  <c r="BQ6" i="2"/>
  <c r="BM12" i="2" s="1"/>
  <c r="BP6" i="2"/>
  <c r="BQ11" i="2" s="1"/>
  <c r="BO6" i="2"/>
  <c r="BP11" i="2" s="1"/>
  <c r="BN6" i="2"/>
  <c r="BO11" i="2" s="1"/>
  <c r="BM6" i="2"/>
  <c r="BN11" i="2" s="1"/>
  <c r="BL6" i="2"/>
  <c r="BM11" i="2" s="1"/>
  <c r="BK6" i="2"/>
  <c r="BJ6" i="2"/>
  <c r="BF12" i="2" s="1"/>
  <c r="BI6" i="2"/>
  <c r="BE12" i="2" s="1"/>
  <c r="BH6" i="2"/>
  <c r="BD12" i="2" s="1"/>
  <c r="BG6" i="2"/>
  <c r="BC12" i="2" s="1"/>
  <c r="BF6" i="2"/>
  <c r="BB12" i="2" s="1"/>
  <c r="BE6" i="2"/>
  <c r="BF11" i="2" s="1"/>
  <c r="BD6" i="2"/>
  <c r="BE11" i="2" s="1"/>
  <c r="BC6" i="2"/>
  <c r="BD11" i="2" s="1"/>
  <c r="BB6" i="2"/>
  <c r="BC11" i="2" s="1"/>
  <c r="BA6" i="2"/>
  <c r="BB11" i="2" s="1"/>
  <c r="AZ6" i="2"/>
  <c r="AY6" i="2"/>
  <c r="AU12" i="2" s="1"/>
  <c r="AX6" i="2"/>
  <c r="AT12" i="2" s="1"/>
  <c r="AW6" i="2"/>
  <c r="AS12" i="2" s="1"/>
  <c r="AV6" i="2"/>
  <c r="AR12" i="2" s="1"/>
  <c r="AU6" i="2"/>
  <c r="AQ12" i="2" s="1"/>
  <c r="AT6" i="2"/>
  <c r="AU11" i="2" s="1"/>
  <c r="AS6" i="2"/>
  <c r="AT11" i="2" s="1"/>
  <c r="AR6" i="2"/>
  <c r="AS11" i="2" s="1"/>
  <c r="AQ6" i="2"/>
  <c r="AR11" i="2" s="1"/>
  <c r="AP6" i="2"/>
  <c r="AQ11" i="2" s="1"/>
  <c r="AO6" i="2"/>
  <c r="AD90" i="1" s="1"/>
  <c r="AN6" i="2"/>
  <c r="AJ12" i="2" s="1"/>
  <c r="AM6" i="2"/>
  <c r="AI12" i="2" s="1"/>
  <c r="AL6" i="2"/>
  <c r="AH12" i="2" s="1"/>
  <c r="AK6" i="2"/>
  <c r="AG12" i="2" s="1"/>
  <c r="AJ6" i="2"/>
  <c r="AF12" i="2" s="1"/>
  <c r="AI6" i="2"/>
  <c r="AJ11" i="2" s="1"/>
  <c r="AH6" i="2"/>
  <c r="AI11" i="2" s="1"/>
  <c r="AG6" i="2"/>
  <c r="AH11" i="2" s="1"/>
  <c r="AF6" i="2"/>
  <c r="FL32" i="1" s="1"/>
  <c r="AE6" i="2"/>
  <c r="AF11" i="2" s="1"/>
  <c r="AD6" i="2"/>
  <c r="C90" i="1" s="1"/>
  <c r="AC6" i="2"/>
  <c r="Y12" i="2" s="1"/>
  <c r="AB6" i="2"/>
  <c r="X12" i="2" s="1"/>
  <c r="AA6" i="2"/>
  <c r="W12" i="2" s="1"/>
  <c r="Z6" i="2"/>
  <c r="V12" i="2" s="1"/>
  <c r="Y6" i="2"/>
  <c r="U12" i="2" s="1"/>
  <c r="X6" i="2"/>
  <c r="Y11" i="2" s="1"/>
  <c r="W6" i="2"/>
  <c r="X11" i="2" s="1"/>
  <c r="V6" i="2"/>
  <c r="W11" i="2" s="1"/>
  <c r="U6" i="2"/>
  <c r="V11" i="2" s="1"/>
  <c r="T6" i="2"/>
  <c r="U11" i="2" s="1"/>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JM90" i="1"/>
  <c r="IL90" i="1"/>
  <c r="HK90" i="1"/>
  <c r="GJ90" i="1"/>
  <c r="FI90" i="1"/>
  <c r="EH90" i="1"/>
  <c r="DG90" i="1"/>
  <c r="CF90" i="1"/>
  <c r="BE90" i="1"/>
  <c r="RA81" i="1"/>
  <c r="PZ81" i="1"/>
  <c r="OY81" i="1"/>
  <c r="NX81" i="1"/>
  <c r="MW81" i="1"/>
  <c r="KO81" i="1"/>
  <c r="JN81" i="1"/>
  <c r="HL81" i="1"/>
  <c r="GK81" i="1"/>
  <c r="EC81" i="1"/>
  <c r="DB81" i="1"/>
  <c r="CA81" i="1"/>
  <c r="Y81" i="1"/>
  <c r="PZ80" i="1"/>
  <c r="OY80" i="1"/>
  <c r="NX80" i="1"/>
  <c r="KO80" i="1"/>
  <c r="IM80" i="1"/>
  <c r="HL80" i="1"/>
  <c r="GK80" i="1"/>
  <c r="EC80" i="1"/>
  <c r="DB80" i="1"/>
  <c r="AZ80" i="1"/>
  <c r="Y80" i="1"/>
  <c r="RA79" i="1"/>
  <c r="PZ79" i="1"/>
  <c r="OY79" i="1"/>
  <c r="NX79" i="1"/>
  <c r="MW79" i="1"/>
  <c r="KO79" i="1"/>
  <c r="JN79" i="1"/>
  <c r="IM79" i="1"/>
  <c r="HL79" i="1"/>
  <c r="GK79" i="1"/>
  <c r="EC79" i="1"/>
  <c r="DB79" i="1"/>
  <c r="CA79" i="1"/>
  <c r="AZ79" i="1"/>
  <c r="Y79" i="1"/>
  <c r="QN56" i="1"/>
  <c r="PT56" i="1"/>
  <c r="OZ56" i="1"/>
  <c r="MN56" i="1"/>
  <c r="KZ56" i="1"/>
  <c r="KF56" i="1"/>
  <c r="JL56" i="1"/>
  <c r="HT56" i="1"/>
  <c r="GZ56" i="1"/>
  <c r="FL56" i="1"/>
  <c r="ER56" i="1"/>
  <c r="CZ56" i="1"/>
  <c r="CF56" i="1"/>
  <c r="BL56" i="1"/>
  <c r="X56" i="1"/>
  <c r="RH55" i="1"/>
  <c r="QN55" i="1"/>
  <c r="PT55" i="1"/>
  <c r="OZ55" i="1"/>
  <c r="OF55" i="1"/>
  <c r="LT55" i="1"/>
  <c r="KZ55" i="1"/>
  <c r="KF55" i="1"/>
  <c r="HT55" i="1"/>
  <c r="GZ55" i="1"/>
  <c r="GF55" i="1"/>
  <c r="FL55" i="1"/>
  <c r="ER55" i="1"/>
  <c r="CZ55" i="1"/>
  <c r="CF55" i="1"/>
  <c r="AR55" i="1"/>
  <c r="X55" i="1"/>
  <c r="RH54" i="1"/>
  <c r="QN54" i="1"/>
  <c r="PT54" i="1"/>
  <c r="OZ54" i="1"/>
  <c r="OF54" i="1"/>
  <c r="MN54" i="1"/>
  <c r="LT54" i="1"/>
  <c r="KZ54" i="1"/>
  <c r="KF54" i="1"/>
  <c r="JL54" i="1"/>
  <c r="HT54" i="1"/>
  <c r="GZ54" i="1"/>
  <c r="GF54" i="1"/>
  <c r="FL54" i="1"/>
  <c r="ER54" i="1"/>
  <c r="CZ54" i="1"/>
  <c r="CF54" i="1"/>
  <c r="BL54" i="1"/>
  <c r="AR54" i="1"/>
  <c r="X54" i="1"/>
  <c r="QN33" i="1"/>
  <c r="PT33" i="1"/>
  <c r="OZ33" i="1"/>
  <c r="MN33" i="1"/>
  <c r="KZ33" i="1"/>
  <c r="KF33" i="1"/>
  <c r="JL33" i="1"/>
  <c r="HT33" i="1"/>
  <c r="GZ33" i="1"/>
  <c r="FL33" i="1"/>
  <c r="ER33" i="1"/>
  <c r="CZ33" i="1"/>
  <c r="CF33" i="1"/>
  <c r="BL33" i="1"/>
  <c r="X33" i="1"/>
  <c r="RH32" i="1"/>
  <c r="QN32" i="1"/>
  <c r="PT32" i="1"/>
  <c r="OZ32" i="1"/>
  <c r="OF32" i="1"/>
  <c r="LT32" i="1"/>
  <c r="KZ32" i="1"/>
  <c r="KF32" i="1"/>
  <c r="HT32" i="1"/>
  <c r="GZ32" i="1"/>
  <c r="GF32" i="1"/>
  <c r="ER32" i="1"/>
  <c r="CZ32" i="1"/>
  <c r="CF32" i="1"/>
  <c r="AR32" i="1"/>
  <c r="X32" i="1"/>
  <c r="RH31" i="1"/>
  <c r="QN31" i="1"/>
  <c r="PT31" i="1"/>
  <c r="OZ31" i="1"/>
  <c r="OF31" i="1"/>
  <c r="MN31" i="1"/>
  <c r="LT31" i="1"/>
  <c r="KZ31" i="1"/>
  <c r="KF31" i="1"/>
  <c r="JL31" i="1"/>
  <c r="HT31" i="1"/>
  <c r="GZ31" i="1"/>
  <c r="GF31" i="1"/>
  <c r="FL31" i="1"/>
  <c r="ER31" i="1"/>
  <c r="CZ31" i="1"/>
  <c r="CF31" i="1"/>
  <c r="BL31" i="1"/>
  <c r="AR31" i="1"/>
  <c r="X31" i="1"/>
  <c r="LZ10" i="1"/>
  <c r="IT10" i="1"/>
  <c r="FN10" i="1"/>
  <c r="CH10" i="1"/>
  <c r="B10" i="1"/>
  <c r="PF8" i="1"/>
  <c r="LZ8" i="1"/>
  <c r="IT8" i="1"/>
  <c r="FN8" i="1"/>
  <c r="CH8" i="1"/>
  <c r="B8" i="1"/>
  <c r="B5" i="1"/>
  <c r="JL32" i="1" l="1"/>
  <c r="MN32" i="1"/>
  <c r="JL55" i="1"/>
  <c r="BL32" i="1"/>
  <c r="GF33" i="1"/>
  <c r="OF33" i="1"/>
  <c r="RH33" i="1"/>
  <c r="GF56" i="1"/>
  <c r="OF56" i="1"/>
  <c r="RH56" i="1"/>
  <c r="JN80" i="1"/>
  <c r="AZ81" i="1"/>
  <c r="X10" i="2"/>
  <c r="BZ10" i="2"/>
  <c r="AH10" i="2"/>
  <c r="CJ10" i="2"/>
  <c r="AR33" i="1"/>
  <c r="LT33" i="1"/>
  <c r="AR56" i="1"/>
  <c r="LT56" i="1"/>
  <c r="CA80" i="1"/>
  <c r="MW80" i="1"/>
  <c r="RA80" i="1"/>
  <c r="IM81" i="1"/>
  <c r="AR10" i="2"/>
  <c r="DH10" i="2"/>
  <c r="BL55" i="1"/>
  <c r="MN55" i="1"/>
  <c r="BP10" i="2"/>
  <c r="DR10" i="2"/>
  <c r="V10" i="2"/>
  <c r="AF10" i="2"/>
  <c r="AJ10" i="2"/>
  <c r="AT10" i="2"/>
  <c r="BD10" i="2"/>
  <c r="BN10" i="2"/>
  <c r="BX10" i="2"/>
  <c r="CB10" i="2"/>
  <c r="CL10" i="2"/>
  <c r="CV10" i="2"/>
  <c r="DF10" i="2"/>
  <c r="DP10" i="2"/>
  <c r="DT10" i="2"/>
  <c r="ED10" i="2"/>
  <c r="AG11" i="2"/>
  <c r="W10" i="2"/>
  <c r="AG10" i="2"/>
  <c r="AQ10" i="2"/>
  <c r="AU10" i="2"/>
  <c r="BE10" i="2"/>
  <c r="BO10" i="2"/>
  <c r="BY10" i="2"/>
  <c r="CI10" i="2"/>
  <c r="CM10" i="2"/>
  <c r="CW10" i="2"/>
  <c r="DG10" i="2"/>
  <c r="DQ10" i="2"/>
  <c r="EA10" i="2"/>
  <c r="EE10" i="2"/>
  <c r="BB10" i="2"/>
  <c r="BF10" i="2"/>
  <c r="CT10" i="2"/>
  <c r="CX10" i="2"/>
  <c r="EB10" i="2"/>
  <c r="U10" i="2"/>
  <c r="Y10" i="2"/>
  <c r="AI10" i="2"/>
  <c r="AS10" i="2"/>
  <c r="BC10" i="2"/>
  <c r="BM10" i="2"/>
  <c r="BQ10" i="2"/>
  <c r="CA10" i="2"/>
  <c r="CK10" i="2"/>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<sst xmlns="http://schemas.openxmlformats.org/spreadsheetml/2006/main" count="262" uniqueCount="107">
  <si>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</si>
  <si>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</si>
  <si>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</si>
  <si>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</si>
  <si>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</si>
  <si>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</si>
  <si>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</si>
  <si>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</si>
  <si>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</si>
  <si>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</si>
  <si>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</si>
  <si>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</si>
  <si>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</si>
  <si>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</si>
  <si>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</si>
  <si>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</si>
  <si>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</si>
  <si>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</si>
  <si>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</si>
  <si>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</si>
  <si>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</si>
  <si>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</si>
  <si>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</si>
  <si>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</si>
  <si>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</si>
  <si>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</si>
  <si>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</si>
  <si>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</si>
  <si>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</si>
  <si>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</si>
  <si>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</si>
  <si>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</si>
  <si>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</si>
  <si>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</si>
  <si>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</si>
  <si>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</si>
  <si>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</si>
  <si>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</si>
  <si>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</si>
  <si>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</si>
  <si>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</si>
  <si>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</si>
  <si>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</si>
  <si>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</si>
  <si>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</si>
  <si>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</si>
  <si>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</si>
  <si>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</si>
  <si>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</si>
  <si>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</si>
  <si>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</si>
  <si>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</si>
  <si>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</si>
  <si>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</si>
  <si>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</si>
  <si>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</si>
  <si>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</si>
  <si>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</si>
  <si>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</si>
  <si>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</si>
  <si>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</si>
  <si>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</si>
  <si>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</si>
  <si>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</si>
  <si>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</si>
  <si>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</si>
  <si>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</si>
  <si>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</si>
  <si>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</si>
  <si>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</si>
  <si>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</si>
  <si>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</si>
  <si>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</si>
  <si>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</si>
  <si>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</si>
  <si>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</si>
  <si>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</si>
  <si>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</si>
  <si>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</si>
  <si>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</si>
  <si>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</si>
  <si>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</si>
  <si>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</si>
  <si>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</si>
  <si>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</si>
  <si>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</si>
  <si>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</si>
  <si>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</si>
  <si>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280003</t>
  </si>
  <si>
    <t>46</t>
  </si>
  <si>
    <t>02</t>
  </si>
  <si>
    <t>0</t>
  </si>
  <si>
    <t>000</t>
  </si>
  <si>
    <t>兵庫県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</si>
  <si>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</si>
  <si>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</si>
  <si>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</si>
  <si>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</si>
  <si>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</si>
  <si>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</si>
  <si>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</si>
  <si>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</si>
  <si>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</si>
  <si>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</si>
  <si>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・今後とも、経営の合理化や効率化に努めるとともに、「アセットマネジメント推進計画」による施設の長寿命化等を図り、経営の健全性を確保していく。
・今後は契約水量の大幅な増加は見込み難い状況にあり、一方で経営健全化のために借り入れた資金の償還額が増加するなど、厳しい経営状況が見込まれる。このため、新規受水企業の開拓等料金収入の確保や費用抑制など、引き続きより一層の経営改善に取り組んでいく必要がある。</t>
    <phoneticPr fontId="5"/>
  </si>
  <si>
    <t>1　収益の確保
・平成５年度以降令和元年度まで27年連続で黒字となった。①経常収支比率は130%前後で推移し、全国平均も上回っている。また、②累積欠損もないなど、安定した健全経営を確保している。⑥給水原価は、効率的な経営の下、10円前後で推移し、全国平均を大きく下回っている。
・⑧契約率は、毎年の継続的な企業訪問等の実施により、微量ながら契約水量の増加につながっており、増加傾向にある。
・また、水需要を踏まえた施設整備や更新を行っているため、⑦施設利用率は60%以上で推移し、全国平均を上回っており、⑤料金回収率も100%以上を維持するなど、着実な収入へと結びつけている。
２　費用の抑制
・③流動比率は、600%以上を確保しており、十分な短期支払能力を維持している。また、高利率の企業債繰上償還、新規起債発行抑制や計画的な企業債償還を行った結果、長期の債務残高の程度を示す④企業債残高対給水収益比率も年々減少しており、安定的な経営状況である。</t>
    <rPh sb="16" eb="18">
      <t>レイワ</t>
    </rPh>
    <rPh sb="18" eb="19">
      <t>モト</t>
    </rPh>
    <phoneticPr fontId="5"/>
  </si>
  <si>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29年から開始した管路更新工事が令和元年度に完了、供用開始されたため一時的に高くなってい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84" eb="186">
      <t>コンゴ</t>
    </rPh>
    <rPh sb="305" eb="3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</si>
</sst>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50.38</c:v>
                </c:pt>
                <c:pt idx="1">
                  <c:v>52.1</c:v>
                </c:pt>
                <c:pt idx="2">
                  <c:v>53.78</c:v>
                </c:pt>
                <c:pt idx="3">
                  <c:v>55.79</c:v>
                </c:pt>
                <c:pt idx="4">
                  <c:v>57.57</c:v>
                </c:pt>
              </c:numCache>
            </c:numRef>
          </c:val>
          <c:extLst>
            <c:ext xmlns:c16="http://schemas.microsoft.com/office/drawing/2014/chart" uri="{C3380CC4-5D6E-409C-BE32-E72D297353CC}">
              <c16:uniqueId val="{00000000-5A1B-447F-A630-D32AF80151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5A1B-447F-A630-D32AF80151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A-4669-9AF8-0FD956B97C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D35A-4669-9AF8-0FD956B97C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132.68</c:v>
                </c:pt>
                <c:pt idx="1">
                  <c:v>128.34</c:v>
                </c:pt>
                <c:pt idx="2">
                  <c:v>137.19999999999999</c:v>
                </c:pt>
                <c:pt idx="3">
                  <c:v>134.82</c:v>
                </c:pt>
                <c:pt idx="4">
                  <c:v>136.97</c:v>
                </c:pt>
              </c:numCache>
            </c:numRef>
          </c:val>
          <c:extLst>
            <c:ext xmlns:c16="http://schemas.microsoft.com/office/drawing/2014/chart" uri="{C3380CC4-5D6E-409C-BE32-E72D297353CC}">
              <c16:uniqueId val="{00000000-3005-496D-A4E2-2E2B848ADD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3005-496D-A4E2-2E2B848ADD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60.45</c:v>
                </c:pt>
                <c:pt idx="1">
                  <c:v>63.51</c:v>
                </c:pt>
                <c:pt idx="2">
                  <c:v>65.78</c:v>
                </c:pt>
                <c:pt idx="3">
                  <c:v>65.75</c:v>
                </c:pt>
                <c:pt idx="4">
                  <c:v>67.5</c:v>
                </c:pt>
              </c:numCache>
            </c:numRef>
          </c:val>
          <c:extLst>
            <c:ext xmlns:c16="http://schemas.microsoft.com/office/drawing/2014/chart" uri="{C3380CC4-5D6E-409C-BE32-E72D297353CC}">
              <c16:uniqueId val="{00000000-F1B8-4A90-B44D-6F3CF16B61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F1B8-4A90-B44D-6F3CF16B61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0.05</c:v>
                </c:pt>
                <c:pt idx="1">
                  <c:v>0.05</c:v>
                </c:pt>
                <c:pt idx="2">
                  <c:v>0.03</c:v>
                </c:pt>
                <c:pt idx="3">
                  <c:v>0.02</c:v>
                </c:pt>
                <c:pt idx="4">
                  <c:v>0.51</c:v>
                </c:pt>
              </c:numCache>
            </c:numRef>
          </c:val>
          <c:extLst>
            <c:ext xmlns:c16="http://schemas.microsoft.com/office/drawing/2014/chart" uri="{C3380CC4-5D6E-409C-BE32-E72D297353CC}">
              <c16:uniqueId val="{00000000-21EB-4228-829B-291DBAB3F4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21EB-4228-829B-291DBAB3F4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875.52</c:v>
                </c:pt>
                <c:pt idx="1">
                  <c:v>849.27</c:v>
                </c:pt>
                <c:pt idx="2">
                  <c:v>852.83</c:v>
                </c:pt>
                <c:pt idx="3">
                  <c:v>640.78</c:v>
                </c:pt>
                <c:pt idx="4">
                  <c:v>653.59</c:v>
                </c:pt>
              </c:numCache>
            </c:numRef>
          </c:val>
          <c:extLst>
            <c:ext xmlns:c16="http://schemas.microsoft.com/office/drawing/2014/chart" uri="{C3380CC4-5D6E-409C-BE32-E72D297353CC}">
              <c16:uniqueId val="{00000000-6DC1-4B1C-BE3D-66E4E74A36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6DC1-4B1C-BE3D-66E4E74A36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293</c:v>
                </c:pt>
                <c:pt idx="1">
                  <c:v>283.08999999999997</c:v>
                </c:pt>
                <c:pt idx="2">
                  <c:v>273.60000000000002</c:v>
                </c:pt>
                <c:pt idx="3">
                  <c:v>261.66000000000003</c:v>
                </c:pt>
                <c:pt idx="4">
                  <c:v>233.02</c:v>
                </c:pt>
              </c:numCache>
            </c:numRef>
          </c:val>
          <c:extLst>
            <c:ext xmlns:c16="http://schemas.microsoft.com/office/drawing/2014/chart" uri="{C3380CC4-5D6E-409C-BE32-E72D297353CC}">
              <c16:uniqueId val="{00000000-F331-4E79-92FD-71E5BDDCB3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F331-4E79-92FD-71E5BDDCB3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136.13</c:v>
                </c:pt>
                <c:pt idx="1">
                  <c:v>131.47</c:v>
                </c:pt>
                <c:pt idx="2">
                  <c:v>141.06</c:v>
                </c:pt>
                <c:pt idx="3">
                  <c:v>134.72</c:v>
                </c:pt>
                <c:pt idx="4">
                  <c:v>140.07</c:v>
                </c:pt>
              </c:numCache>
            </c:numRef>
          </c:val>
          <c:extLst>
            <c:ext xmlns:c16="http://schemas.microsoft.com/office/drawing/2014/chart" uri="{C3380CC4-5D6E-409C-BE32-E72D297353CC}">
              <c16:uniqueId val="{00000000-6F90-4814-A043-FC0F0FA235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6F90-4814-A043-FC0F0FA235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9.9499999999999993</c:v>
                </c:pt>
                <c:pt idx="1">
                  <c:v>10.3</c:v>
                </c:pt>
                <c:pt idx="2">
                  <c:v>9.61</c:v>
                </c:pt>
                <c:pt idx="3">
                  <c:v>10.09</c:v>
                </c:pt>
                <c:pt idx="4">
                  <c:v>9.52</c:v>
                </c:pt>
              </c:numCache>
            </c:numRef>
          </c:val>
          <c:extLst>
            <c:ext xmlns:c16="http://schemas.microsoft.com/office/drawing/2014/chart" uri="{C3380CC4-5D6E-409C-BE32-E72D297353CC}">
              <c16:uniqueId val="{00000000-11FA-4546-BD8C-4EDA8FC26A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11FA-4546-BD8C-4EDA8FC26A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64.06</c:v>
                </c:pt>
                <c:pt idx="1">
                  <c:v>65.05</c:v>
                </c:pt>
                <c:pt idx="2">
                  <c:v>64.760000000000005</c:v>
                </c:pt>
                <c:pt idx="3">
                  <c:v>65.319999999999993</c:v>
                </c:pt>
                <c:pt idx="4">
                  <c:v>63.54</c:v>
                </c:pt>
              </c:numCache>
            </c:numRef>
          </c:val>
          <c:extLst>
            <c:ext xmlns:c16="http://schemas.microsoft.com/office/drawing/2014/chart" uri="{C3380CC4-5D6E-409C-BE32-E72D297353CC}">
              <c16:uniqueId val="{00000000-F46F-4CF2-BB0A-0F6C646472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F46F-4CF2-BB0A-0F6C646472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91.25</c:v>
                </c:pt>
                <c:pt idx="1">
                  <c:v>91.26</c:v>
                </c:pt>
                <c:pt idx="2">
                  <c:v>91.09</c:v>
                </c:pt>
                <c:pt idx="3">
                  <c:v>91.52</c:v>
                </c:pt>
                <c:pt idx="4">
                  <c:v>91.52</c:v>
                </c:pt>
              </c:numCache>
            </c:numRef>
          </c:val>
          <c:extLst>
            <c:ext xmlns:c16="http://schemas.microsoft.com/office/drawing/2014/chart" uri="{C3380CC4-5D6E-409C-BE32-E72D297353CC}">
              <c16:uniqueId val="{00000000-03A3-47D0-BDAC-8A3E26F274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03A3-47D0-BDAC-8A3E26F274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01538DD-2671-4C96-9244-2EECB09CE4EC}" diskRevisions="1" revisionId="10" version="8">
  <header guid="{89906CF8-BD89-419A-81E6-BF98FF6B2D8B}" dateTime="2021-01-14T09:39:30" maxSheetId="3" userName="Administrator" r:id="rId1">
    <sheetIdMap count="2">
      <sheetId val="1"/>
      <sheetId val="2"/>
    </sheetIdMap>
  </header>
  <header guid="{FCADA0E9-45CC-4BFE-8453-D74A177FEB56}" dateTime="2021-01-14T09:41:47" maxSheetId="3" userName="Administrator" r:id="rId2" minRId="1">
    <sheetIdMap count="2">
      <sheetId val="1"/>
      <sheetId val="2"/>
    </sheetIdMap>
  </header>
  <header guid="{F311F1E0-0B89-424A-84C3-DB2BB13BE64F}" dateTime="2021-01-14T14:49:43" maxSheetId="3" userName="Administrator" r:id="rId3" minRId="2">
    <sheetIdMap count="2">
      <sheetId val="1"/>
      <sheetId val="2"/>
    </sheetIdMap>
  </header>
  <header guid="{CB7A38D3-512B-4208-9A4E-C63626A82CBA}" dateTime="2021-01-14T14:51:43" maxSheetId="3" userName="Administrator" r:id="rId4">
    <sheetIdMap count="2">
      <sheetId val="1"/>
      <sheetId val="2"/>
    </sheetIdMap>
  </header>
  <header guid="{F2726819-DC56-4AF6-A1C9-A2DDDFED1D1F}" dateTime="2021-01-14T14:56:01" maxSheetId="3" userName="Administrator" r:id="rId5" minRId="4">
    <sheetIdMap count="2">
      <sheetId val="1"/>
      <sheetId val="2"/>
    </sheetIdMap>
  </header>
  <header guid="{2B5C0898-0B3D-4DD7-85D5-F9BE6D70CD86}" dateTime="2021-01-15T15:49:15" maxSheetId="3" userName="Administrator" r:id="rId6" minRId="6">
    <sheetIdMap count="2">
      <sheetId val="1"/>
      <sheetId val="2"/>
    </sheetIdMap>
  </header>
  <header guid="{532299DB-8337-428B-9BEF-87BA56007FA8}" dateTime="2021-01-26T11:04:21" maxSheetId="3" userName="Administrator" r:id="rId7">
    <sheetIdMap count="2">
      <sheetId val="1"/>
      <sheetId val="2"/>
    </sheetIdMap>
  </header>
  <header guid="{301538DD-2671-4C96-9244-2EECB09CE4EC}" dateTime="2021-01-26T15:22:07" maxSheetId="3" userName="Administrator" r:id="rId8" minRId="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SM48" t="inlineStr">
      <is>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年から開始した管路更新工事が令和元年度に供用開始されたため一時的に高くなっているが、令和２年度は平成27年から平成30年度までと同様の水準になる見込みであ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8" eb="140">
          <t>ヘイセイ</t>
        </rPh>
        <rPh sb="145" eb="147">
          <t>カイシ</t>
        </rPh>
        <rPh sb="149" eb="151">
          <t>カンロ</t>
        </rPh>
        <rPh sb="151" eb="153">
          <t>コウシン</t>
        </rPh>
        <rPh sb="153" eb="155">
          <t>コウジ</t>
        </rPh>
        <rPh sb="156" eb="158">
          <t>レイワ</t>
        </rPh>
        <rPh sb="158" eb="161">
          <t>ガンネンド</t>
        </rPh>
        <rPh sb="162" eb="164">
          <t>キョウヨウ</t>
        </rPh>
        <rPh sb="164" eb="166">
          <t>カイシ</t>
        </rPh>
        <rPh sb="171" eb="174">
          <t>イチジテキ</t>
        </rPh>
        <rPh sb="175" eb="176">
          <t>タカ</t>
        </rPh>
        <rPh sb="190" eb="192">
          <t>ヘイセイ</t>
        </rPh>
        <rPh sb="194" eb="195">
          <t>ネン</t>
        </rPh>
        <rPh sb="197" eb="199">
          <t>ヘイセイ</t>
        </rPh>
        <rPh sb="201" eb="203">
          <t>ネンド</t>
        </rPh>
        <rPh sb="206" eb="208">
          <t>ドウヨウ</t>
        </rPh>
        <rPh sb="209" eb="211">
          <t>スイジュン</t>
        </rPh>
        <rPh sb="214" eb="216">
          <t>ミコ</t>
        </rPh>
        <rPh sb="221" eb="223">
          <t>コンゴ</t>
        </rPh>
        <rPh sb="342" eb="344">
          <t>ヒツヨウ</t>
        </rPh>
        <phoneticPr fontId="0"/>
      </is>
    </oc>
    <nc r="SM48" t="inlineStr">
      <is>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年から開始した管路更新工事が令和元年度に供用開始されたため一時的に高くなっているが、令和２年度は平成27年から平成30年度までと同様の水準になる見込みであ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ヘイセイ</t>
        </rPh>
        <rPh sb="143" eb="145">
          <t>カイシ</t>
        </rPh>
        <rPh sb="147" eb="149">
          <t>カンロ</t>
        </rPh>
        <rPh sb="149" eb="151">
          <t>コウシン</t>
        </rPh>
        <rPh sb="151" eb="153">
          <t>コウジ</t>
        </rPh>
        <rPh sb="154" eb="156">
          <t>レイワ</t>
        </rPh>
        <rPh sb="156" eb="159">
          <t>ガンネンド</t>
        </rPh>
        <rPh sb="160" eb="162">
          <t>キョウヨウ</t>
        </rPh>
        <rPh sb="162" eb="164">
          <t>カイシ</t>
        </rPh>
        <rPh sb="169" eb="172">
          <t>イチジテキ</t>
        </rPh>
        <rPh sb="173" eb="174">
          <t>タカ</t>
        </rPh>
        <rPh sb="188" eb="190">
          <t>ヘイセイ</t>
        </rPh>
        <rPh sb="192" eb="193">
          <t>ネン</t>
        </rPh>
        <rPh sb="195" eb="197">
          <t>ヘイセイ</t>
        </rPh>
        <rPh sb="199" eb="201">
          <t>ネンド</t>
        </rPh>
        <rPh sb="204" eb="206">
          <t>ドウヨウ</t>
        </rPh>
        <rPh sb="207" eb="209">
          <t>スイジュン</t>
        </rPh>
        <rPh sb="212" eb="214">
          <t>ミコ</t>
        </rPh>
        <rPh sb="219" eb="221">
          <t>コンゴ</t>
        </rPh>
        <rPh sb="340" eb="342">
          <t>ヒツヨウ</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SM48" t="inlineStr">
      <is>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年から開始した管路更新工事が令和元年度に供用開始されたため一時的に高くなっているが、令和２年度は平成27年から平成30年度までと同様の水準になる見込みであ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ヘイセイ</t>
        </rPh>
        <rPh sb="143" eb="145">
          <t>カイシ</t>
        </rPh>
        <rPh sb="147" eb="149">
          <t>カンロ</t>
        </rPh>
        <rPh sb="149" eb="151">
          <t>コウシン</t>
        </rPh>
        <rPh sb="151" eb="153">
          <t>コウジ</t>
        </rPh>
        <rPh sb="154" eb="156">
          <t>レイワ</t>
        </rPh>
        <rPh sb="156" eb="159">
          <t>ガンネンド</t>
        </rPh>
        <rPh sb="160" eb="162">
          <t>キョウヨウ</t>
        </rPh>
        <rPh sb="162" eb="164">
          <t>カイシ</t>
        </rPh>
        <rPh sb="169" eb="172">
          <t>イチジテキ</t>
        </rPh>
        <rPh sb="173" eb="174">
          <t>タカ</t>
        </rPh>
        <rPh sb="188" eb="190">
          <t>ヘイセイ</t>
        </rPh>
        <rPh sb="192" eb="193">
          <t>ネン</t>
        </rPh>
        <rPh sb="195" eb="197">
          <t>ヘイセイ</t>
        </rPh>
        <rPh sb="199" eb="201">
          <t>ネンド</t>
        </rPh>
        <rPh sb="204" eb="206">
          <t>ドウヨウ</t>
        </rPh>
        <rPh sb="207" eb="209">
          <t>スイジュン</t>
        </rPh>
        <rPh sb="212" eb="214">
          <t>ミコ</t>
        </rPh>
        <rPh sb="219" eb="221">
          <t>コンゴ</t>
        </rPh>
        <rPh sb="340" eb="342">
          <t>ヒツヨウ</t>
        </rPh>
        <phoneticPr fontId="0"/>
      </is>
    </oc>
    <nc r="SM48" t="inlineStr">
      <is>
        <r>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t>
        </r>
        <r>
          <rPr>
            <u/>
            <sz val="11"/>
            <color rgb="FFFF0000"/>
            <rFont val="ＭＳ ゴシック"/>
            <family val="3"/>
            <charset val="128"/>
          </rPr>
          <t>管路更新率は、平成●●年から開始した管路更新工事が令和元年度に供用開始されたため一時的に高くなっているが、令和２年度は平成27年から平成30年度までと同様の水準になる見込みである。</t>
        </r>
        <r>
          <rPr>
            <sz val="11"/>
            <color theme="1"/>
            <rFont val="ＭＳ ゴシック"/>
            <family val="3"/>
            <charset val="128"/>
          </rPr>
          <t>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
        <rPh sb="136" eb="138">
          <t>ヘイセイ</t>
        </rPh>
        <rPh sb="143" eb="145">
          <t>カイシ</t>
        </rPh>
        <rPh sb="147" eb="149">
          <t>カンロ</t>
        </rPh>
        <rPh sb="149" eb="151">
          <t>コウシン</t>
        </rPh>
        <rPh sb="151" eb="153">
          <t>コウジ</t>
        </rPh>
        <rPh sb="154" eb="156">
          <t>レイワ</t>
        </rPh>
        <rPh sb="156" eb="159">
          <t>ガンネンド</t>
        </rPh>
        <rPh sb="160" eb="162">
          <t>キョウヨウ</t>
        </rPh>
        <rPh sb="162" eb="164">
          <t>カイシ</t>
        </rPh>
        <rPh sb="169" eb="172">
          <t>イチジテキ</t>
        </rPh>
        <rPh sb="173" eb="174">
          <t>タカ</t>
        </rPh>
        <rPh sb="188" eb="190">
          <t>ヘイセイ</t>
        </rPh>
        <rPh sb="192" eb="193">
          <t>ネン</t>
        </rPh>
        <rPh sb="195" eb="197">
          <t>ヘイセイ</t>
        </rPh>
        <rPh sb="199" eb="201">
          <t>ネンド</t>
        </rPh>
        <rPh sb="204" eb="206">
          <t>ドウヨウ</t>
        </rPh>
        <rPh sb="207" eb="209">
          <t>スイジュン</t>
        </rPh>
        <rPh sb="212" eb="214">
          <t>ミコ</t>
        </rPh>
        <rPh sb="219" eb="221">
          <t>コンゴ</t>
        </rPh>
        <rPh sb="340" eb="342">
          <t>ヒツヨウ</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1821499-2989-4E28-BDF9-3FD7647848EE}" action="delete"/>
  <rdn rId="0" localSheetId="1" customView="1" name="Z_61821499_2989_4E28_BDF9_3FD7647848EE_.wvu.Rows" hidden="1" oldHidden="1">
    <formula>法適用_工業用水道事業!$88:$90</formula>
    <oldFormula>法適用_工業用水道事業!$88:$90</oldFormula>
  </rdn>
  <rcv guid="{61821499-2989-4E28-BDF9-3FD7647848E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SM48" t="inlineStr">
      <is>
        <r>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t>
        </r>
        <r>
          <rPr>
            <u/>
            <sz val="11"/>
            <color rgb="FFFF0000"/>
            <rFont val="ＭＳ ゴシック"/>
            <family val="3"/>
            <charset val="128"/>
          </rPr>
          <t>管路更新率は、平成●●年から開始した管路更新工事が令和元年度に供用開始されたため一時的に高くなっているが、令和２年度は平成27年から平成30年度までと同様の水準になる見込みである。</t>
        </r>
        <r>
          <rPr>
            <sz val="11"/>
            <color theme="1"/>
            <rFont val="ＭＳ ゴシック"/>
            <family val="3"/>
            <charset val="128"/>
          </rPr>
          <t>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
        <rPh sb="136" eb="138">
          <t>ヘイセイ</t>
        </rPh>
        <rPh sb="143" eb="145">
          <t>カイシ</t>
        </rPh>
        <rPh sb="147" eb="149">
          <t>カンロ</t>
        </rPh>
        <rPh sb="149" eb="151">
          <t>コウシン</t>
        </rPh>
        <rPh sb="151" eb="153">
          <t>コウジ</t>
        </rPh>
        <rPh sb="154" eb="156">
          <t>レイワ</t>
        </rPh>
        <rPh sb="156" eb="159">
          <t>ガンネンド</t>
        </rPh>
        <rPh sb="160" eb="162">
          <t>キョウヨウ</t>
        </rPh>
        <rPh sb="162" eb="164">
          <t>カイシ</t>
        </rPh>
        <rPh sb="169" eb="172">
          <t>イチジテキ</t>
        </rPh>
        <rPh sb="173" eb="174">
          <t>タカ</t>
        </rPh>
        <rPh sb="188" eb="190">
          <t>ヘイセイ</t>
        </rPh>
        <rPh sb="192" eb="193">
          <t>ネン</t>
        </rPh>
        <rPh sb="195" eb="197">
          <t>ヘイセイ</t>
        </rPh>
        <rPh sb="199" eb="201">
          <t>ネンド</t>
        </rPh>
        <rPh sb="204" eb="206">
          <t>ドウヨウ</t>
        </rPh>
        <rPh sb="207" eb="209">
          <t>スイジュン</t>
        </rPh>
        <rPh sb="212" eb="214">
          <t>ミコ</t>
        </rPh>
        <rPh sb="219" eb="221">
          <t>コンゴ</t>
        </rPh>
        <rPh sb="340" eb="342">
          <t>ヒツヨウ</t>
        </rPh>
        <phoneticPr fontId="2"/>
      </is>
    </oc>
    <nc r="SM48" t="inlineStr">
      <is>
        <r>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t>
        </r>
        <r>
          <rPr>
            <u/>
            <sz val="11"/>
            <color rgb="FFFF0000"/>
            <rFont val="ＭＳ ゴシック"/>
            <family val="3"/>
            <charset val="128"/>
          </rPr>
          <t>管路更新率は、平成●●年から開始した管路更新工事が令和元年度に完了、供用開始されたため一時的に高くなっているが、令和２年度は平成27年から平成30年度までと同様の水準になる見込みである。</t>
        </r>
        <r>
          <rPr>
            <sz val="11"/>
            <color theme="1"/>
            <rFont val="ＭＳ ゴシック"/>
            <family val="3"/>
            <charset val="128"/>
          </rPr>
          <t>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91" eb="193">
          <t>ヘイセイ</t>
        </rPh>
        <rPh sb="195" eb="196">
          <t>ネン</t>
        </rPh>
        <rPh sb="198" eb="200">
          <t>ヘイセイ</t>
        </rPh>
        <rPh sb="202" eb="204">
          <t>ネンド</t>
        </rPh>
        <rPh sb="207" eb="209">
          <t>ドウヨウ</t>
        </rPh>
        <rPh sb="210" eb="212">
          <t>スイジュン</t>
        </rPh>
        <rPh sb="215" eb="217">
          <t>ミコ</t>
        </rPh>
        <rPh sb="222" eb="224">
          <t>コンゴ</t>
        </rPh>
        <rPh sb="343" eb="345">
          <t>ヒツヨウ</t>
        </rPh>
        <phoneticPr fontId="2"/>
      </is>
    </nc>
  </rcc>
  <rcv guid="{61821499-2989-4E28-BDF9-3FD7647848EE}" action="delete"/>
  <rdn rId="0" localSheetId="1" customView="1" name="Z_61821499_2989_4E28_BDF9_3FD7647848EE_.wvu.Rows" hidden="1" oldHidden="1">
    <formula>法適用_工業用水道事業!$88:$90</formula>
    <oldFormula>法適用_工業用水道事業!$88:$90</oldFormula>
  </rdn>
  <rcv guid="{61821499-2989-4E28-BDF9-3FD7647848E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SM48" t="inlineStr">
      <is>
        <r>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t>
        </r>
        <r>
          <rPr>
            <u/>
            <sz val="11"/>
            <color rgb="FFFF0000"/>
            <rFont val="ＭＳ ゴシック"/>
            <family val="3"/>
            <charset val="128"/>
          </rPr>
          <t>管路更新率は、平成●●年から開始した管路更新工事が令和元年度に完了、供用開始されたため一時的に高くなっているが、令和２年度は平成27年から平成30年度までと同様の水準になる見込みである。</t>
        </r>
        <r>
          <rPr>
            <sz val="11"/>
            <color theme="1"/>
            <rFont val="ＭＳ ゴシック"/>
            <family val="3"/>
            <charset val="128"/>
          </rPr>
          <t>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91" eb="193">
          <t>ヘイセイ</t>
        </rPh>
        <rPh sb="195" eb="196">
          <t>ネン</t>
        </rPh>
        <rPh sb="198" eb="200">
          <t>ヘイセイ</t>
        </rPh>
        <rPh sb="202" eb="204">
          <t>ネンド</t>
        </rPh>
        <rPh sb="207" eb="209">
          <t>ドウヨウ</t>
        </rPh>
        <rPh sb="210" eb="212">
          <t>スイジュン</t>
        </rPh>
        <rPh sb="215" eb="217">
          <t>ミコ</t>
        </rPh>
        <rPh sb="222" eb="224">
          <t>コンゴ</t>
        </rPh>
        <rPh sb="343" eb="345">
          <t>ヒツヨウ</t>
        </rPh>
        <phoneticPr fontId="2"/>
      </is>
    </oc>
    <nc r="SM48" t="inlineStr">
      <is>
        <r>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t>
        </r>
        <r>
          <rPr>
            <u/>
            <sz val="11"/>
            <color rgb="FFFF0000"/>
            <rFont val="ＭＳ ゴシック"/>
            <family val="3"/>
            <charset val="128"/>
          </rPr>
          <t>管路更新率は、平成29年から開始した管路更新工事が令和元年度に完了、供用開始されたため一時的に高くなっているが、令和２年度は平成27年から平成30年度までと同様の水準になる見込みである。</t>
        </r>
        <r>
          <rPr>
            <sz val="11"/>
            <color theme="1"/>
            <rFont val="ＭＳ ゴシック"/>
            <family val="3"/>
            <charset val="128"/>
          </rPr>
          <t>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91" eb="193">
          <t>ヘイセイ</t>
        </rPh>
        <rPh sb="195" eb="196">
          <t>ネン</t>
        </rPh>
        <rPh sb="198" eb="200">
          <t>ヘイセイ</t>
        </rPh>
        <rPh sb="202" eb="204">
          <t>ネンド</t>
        </rPh>
        <rPh sb="207" eb="209">
          <t>ドウヨウ</t>
        </rPh>
        <rPh sb="210" eb="212">
          <t>スイジュン</t>
        </rPh>
        <rPh sb="215" eb="217">
          <t>ミコ</t>
        </rPh>
        <rPh sb="222" eb="224">
          <t>コンゴ</t>
        </rPh>
        <rPh sb="343" eb="345">
          <t>ヒツヨウ</t>
        </rPh>
        <phoneticPr fontId="2"/>
      </is>
    </nc>
  </rcc>
  <rcv guid="{61821499-2989-4E28-BDF9-3FD7647848EE}" action="delete"/>
  <rdn rId="0" localSheetId="1" customView="1" name="Z_61821499_2989_4E28_BDF9_3FD7647848EE_.wvu.Rows" hidden="1" oldHidden="1">
    <formula>法適用_工業用水道事業!$88:$90</formula>
    <oldFormula>法適用_工業用水道事業!$88:$90</oldFormula>
  </rdn>
  <rcv guid="{61821499-2989-4E28-BDF9-3FD7647848E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1821499-2989-4E28-BDF9-3FD7647848EE}" action="add"/>
  <rcv guid="{61821499-2989-4E28-BDF9-3FD7647848EE}" action="delete"/>
  <rfmt sheetId="1" sqref="SM48:TA65" start="0" length="2147483647">
    <dxf>
      <font>
        <u val="none"/>
      </font>
    </dxf>
  </rfmt>
  <rfmt sheetId="1" sqref="SM48:TA65" start="0" length="2147483647">
    <dxf>
      <font>
        <u/>
      </font>
    </dxf>
  </rfmt>
  <rfmt sheetId="1" sqref="SM48:TA65" start="0" length="2147483647">
    <dxf>
      <font>
        <color theme="1"/>
      </font>
    </dxf>
  </rfmt>
  <rfmt sheetId="1" sqref="SM16:TA45" start="0" length="2147483647">
    <dxf>
      <font>
        <u val="none"/>
      </font>
    </dxf>
  </rfmt>
  <rfmt sheetId="1" sqref="SM16:TA45" start="0" length="2147483647">
    <dxf>
      <font>
        <u/>
      </font>
    </dxf>
  </rfmt>
  <rfmt sheetId="1" sqref="SM16:TA45" start="0" length="2147483647">
    <dxf>
      <font>
        <color theme="1"/>
      </font>
    </dxf>
  </rfmt>
  <rdn rId="0" localSheetId="1" customView="1" name="Z_61821499_2989_4E28_BDF9_3FD7647848EE_.wvu.Rows" hidden="1" oldHidden="1">
    <formula>法適用_工業用水道事業!$88:$90</formula>
    <oldFormula>法適用_工業用水道事業!$88:$90</oldFormula>
  </rdn>
  <rcv guid="{61821499-2989-4E28-BDF9-3FD7647848E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SM48" t="inlineStr">
      <is>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29年から開始した管路更新工事が令和元年度に完了、供用開始されたため一時的に高くなっているが、令和２年度は平成27年から平成30年度までと同様の水準になる見込みであ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91" eb="193">
          <t>ヘイセイ</t>
        </rPh>
        <rPh sb="195" eb="196">
          <t>ネン</t>
        </rPh>
        <rPh sb="198" eb="200">
          <t>ヘイセイ</t>
        </rPh>
        <rPh sb="202" eb="204">
          <t>ネンド</t>
        </rPh>
        <rPh sb="207" eb="209">
          <t>ドウヨウ</t>
        </rPh>
        <rPh sb="210" eb="212">
          <t>スイジュン</t>
        </rPh>
        <rPh sb="215" eb="217">
          <t>ミコ</t>
        </rPh>
        <rPh sb="222" eb="224">
          <t>コンゴ</t>
        </rPh>
        <rPh sb="343" eb="345">
          <t>ヒツヨウ</t>
        </rPh>
        <phoneticPr fontId="0"/>
      </is>
    </oc>
    <nc r="SM48" t="inlineStr">
      <is>
        <t>・加古川（２期）事業については他団体と比べて比較的遅く給水を開始した（平成11年度以降）ため、①有形固定資産減価償却率が全国に比べて低くなっている。
・給水開始当初に整備した管路の多くが法定耐用年数を迎えており、②管路経年化率が全国平均を上回っている。
・③管路更新率は、平成29年から開始した管路更新工事が令和元年度に完了、供用開始されたため一時的に高くなっている。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136" eb="138">
          <t>ヘイセイ</t>
        </rPh>
        <rPh sb="143" eb="145">
          <t>カイシ</t>
        </rPh>
        <rPh sb="147" eb="149">
          <t>カンロ</t>
        </rPh>
        <rPh sb="149" eb="151">
          <t>コウシン</t>
        </rPh>
        <rPh sb="151" eb="153">
          <t>コウジ</t>
        </rPh>
        <rPh sb="154" eb="156">
          <t>レイワ</t>
        </rPh>
        <rPh sb="156" eb="159">
          <t>ガンネンド</t>
        </rPh>
        <rPh sb="160" eb="162">
          <t>カンリョウ</t>
        </rPh>
        <rPh sb="163" eb="165">
          <t>キョウヨウ</t>
        </rPh>
        <rPh sb="165" eb="167">
          <t>カイシ</t>
        </rPh>
        <rPh sb="172" eb="175">
          <t>イチジテキ</t>
        </rPh>
        <rPh sb="176" eb="177">
          <t>タカ</t>
        </rPh>
        <rPh sb="184" eb="186">
          <t>コンゴ</t>
        </rPh>
        <rPh sb="305" eb="307">
          <t>ヒツヨウ</t>
        </rPh>
        <phoneticPr fontId="0"/>
      </is>
    </nc>
  </rcc>
  <rcv guid="{61821499-2989-4E28-BDF9-3FD7647848EE}" action="delete"/>
  <rdn rId="0" localSheetId="1" customView="1" name="Z_61821499_2989_4E28_BDF9_3FD7647848EE_.wvu.Rows" hidden="1" oldHidden="1">
    <formula>法適用_工業用水道事業!$88:$90</formula>
    <oldFormula>法適用_工業用水道事業!$88:$90</oldFormula>
  </rdn>
  <rcv guid="{61821499-2989-4E28-BDF9-3FD7647848E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CADA0E9-45CC-4BFE-8453-D74A177FEB56}" name="Administrator" id="-524802195" dateTime="2021-01-14T11:20:07"/>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43"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兵庫県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709930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4</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451064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69.900000000000006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100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649753</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132.68</v>
      </c>
      <c r="Y32" s="107"/>
      <c r="Z32" s="107"/>
      <c r="AA32" s="107"/>
      <c r="AB32" s="107"/>
      <c r="AC32" s="107"/>
      <c r="AD32" s="107"/>
      <c r="AE32" s="107"/>
      <c r="AF32" s="107"/>
      <c r="AG32" s="107"/>
      <c r="AH32" s="107"/>
      <c r="AI32" s="107"/>
      <c r="AJ32" s="107"/>
      <c r="AK32" s="107"/>
      <c r="AL32" s="107"/>
      <c r="AM32" s="107"/>
      <c r="AN32" s="107"/>
      <c r="AO32" s="107"/>
      <c r="AP32" s="107"/>
      <c r="AQ32" s="108"/>
      <c r="AR32" s="106">
        <f>データ!U6</f>
        <v>128.34</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137.19999999999999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134.82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136.97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875.52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849.27</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852.83</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640.78</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653.59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293</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283.08999999999997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273.60000000000002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261.66000000000003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233.02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136.13</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131.47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141.06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134.72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140.07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9.9499999999999993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10.3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9.61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10.09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9.52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64.06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65.05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64.760000000000005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65.319999999999993</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63.54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91.25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91.26</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91.09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91.52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91.52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50.38</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52.1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53.78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55.79</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57.57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60.45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63.51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65.78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65.75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67.5</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0.05</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0.05</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0.03</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0.02</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0.51</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57.35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57.93</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58.88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59.48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60.09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37.619999999999997</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41.79</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43.44</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48.09</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50.93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0.32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0.21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8hRTNg/+c9bO/Mbvm4G3gJ1I9v4iF1Q1wWL3qIVAKaOQfs+ybLhJprFrcKoZR6rARnnd0C7BWbn5zwxtU/kMQ==" saltValue="djpS3V3iKDDsSiA0hbZSFw==" spinCount="100000" sheet="1" objects="1" scenarios="1" formatCells="0" formatColumns="0" formatRows="0"/>
  <customSheetViews>
    <customSheetView guid="{61821499-2989-4E28-BDF9-3FD7647848EE}" showPageBreaks="1" showGridLines="0" fitToPage="1" hiddenRows="1" topLeftCell="JQ43">
      <selection activeCell="SM48" sqref="SM48:TA65"/>
      <pageMargins left="0.19685039370078741" right="0.19685039370078741" top="0.19685039370078741" bottom="0.19685039370078741" header="0.19685039370078741" footer="0.19685039370078741"/>
      <printOptions horizontalCentered="1" verticalCentered="1"/>
      <pageSetup paperSize="8" scale="67" orientation="landscape" useFirstPageNumber="1" horizontalDpi="1200" verticalDpi="1200" r:id="rId1"/>
      <headerFooter>
        <oddFooter>&amp;C&amp;P / &amp;N</oddFooter>
      </headerFooter>
    </customSheetView>
  </customSheetViews>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horizontalDpi="1200" verticalDpi="1200" r:id="rId2"/>
  <headerFooter>
    <oddFooter>&amp;C&amp;P /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132.68</v>
      </c>
      <c r="U6" s="52">
        <f>U7</f>
        <v>128.34</v>
      </c>
      <c r="V6" s="52">
        <f>V7</f>
        <v>137.19999999999999</v>
      </c>
      <c r="W6" s="52">
        <f>W7</f>
        <v>134.82</v>
      </c>
      <c r="X6" s="52">
        <f t="shared" si="3"/>
        <v>136.97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875.52</v>
      </c>
      <c r="AQ6" s="52">
        <f>AQ7</f>
        <v>849.27</v>
      </c>
      <c r="AR6" s="52">
        <f>AR7</f>
        <v>852.83</v>
      </c>
      <c r="AS6" s="52">
        <f>AS7</f>
        <v>640.78</v>
      </c>
      <c r="AT6" s="52">
        <f t="shared" si="3"/>
        <v>653.59</v>
      </c>
      <c r="AU6" s="52">
        <f t="shared" si="3"/>
        <v>312.67</v>
      </c>
      <c r="AV6" s="52">
        <f t="shared" si="3"/>
        <v>345.05</v>
      </c>
      <c r="AW6" s="52">
        <f t="shared" si="3"/>
        <v>379.14</v>
      </c>
      <c r="AX6" s="52">
        <f t="shared" si="3"/>
        <v>394.58</v>
      </c>
      <c r="AY6" s="52">
        <f t="shared" si="3"/>
        <v>368.36</v>
      </c>
      <c r="AZ6" s="50" t="str">
        <f>IF(AZ7="-","【-】","【"&amp;SUBSTITUTE(TEXT(AZ7,"#,##0.00"),"-","△")&amp;"】")</f>
        <v>【420.52】</v>
      </c>
      <c r="BA6" s="52">
        <f t="shared" si="3"/>
        <v>293</v>
      </c>
      <c r="BB6" s="52">
        <f>BB7</f>
        <v>283.08999999999997</v>
      </c>
      <c r="BC6" s="52">
        <f>BC7</f>
        <v>273.60000000000002</v>
      </c>
      <c r="BD6" s="52">
        <f>BD7</f>
        <v>261.66000000000003</v>
      </c>
      <c r="BE6" s="52">
        <f t="shared" si="3"/>
        <v>233.02</v>
      </c>
      <c r="BF6" s="52">
        <f t="shared" si="3"/>
        <v>272.8</v>
      </c>
      <c r="BG6" s="52">
        <f t="shared" si="3"/>
        <v>255.89</v>
      </c>
      <c r="BH6" s="52">
        <f t="shared" si="3"/>
        <v>242.57</v>
      </c>
      <c r="BI6" s="52">
        <f t="shared" si="3"/>
        <v>235.79</v>
      </c>
      <c r="BJ6" s="52">
        <f t="shared" si="3"/>
        <v>227.51</v>
      </c>
      <c r="BK6" s="50" t="str">
        <f>IF(BK7="-","【-】","【"&amp;SUBSTITUTE(TEXT(BK7,"#,##0.00"),"-","△")&amp;"】")</f>
        <v>【238.81】</v>
      </c>
      <c r="BL6" s="52">
        <f t="shared" si="3"/>
        <v>136.13</v>
      </c>
      <c r="BM6" s="52">
        <f>BM7</f>
        <v>131.47</v>
      </c>
      <c r="BN6" s="52">
        <f>BN7</f>
        <v>141.06</v>
      </c>
      <c r="BO6" s="52">
        <f>BO7</f>
        <v>134.72</v>
      </c>
      <c r="BP6" s="52">
        <f t="shared" si="3"/>
        <v>140.07</v>
      </c>
      <c r="BQ6" s="52">
        <f t="shared" si="3"/>
        <v>119.5</v>
      </c>
      <c r="BR6" s="52">
        <f t="shared" si="3"/>
        <v>118.99</v>
      </c>
      <c r="BS6" s="52">
        <f t="shared" si="3"/>
        <v>119.17</v>
      </c>
      <c r="BT6" s="52">
        <f t="shared" si="3"/>
        <v>117.72</v>
      </c>
      <c r="BU6" s="52">
        <f t="shared" si="3"/>
        <v>117.69</v>
      </c>
      <c r="BV6" s="50" t="str">
        <f>IF(BV7="-","【-】","【"&amp;SUBSTITUTE(TEXT(BV7,"#,##0.00"),"-","△")&amp;"】")</f>
        <v>【115.00】</v>
      </c>
      <c r="BW6" s="52">
        <f t="shared" si="3"/>
        <v>9.9499999999999993</v>
      </c>
      <c r="BX6" s="52">
        <f>BX7</f>
        <v>10.3</v>
      </c>
      <c r="BY6" s="52">
        <f>BY7</f>
        <v>9.61</v>
      </c>
      <c r="BZ6" s="52">
        <f>BZ7</f>
        <v>10.09</v>
      </c>
      <c r="CA6" s="52">
        <f t="shared" si="3"/>
        <v>9.52</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64.06</v>
      </c>
      <c r="CI6" s="52">
        <f>CI7</f>
        <v>65.05</v>
      </c>
      <c r="CJ6" s="52">
        <f>CJ7</f>
        <v>64.760000000000005</v>
      </c>
      <c r="CK6" s="52">
        <f>CK7</f>
        <v>65.319999999999993</v>
      </c>
      <c r="CL6" s="52">
        <f t="shared" si="5"/>
        <v>63.54</v>
      </c>
      <c r="CM6" s="52">
        <f t="shared" si="5"/>
        <v>57.52</v>
      </c>
      <c r="CN6" s="52">
        <f t="shared" si="5"/>
        <v>57.55</v>
      </c>
      <c r="CO6" s="52">
        <f t="shared" si="5"/>
        <v>57.69</v>
      </c>
      <c r="CP6" s="52">
        <f t="shared" si="5"/>
        <v>58.56</v>
      </c>
      <c r="CQ6" s="52">
        <f t="shared" si="5"/>
        <v>57.96</v>
      </c>
      <c r="CR6" s="50" t="str">
        <f>IF(CR7="-","【-】","【"&amp;SUBSTITUTE(TEXT(CR7,"#,##0.00"),"-","△")&amp;"】")</f>
        <v>【55.21】</v>
      </c>
      <c r="CS6" s="52">
        <f t="shared" ref="CS6:DB6" si="6">CS7</f>
        <v>91.25</v>
      </c>
      <c r="CT6" s="52">
        <f>CT7</f>
        <v>91.26</v>
      </c>
      <c r="CU6" s="52">
        <f>CU7</f>
        <v>91.09</v>
      </c>
      <c r="CV6" s="52">
        <f>CV7</f>
        <v>91.52</v>
      </c>
      <c r="CW6" s="52">
        <f t="shared" si="6"/>
        <v>91.52</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50.38</v>
      </c>
      <c r="DE6" s="52">
        <f>DE7</f>
        <v>52.1</v>
      </c>
      <c r="DF6" s="52">
        <f>DF7</f>
        <v>53.78</v>
      </c>
      <c r="DG6" s="52">
        <f>DG7</f>
        <v>55.79</v>
      </c>
      <c r="DH6" s="52">
        <f t="shared" si="7"/>
        <v>57.57</v>
      </c>
      <c r="DI6" s="52">
        <f t="shared" si="7"/>
        <v>57.35</v>
      </c>
      <c r="DJ6" s="52">
        <f t="shared" si="7"/>
        <v>57.93</v>
      </c>
      <c r="DK6" s="52">
        <f t="shared" si="7"/>
        <v>58.88</v>
      </c>
      <c r="DL6" s="52">
        <f t="shared" si="7"/>
        <v>59.48</v>
      </c>
      <c r="DM6" s="52">
        <f t="shared" si="7"/>
        <v>60.09</v>
      </c>
      <c r="DN6" s="50" t="str">
        <f>IF(DN7="-","【-】","【"&amp;SUBSTITUTE(TEXT(DN7,"#,##0.00"),"-","△")&amp;"】")</f>
        <v>【59.23】</v>
      </c>
      <c r="DO6" s="52">
        <f t="shared" ref="DO6:DX6" si="8">DO7</f>
        <v>60.45</v>
      </c>
      <c r="DP6" s="52">
        <f>DP7</f>
        <v>63.51</v>
      </c>
      <c r="DQ6" s="52">
        <f>DQ7</f>
        <v>65.78</v>
      </c>
      <c r="DR6" s="52">
        <f>DR7</f>
        <v>65.75</v>
      </c>
      <c r="DS6" s="52">
        <f t="shared" si="8"/>
        <v>67.5</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0.05</v>
      </c>
      <c r="EA6" s="52">
        <f>EA7</f>
        <v>0.05</v>
      </c>
      <c r="EB6" s="52">
        <f>EB7</f>
        <v>0.03</v>
      </c>
      <c r="EC6" s="52">
        <f>EC7</f>
        <v>0.02</v>
      </c>
      <c r="ED6" s="52">
        <f t="shared" si="9"/>
        <v>0.51</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709930</v>
      </c>
      <c r="L7" s="54" t="s">
        <v>96</v>
      </c>
      <c r="M7" s="55">
        <v>4</v>
      </c>
      <c r="N7" s="55">
        <v>451064</v>
      </c>
      <c r="O7" s="56" t="s">
        <v>97</v>
      </c>
      <c r="P7" s="56">
        <v>69.900000000000006</v>
      </c>
      <c r="Q7" s="55">
        <v>100</v>
      </c>
      <c r="R7" s="55">
        <v>649753</v>
      </c>
      <c r="S7" s="54" t="s">
        <v>98</v>
      </c>
      <c r="T7" s="57">
        <v>132.68</v>
      </c>
      <c r="U7" s="57">
        <v>128.34</v>
      </c>
      <c r="V7" s="57">
        <v>137.19999999999999</v>
      </c>
      <c r="W7" s="57">
        <v>134.82</v>
      </c>
      <c r="X7" s="57">
        <v>136.97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875.52</v>
      </c>
      <c r="AQ7" s="57">
        <v>849.27</v>
      </c>
      <c r="AR7" s="57">
        <v>852.83</v>
      </c>
      <c r="AS7" s="57">
        <v>640.78</v>
      </c>
      <c r="AT7" s="57">
        <v>653.59</v>
      </c>
      <c r="AU7" s="57">
        <v>312.67</v>
      </c>
      <c r="AV7" s="57">
        <v>345.05</v>
      </c>
      <c r="AW7" s="57">
        <v>379.14</v>
      </c>
      <c r="AX7" s="57">
        <v>394.58</v>
      </c>
      <c r="AY7" s="57">
        <v>368.36</v>
      </c>
      <c r="AZ7" s="57">
        <v>420.52</v>
      </c>
      <c r="BA7" s="57">
        <v>293</v>
      </c>
      <c r="BB7" s="57">
        <v>283.08999999999997</v>
      </c>
      <c r="BC7" s="57">
        <v>273.60000000000002</v>
      </c>
      <c r="BD7" s="57">
        <v>261.66000000000003</v>
      </c>
      <c r="BE7" s="57">
        <v>233.02</v>
      </c>
      <c r="BF7" s="57">
        <v>272.8</v>
      </c>
      <c r="BG7" s="57">
        <v>255.89</v>
      </c>
      <c r="BH7" s="57">
        <v>242.57</v>
      </c>
      <c r="BI7" s="57">
        <v>235.79</v>
      </c>
      <c r="BJ7" s="57">
        <v>227.51</v>
      </c>
      <c r="BK7" s="57">
        <v>238.81</v>
      </c>
      <c r="BL7" s="57">
        <v>136.13</v>
      </c>
      <c r="BM7" s="57">
        <v>131.47</v>
      </c>
      <c r="BN7" s="57">
        <v>141.06</v>
      </c>
      <c r="BO7" s="57">
        <v>134.72</v>
      </c>
      <c r="BP7" s="57">
        <v>140.07</v>
      </c>
      <c r="BQ7" s="57">
        <v>119.5</v>
      </c>
      <c r="BR7" s="57">
        <v>118.99</v>
      </c>
      <c r="BS7" s="57">
        <v>119.17</v>
      </c>
      <c r="BT7" s="57">
        <v>117.72</v>
      </c>
      <c r="BU7" s="57">
        <v>117.69</v>
      </c>
      <c r="BV7" s="57">
        <v>115</v>
      </c>
      <c r="BW7" s="57">
        <v>9.9499999999999993</v>
      </c>
      <c r="BX7" s="57">
        <v>10.3</v>
      </c>
      <c r="BY7" s="57">
        <v>9.61</v>
      </c>
      <c r="BZ7" s="57">
        <v>10.09</v>
      </c>
      <c r="CA7" s="57">
        <v>9.52</v>
      </c>
      <c r="CB7" s="57">
        <v>16.91</v>
      </c>
      <c r="CC7" s="57">
        <v>16.850000000000001</v>
      </c>
      <c r="CD7" s="57">
        <v>16.8</v>
      </c>
      <c r="CE7" s="57">
        <v>17.03</v>
      </c>
      <c r="CF7" s="57">
        <v>17.07</v>
      </c>
      <c r="CG7" s="57">
        <v>18.600000000000001</v>
      </c>
      <c r="CH7" s="57">
        <v>64.06</v>
      </c>
      <c r="CI7" s="57">
        <v>65.05</v>
      </c>
      <c r="CJ7" s="57">
        <v>64.760000000000005</v>
      </c>
      <c r="CK7" s="57">
        <v>65.319999999999993</v>
      </c>
      <c r="CL7" s="57">
        <v>63.54</v>
      </c>
      <c r="CM7" s="57">
        <v>57.52</v>
      </c>
      <c r="CN7" s="57">
        <v>57.55</v>
      </c>
      <c r="CO7" s="57">
        <v>57.69</v>
      </c>
      <c r="CP7" s="57">
        <v>58.56</v>
      </c>
      <c r="CQ7" s="57">
        <v>57.96</v>
      </c>
      <c r="CR7" s="57">
        <v>55.21</v>
      </c>
      <c r="CS7" s="57">
        <v>91.25</v>
      </c>
      <c r="CT7" s="57">
        <v>91.26</v>
      </c>
      <c r="CU7" s="57">
        <v>91.09</v>
      </c>
      <c r="CV7" s="57">
        <v>91.52</v>
      </c>
      <c r="CW7" s="57">
        <v>91.52</v>
      </c>
      <c r="CX7" s="57">
        <v>79.7</v>
      </c>
      <c r="CY7" s="57">
        <v>79.42</v>
      </c>
      <c r="CZ7" s="57">
        <v>79.2</v>
      </c>
      <c r="DA7" s="57">
        <v>80.5</v>
      </c>
      <c r="DB7" s="57">
        <v>80.540000000000006</v>
      </c>
      <c r="DC7" s="57">
        <v>77.39</v>
      </c>
      <c r="DD7" s="57">
        <v>50.38</v>
      </c>
      <c r="DE7" s="57">
        <v>52.1</v>
      </c>
      <c r="DF7" s="57">
        <v>53.78</v>
      </c>
      <c r="DG7" s="57">
        <v>55.79</v>
      </c>
      <c r="DH7" s="57">
        <v>57.57</v>
      </c>
      <c r="DI7" s="57">
        <v>57.35</v>
      </c>
      <c r="DJ7" s="57">
        <v>57.93</v>
      </c>
      <c r="DK7" s="57">
        <v>58.88</v>
      </c>
      <c r="DL7" s="57">
        <v>59.48</v>
      </c>
      <c r="DM7" s="57">
        <v>60.09</v>
      </c>
      <c r="DN7" s="57">
        <v>59.23</v>
      </c>
      <c r="DO7" s="57">
        <v>60.45</v>
      </c>
      <c r="DP7" s="57">
        <v>63.51</v>
      </c>
      <c r="DQ7" s="57">
        <v>65.78</v>
      </c>
      <c r="DR7" s="57">
        <v>65.75</v>
      </c>
      <c r="DS7" s="57">
        <v>67.5</v>
      </c>
      <c r="DT7" s="57">
        <v>37.619999999999997</v>
      </c>
      <c r="DU7" s="57">
        <v>41.79</v>
      </c>
      <c r="DV7" s="57">
        <v>43.44</v>
      </c>
      <c r="DW7" s="57">
        <v>48.09</v>
      </c>
      <c r="DX7" s="57">
        <v>50.93</v>
      </c>
      <c r="DY7" s="57">
        <v>47.77</v>
      </c>
      <c r="DZ7" s="57">
        <v>0.05</v>
      </c>
      <c r="EA7" s="57">
        <v>0.05</v>
      </c>
      <c r="EB7" s="57">
        <v>0.03</v>
      </c>
      <c r="EC7" s="57">
        <v>0.02</v>
      </c>
      <c r="ED7" s="57">
        <v>0.51</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132.68</v>
      </c>
      <c r="V11" s="65">
        <f>IF(U6="-",NA(),U6)</f>
        <v>128.34</v>
      </c>
      <c r="W11" s="65">
        <f>IF(V6="-",NA(),V6)</f>
        <v>137.19999999999999</v>
      </c>
      <c r="X11" s="65">
        <f>IF(W6="-",NA(),W6)</f>
        <v>134.82</v>
      </c>
      <c r="Y11" s="65">
        <f>IF(X6="-",NA(),X6)</f>
        <v>136.97</v>
      </c>
      <c r="AE11" s="64" t="s">
        <v>23</v>
      </c>
      <c r="AF11" s="65">
        <f>IF(AE6="-",NA(),AE6)</f>
        <v>0</v>
      </c>
      <c r="AG11" s="65">
        <f>IF(AF6="-",NA(),AF6)</f>
        <v>0</v>
      </c>
      <c r="AH11" s="65">
        <f>IF(AG6="-",NA(),AG6)</f>
        <v>0</v>
      </c>
      <c r="AI11" s="65">
        <f>IF(AH6="-",NA(),AH6)</f>
        <v>0</v>
      </c>
      <c r="AJ11" s="65">
        <f>IF(AI6="-",NA(),AI6)</f>
        <v>0</v>
      </c>
      <c r="AP11" s="64" t="s">
        <v>23</v>
      </c>
      <c r="AQ11" s="65">
        <f>IF(AP6="-",NA(),AP6)</f>
        <v>875.52</v>
      </c>
      <c r="AR11" s="65">
        <f>IF(AQ6="-",NA(),AQ6)</f>
        <v>849.27</v>
      </c>
      <c r="AS11" s="65">
        <f>IF(AR6="-",NA(),AR6)</f>
        <v>852.83</v>
      </c>
      <c r="AT11" s="65">
        <f>IF(AS6="-",NA(),AS6)</f>
        <v>640.78</v>
      </c>
      <c r="AU11" s="65">
        <f>IF(AT6="-",NA(),AT6)</f>
        <v>653.59</v>
      </c>
      <c r="BA11" s="64" t="s">
        <v>23</v>
      </c>
      <c r="BB11" s="65">
        <f>IF(BA6="-",NA(),BA6)</f>
        <v>293</v>
      </c>
      <c r="BC11" s="65">
        <f>IF(BB6="-",NA(),BB6)</f>
        <v>283.08999999999997</v>
      </c>
      <c r="BD11" s="65">
        <f>IF(BC6="-",NA(),BC6)</f>
        <v>273.60000000000002</v>
      </c>
      <c r="BE11" s="65">
        <f>IF(BD6="-",NA(),BD6)</f>
        <v>261.66000000000003</v>
      </c>
      <c r="BF11" s="65">
        <f>IF(BE6="-",NA(),BE6)</f>
        <v>233.02</v>
      </c>
      <c r="BL11" s="64" t="s">
        <v>23</v>
      </c>
      <c r="BM11" s="65">
        <f>IF(BL6="-",NA(),BL6)</f>
        <v>136.13</v>
      </c>
      <c r="BN11" s="65">
        <f>IF(BM6="-",NA(),BM6)</f>
        <v>131.47</v>
      </c>
      <c r="BO11" s="65">
        <f>IF(BN6="-",NA(),BN6)</f>
        <v>141.06</v>
      </c>
      <c r="BP11" s="65">
        <f>IF(BO6="-",NA(),BO6)</f>
        <v>134.72</v>
      </c>
      <c r="BQ11" s="65">
        <f>IF(BP6="-",NA(),BP6)</f>
        <v>140.07</v>
      </c>
      <c r="BW11" s="64" t="s">
        <v>23</v>
      </c>
      <c r="BX11" s="65">
        <f>IF(BW6="-",NA(),BW6)</f>
        <v>9.9499999999999993</v>
      </c>
      <c r="BY11" s="65">
        <f>IF(BX6="-",NA(),BX6)</f>
        <v>10.3</v>
      </c>
      <c r="BZ11" s="65">
        <f>IF(BY6="-",NA(),BY6)</f>
        <v>9.61</v>
      </c>
      <c r="CA11" s="65">
        <f>IF(BZ6="-",NA(),BZ6)</f>
        <v>10.09</v>
      </c>
      <c r="CB11" s="65">
        <f>IF(CA6="-",NA(),CA6)</f>
        <v>9.52</v>
      </c>
      <c r="CH11" s="64" t="s">
        <v>23</v>
      </c>
      <c r="CI11" s="65">
        <f>IF(CH6="-",NA(),CH6)</f>
        <v>64.06</v>
      </c>
      <c r="CJ11" s="65">
        <f>IF(CI6="-",NA(),CI6)</f>
        <v>65.05</v>
      </c>
      <c r="CK11" s="65">
        <f>IF(CJ6="-",NA(),CJ6)</f>
        <v>64.760000000000005</v>
      </c>
      <c r="CL11" s="65">
        <f>IF(CK6="-",NA(),CK6)</f>
        <v>65.319999999999993</v>
      </c>
      <c r="CM11" s="65">
        <f>IF(CL6="-",NA(),CL6)</f>
        <v>63.54</v>
      </c>
      <c r="CS11" s="64" t="s">
        <v>23</v>
      </c>
      <c r="CT11" s="65">
        <f>IF(CS6="-",NA(),CS6)</f>
        <v>91.25</v>
      </c>
      <c r="CU11" s="65">
        <f>IF(CT6="-",NA(),CT6)</f>
        <v>91.26</v>
      </c>
      <c r="CV11" s="65">
        <f>IF(CU6="-",NA(),CU6)</f>
        <v>91.09</v>
      </c>
      <c r="CW11" s="65">
        <f>IF(CV6="-",NA(),CV6)</f>
        <v>91.52</v>
      </c>
      <c r="CX11" s="65">
        <f>IF(CW6="-",NA(),CW6)</f>
        <v>91.52</v>
      </c>
      <c r="DD11" s="64" t="s">
        <v>23</v>
      </c>
      <c r="DE11" s="65">
        <f>IF(DD6="-",NA(),DD6)</f>
        <v>50.38</v>
      </c>
      <c r="DF11" s="65">
        <f>IF(DE6="-",NA(),DE6)</f>
        <v>52.1</v>
      </c>
      <c r="DG11" s="65">
        <f>IF(DF6="-",NA(),DF6)</f>
        <v>53.78</v>
      </c>
      <c r="DH11" s="65">
        <f>IF(DG6="-",NA(),DG6)</f>
        <v>55.79</v>
      </c>
      <c r="DI11" s="65">
        <f>IF(DH6="-",NA(),DH6)</f>
        <v>57.57</v>
      </c>
      <c r="DO11" s="64" t="s">
        <v>23</v>
      </c>
      <c r="DP11" s="65">
        <f>IF(DO6="-",NA(),DO6)</f>
        <v>60.45</v>
      </c>
      <c r="DQ11" s="65">
        <f>IF(DP6="-",NA(),DP6)</f>
        <v>63.51</v>
      </c>
      <c r="DR11" s="65">
        <f>IF(DQ6="-",NA(),DQ6)</f>
        <v>65.78</v>
      </c>
      <c r="DS11" s="65">
        <f>IF(DR6="-",NA(),DR6)</f>
        <v>65.75</v>
      </c>
      <c r="DT11" s="65">
        <f>IF(DS6="-",NA(),DS6)</f>
        <v>67.5</v>
      </c>
      <c r="DZ11" s="64" t="s">
        <v>23</v>
      </c>
      <c r="EA11" s="65">
        <f>IF(DZ6="-",NA(),DZ6)</f>
        <v>0.05</v>
      </c>
      <c r="EB11" s="65">
        <f>IF(EA6="-",NA(),EA6)</f>
        <v>0.05</v>
      </c>
      <c r="EC11" s="65">
        <f>IF(EB6="-",NA(),EB6)</f>
        <v>0.03</v>
      </c>
      <c r="ED11" s="65">
        <f>IF(EC6="-",NA(),EC6)</f>
        <v>0.02</v>
      </c>
      <c r="EE11" s="65">
        <f>IF(ED6="-",NA(),ED6)</f>
        <v>0.51</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customSheetViews>
    <customSheetView guid="{61821499-2989-4E28-BDF9-3FD7647848EE}" showGridLines="0" state="hidden">
      <pageMargins left="0.7" right="0.7" top="0.75" bottom="0.75" header="0.3" footer="0.3"/>
      <pageSetup paperSize="9" orientation="portrait" r:id="rId1"/>
    </customSheetView>
  </customSheetViews>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2021-01-26T02:04:18Z</cp:lastPrinted>
  <dcterms:created xsi:type="dcterms:W3CDTF">2020-12-04T03:42:43Z</dcterms:created>
  <dcterms:modified xsi:type="dcterms:W3CDTF">2021-01-26T06:22:07Z</dcterms:modified>
  <cp:category/>
</cp:coreProperties>
</file>