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企業局\企業局共有\91 【総務課】受け取り\★経営比較分析表　受取口\作成シート 0119受取済み\経営比較分析表(R1)コメント記入\"/>
    </mc:Choice>
  </mc:AlternateContent>
  <workbookProtection workbookAlgorithmName="SHA-512" workbookHashValue="mT986JIYshZQ4qdHuQAbLPOsd2CLy89+3plbiZ8MZi1V66atdgQ1Dz2iivk5pReLBWzRB7IcPTDeBBKsNSiqiQ==" workbookSaltValue="nF9YnakRUOhiCSlBS+/dm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<sst xmlns="http://schemas.openxmlformats.org/spreadsheetml/2006/main" count="262" uniqueCount="107">
  <si>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</si>
  <si>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</si>
  <si>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</si>
  <si>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</si>
  <si>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</si>
  <si>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</si>
  <si>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</si>
  <si>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</si>
  <si>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</si>
  <si>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</si>
  <si>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</si>
  <si>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</si>
  <si>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</si>
  <si>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</si>
  <si>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</si>
  <si>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</si>
  <si>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</si>
  <si>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</si>
  <si>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</si>
  <si>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</si>
  <si>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</si>
  <si>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</si>
  <si>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</si>
  <si>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</si>
  <si>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</si>
  <si>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</si>
  <si>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</si>
  <si>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</si>
  <si>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</si>
  <si>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</si>
  <si>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</si>
  <si>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</si>
  <si>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</si>
  <si>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</si>
  <si>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</si>
  <si>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</si>
  <si>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</si>
  <si>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</si>
  <si>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</si>
  <si>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</si>
  <si>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</si>
  <si>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</si>
  <si>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</si>
  <si>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</si>
  <si>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</si>
  <si>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</si>
  <si>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</si>
  <si>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</si>
  <si>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</si>
  <si>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</si>
  <si>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</si>
  <si>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</si>
  <si>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</si>
  <si>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</si>
  <si>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</si>
  <si>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</si>
  <si>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</si>
  <si>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</si>
  <si>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</si>
  <si>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</si>
  <si>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</si>
  <si>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</si>
  <si>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</si>
  <si>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</si>
  <si>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</si>
  <si>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</si>
  <si>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</si>
  <si>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</si>
  <si>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</si>
  <si>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</si>
  <si>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</si>
  <si>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</si>
  <si>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</si>
  <si>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</si>
  <si>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</si>
  <si>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</si>
  <si>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</si>
  <si>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</si>
  <si>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</si>
  <si>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</si>
  <si>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</si>
  <si>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</si>
  <si>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</si>
  <si>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</si>
  <si>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</si>
  <si>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</si>
  <si>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</si>
  <si>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</si>
  <si>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320005</t>
  </si>
  <si>
    <t>46</t>
  </si>
  <si>
    <t>02</t>
  </si>
  <si>
    <t>0</t>
  </si>
  <si>
    <t>000</t>
  </si>
  <si>
    <t>島根県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</si>
  <si>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</si>
  <si>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</si>
  <si>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</si>
  <si>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</si>
  <si>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</si>
  <si>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</si>
  <si>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</si>
  <si>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</si>
  <si>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</si>
  <si>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</si>
  <si>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単年度の状況をみると、概ね収支均衡を維持しています。
　引き続き、企業活動に必要な工業用水を安定供給し、重要なインフラとして地域の産業を支えるため、「島根県企業局経営計画」を着実に実行し、経費の縮減や新規需要の開拓などの経営努力を行っていくとともに、「施設管理基本計画」に基づき、適切な維持管理により施設の長寿命化を図っていきます。</t>
    <phoneticPr fontId="5"/>
  </si>
  <si>
    <t>【①有形固定資産減価償却率、②管路経年化率】
　給水開始から50年経過した施設もあり類似団体平均より高い水準にあります。
【③管路更新率】
　類似団体平均より低くなっていますが、アセットマネジメント手法を用いて策定した「施設管理基本計画」に基づき、施設の長寿命化を図りつつ、優先度の高い区間から管路更新を進めていきます。</t>
    <phoneticPr fontId="5"/>
  </si>
  <si>
    <t>　本県の工業用水道事業は、県東部の2市を給水エリアとするものと、県西部の1つの工業団地を給水エリアとするものの2カ所があります。
　新規需要の開拓や業務の見直しによる経費縮減に取り組むなどの経営努力を行っています。
【①経常収支比率】
　100%を上回っており、単年度の収支均衡を確保しています。
【②累積欠損金比率】
　類似団体平均より高い水準となっているのは、平成8年度から新たに給水を開始した工業団地への用水型企業の誘致が進まず、収益性の低い状況が続いたことから、平成26年度に減損処理を実施したためです。別途、内部留保資金は十分確保してあり、経営への影響はありません。
【③流動比率】
　直近では300%を上回っており、当座の資金収支に支障はありません。
【④企業債残高対給水収益比率】
　施設更新事業を行っており増加している。企業債の償還に支障はありません。
【⑤料金回収率，⑥給水原価】
　料金回収率は100%を上回っており原価に見合った料金回収はできていますが、近年低下しているのは給水原価、中でも修繕費が増えているためです。
【⑦施設利用率】
　安定的に推移しており、ほぼ平均値並みです。
【⑧契約率】
　水需要（契約水量）が建設当初の計画水量に達しないため平均値を下回っています。今後、水需要を伸ばすことが必要であると考えます。</t>
    <rPh sb="161" eb="163">
      <t>ルイジ</t>
    </rPh>
    <rPh sb="163" eb="165">
      <t>ダンタイ</t>
    </rPh>
    <rPh sb="349" eb="351">
      <t>シセツ</t>
    </rPh>
    <rPh sb="351" eb="353">
      <t>コウシン</t>
    </rPh>
    <rPh sb="353" eb="355">
      <t>ジギョウ</t>
    </rPh>
    <rPh sb="356" eb="357">
      <t>オコナ</t>
    </rPh>
    <rPh sb="361" eb="363">
      <t>ゾウカ</t>
    </rPh>
    <rPh sb="401" eb="403">
      <t>リョウキン</t>
    </rPh>
    <rPh sb="403" eb="406">
      <t>カイシュウリツ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</si>
</sst>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65.48</c:v>
                </c:pt>
                <c:pt idx="1">
                  <c:v>64.38</c:v>
                </c:pt>
                <c:pt idx="2">
                  <c:v>65.459999999999994</c:v>
                </c:pt>
                <c:pt idx="3">
                  <c:v>64.69</c:v>
                </c:pt>
                <c:pt idx="4">
                  <c:v>63.45</c:v>
                </c:pt>
              </c:numCache>
            </c:numRef>
          </c:val>
          <c:extLst>
            <c:ext xmlns:c16="http://schemas.microsoft.com/office/drawing/2014/chart" uri="{C3380CC4-5D6E-409C-BE32-E72D297353CC}">
              <c16:uniqueId val="{00000000-96BB-4922-AC36-CC08973080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96BB-4922-AC36-CC08973080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788.05</c:v>
                </c:pt>
                <c:pt idx="1">
                  <c:v>775.07</c:v>
                </c:pt>
                <c:pt idx="2">
                  <c:v>759.14</c:v>
                </c:pt>
                <c:pt idx="3">
                  <c:v>746.87</c:v>
                </c:pt>
                <c:pt idx="4">
                  <c:v>732.42</c:v>
                </c:pt>
              </c:numCache>
            </c:numRef>
          </c:val>
          <c:extLst>
            <c:ext xmlns:c16="http://schemas.microsoft.com/office/drawing/2014/chart" uri="{C3380CC4-5D6E-409C-BE32-E72D297353CC}">
              <c16:uniqueId val="{00000000-E9C6-4881-8B37-E65DAF3268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E9C6-4881-8B37-E65DAF3268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126.44</c:v>
                </c:pt>
                <c:pt idx="1">
                  <c:v>128.05000000000001</c:v>
                </c:pt>
                <c:pt idx="2">
                  <c:v>121.3</c:v>
                </c:pt>
                <c:pt idx="3">
                  <c:v>107.15</c:v>
                </c:pt>
                <c:pt idx="4">
                  <c:v>104.68</c:v>
                </c:pt>
              </c:numCache>
            </c:numRef>
          </c:val>
          <c:extLst>
            <c:ext xmlns:c16="http://schemas.microsoft.com/office/drawing/2014/chart" uri="{C3380CC4-5D6E-409C-BE32-E72D297353CC}">
              <c16:uniqueId val="{00000000-4D94-4BA2-A00F-697B9CA2C5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4D94-4BA2-A00F-697B9CA2C5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59.78</c:v>
                </c:pt>
                <c:pt idx="1">
                  <c:v>59.78</c:v>
                </c:pt>
                <c:pt idx="2">
                  <c:v>59.78</c:v>
                </c:pt>
                <c:pt idx="3">
                  <c:v>59.78</c:v>
                </c:pt>
                <c:pt idx="4">
                  <c:v>59.78</c:v>
                </c:pt>
              </c:numCache>
            </c:numRef>
          </c:val>
          <c:extLst>
            <c:ext xmlns:c16="http://schemas.microsoft.com/office/drawing/2014/chart" uri="{C3380CC4-5D6E-409C-BE32-E72D297353CC}">
              <c16:uniqueId val="{00000000-10B5-4380-91E6-F688906410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10B5-4380-91E6-F688906410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9C-4E16-BD38-56EAC7A154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EB9C-4E16-BD38-56EAC7A154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200.53</c:v>
                </c:pt>
                <c:pt idx="1">
                  <c:v>247.99</c:v>
                </c:pt>
                <c:pt idx="2">
                  <c:v>295.77</c:v>
                </c:pt>
                <c:pt idx="3">
                  <c:v>278.27999999999997</c:v>
                </c:pt>
                <c:pt idx="4">
                  <c:v>310.22000000000003</c:v>
                </c:pt>
              </c:numCache>
            </c:numRef>
          </c:val>
          <c:extLst>
            <c:ext xmlns:c16="http://schemas.microsoft.com/office/drawing/2014/chart" uri="{C3380CC4-5D6E-409C-BE32-E72D297353CC}">
              <c16:uniqueId val="{00000000-7C91-454D-98F9-605B8A6F86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7C91-454D-98F9-605B8A6F86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421.45</c:v>
                </c:pt>
                <c:pt idx="1">
                  <c:v>503.61</c:v>
                </c:pt>
                <c:pt idx="2">
                  <c:v>514.77</c:v>
                </c:pt>
                <c:pt idx="3">
                  <c:v>562.21</c:v>
                </c:pt>
                <c:pt idx="4">
                  <c:v>612.9</c:v>
                </c:pt>
              </c:numCache>
            </c:numRef>
          </c:val>
          <c:extLst>
            <c:ext xmlns:c16="http://schemas.microsoft.com/office/drawing/2014/chart" uri="{C3380CC4-5D6E-409C-BE32-E72D297353CC}">
              <c16:uniqueId val="{00000000-D774-498B-A2C7-01503998AC8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D774-498B-A2C7-01503998AC8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126.26</c:v>
                </c:pt>
                <c:pt idx="1">
                  <c:v>127.51</c:v>
                </c:pt>
                <c:pt idx="2">
                  <c:v>119.45</c:v>
                </c:pt>
                <c:pt idx="3">
                  <c:v>104.6</c:v>
                </c:pt>
                <c:pt idx="4">
                  <c:v>100.99</c:v>
                </c:pt>
              </c:numCache>
            </c:numRef>
          </c:val>
          <c:extLst>
            <c:ext xmlns:c16="http://schemas.microsoft.com/office/drawing/2014/chart" uri="{C3380CC4-5D6E-409C-BE32-E72D297353CC}">
              <c16:uniqueId val="{00000000-1BD0-4BAB-9B00-D05A3EBB18B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1BD0-4BAB-9B00-D05A3EBB18B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13.78</c:v>
                </c:pt>
                <c:pt idx="1">
                  <c:v>13.52</c:v>
                </c:pt>
                <c:pt idx="2">
                  <c:v>14.43</c:v>
                </c:pt>
                <c:pt idx="3">
                  <c:v>16.510000000000002</c:v>
                </c:pt>
                <c:pt idx="4">
                  <c:v>17.28</c:v>
                </c:pt>
              </c:numCache>
            </c:numRef>
          </c:val>
          <c:extLst>
            <c:ext xmlns:c16="http://schemas.microsoft.com/office/drawing/2014/chart" uri="{C3380CC4-5D6E-409C-BE32-E72D297353CC}">
              <c16:uniqueId val="{00000000-1F47-444D-B6B7-75B9826D57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1F47-444D-B6B7-75B9826D57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43.36</c:v>
                </c:pt>
                <c:pt idx="1">
                  <c:v>44.11</c:v>
                </c:pt>
                <c:pt idx="2">
                  <c:v>44.96</c:v>
                </c:pt>
                <c:pt idx="3">
                  <c:v>44.35</c:v>
                </c:pt>
                <c:pt idx="4">
                  <c:v>43.34</c:v>
                </c:pt>
              </c:numCache>
            </c:numRef>
          </c:val>
          <c:extLst>
            <c:ext xmlns:c16="http://schemas.microsoft.com/office/drawing/2014/chart" uri="{C3380CC4-5D6E-409C-BE32-E72D297353CC}">
              <c16:uniqueId val="{00000000-0EA5-4888-9920-5F6D232893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0EA5-4888-9920-5F6D232893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57.62</c:v>
                </c:pt>
                <c:pt idx="1">
                  <c:v>57.26</c:v>
                </c:pt>
                <c:pt idx="2">
                  <c:v>57.14</c:v>
                </c:pt>
                <c:pt idx="3">
                  <c:v>57.39</c:v>
                </c:pt>
                <c:pt idx="4">
                  <c:v>57.34</c:v>
                </c:pt>
              </c:numCache>
            </c:numRef>
          </c:val>
          <c:extLst>
            <c:ext xmlns:c16="http://schemas.microsoft.com/office/drawing/2014/chart" uri="{C3380CC4-5D6E-409C-BE32-E72D297353CC}">
              <c16:uniqueId val="{00000000-38B7-422F-A470-6E710121F5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38B7-422F-A470-6E710121F5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U37"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島根県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49000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21237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-13.7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28096</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126.44</v>
      </c>
      <c r="Y32" s="129"/>
      <c r="Z32" s="129"/>
      <c r="AA32" s="129"/>
      <c r="AB32" s="129"/>
      <c r="AC32" s="129"/>
      <c r="AD32" s="129"/>
      <c r="AE32" s="129"/>
      <c r="AF32" s="129"/>
      <c r="AG32" s="129"/>
      <c r="AH32" s="129"/>
      <c r="AI32" s="129"/>
      <c r="AJ32" s="129"/>
      <c r="AK32" s="129"/>
      <c r="AL32" s="129"/>
      <c r="AM32" s="129"/>
      <c r="AN32" s="129"/>
      <c r="AO32" s="129"/>
      <c r="AP32" s="129"/>
      <c r="AQ32" s="130"/>
      <c r="AR32" s="128">
        <f>データ!U6</f>
        <v>128.05000000000001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121.3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107.15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104.68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788.05</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775.07</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759.14</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746.87</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732.42</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200.53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247.99</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295.77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278.27999999999997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310.22000000000003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421.45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503.61</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514.77</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562.21</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612.9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126.26</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127.51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119.45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104.6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100.99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13.78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13.52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14.43</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16.510000000000002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17.28</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43.36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44.11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44.96</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44.35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43.34</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57.62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57.26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57.14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57.39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57.34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49"/>
      <c r="M79" s="149"/>
      <c r="N79" s="149"/>
      <c r="O79" s="149"/>
      <c r="P79" s="149"/>
      <c r="Q79" s="149"/>
      <c r="R79" s="149"/>
      <c r="S79" s="149"/>
      <c r="T79" s="149"/>
      <c r="U79" s="149"/>
      <c r="V79" s="149"/>
      <c r="W79" s="149"/>
      <c r="X79" s="150"/>
      <c r="Y79" s="151" t="str">
        <f>データ!$B$10</f>
        <v>H27</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H28</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H29</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H30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R01</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49"/>
      <c r="FY79" s="149"/>
      <c r="FZ79" s="149"/>
      <c r="GA79" s="149"/>
      <c r="GB79" s="149"/>
      <c r="GC79" s="149"/>
      <c r="GD79" s="149"/>
      <c r="GE79" s="149"/>
      <c r="GF79" s="149"/>
      <c r="GG79" s="149"/>
      <c r="GH79" s="149"/>
      <c r="GI79" s="149"/>
      <c r="GJ79" s="150"/>
      <c r="GK79" s="151" t="str">
        <f>データ!$B$10</f>
        <v>H27</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H28</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H29</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H30</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R01</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49"/>
      <c r="MK79" s="149"/>
      <c r="ML79" s="149"/>
      <c r="MM79" s="149"/>
      <c r="MN79" s="149"/>
      <c r="MO79" s="149"/>
      <c r="MP79" s="149"/>
      <c r="MQ79" s="149"/>
      <c r="MR79" s="149"/>
      <c r="MS79" s="149"/>
      <c r="MT79" s="149"/>
      <c r="MU79" s="149"/>
      <c r="MV79" s="150"/>
      <c r="MW79" s="151" t="str">
        <f>データ!$B$10</f>
        <v>H27</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H28</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H29</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H30</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R01</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54" t="s">
        <v>23</v>
      </c>
      <c r="M80" s="154"/>
      <c r="N80" s="154"/>
      <c r="O80" s="154"/>
      <c r="P80" s="154"/>
      <c r="Q80" s="154"/>
      <c r="R80" s="154"/>
      <c r="S80" s="154"/>
      <c r="T80" s="154"/>
      <c r="U80" s="154"/>
      <c r="V80" s="154"/>
      <c r="W80" s="154"/>
      <c r="X80" s="154"/>
      <c r="Y80" s="155">
        <f>データ!DD6</f>
        <v>65.48</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f>データ!DE6</f>
        <v>64.38</v>
      </c>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f>データ!DF6</f>
        <v>65.459999999999994</v>
      </c>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f>データ!DG6</f>
        <v>64.69</v>
      </c>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f>データ!DH6</f>
        <v>63.45</v>
      </c>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29"/>
      <c r="FE80" s="32"/>
      <c r="FF80" s="2"/>
      <c r="FG80" s="2"/>
      <c r="FH80" s="2"/>
      <c r="FI80" s="2"/>
      <c r="FJ80" s="2"/>
      <c r="FK80" s="2"/>
      <c r="FL80" s="2"/>
      <c r="FM80" s="2"/>
      <c r="FN80" s="2"/>
      <c r="FO80" s="2"/>
      <c r="FP80" s="2"/>
      <c r="FQ80" s="2"/>
      <c r="FR80" s="2"/>
      <c r="FS80" s="2"/>
      <c r="FT80" s="2"/>
      <c r="FU80" s="2"/>
      <c r="FV80" s="28"/>
      <c r="FW80" s="29"/>
      <c r="FX80" s="154" t="s">
        <v>23</v>
      </c>
      <c r="FY80" s="154"/>
      <c r="FZ80" s="154"/>
      <c r="GA80" s="154"/>
      <c r="GB80" s="154"/>
      <c r="GC80" s="154"/>
      <c r="GD80" s="154"/>
      <c r="GE80" s="154"/>
      <c r="GF80" s="154"/>
      <c r="GG80" s="154"/>
      <c r="GH80" s="154"/>
      <c r="GI80" s="154"/>
      <c r="GJ80" s="154"/>
      <c r="GK80" s="155">
        <f>データ!DO6</f>
        <v>59.78</v>
      </c>
      <c r="GL80" s="155"/>
      <c r="GM80" s="155"/>
      <c r="GN80" s="155"/>
      <c r="GO80" s="155"/>
      <c r="GP80" s="155"/>
      <c r="GQ80" s="155"/>
      <c r="GR80" s="155"/>
      <c r="GS80" s="155"/>
      <c r="GT80" s="155"/>
      <c r="GU80" s="155"/>
      <c r="GV80" s="155"/>
      <c r="GW80" s="155"/>
      <c r="GX80" s="155"/>
      <c r="GY80" s="155"/>
      <c r="GZ80" s="155"/>
      <c r="HA80" s="155"/>
      <c r="HB80" s="155"/>
      <c r="HC80" s="155"/>
      <c r="HD80" s="155"/>
      <c r="HE80" s="155"/>
      <c r="HF80" s="155"/>
      <c r="HG80" s="155"/>
      <c r="HH80" s="155"/>
      <c r="HI80" s="155"/>
      <c r="HJ80" s="155"/>
      <c r="HK80" s="155"/>
      <c r="HL80" s="155">
        <f>データ!DP6</f>
        <v>59.78</v>
      </c>
      <c r="HM80" s="155"/>
      <c r="HN80" s="155"/>
      <c r="HO80" s="155"/>
      <c r="HP80" s="155"/>
      <c r="HQ80" s="155"/>
      <c r="HR80" s="155"/>
      <c r="HS80" s="155"/>
      <c r="HT80" s="155"/>
      <c r="HU80" s="155"/>
      <c r="HV80" s="155"/>
      <c r="HW80" s="155"/>
      <c r="HX80" s="155"/>
      <c r="HY80" s="155"/>
      <c r="HZ80" s="155"/>
      <c r="IA80" s="155"/>
      <c r="IB80" s="155"/>
      <c r="IC80" s="155"/>
      <c r="ID80" s="155"/>
      <c r="IE80" s="155"/>
      <c r="IF80" s="155"/>
      <c r="IG80" s="155"/>
      <c r="IH80" s="155"/>
      <c r="II80" s="155"/>
      <c r="IJ80" s="155"/>
      <c r="IK80" s="155"/>
      <c r="IL80" s="155"/>
      <c r="IM80" s="155">
        <f>データ!DQ6</f>
        <v>59.78</v>
      </c>
      <c r="IN80" s="155"/>
      <c r="IO80" s="155"/>
      <c r="IP80" s="155"/>
      <c r="IQ80" s="155"/>
      <c r="IR80" s="155"/>
      <c r="IS80" s="155"/>
      <c r="IT80" s="155"/>
      <c r="IU80" s="155"/>
      <c r="IV80" s="155"/>
      <c r="IW80" s="155"/>
      <c r="IX80" s="155"/>
      <c r="IY80" s="155"/>
      <c r="IZ80" s="155"/>
      <c r="JA80" s="155"/>
      <c r="JB80" s="155"/>
      <c r="JC80" s="155"/>
      <c r="JD80" s="155"/>
      <c r="JE80" s="155"/>
      <c r="JF80" s="155"/>
      <c r="JG80" s="155"/>
      <c r="JH80" s="155"/>
      <c r="JI80" s="155"/>
      <c r="JJ80" s="155"/>
      <c r="JK80" s="155"/>
      <c r="JL80" s="155"/>
      <c r="JM80" s="155"/>
      <c r="JN80" s="155">
        <f>データ!DR6</f>
        <v>59.78</v>
      </c>
      <c r="JO80" s="155"/>
      <c r="JP80" s="155"/>
      <c r="JQ80" s="155"/>
      <c r="JR80" s="155"/>
      <c r="JS80" s="155"/>
      <c r="JT80" s="155"/>
      <c r="JU80" s="155"/>
      <c r="JV80" s="155"/>
      <c r="JW80" s="155"/>
      <c r="JX80" s="155"/>
      <c r="JY80" s="155"/>
      <c r="JZ80" s="155"/>
      <c r="KA80" s="155"/>
      <c r="KB80" s="155"/>
      <c r="KC80" s="155"/>
      <c r="KD80" s="155"/>
      <c r="KE80" s="155"/>
      <c r="KF80" s="155"/>
      <c r="KG80" s="155"/>
      <c r="KH80" s="155"/>
      <c r="KI80" s="155"/>
      <c r="KJ80" s="155"/>
      <c r="KK80" s="155"/>
      <c r="KL80" s="155"/>
      <c r="KM80" s="155"/>
      <c r="KN80" s="155"/>
      <c r="KO80" s="155">
        <f>データ!DS6</f>
        <v>59.78</v>
      </c>
      <c r="KP80" s="155"/>
      <c r="KQ80" s="155"/>
      <c r="KR80" s="155"/>
      <c r="KS80" s="155"/>
      <c r="KT80" s="155"/>
      <c r="KU80" s="155"/>
      <c r="KV80" s="155"/>
      <c r="KW80" s="155"/>
      <c r="KX80" s="155"/>
      <c r="KY80" s="155"/>
      <c r="KZ80" s="155"/>
      <c r="LA80" s="155"/>
      <c r="LB80" s="155"/>
      <c r="LC80" s="155"/>
      <c r="LD80" s="155"/>
      <c r="LE80" s="155"/>
      <c r="LF80" s="155"/>
      <c r="LG80" s="155"/>
      <c r="LH80" s="155"/>
      <c r="LI80" s="155"/>
      <c r="LJ80" s="155"/>
      <c r="LK80" s="155"/>
      <c r="LL80" s="155"/>
      <c r="LM80" s="155"/>
      <c r="LN80" s="155"/>
      <c r="LO80" s="155"/>
      <c r="LP80" s="29"/>
      <c r="LQ80" s="32"/>
      <c r="LR80" s="2"/>
      <c r="LS80" s="2"/>
      <c r="LT80" s="2"/>
      <c r="LU80" s="2"/>
      <c r="LV80" s="2"/>
      <c r="LW80" s="2"/>
      <c r="LX80" s="2"/>
      <c r="LY80" s="2"/>
      <c r="LZ80" s="2"/>
      <c r="MA80" s="2"/>
      <c r="MB80" s="2"/>
      <c r="MC80" s="2"/>
      <c r="MD80" s="2"/>
      <c r="ME80" s="2"/>
      <c r="MF80" s="2"/>
      <c r="MG80" s="2"/>
      <c r="MH80" s="28"/>
      <c r="MI80" s="29"/>
      <c r="MJ80" s="154" t="s">
        <v>23</v>
      </c>
      <c r="MK80" s="154"/>
      <c r="ML80" s="154"/>
      <c r="MM80" s="154"/>
      <c r="MN80" s="154"/>
      <c r="MO80" s="154"/>
      <c r="MP80" s="154"/>
      <c r="MQ80" s="154"/>
      <c r="MR80" s="154"/>
      <c r="MS80" s="154"/>
      <c r="MT80" s="154"/>
      <c r="MU80" s="154"/>
      <c r="MV80" s="154"/>
      <c r="MW80" s="155">
        <f>データ!DZ6</f>
        <v>0</v>
      </c>
      <c r="MX80" s="155"/>
      <c r="MY80" s="155"/>
      <c r="MZ80" s="155"/>
      <c r="NA80" s="155"/>
      <c r="NB80" s="155"/>
      <c r="NC80" s="155"/>
      <c r="ND80" s="155"/>
      <c r="NE80" s="155"/>
      <c r="NF80" s="155"/>
      <c r="NG80" s="155"/>
      <c r="NH80" s="155"/>
      <c r="NI80" s="155"/>
      <c r="NJ80" s="155"/>
      <c r="NK80" s="155"/>
      <c r="NL80" s="155"/>
      <c r="NM80" s="155"/>
      <c r="NN80" s="155"/>
      <c r="NO80" s="155"/>
      <c r="NP80" s="155"/>
      <c r="NQ80" s="155"/>
      <c r="NR80" s="155"/>
      <c r="NS80" s="155"/>
      <c r="NT80" s="155"/>
      <c r="NU80" s="155"/>
      <c r="NV80" s="155"/>
      <c r="NW80" s="155"/>
      <c r="NX80" s="155">
        <f>データ!EA6</f>
        <v>0</v>
      </c>
      <c r="NY80" s="155"/>
      <c r="NZ80" s="155"/>
      <c r="OA80" s="155"/>
      <c r="OB80" s="155"/>
      <c r="OC80" s="155"/>
      <c r="OD80" s="155"/>
      <c r="OE80" s="155"/>
      <c r="OF80" s="155"/>
      <c r="OG80" s="155"/>
      <c r="OH80" s="155"/>
      <c r="OI80" s="155"/>
      <c r="OJ80" s="155"/>
      <c r="OK80" s="155"/>
      <c r="OL80" s="155"/>
      <c r="OM80" s="155"/>
      <c r="ON80" s="155"/>
      <c r="OO80" s="155"/>
      <c r="OP80" s="155"/>
      <c r="OQ80" s="155"/>
      <c r="OR80" s="155"/>
      <c r="OS80" s="155"/>
      <c r="OT80" s="155"/>
      <c r="OU80" s="155"/>
      <c r="OV80" s="155"/>
      <c r="OW80" s="155"/>
      <c r="OX80" s="155"/>
      <c r="OY80" s="155">
        <f>データ!EB6</f>
        <v>0</v>
      </c>
      <c r="OZ80" s="155"/>
      <c r="PA80" s="155"/>
      <c r="PB80" s="155"/>
      <c r="PC80" s="155"/>
      <c r="PD80" s="155"/>
      <c r="PE80" s="155"/>
      <c r="PF80" s="155"/>
      <c r="PG80" s="155"/>
      <c r="PH80" s="155"/>
      <c r="PI80" s="155"/>
      <c r="PJ80" s="155"/>
      <c r="PK80" s="155"/>
      <c r="PL80" s="155"/>
      <c r="PM80" s="155"/>
      <c r="PN80" s="155"/>
      <c r="PO80" s="155"/>
      <c r="PP80" s="155"/>
      <c r="PQ80" s="155"/>
      <c r="PR80" s="155"/>
      <c r="PS80" s="155"/>
      <c r="PT80" s="155"/>
      <c r="PU80" s="155"/>
      <c r="PV80" s="155"/>
      <c r="PW80" s="155"/>
      <c r="PX80" s="155"/>
      <c r="PY80" s="155"/>
      <c r="PZ80" s="155">
        <f>データ!EC6</f>
        <v>0</v>
      </c>
      <c r="QA80" s="155"/>
      <c r="QB80" s="155"/>
      <c r="QC80" s="155"/>
      <c r="QD80" s="155"/>
      <c r="QE80" s="155"/>
      <c r="QF80" s="155"/>
      <c r="QG80" s="155"/>
      <c r="QH80" s="155"/>
      <c r="QI80" s="155"/>
      <c r="QJ80" s="155"/>
      <c r="QK80" s="155"/>
      <c r="QL80" s="155"/>
      <c r="QM80" s="155"/>
      <c r="QN80" s="155"/>
      <c r="QO80" s="155"/>
      <c r="QP80" s="155"/>
      <c r="QQ80" s="155"/>
      <c r="QR80" s="155"/>
      <c r="QS80" s="155"/>
      <c r="QT80" s="155"/>
      <c r="QU80" s="155"/>
      <c r="QV80" s="155"/>
      <c r="QW80" s="155"/>
      <c r="QX80" s="155"/>
      <c r="QY80" s="155"/>
      <c r="QZ80" s="155"/>
      <c r="RA80" s="155">
        <f>データ!ED6</f>
        <v>0</v>
      </c>
      <c r="RB80" s="155"/>
      <c r="RC80" s="155"/>
      <c r="RD80" s="155"/>
      <c r="RE80" s="155"/>
      <c r="RF80" s="155"/>
      <c r="RG80" s="155"/>
      <c r="RH80" s="155"/>
      <c r="RI80" s="155"/>
      <c r="RJ80" s="155"/>
      <c r="RK80" s="155"/>
      <c r="RL80" s="155"/>
      <c r="RM80" s="155"/>
      <c r="RN80" s="155"/>
      <c r="RO80" s="155"/>
      <c r="RP80" s="155"/>
      <c r="RQ80" s="155"/>
      <c r="RR80" s="155"/>
      <c r="RS80" s="155"/>
      <c r="RT80" s="155"/>
      <c r="RU80" s="155"/>
      <c r="RV80" s="155"/>
      <c r="RW80" s="155"/>
      <c r="RX80" s="155"/>
      <c r="RY80" s="155"/>
      <c r="RZ80" s="155"/>
      <c r="SA80" s="155"/>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54" t="s">
        <v>24</v>
      </c>
      <c r="M81" s="154"/>
      <c r="N81" s="154"/>
      <c r="O81" s="154"/>
      <c r="P81" s="154"/>
      <c r="Q81" s="154"/>
      <c r="R81" s="154"/>
      <c r="S81" s="154"/>
      <c r="T81" s="154"/>
      <c r="U81" s="154"/>
      <c r="V81" s="154"/>
      <c r="W81" s="154"/>
      <c r="X81" s="154"/>
      <c r="Y81" s="155">
        <f>データ!DI6</f>
        <v>49.38</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f>データ!DJ6</f>
        <v>51.15</v>
      </c>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f>データ!DK6</f>
        <v>52.15</v>
      </c>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f>データ!DL6</f>
        <v>52.21</v>
      </c>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f>データ!DM6</f>
        <v>54.51</v>
      </c>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29"/>
      <c r="FE81" s="32"/>
      <c r="FF81" s="2"/>
      <c r="FG81" s="2"/>
      <c r="FH81" s="2"/>
      <c r="FI81" s="2"/>
      <c r="FJ81" s="2"/>
      <c r="FK81" s="2"/>
      <c r="FL81" s="2"/>
      <c r="FM81" s="2"/>
      <c r="FN81" s="2"/>
      <c r="FO81" s="2"/>
      <c r="FP81" s="2"/>
      <c r="FQ81" s="2"/>
      <c r="FR81" s="2"/>
      <c r="FS81" s="2"/>
      <c r="FT81" s="2"/>
      <c r="FU81" s="2"/>
      <c r="FV81" s="28"/>
      <c r="FW81" s="29"/>
      <c r="FX81" s="154" t="s">
        <v>24</v>
      </c>
      <c r="FY81" s="154"/>
      <c r="FZ81" s="154"/>
      <c r="GA81" s="154"/>
      <c r="GB81" s="154"/>
      <c r="GC81" s="154"/>
      <c r="GD81" s="154"/>
      <c r="GE81" s="154"/>
      <c r="GF81" s="154"/>
      <c r="GG81" s="154"/>
      <c r="GH81" s="154"/>
      <c r="GI81" s="154"/>
      <c r="GJ81" s="154"/>
      <c r="GK81" s="155">
        <f>データ!DT6</f>
        <v>14.92</v>
      </c>
      <c r="GL81" s="155"/>
      <c r="GM81" s="155"/>
      <c r="GN81" s="155"/>
      <c r="GO81" s="155"/>
      <c r="GP81" s="155"/>
      <c r="GQ81" s="155"/>
      <c r="GR81" s="155"/>
      <c r="GS81" s="155"/>
      <c r="GT81" s="155"/>
      <c r="GU81" s="155"/>
      <c r="GV81" s="155"/>
      <c r="GW81" s="155"/>
      <c r="GX81" s="155"/>
      <c r="GY81" s="155"/>
      <c r="GZ81" s="155"/>
      <c r="HA81" s="155"/>
      <c r="HB81" s="155"/>
      <c r="HC81" s="155"/>
      <c r="HD81" s="155"/>
      <c r="HE81" s="155"/>
      <c r="HF81" s="155"/>
      <c r="HG81" s="155"/>
      <c r="HH81" s="155"/>
      <c r="HI81" s="155"/>
      <c r="HJ81" s="155"/>
      <c r="HK81" s="155"/>
      <c r="HL81" s="155">
        <f>データ!DU6</f>
        <v>20.8</v>
      </c>
      <c r="HM81" s="155"/>
      <c r="HN81" s="155"/>
      <c r="HO81" s="155"/>
      <c r="HP81" s="155"/>
      <c r="HQ81" s="155"/>
      <c r="HR81" s="155"/>
      <c r="HS81" s="155"/>
      <c r="HT81" s="155"/>
      <c r="HU81" s="155"/>
      <c r="HV81" s="155"/>
      <c r="HW81" s="155"/>
      <c r="HX81" s="155"/>
      <c r="HY81" s="155"/>
      <c r="HZ81" s="155"/>
      <c r="IA81" s="155"/>
      <c r="IB81" s="155"/>
      <c r="IC81" s="155"/>
      <c r="ID81" s="155"/>
      <c r="IE81" s="155"/>
      <c r="IF81" s="155"/>
      <c r="IG81" s="155"/>
      <c r="IH81" s="155"/>
      <c r="II81" s="155"/>
      <c r="IJ81" s="155"/>
      <c r="IK81" s="155"/>
      <c r="IL81" s="155"/>
      <c r="IM81" s="155">
        <f>データ!DV6</f>
        <v>29.43</v>
      </c>
      <c r="IN81" s="155"/>
      <c r="IO81" s="155"/>
      <c r="IP81" s="155"/>
      <c r="IQ81" s="155"/>
      <c r="IR81" s="155"/>
      <c r="IS81" s="155"/>
      <c r="IT81" s="155"/>
      <c r="IU81" s="155"/>
      <c r="IV81" s="155"/>
      <c r="IW81" s="155"/>
      <c r="IX81" s="155"/>
      <c r="IY81" s="155"/>
      <c r="IZ81" s="155"/>
      <c r="JA81" s="155"/>
      <c r="JB81" s="155"/>
      <c r="JC81" s="155"/>
      <c r="JD81" s="155"/>
      <c r="JE81" s="155"/>
      <c r="JF81" s="155"/>
      <c r="JG81" s="155"/>
      <c r="JH81" s="155"/>
      <c r="JI81" s="155"/>
      <c r="JJ81" s="155"/>
      <c r="JK81" s="155"/>
      <c r="JL81" s="155"/>
      <c r="JM81" s="155"/>
      <c r="JN81" s="155">
        <f>データ!DW6</f>
        <v>32.03</v>
      </c>
      <c r="JO81" s="155"/>
      <c r="JP81" s="155"/>
      <c r="JQ81" s="155"/>
      <c r="JR81" s="155"/>
      <c r="JS81" s="155"/>
      <c r="JT81" s="155"/>
      <c r="JU81" s="155"/>
      <c r="JV81" s="155"/>
      <c r="JW81" s="155"/>
      <c r="JX81" s="155"/>
      <c r="JY81" s="155"/>
      <c r="JZ81" s="155"/>
      <c r="KA81" s="155"/>
      <c r="KB81" s="155"/>
      <c r="KC81" s="155"/>
      <c r="KD81" s="155"/>
      <c r="KE81" s="155"/>
      <c r="KF81" s="155"/>
      <c r="KG81" s="155"/>
      <c r="KH81" s="155"/>
      <c r="KI81" s="155"/>
      <c r="KJ81" s="155"/>
      <c r="KK81" s="155"/>
      <c r="KL81" s="155"/>
      <c r="KM81" s="155"/>
      <c r="KN81" s="155"/>
      <c r="KO81" s="155">
        <f>データ!DX6</f>
        <v>36.58</v>
      </c>
      <c r="KP81" s="155"/>
      <c r="KQ81" s="155"/>
      <c r="KR81" s="155"/>
      <c r="KS81" s="155"/>
      <c r="KT81" s="155"/>
      <c r="KU81" s="155"/>
      <c r="KV81" s="155"/>
      <c r="KW81" s="155"/>
      <c r="KX81" s="155"/>
      <c r="KY81" s="155"/>
      <c r="KZ81" s="155"/>
      <c r="LA81" s="155"/>
      <c r="LB81" s="155"/>
      <c r="LC81" s="155"/>
      <c r="LD81" s="155"/>
      <c r="LE81" s="155"/>
      <c r="LF81" s="155"/>
      <c r="LG81" s="155"/>
      <c r="LH81" s="155"/>
      <c r="LI81" s="155"/>
      <c r="LJ81" s="155"/>
      <c r="LK81" s="155"/>
      <c r="LL81" s="155"/>
      <c r="LM81" s="155"/>
      <c r="LN81" s="155"/>
      <c r="LO81" s="155"/>
      <c r="LP81" s="29"/>
      <c r="LQ81" s="32"/>
      <c r="LR81" s="2"/>
      <c r="LS81" s="2"/>
      <c r="LT81" s="2"/>
      <c r="LU81" s="2"/>
      <c r="LV81" s="2"/>
      <c r="LW81" s="2"/>
      <c r="LX81" s="2"/>
      <c r="LY81" s="2"/>
      <c r="LZ81" s="2"/>
      <c r="MA81" s="2"/>
      <c r="MB81" s="2"/>
      <c r="MC81" s="2"/>
      <c r="MD81" s="2"/>
      <c r="ME81" s="2"/>
      <c r="MF81" s="2"/>
      <c r="MG81" s="2"/>
      <c r="MH81" s="28"/>
      <c r="MI81" s="29"/>
      <c r="MJ81" s="154" t="s">
        <v>24</v>
      </c>
      <c r="MK81" s="154"/>
      <c r="ML81" s="154"/>
      <c r="MM81" s="154"/>
      <c r="MN81" s="154"/>
      <c r="MO81" s="154"/>
      <c r="MP81" s="154"/>
      <c r="MQ81" s="154"/>
      <c r="MR81" s="154"/>
      <c r="MS81" s="154"/>
      <c r="MT81" s="154"/>
      <c r="MU81" s="154"/>
      <c r="MV81" s="154"/>
      <c r="MW81" s="155">
        <f>データ!EE6</f>
        <v>2.36</v>
      </c>
      <c r="MX81" s="155"/>
      <c r="MY81" s="155"/>
      <c r="MZ81" s="155"/>
      <c r="NA81" s="155"/>
      <c r="NB81" s="155"/>
      <c r="NC81" s="155"/>
      <c r="ND81" s="155"/>
      <c r="NE81" s="155"/>
      <c r="NF81" s="155"/>
      <c r="NG81" s="155"/>
      <c r="NH81" s="155"/>
      <c r="NI81" s="155"/>
      <c r="NJ81" s="155"/>
      <c r="NK81" s="155"/>
      <c r="NL81" s="155"/>
      <c r="NM81" s="155"/>
      <c r="NN81" s="155"/>
      <c r="NO81" s="155"/>
      <c r="NP81" s="155"/>
      <c r="NQ81" s="155"/>
      <c r="NR81" s="155"/>
      <c r="NS81" s="155"/>
      <c r="NT81" s="155"/>
      <c r="NU81" s="155"/>
      <c r="NV81" s="155"/>
      <c r="NW81" s="155"/>
      <c r="NX81" s="155">
        <f>データ!EF6</f>
        <v>0.11</v>
      </c>
      <c r="NY81" s="155"/>
      <c r="NZ81" s="155"/>
      <c r="OA81" s="155"/>
      <c r="OB81" s="155"/>
      <c r="OC81" s="155"/>
      <c r="OD81" s="155"/>
      <c r="OE81" s="155"/>
      <c r="OF81" s="155"/>
      <c r="OG81" s="155"/>
      <c r="OH81" s="155"/>
      <c r="OI81" s="155"/>
      <c r="OJ81" s="155"/>
      <c r="OK81" s="155"/>
      <c r="OL81" s="155"/>
      <c r="OM81" s="155"/>
      <c r="ON81" s="155"/>
      <c r="OO81" s="155"/>
      <c r="OP81" s="155"/>
      <c r="OQ81" s="155"/>
      <c r="OR81" s="155"/>
      <c r="OS81" s="155"/>
      <c r="OT81" s="155"/>
      <c r="OU81" s="155"/>
      <c r="OV81" s="155"/>
      <c r="OW81" s="155"/>
      <c r="OX81" s="155"/>
      <c r="OY81" s="155">
        <f>データ!EG6</f>
        <v>0.11</v>
      </c>
      <c r="OZ81" s="155"/>
      <c r="PA81" s="155"/>
      <c r="PB81" s="155"/>
      <c r="PC81" s="155"/>
      <c r="PD81" s="155"/>
      <c r="PE81" s="155"/>
      <c r="PF81" s="155"/>
      <c r="PG81" s="155"/>
      <c r="PH81" s="155"/>
      <c r="PI81" s="155"/>
      <c r="PJ81" s="155"/>
      <c r="PK81" s="155"/>
      <c r="PL81" s="155"/>
      <c r="PM81" s="155"/>
      <c r="PN81" s="155"/>
      <c r="PO81" s="155"/>
      <c r="PP81" s="155"/>
      <c r="PQ81" s="155"/>
      <c r="PR81" s="155"/>
      <c r="PS81" s="155"/>
      <c r="PT81" s="155"/>
      <c r="PU81" s="155"/>
      <c r="PV81" s="155"/>
      <c r="PW81" s="155"/>
      <c r="PX81" s="155"/>
      <c r="PY81" s="155"/>
      <c r="PZ81" s="155">
        <f>データ!EH6</f>
        <v>0.11</v>
      </c>
      <c r="QA81" s="155"/>
      <c r="QB81" s="155"/>
      <c r="QC81" s="155"/>
      <c r="QD81" s="155"/>
      <c r="QE81" s="155"/>
      <c r="QF81" s="155"/>
      <c r="QG81" s="155"/>
      <c r="QH81" s="155"/>
      <c r="QI81" s="155"/>
      <c r="QJ81" s="155"/>
      <c r="QK81" s="155"/>
      <c r="QL81" s="155"/>
      <c r="QM81" s="155"/>
      <c r="QN81" s="155"/>
      <c r="QO81" s="155"/>
      <c r="QP81" s="155"/>
      <c r="QQ81" s="155"/>
      <c r="QR81" s="155"/>
      <c r="QS81" s="155"/>
      <c r="QT81" s="155"/>
      <c r="QU81" s="155"/>
      <c r="QV81" s="155"/>
      <c r="QW81" s="155"/>
      <c r="QX81" s="155"/>
      <c r="QY81" s="155"/>
      <c r="QZ81" s="155"/>
      <c r="RA81" s="155">
        <f>データ!EI6</f>
        <v>0.36</v>
      </c>
      <c r="RB81" s="155"/>
      <c r="RC81" s="155"/>
      <c r="RD81" s="155"/>
      <c r="RE81" s="155"/>
      <c r="RF81" s="155"/>
      <c r="RG81" s="155"/>
      <c r="RH81" s="155"/>
      <c r="RI81" s="155"/>
      <c r="RJ81" s="155"/>
      <c r="RK81" s="155"/>
      <c r="RL81" s="155"/>
      <c r="RM81" s="155"/>
      <c r="RN81" s="155"/>
      <c r="RO81" s="155"/>
      <c r="RP81" s="155"/>
      <c r="RQ81" s="155"/>
      <c r="RR81" s="155"/>
      <c r="RS81" s="155"/>
      <c r="RT81" s="155"/>
      <c r="RU81" s="155"/>
      <c r="RV81" s="155"/>
      <c r="RW81" s="155"/>
      <c r="RX81" s="155"/>
      <c r="RY81" s="155"/>
      <c r="RZ81" s="155"/>
      <c r="SA81" s="155"/>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6" t="s">
        <v>29</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t="s">
        <v>30</v>
      </c>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t="s">
        <v>31</v>
      </c>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c r="CD89" s="156"/>
      <c r="CE89" s="156"/>
      <c r="CF89" s="156" t="s">
        <v>32</v>
      </c>
      <c r="CG89" s="156"/>
      <c r="CH89" s="156"/>
      <c r="CI89" s="156"/>
      <c r="CJ89" s="156"/>
      <c r="CK89" s="156"/>
      <c r="CL89" s="156"/>
      <c r="CM89" s="156"/>
      <c r="CN89" s="156"/>
      <c r="CO89" s="156"/>
      <c r="CP89" s="156"/>
      <c r="CQ89" s="156"/>
      <c r="CR89" s="156"/>
      <c r="CS89" s="156"/>
      <c r="CT89" s="156"/>
      <c r="CU89" s="156"/>
      <c r="CV89" s="156"/>
      <c r="CW89" s="156"/>
      <c r="CX89" s="156"/>
      <c r="CY89" s="156"/>
      <c r="CZ89" s="156"/>
      <c r="DA89" s="156"/>
      <c r="DB89" s="156"/>
      <c r="DC89" s="156"/>
      <c r="DD89" s="156"/>
      <c r="DE89" s="156"/>
      <c r="DF89" s="156"/>
      <c r="DG89" s="156" t="s">
        <v>33</v>
      </c>
      <c r="DH89" s="156"/>
      <c r="DI89" s="156"/>
      <c r="DJ89" s="156"/>
      <c r="DK89" s="156"/>
      <c r="DL89" s="156"/>
      <c r="DM89" s="156"/>
      <c r="DN89" s="156"/>
      <c r="DO89" s="156"/>
      <c r="DP89" s="156"/>
      <c r="DQ89" s="156"/>
      <c r="DR89" s="156"/>
      <c r="DS89" s="156"/>
      <c r="DT89" s="156"/>
      <c r="DU89" s="156"/>
      <c r="DV89" s="156"/>
      <c r="DW89" s="156"/>
      <c r="DX89" s="156"/>
      <c r="DY89" s="156"/>
      <c r="DZ89" s="156"/>
      <c r="EA89" s="156"/>
      <c r="EB89" s="156"/>
      <c r="EC89" s="156"/>
      <c r="ED89" s="156"/>
      <c r="EE89" s="156"/>
      <c r="EF89" s="156"/>
      <c r="EG89" s="156"/>
      <c r="EH89" s="156" t="s">
        <v>34</v>
      </c>
      <c r="EI89" s="156"/>
      <c r="EJ89" s="156"/>
      <c r="EK89" s="156"/>
      <c r="EL89" s="156"/>
      <c r="EM89" s="156"/>
      <c r="EN89" s="156"/>
      <c r="EO89" s="156"/>
      <c r="EP89" s="156"/>
      <c r="EQ89" s="156"/>
      <c r="ER89" s="156"/>
      <c r="ES89" s="156"/>
      <c r="ET89" s="156"/>
      <c r="EU89" s="156"/>
      <c r="EV89" s="156"/>
      <c r="EW89" s="156"/>
      <c r="EX89" s="156"/>
      <c r="EY89" s="156"/>
      <c r="EZ89" s="156"/>
      <c r="FA89" s="156"/>
      <c r="FB89" s="156"/>
      <c r="FC89" s="156"/>
      <c r="FD89" s="156"/>
      <c r="FE89" s="156"/>
      <c r="FF89" s="156"/>
      <c r="FG89" s="156"/>
      <c r="FH89" s="156"/>
      <c r="FI89" s="156" t="s">
        <v>35</v>
      </c>
      <c r="FJ89" s="156"/>
      <c r="FK89" s="156"/>
      <c r="FL89" s="156"/>
      <c r="FM89" s="156"/>
      <c r="FN89" s="156"/>
      <c r="FO89" s="156"/>
      <c r="FP89" s="156"/>
      <c r="FQ89" s="156"/>
      <c r="FR89" s="156"/>
      <c r="FS89" s="156"/>
      <c r="FT89" s="156"/>
      <c r="FU89" s="156"/>
      <c r="FV89" s="156"/>
      <c r="FW89" s="156"/>
      <c r="FX89" s="156"/>
      <c r="FY89" s="156"/>
      <c r="FZ89" s="156"/>
      <c r="GA89" s="156"/>
      <c r="GB89" s="156"/>
      <c r="GC89" s="156"/>
      <c r="GD89" s="156"/>
      <c r="GE89" s="156"/>
      <c r="GF89" s="156"/>
      <c r="GG89" s="156"/>
      <c r="GH89" s="156"/>
      <c r="GI89" s="156"/>
      <c r="GJ89" s="156" t="s">
        <v>36</v>
      </c>
      <c r="GK89" s="156"/>
      <c r="GL89" s="156"/>
      <c r="GM89" s="156"/>
      <c r="GN89" s="156"/>
      <c r="GO89" s="156"/>
      <c r="GP89" s="156"/>
      <c r="GQ89" s="156"/>
      <c r="GR89" s="156"/>
      <c r="GS89" s="156"/>
      <c r="GT89" s="156"/>
      <c r="GU89" s="156"/>
      <c r="GV89" s="156"/>
      <c r="GW89" s="156"/>
      <c r="GX89" s="156"/>
      <c r="GY89" s="156"/>
      <c r="GZ89" s="156"/>
      <c r="HA89" s="156"/>
      <c r="HB89" s="156"/>
      <c r="HC89" s="156"/>
      <c r="HD89" s="156"/>
      <c r="HE89" s="156"/>
      <c r="HF89" s="156"/>
      <c r="HG89" s="156"/>
      <c r="HH89" s="156"/>
      <c r="HI89" s="156"/>
      <c r="HJ89" s="156"/>
      <c r="HK89" s="156" t="s">
        <v>29</v>
      </c>
      <c r="HL89" s="156"/>
      <c r="HM89" s="156"/>
      <c r="HN89" s="156"/>
      <c r="HO89" s="156"/>
      <c r="HP89" s="156"/>
      <c r="HQ89" s="156"/>
      <c r="HR89" s="156"/>
      <c r="HS89" s="156"/>
      <c r="HT89" s="156"/>
      <c r="HU89" s="156"/>
      <c r="HV89" s="156"/>
      <c r="HW89" s="156"/>
      <c r="HX89" s="156"/>
      <c r="HY89" s="156"/>
      <c r="HZ89" s="156"/>
      <c r="IA89" s="156"/>
      <c r="IB89" s="156"/>
      <c r="IC89" s="156"/>
      <c r="ID89" s="156"/>
      <c r="IE89" s="156"/>
      <c r="IF89" s="156"/>
      <c r="IG89" s="156"/>
      <c r="IH89" s="156"/>
      <c r="II89" s="156"/>
      <c r="IJ89" s="156"/>
      <c r="IK89" s="156"/>
      <c r="IL89" s="156" t="s">
        <v>30</v>
      </c>
      <c r="IM89" s="156"/>
      <c r="IN89" s="156"/>
      <c r="IO89" s="156"/>
      <c r="IP89" s="156"/>
      <c r="IQ89" s="156"/>
      <c r="IR89" s="156"/>
      <c r="IS89" s="156"/>
      <c r="IT89" s="156"/>
      <c r="IU89" s="156"/>
      <c r="IV89" s="156"/>
      <c r="IW89" s="156"/>
      <c r="IX89" s="156"/>
      <c r="IY89" s="156"/>
      <c r="IZ89" s="156"/>
      <c r="JA89" s="156"/>
      <c r="JB89" s="156"/>
      <c r="JC89" s="156"/>
      <c r="JD89" s="156"/>
      <c r="JE89" s="156"/>
      <c r="JF89" s="156"/>
      <c r="JG89" s="156"/>
      <c r="JH89" s="156"/>
      <c r="JI89" s="156"/>
      <c r="JJ89" s="156"/>
      <c r="JK89" s="156"/>
      <c r="JL89" s="156"/>
      <c r="JM89" s="156" t="s">
        <v>31</v>
      </c>
      <c r="JN89" s="156"/>
      <c r="JO89" s="156"/>
      <c r="JP89" s="156"/>
      <c r="JQ89" s="156"/>
      <c r="JR89" s="156"/>
      <c r="JS89" s="156"/>
      <c r="JT89" s="156"/>
      <c r="JU89" s="156"/>
      <c r="JV89" s="156"/>
      <c r="JW89" s="156"/>
      <c r="JX89" s="156"/>
      <c r="JY89" s="156"/>
      <c r="JZ89" s="156"/>
      <c r="KA89" s="156"/>
      <c r="KB89" s="156"/>
      <c r="KC89" s="156"/>
      <c r="KD89" s="156"/>
      <c r="KE89" s="156"/>
      <c r="KF89" s="156"/>
      <c r="KG89" s="156"/>
      <c r="KH89" s="156"/>
      <c r="KI89" s="156"/>
      <c r="KJ89" s="156"/>
      <c r="KK89" s="156"/>
      <c r="KL89" s="156"/>
      <c r="KM89" s="15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7" t="str">
        <f>データ!AD6</f>
        <v>【119.03】</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t="str">
        <f>データ!AO6</f>
        <v>【25.49】</v>
      </c>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t="str">
        <f>データ!AZ6</f>
        <v>【420.52】</v>
      </c>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t="str">
        <f>データ!BK6</f>
        <v>【238.81】</v>
      </c>
      <c r="CG90" s="157"/>
      <c r="CH90" s="157"/>
      <c r="CI90" s="157"/>
      <c r="CJ90" s="157"/>
      <c r="CK90" s="157"/>
      <c r="CL90" s="157"/>
      <c r="CM90" s="157"/>
      <c r="CN90" s="157"/>
      <c r="CO90" s="157"/>
      <c r="CP90" s="157"/>
      <c r="CQ90" s="157"/>
      <c r="CR90" s="157"/>
      <c r="CS90" s="157"/>
      <c r="CT90" s="157"/>
      <c r="CU90" s="157"/>
      <c r="CV90" s="157"/>
      <c r="CW90" s="157"/>
      <c r="CX90" s="157"/>
      <c r="CY90" s="157"/>
      <c r="CZ90" s="157"/>
      <c r="DA90" s="157"/>
      <c r="DB90" s="157"/>
      <c r="DC90" s="157"/>
      <c r="DD90" s="157"/>
      <c r="DE90" s="157"/>
      <c r="DF90" s="157"/>
      <c r="DG90" s="157" t="str">
        <f>データ!BV6</f>
        <v>【115.00】</v>
      </c>
      <c r="DH90" s="157"/>
      <c r="DI90" s="157"/>
      <c r="DJ90" s="157"/>
      <c r="DK90" s="157"/>
      <c r="DL90" s="157"/>
      <c r="DM90" s="157"/>
      <c r="DN90" s="157"/>
      <c r="DO90" s="157"/>
      <c r="DP90" s="157"/>
      <c r="DQ90" s="157"/>
      <c r="DR90" s="157"/>
      <c r="DS90" s="157"/>
      <c r="DT90" s="157"/>
      <c r="DU90" s="157"/>
      <c r="DV90" s="157"/>
      <c r="DW90" s="157"/>
      <c r="DX90" s="157"/>
      <c r="DY90" s="157"/>
      <c r="DZ90" s="157"/>
      <c r="EA90" s="157"/>
      <c r="EB90" s="157"/>
      <c r="EC90" s="157"/>
      <c r="ED90" s="157"/>
      <c r="EE90" s="157"/>
      <c r="EF90" s="157"/>
      <c r="EG90" s="157"/>
      <c r="EH90" s="157" t="str">
        <f>データ!CG6</f>
        <v>【18.60】</v>
      </c>
      <c r="EI90" s="157"/>
      <c r="EJ90" s="157"/>
      <c r="EK90" s="157"/>
      <c r="EL90" s="157"/>
      <c r="EM90" s="157"/>
      <c r="EN90" s="157"/>
      <c r="EO90" s="157"/>
      <c r="EP90" s="157"/>
      <c r="EQ90" s="157"/>
      <c r="ER90" s="157"/>
      <c r="ES90" s="157"/>
      <c r="ET90" s="157"/>
      <c r="EU90" s="157"/>
      <c r="EV90" s="157"/>
      <c r="EW90" s="157"/>
      <c r="EX90" s="157"/>
      <c r="EY90" s="157"/>
      <c r="EZ90" s="157"/>
      <c r="FA90" s="157"/>
      <c r="FB90" s="157"/>
      <c r="FC90" s="157"/>
      <c r="FD90" s="157"/>
      <c r="FE90" s="157"/>
      <c r="FF90" s="157"/>
      <c r="FG90" s="157"/>
      <c r="FH90" s="157"/>
      <c r="FI90" s="157" t="str">
        <f>データ!CR6</f>
        <v>【55.21】</v>
      </c>
      <c r="FJ90" s="158"/>
      <c r="FK90" s="158"/>
      <c r="FL90" s="158"/>
      <c r="FM90" s="158"/>
      <c r="FN90" s="158"/>
      <c r="FO90" s="158"/>
      <c r="FP90" s="158"/>
      <c r="FQ90" s="158"/>
      <c r="FR90" s="158"/>
      <c r="FS90" s="158"/>
      <c r="FT90" s="158"/>
      <c r="FU90" s="158"/>
      <c r="FV90" s="158"/>
      <c r="FW90" s="158"/>
      <c r="FX90" s="158"/>
      <c r="FY90" s="158"/>
      <c r="FZ90" s="158"/>
      <c r="GA90" s="158"/>
      <c r="GB90" s="158"/>
      <c r="GC90" s="158"/>
      <c r="GD90" s="158"/>
      <c r="GE90" s="158"/>
      <c r="GF90" s="158"/>
      <c r="GG90" s="158"/>
      <c r="GH90" s="158"/>
      <c r="GI90" s="158"/>
      <c r="GJ90" s="157" t="str">
        <f>データ!DC6</f>
        <v>【77.39】</v>
      </c>
      <c r="GK90" s="158"/>
      <c r="GL90" s="158"/>
      <c r="GM90" s="158"/>
      <c r="GN90" s="158"/>
      <c r="GO90" s="158"/>
      <c r="GP90" s="158"/>
      <c r="GQ90" s="158"/>
      <c r="GR90" s="158"/>
      <c r="GS90" s="158"/>
      <c r="GT90" s="158"/>
      <c r="GU90" s="158"/>
      <c r="GV90" s="158"/>
      <c r="GW90" s="158"/>
      <c r="GX90" s="158"/>
      <c r="GY90" s="158"/>
      <c r="GZ90" s="158"/>
      <c r="HA90" s="158"/>
      <c r="HB90" s="158"/>
      <c r="HC90" s="158"/>
      <c r="HD90" s="158"/>
      <c r="HE90" s="158"/>
      <c r="HF90" s="158"/>
      <c r="HG90" s="158"/>
      <c r="HH90" s="158"/>
      <c r="HI90" s="158"/>
      <c r="HJ90" s="158"/>
      <c r="HK90" s="157" t="str">
        <f>データ!DN6</f>
        <v>【59.23】</v>
      </c>
      <c r="HL90" s="158"/>
      <c r="HM90" s="158"/>
      <c r="HN90" s="158"/>
      <c r="HO90" s="158"/>
      <c r="HP90" s="158"/>
      <c r="HQ90" s="158"/>
      <c r="HR90" s="158"/>
      <c r="HS90" s="158"/>
      <c r="HT90" s="158"/>
      <c r="HU90" s="158"/>
      <c r="HV90" s="158"/>
      <c r="HW90" s="158"/>
      <c r="HX90" s="158"/>
      <c r="HY90" s="158"/>
      <c r="HZ90" s="158"/>
      <c r="IA90" s="158"/>
      <c r="IB90" s="158"/>
      <c r="IC90" s="158"/>
      <c r="ID90" s="158"/>
      <c r="IE90" s="158"/>
      <c r="IF90" s="158"/>
      <c r="IG90" s="158"/>
      <c r="IH90" s="158"/>
      <c r="II90" s="158"/>
      <c r="IJ90" s="158"/>
      <c r="IK90" s="158"/>
      <c r="IL90" s="157" t="str">
        <f>データ!DY6</f>
        <v>【47.77】</v>
      </c>
      <c r="IM90" s="158"/>
      <c r="IN90" s="158"/>
      <c r="IO90" s="158"/>
      <c r="IP90" s="158"/>
      <c r="IQ90" s="158"/>
      <c r="IR90" s="158"/>
      <c r="IS90" s="158"/>
      <c r="IT90" s="158"/>
      <c r="IU90" s="158"/>
      <c r="IV90" s="158"/>
      <c r="IW90" s="158"/>
      <c r="IX90" s="158"/>
      <c r="IY90" s="158"/>
      <c r="IZ90" s="158"/>
      <c r="JA90" s="158"/>
      <c r="JB90" s="158"/>
      <c r="JC90" s="158"/>
      <c r="JD90" s="158"/>
      <c r="JE90" s="158"/>
      <c r="JF90" s="158"/>
      <c r="JG90" s="158"/>
      <c r="JH90" s="158"/>
      <c r="JI90" s="158"/>
      <c r="JJ90" s="158"/>
      <c r="JK90" s="158"/>
      <c r="JL90" s="158"/>
      <c r="JM90" s="157" t="str">
        <f>データ!EJ6</f>
        <v>【0.34】</v>
      </c>
      <c r="JN90" s="158"/>
      <c r="JO90" s="158"/>
      <c r="JP90" s="158"/>
      <c r="JQ90" s="158"/>
      <c r="JR90" s="158"/>
      <c r="JS90" s="158"/>
      <c r="JT90" s="158"/>
      <c r="JU90" s="158"/>
      <c r="JV90" s="158"/>
      <c r="JW90" s="158"/>
      <c r="JX90" s="158"/>
      <c r="JY90" s="158"/>
      <c r="JZ90" s="158"/>
      <c r="KA90" s="158"/>
      <c r="KB90" s="158"/>
      <c r="KC90" s="158"/>
      <c r="KD90" s="158"/>
      <c r="KE90" s="158"/>
      <c r="KF90" s="158"/>
      <c r="KG90" s="158"/>
      <c r="KH90" s="158"/>
      <c r="KI90" s="158"/>
      <c r="KJ90" s="158"/>
      <c r="KK90" s="158"/>
      <c r="KL90" s="158"/>
      <c r="KM90" s="158"/>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iRISHyCneZTAjG1SZ0visr1xbByFEyf3kUY7gi/eX3f5bgHQtPzXVI81/UG+Ams295nKU1UqrAjiylre6r1+w==" saltValue="XOYcd4sWuzu5HR9kKAF5nA=="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126.44</v>
      </c>
      <c r="U6" s="52">
        <f>U7</f>
        <v>128.05000000000001</v>
      </c>
      <c r="V6" s="52">
        <f>V7</f>
        <v>121.3</v>
      </c>
      <c r="W6" s="52">
        <f>W7</f>
        <v>107.15</v>
      </c>
      <c r="X6" s="52">
        <f t="shared" si="3"/>
        <v>104.68</v>
      </c>
      <c r="Y6" s="52">
        <f t="shared" si="3"/>
        <v>108.74</v>
      </c>
      <c r="Z6" s="52">
        <f t="shared" si="3"/>
        <v>109.99</v>
      </c>
      <c r="AA6" s="52">
        <f t="shared" si="3"/>
        <v>109.1</v>
      </c>
      <c r="AB6" s="52">
        <f t="shared" si="3"/>
        <v>108.18</v>
      </c>
      <c r="AC6" s="52">
        <f t="shared" si="3"/>
        <v>114.99</v>
      </c>
      <c r="AD6" s="50" t="str">
        <f>IF(AD7="-","【-】","【"&amp;SUBSTITUTE(TEXT(AD7,"#,##0.00"),"-","△")&amp;"】")</f>
        <v>【119.03】</v>
      </c>
      <c r="AE6" s="52">
        <f t="shared" si="3"/>
        <v>788.05</v>
      </c>
      <c r="AF6" s="52">
        <f>AF7</f>
        <v>775.07</v>
      </c>
      <c r="AG6" s="52">
        <f>AG7</f>
        <v>759.14</v>
      </c>
      <c r="AH6" s="52">
        <f>AH7</f>
        <v>746.87</v>
      </c>
      <c r="AI6" s="52">
        <f t="shared" si="3"/>
        <v>732.42</v>
      </c>
      <c r="AJ6" s="52">
        <f t="shared" si="3"/>
        <v>86.84</v>
      </c>
      <c r="AK6" s="52">
        <f t="shared" si="3"/>
        <v>83.56</v>
      </c>
      <c r="AL6" s="52">
        <f t="shared" si="3"/>
        <v>82.78</v>
      </c>
      <c r="AM6" s="52">
        <f t="shared" si="3"/>
        <v>79.27</v>
      </c>
      <c r="AN6" s="52">
        <f t="shared" si="3"/>
        <v>75.56</v>
      </c>
      <c r="AO6" s="50" t="str">
        <f>IF(AO7="-","【-】","【"&amp;SUBSTITUTE(TEXT(AO7,"#,##0.00"),"-","△")&amp;"】")</f>
        <v>【25.49】</v>
      </c>
      <c r="AP6" s="52">
        <f t="shared" si="3"/>
        <v>200.53</v>
      </c>
      <c r="AQ6" s="52">
        <f>AQ7</f>
        <v>247.99</v>
      </c>
      <c r="AR6" s="52">
        <f>AR7</f>
        <v>295.77</v>
      </c>
      <c r="AS6" s="52">
        <f>AS7</f>
        <v>278.27999999999997</v>
      </c>
      <c r="AT6" s="52">
        <f t="shared" si="3"/>
        <v>310.22000000000003</v>
      </c>
      <c r="AU6" s="52">
        <f t="shared" si="3"/>
        <v>619</v>
      </c>
      <c r="AV6" s="52">
        <f t="shared" si="3"/>
        <v>688.41</v>
      </c>
      <c r="AW6" s="52">
        <f t="shared" si="3"/>
        <v>649.91999999999996</v>
      </c>
      <c r="AX6" s="52">
        <f t="shared" si="3"/>
        <v>680.22</v>
      </c>
      <c r="AY6" s="52">
        <f t="shared" si="3"/>
        <v>786.06</v>
      </c>
      <c r="AZ6" s="50" t="str">
        <f>IF(AZ7="-","【-】","【"&amp;SUBSTITUTE(TEXT(AZ7,"#,##0.00"),"-","△")&amp;"】")</f>
        <v>【420.52】</v>
      </c>
      <c r="BA6" s="52">
        <f t="shared" si="3"/>
        <v>421.45</v>
      </c>
      <c r="BB6" s="52">
        <f>BB7</f>
        <v>503.61</v>
      </c>
      <c r="BC6" s="52">
        <f>BC7</f>
        <v>514.77</v>
      </c>
      <c r="BD6" s="52">
        <f>BD7</f>
        <v>562.21</v>
      </c>
      <c r="BE6" s="52">
        <f t="shared" si="3"/>
        <v>612.9</v>
      </c>
      <c r="BF6" s="52">
        <f t="shared" si="3"/>
        <v>552.4</v>
      </c>
      <c r="BG6" s="52">
        <f t="shared" si="3"/>
        <v>505.25</v>
      </c>
      <c r="BH6" s="52">
        <f t="shared" si="3"/>
        <v>531.53</v>
      </c>
      <c r="BI6" s="52">
        <f t="shared" si="3"/>
        <v>504.73</v>
      </c>
      <c r="BJ6" s="52">
        <f t="shared" si="3"/>
        <v>450.91</v>
      </c>
      <c r="BK6" s="50" t="str">
        <f>IF(BK7="-","【-】","【"&amp;SUBSTITUTE(TEXT(BK7,"#,##0.00"),"-","△")&amp;"】")</f>
        <v>【238.81】</v>
      </c>
      <c r="BL6" s="52">
        <f t="shared" si="3"/>
        <v>126.26</v>
      </c>
      <c r="BM6" s="52">
        <f>BM7</f>
        <v>127.51</v>
      </c>
      <c r="BN6" s="52">
        <f>BN7</f>
        <v>119.45</v>
      </c>
      <c r="BO6" s="52">
        <f>BO7</f>
        <v>104.6</v>
      </c>
      <c r="BP6" s="52">
        <f t="shared" si="3"/>
        <v>100.99</v>
      </c>
      <c r="BQ6" s="52">
        <f t="shared" si="3"/>
        <v>90.99</v>
      </c>
      <c r="BR6" s="52">
        <f t="shared" si="3"/>
        <v>93.58</v>
      </c>
      <c r="BS6" s="52">
        <f t="shared" si="3"/>
        <v>93.31</v>
      </c>
      <c r="BT6" s="52">
        <f t="shared" si="3"/>
        <v>92.2</v>
      </c>
      <c r="BU6" s="52">
        <f t="shared" si="3"/>
        <v>103.39</v>
      </c>
      <c r="BV6" s="50" t="str">
        <f>IF(BV7="-","【-】","【"&amp;SUBSTITUTE(TEXT(BV7,"#,##0.00"),"-","△")&amp;"】")</f>
        <v>【115.00】</v>
      </c>
      <c r="BW6" s="52">
        <f t="shared" si="3"/>
        <v>13.78</v>
      </c>
      <c r="BX6" s="52">
        <f>BX7</f>
        <v>13.52</v>
      </c>
      <c r="BY6" s="52">
        <f>BY7</f>
        <v>14.43</v>
      </c>
      <c r="BZ6" s="52">
        <f>BZ7</f>
        <v>16.510000000000002</v>
      </c>
      <c r="CA6" s="52">
        <f t="shared" si="3"/>
        <v>17.28</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43.36</v>
      </c>
      <c r="CI6" s="52">
        <f>CI7</f>
        <v>44.11</v>
      </c>
      <c r="CJ6" s="52">
        <f>CJ7</f>
        <v>44.96</v>
      </c>
      <c r="CK6" s="52">
        <f>CK7</f>
        <v>44.35</v>
      </c>
      <c r="CL6" s="52">
        <f t="shared" si="5"/>
        <v>43.34</v>
      </c>
      <c r="CM6" s="52">
        <f t="shared" si="5"/>
        <v>42.43</v>
      </c>
      <c r="CN6" s="52">
        <f t="shared" si="5"/>
        <v>43.12</v>
      </c>
      <c r="CO6" s="52">
        <f t="shared" si="5"/>
        <v>43.85</v>
      </c>
      <c r="CP6" s="52">
        <f t="shared" si="5"/>
        <v>44.05</v>
      </c>
      <c r="CQ6" s="52">
        <f t="shared" si="5"/>
        <v>45.51</v>
      </c>
      <c r="CR6" s="50" t="str">
        <f>IF(CR7="-","【-】","【"&amp;SUBSTITUTE(TEXT(CR7,"#,##0.00"),"-","△")&amp;"】")</f>
        <v>【55.21】</v>
      </c>
      <c r="CS6" s="52">
        <f t="shared" ref="CS6:DB6" si="6">CS7</f>
        <v>57.62</v>
      </c>
      <c r="CT6" s="52">
        <f>CT7</f>
        <v>57.26</v>
      </c>
      <c r="CU6" s="52">
        <f>CU7</f>
        <v>57.14</v>
      </c>
      <c r="CV6" s="52">
        <f>CV7</f>
        <v>57.39</v>
      </c>
      <c r="CW6" s="52">
        <f t="shared" si="6"/>
        <v>57.34</v>
      </c>
      <c r="CX6" s="52">
        <f t="shared" si="6"/>
        <v>61.07</v>
      </c>
      <c r="CY6" s="52">
        <f t="shared" si="6"/>
        <v>61.62</v>
      </c>
      <c r="CZ6" s="52">
        <f t="shared" si="6"/>
        <v>61.64</v>
      </c>
      <c r="DA6" s="52">
        <f t="shared" si="6"/>
        <v>61.85</v>
      </c>
      <c r="DB6" s="52">
        <f t="shared" si="6"/>
        <v>64.14</v>
      </c>
      <c r="DC6" s="50" t="str">
        <f>IF(DC7="-","【-】","【"&amp;SUBSTITUTE(TEXT(DC7,"#,##0.00"),"-","△")&amp;"】")</f>
        <v>【77.39】</v>
      </c>
      <c r="DD6" s="52">
        <f t="shared" ref="DD6:DM6" si="7">DD7</f>
        <v>65.48</v>
      </c>
      <c r="DE6" s="52">
        <f>DE7</f>
        <v>64.38</v>
      </c>
      <c r="DF6" s="52">
        <f>DF7</f>
        <v>65.459999999999994</v>
      </c>
      <c r="DG6" s="52">
        <f>DG7</f>
        <v>64.69</v>
      </c>
      <c r="DH6" s="52">
        <f t="shared" si="7"/>
        <v>63.45</v>
      </c>
      <c r="DI6" s="52">
        <f t="shared" si="7"/>
        <v>49.38</v>
      </c>
      <c r="DJ6" s="52">
        <f t="shared" si="7"/>
        <v>51.15</v>
      </c>
      <c r="DK6" s="52">
        <f t="shared" si="7"/>
        <v>52.15</v>
      </c>
      <c r="DL6" s="52">
        <f t="shared" si="7"/>
        <v>52.21</v>
      </c>
      <c r="DM6" s="52">
        <f t="shared" si="7"/>
        <v>54.51</v>
      </c>
      <c r="DN6" s="50" t="str">
        <f>IF(DN7="-","【-】","【"&amp;SUBSTITUTE(TEXT(DN7,"#,##0.00"),"-","△")&amp;"】")</f>
        <v>【59.23】</v>
      </c>
      <c r="DO6" s="52">
        <f t="shared" ref="DO6:DX6" si="8">DO7</f>
        <v>59.78</v>
      </c>
      <c r="DP6" s="52">
        <f>DP7</f>
        <v>59.78</v>
      </c>
      <c r="DQ6" s="52">
        <f>DQ7</f>
        <v>59.78</v>
      </c>
      <c r="DR6" s="52">
        <f>DR7</f>
        <v>59.78</v>
      </c>
      <c r="DS6" s="52">
        <f t="shared" si="8"/>
        <v>59.78</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49000</v>
      </c>
      <c r="L7" s="54" t="s">
        <v>96</v>
      </c>
      <c r="M7" s="55">
        <v>2</v>
      </c>
      <c r="N7" s="55">
        <v>21237</v>
      </c>
      <c r="O7" s="56" t="s">
        <v>97</v>
      </c>
      <c r="P7" s="56">
        <v>-13.7</v>
      </c>
      <c r="Q7" s="55">
        <v>32</v>
      </c>
      <c r="R7" s="55">
        <v>28096</v>
      </c>
      <c r="S7" s="54" t="s">
        <v>98</v>
      </c>
      <c r="T7" s="57">
        <v>126.44</v>
      </c>
      <c r="U7" s="57">
        <v>128.05000000000001</v>
      </c>
      <c r="V7" s="57">
        <v>121.3</v>
      </c>
      <c r="W7" s="57">
        <v>107.15</v>
      </c>
      <c r="X7" s="57">
        <v>104.68</v>
      </c>
      <c r="Y7" s="57">
        <v>108.74</v>
      </c>
      <c r="Z7" s="57">
        <v>109.99</v>
      </c>
      <c r="AA7" s="57">
        <v>109.1</v>
      </c>
      <c r="AB7" s="57">
        <v>108.18</v>
      </c>
      <c r="AC7" s="58">
        <v>114.99</v>
      </c>
      <c r="AD7" s="57">
        <v>119.03</v>
      </c>
      <c r="AE7" s="57">
        <v>788.05</v>
      </c>
      <c r="AF7" s="57">
        <v>775.07</v>
      </c>
      <c r="AG7" s="57">
        <v>759.14</v>
      </c>
      <c r="AH7" s="57">
        <v>746.87</v>
      </c>
      <c r="AI7" s="57">
        <v>732.42</v>
      </c>
      <c r="AJ7" s="57">
        <v>86.84</v>
      </c>
      <c r="AK7" s="57">
        <v>83.56</v>
      </c>
      <c r="AL7" s="57">
        <v>82.78</v>
      </c>
      <c r="AM7" s="57">
        <v>79.27</v>
      </c>
      <c r="AN7" s="57">
        <v>75.56</v>
      </c>
      <c r="AO7" s="57">
        <v>25.49</v>
      </c>
      <c r="AP7" s="57">
        <v>200.53</v>
      </c>
      <c r="AQ7" s="57">
        <v>247.99</v>
      </c>
      <c r="AR7" s="57">
        <v>295.77</v>
      </c>
      <c r="AS7" s="57">
        <v>278.27999999999997</v>
      </c>
      <c r="AT7" s="57">
        <v>310.22000000000003</v>
      </c>
      <c r="AU7" s="57">
        <v>619</v>
      </c>
      <c r="AV7" s="57">
        <v>688.41</v>
      </c>
      <c r="AW7" s="57">
        <v>649.91999999999996</v>
      </c>
      <c r="AX7" s="57">
        <v>680.22</v>
      </c>
      <c r="AY7" s="57">
        <v>786.06</v>
      </c>
      <c r="AZ7" s="57">
        <v>420.52</v>
      </c>
      <c r="BA7" s="57">
        <v>421.45</v>
      </c>
      <c r="BB7" s="57">
        <v>503.61</v>
      </c>
      <c r="BC7" s="57">
        <v>514.77</v>
      </c>
      <c r="BD7" s="57">
        <v>562.21</v>
      </c>
      <c r="BE7" s="57">
        <v>612.9</v>
      </c>
      <c r="BF7" s="57">
        <v>552.4</v>
      </c>
      <c r="BG7" s="57">
        <v>505.25</v>
      </c>
      <c r="BH7" s="57">
        <v>531.53</v>
      </c>
      <c r="BI7" s="57">
        <v>504.73</v>
      </c>
      <c r="BJ7" s="57">
        <v>450.91</v>
      </c>
      <c r="BK7" s="57">
        <v>238.81</v>
      </c>
      <c r="BL7" s="57">
        <v>126.26</v>
      </c>
      <c r="BM7" s="57">
        <v>127.51</v>
      </c>
      <c r="BN7" s="57">
        <v>119.45</v>
      </c>
      <c r="BO7" s="57">
        <v>104.6</v>
      </c>
      <c r="BP7" s="57">
        <v>100.99</v>
      </c>
      <c r="BQ7" s="57">
        <v>90.99</v>
      </c>
      <c r="BR7" s="57">
        <v>93.58</v>
      </c>
      <c r="BS7" s="57">
        <v>93.31</v>
      </c>
      <c r="BT7" s="57">
        <v>92.2</v>
      </c>
      <c r="BU7" s="57">
        <v>103.39</v>
      </c>
      <c r="BV7" s="57">
        <v>115</v>
      </c>
      <c r="BW7" s="57">
        <v>13.78</v>
      </c>
      <c r="BX7" s="57">
        <v>13.52</v>
      </c>
      <c r="BY7" s="57">
        <v>14.43</v>
      </c>
      <c r="BZ7" s="57">
        <v>16.510000000000002</v>
      </c>
      <c r="CA7" s="57">
        <v>17.28</v>
      </c>
      <c r="CB7" s="57">
        <v>34.1</v>
      </c>
      <c r="CC7" s="57">
        <v>33.79</v>
      </c>
      <c r="CD7" s="57">
        <v>33.81</v>
      </c>
      <c r="CE7" s="57">
        <v>34.33</v>
      </c>
      <c r="CF7" s="57">
        <v>30.96</v>
      </c>
      <c r="CG7" s="57">
        <v>18.600000000000001</v>
      </c>
      <c r="CH7" s="57">
        <v>43.36</v>
      </c>
      <c r="CI7" s="57">
        <v>44.11</v>
      </c>
      <c r="CJ7" s="57">
        <v>44.96</v>
      </c>
      <c r="CK7" s="57">
        <v>44.35</v>
      </c>
      <c r="CL7" s="57">
        <v>43.34</v>
      </c>
      <c r="CM7" s="57">
        <v>42.43</v>
      </c>
      <c r="CN7" s="57">
        <v>43.12</v>
      </c>
      <c r="CO7" s="57">
        <v>43.85</v>
      </c>
      <c r="CP7" s="57">
        <v>44.05</v>
      </c>
      <c r="CQ7" s="57">
        <v>45.51</v>
      </c>
      <c r="CR7" s="57">
        <v>55.21</v>
      </c>
      <c r="CS7" s="57">
        <v>57.62</v>
      </c>
      <c r="CT7" s="57">
        <v>57.26</v>
      </c>
      <c r="CU7" s="57">
        <v>57.14</v>
      </c>
      <c r="CV7" s="57">
        <v>57.39</v>
      </c>
      <c r="CW7" s="57">
        <v>57.34</v>
      </c>
      <c r="CX7" s="57">
        <v>61.07</v>
      </c>
      <c r="CY7" s="57">
        <v>61.62</v>
      </c>
      <c r="CZ7" s="57">
        <v>61.64</v>
      </c>
      <c r="DA7" s="57">
        <v>61.85</v>
      </c>
      <c r="DB7" s="57">
        <v>64.14</v>
      </c>
      <c r="DC7" s="57">
        <v>77.39</v>
      </c>
      <c r="DD7" s="57">
        <v>65.48</v>
      </c>
      <c r="DE7" s="57">
        <v>64.38</v>
      </c>
      <c r="DF7" s="57">
        <v>65.459999999999994</v>
      </c>
      <c r="DG7" s="57">
        <v>64.69</v>
      </c>
      <c r="DH7" s="57">
        <v>63.45</v>
      </c>
      <c r="DI7" s="57">
        <v>49.38</v>
      </c>
      <c r="DJ7" s="57">
        <v>51.15</v>
      </c>
      <c r="DK7" s="57">
        <v>52.15</v>
      </c>
      <c r="DL7" s="57">
        <v>52.21</v>
      </c>
      <c r="DM7" s="57">
        <v>54.51</v>
      </c>
      <c r="DN7" s="57">
        <v>59.23</v>
      </c>
      <c r="DO7" s="57">
        <v>59.78</v>
      </c>
      <c r="DP7" s="57">
        <v>59.78</v>
      </c>
      <c r="DQ7" s="57">
        <v>59.78</v>
      </c>
      <c r="DR7" s="57">
        <v>59.78</v>
      </c>
      <c r="DS7" s="57">
        <v>59.78</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126.44</v>
      </c>
      <c r="V11" s="65">
        <f>IF(U6="-",NA(),U6)</f>
        <v>128.05000000000001</v>
      </c>
      <c r="W11" s="65">
        <f>IF(V6="-",NA(),V6)</f>
        <v>121.3</v>
      </c>
      <c r="X11" s="65">
        <f>IF(W6="-",NA(),W6)</f>
        <v>107.15</v>
      </c>
      <c r="Y11" s="65">
        <f>IF(X6="-",NA(),X6)</f>
        <v>104.68</v>
      </c>
      <c r="AE11" s="64" t="s">
        <v>23</v>
      </c>
      <c r="AF11" s="65">
        <f>IF(AE6="-",NA(),AE6)</f>
        <v>788.05</v>
      </c>
      <c r="AG11" s="65">
        <f>IF(AF6="-",NA(),AF6)</f>
        <v>775.07</v>
      </c>
      <c r="AH11" s="65">
        <f>IF(AG6="-",NA(),AG6)</f>
        <v>759.14</v>
      </c>
      <c r="AI11" s="65">
        <f>IF(AH6="-",NA(),AH6)</f>
        <v>746.87</v>
      </c>
      <c r="AJ11" s="65">
        <f>IF(AI6="-",NA(),AI6)</f>
        <v>732.42</v>
      </c>
      <c r="AP11" s="64" t="s">
        <v>23</v>
      </c>
      <c r="AQ11" s="65">
        <f>IF(AP6="-",NA(),AP6)</f>
        <v>200.53</v>
      </c>
      <c r="AR11" s="65">
        <f>IF(AQ6="-",NA(),AQ6)</f>
        <v>247.99</v>
      </c>
      <c r="AS11" s="65">
        <f>IF(AR6="-",NA(),AR6)</f>
        <v>295.77</v>
      </c>
      <c r="AT11" s="65">
        <f>IF(AS6="-",NA(),AS6)</f>
        <v>278.27999999999997</v>
      </c>
      <c r="AU11" s="65">
        <f>IF(AT6="-",NA(),AT6)</f>
        <v>310.22000000000003</v>
      </c>
      <c r="BA11" s="64" t="s">
        <v>23</v>
      </c>
      <c r="BB11" s="65">
        <f>IF(BA6="-",NA(),BA6)</f>
        <v>421.45</v>
      </c>
      <c r="BC11" s="65">
        <f>IF(BB6="-",NA(),BB6)</f>
        <v>503.61</v>
      </c>
      <c r="BD11" s="65">
        <f>IF(BC6="-",NA(),BC6)</f>
        <v>514.77</v>
      </c>
      <c r="BE11" s="65">
        <f>IF(BD6="-",NA(),BD6)</f>
        <v>562.21</v>
      </c>
      <c r="BF11" s="65">
        <f>IF(BE6="-",NA(),BE6)</f>
        <v>612.9</v>
      </c>
      <c r="BL11" s="64" t="s">
        <v>23</v>
      </c>
      <c r="BM11" s="65">
        <f>IF(BL6="-",NA(),BL6)</f>
        <v>126.26</v>
      </c>
      <c r="BN11" s="65">
        <f>IF(BM6="-",NA(),BM6)</f>
        <v>127.51</v>
      </c>
      <c r="BO11" s="65">
        <f>IF(BN6="-",NA(),BN6)</f>
        <v>119.45</v>
      </c>
      <c r="BP11" s="65">
        <f>IF(BO6="-",NA(),BO6)</f>
        <v>104.6</v>
      </c>
      <c r="BQ11" s="65">
        <f>IF(BP6="-",NA(),BP6)</f>
        <v>100.99</v>
      </c>
      <c r="BW11" s="64" t="s">
        <v>23</v>
      </c>
      <c r="BX11" s="65">
        <f>IF(BW6="-",NA(),BW6)</f>
        <v>13.78</v>
      </c>
      <c r="BY11" s="65">
        <f>IF(BX6="-",NA(),BX6)</f>
        <v>13.52</v>
      </c>
      <c r="BZ11" s="65">
        <f>IF(BY6="-",NA(),BY6)</f>
        <v>14.43</v>
      </c>
      <c r="CA11" s="65">
        <f>IF(BZ6="-",NA(),BZ6)</f>
        <v>16.510000000000002</v>
      </c>
      <c r="CB11" s="65">
        <f>IF(CA6="-",NA(),CA6)</f>
        <v>17.28</v>
      </c>
      <c r="CH11" s="64" t="s">
        <v>23</v>
      </c>
      <c r="CI11" s="65">
        <f>IF(CH6="-",NA(),CH6)</f>
        <v>43.36</v>
      </c>
      <c r="CJ11" s="65">
        <f>IF(CI6="-",NA(),CI6)</f>
        <v>44.11</v>
      </c>
      <c r="CK11" s="65">
        <f>IF(CJ6="-",NA(),CJ6)</f>
        <v>44.96</v>
      </c>
      <c r="CL11" s="65">
        <f>IF(CK6="-",NA(),CK6)</f>
        <v>44.35</v>
      </c>
      <c r="CM11" s="65">
        <f>IF(CL6="-",NA(),CL6)</f>
        <v>43.34</v>
      </c>
      <c r="CS11" s="64" t="s">
        <v>23</v>
      </c>
      <c r="CT11" s="65">
        <f>IF(CS6="-",NA(),CS6)</f>
        <v>57.62</v>
      </c>
      <c r="CU11" s="65">
        <f>IF(CT6="-",NA(),CT6)</f>
        <v>57.26</v>
      </c>
      <c r="CV11" s="65">
        <f>IF(CU6="-",NA(),CU6)</f>
        <v>57.14</v>
      </c>
      <c r="CW11" s="65">
        <f>IF(CV6="-",NA(),CV6)</f>
        <v>57.39</v>
      </c>
      <c r="CX11" s="65">
        <f>IF(CW6="-",NA(),CW6)</f>
        <v>57.34</v>
      </c>
      <c r="DD11" s="64" t="s">
        <v>23</v>
      </c>
      <c r="DE11" s="65">
        <f>IF(DD6="-",NA(),DD6)</f>
        <v>65.48</v>
      </c>
      <c r="DF11" s="65">
        <f>IF(DE6="-",NA(),DE6)</f>
        <v>64.38</v>
      </c>
      <c r="DG11" s="65">
        <f>IF(DF6="-",NA(),DF6)</f>
        <v>65.459999999999994</v>
      </c>
      <c r="DH11" s="65">
        <f>IF(DG6="-",NA(),DG6)</f>
        <v>64.69</v>
      </c>
      <c r="DI11" s="65">
        <f>IF(DH6="-",NA(),DH6)</f>
        <v>63.45</v>
      </c>
      <c r="DO11" s="64" t="s">
        <v>23</v>
      </c>
      <c r="DP11" s="65">
        <f>IF(DO6="-",NA(),DO6)</f>
        <v>59.78</v>
      </c>
      <c r="DQ11" s="65">
        <f>IF(DP6="-",NA(),DP6)</f>
        <v>59.78</v>
      </c>
      <c r="DR11" s="65">
        <f>IF(DQ6="-",NA(),DQ6)</f>
        <v>59.78</v>
      </c>
      <c r="DS11" s="65">
        <f>IF(DR6="-",NA(),DR6)</f>
        <v>59.78</v>
      </c>
      <c r="DT11" s="65">
        <f>IF(DS6="-",NA(),DS6)</f>
        <v>59.78</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2021-01-26T06:25:47Z</cp:lastPrinted>
  <dcterms:created xsi:type="dcterms:W3CDTF">2020-12-04T03:43:03Z</dcterms:created>
  <dcterms:modified xsi:type="dcterms:W3CDTF">2021-01-26T06:28:49Z</dcterms:modified>
  <cp:category/>
</cp:coreProperties>
</file>